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28/Project/"/>
    </mc:Choice>
  </mc:AlternateContent>
  <xr:revisionPtr revIDLastSave="1" documentId="13_ncr:1_{8898A17B-42AE-4E7A-90E5-7952A0942A2A}" xr6:coauthVersionLast="47" xr6:coauthVersionMax="47" xr10:uidLastSave="{2FA0B004-8675-4DFC-9D75-D5ABBF9D83B5}"/>
  <bookViews>
    <workbookView xWindow="-96" yWindow="-96" windowWidth="23232" windowHeight="12432" activeTab="3" xr2:uid="{00000000-000D-0000-FFFF-FFFF00000000}"/>
  </bookViews>
  <sheets>
    <sheet name="Bonds" sheetId="2" r:id="rId1"/>
    <sheet name="Public Corps" sheetId="4" r:id="rId2"/>
    <sheet name="NonDups" sheetId="5" r:id="rId3"/>
    <sheet name="Non Dups Stagnant" sheetId="6" r:id="rId4"/>
    <sheet name="Context" sheetId="3" r:id="rId5"/>
  </sheets>
  <definedNames>
    <definedName name="_xlnm._FilterDatabase" localSheetId="0" hidden="1">Bonds!$P$1:$P$4266</definedName>
    <definedName name="_xlnm._FilterDatabase" localSheetId="1" hidden="1">'Public Corps'!$P$1:$P$3295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K472" i="5"/>
  <c r="K477" i="5"/>
  <c r="K565" i="5"/>
  <c r="K88" i="5"/>
  <c r="K87" i="5"/>
  <c r="K48" i="5"/>
  <c r="K590" i="5"/>
  <c r="K539" i="5"/>
  <c r="K525" i="5"/>
  <c r="K519" i="5"/>
  <c r="K151" i="5"/>
  <c r="K461" i="5"/>
  <c r="K523" i="5"/>
  <c r="K458" i="5"/>
  <c r="K157" i="5"/>
  <c r="K612" i="5"/>
  <c r="K608" i="5"/>
  <c r="K581" i="5"/>
  <c r="K556" i="5"/>
  <c r="K473" i="5"/>
  <c r="K340" i="5"/>
  <c r="K318" i="5"/>
  <c r="K283" i="5"/>
  <c r="K6" i="5"/>
  <c r="K379" i="5"/>
  <c r="K349" i="5"/>
  <c r="K97" i="5"/>
  <c r="K514" i="5"/>
  <c r="K513" i="5"/>
  <c r="K385" i="5"/>
  <c r="K439" i="5"/>
  <c r="K597" i="5"/>
  <c r="K545" i="5"/>
  <c r="K218" i="5"/>
  <c r="K26" i="5"/>
  <c r="K605" i="5"/>
  <c r="K547" i="5"/>
  <c r="K546" i="5"/>
  <c r="K517" i="5"/>
  <c r="K354" i="5"/>
  <c r="K239" i="5"/>
  <c r="K134" i="5"/>
  <c r="K14" i="5"/>
  <c r="K422" i="5"/>
  <c r="K232" i="5"/>
  <c r="K56" i="5"/>
  <c r="K61" i="5"/>
  <c r="K25" i="5"/>
  <c r="K64" i="5"/>
  <c r="K80" i="5"/>
  <c r="K437" i="5"/>
  <c r="K421" i="5"/>
  <c r="K530" i="5"/>
  <c r="K484" i="5"/>
  <c r="K357" i="5"/>
  <c r="K512" i="5"/>
  <c r="K347" i="5"/>
  <c r="K328" i="5"/>
  <c r="K482" i="5"/>
  <c r="K577" i="5"/>
  <c r="K593" i="5"/>
  <c r="K403" i="5"/>
  <c r="K511" i="5"/>
  <c r="K277" i="5"/>
  <c r="K55" i="5"/>
  <c r="K604" i="5"/>
  <c r="K92" i="5"/>
  <c r="K592" i="5"/>
  <c r="K128" i="5"/>
  <c r="K85" i="5"/>
  <c r="K121" i="5"/>
  <c r="K412" i="5"/>
  <c r="K499" i="5"/>
  <c r="K133" i="5"/>
  <c r="K405" i="5"/>
  <c r="K199" i="5"/>
  <c r="K401" i="5"/>
  <c r="K268" i="5"/>
  <c r="K587" i="5"/>
  <c r="K304" i="5"/>
  <c r="K538" i="5"/>
  <c r="K494" i="5"/>
  <c r="K214" i="5"/>
  <c r="K175" i="5"/>
  <c r="K9" i="5"/>
  <c r="K388" i="5"/>
  <c r="K212" i="5"/>
  <c r="K449" i="5"/>
  <c r="K103" i="5"/>
  <c r="K299" i="5"/>
  <c r="K508" i="5"/>
  <c r="K359" i="5"/>
  <c r="K205" i="5"/>
  <c r="K32" i="5"/>
  <c r="K419" i="5"/>
  <c r="K260" i="5"/>
  <c r="K372" i="5"/>
  <c r="K316" i="5"/>
  <c r="K181" i="5"/>
  <c r="K456" i="5"/>
  <c r="K602" i="5"/>
  <c r="K488" i="5"/>
  <c r="K164" i="5"/>
  <c r="K332" i="5"/>
  <c r="K249" i="5"/>
  <c r="K177" i="5"/>
  <c r="K170" i="5"/>
  <c r="K261" i="5"/>
  <c r="K77" i="5"/>
  <c r="K271" i="5"/>
  <c r="K467" i="5"/>
  <c r="K425" i="5"/>
  <c r="K451" i="5"/>
  <c r="K270" i="5"/>
  <c r="K54" i="5"/>
  <c r="K392" i="5"/>
  <c r="K599" i="5"/>
  <c r="K493" i="5"/>
  <c r="K430" i="5"/>
  <c r="K104" i="5"/>
  <c r="K541" i="5"/>
  <c r="K162" i="5"/>
  <c r="K441" i="5"/>
  <c r="K338" i="5"/>
  <c r="K120" i="5"/>
  <c r="K364" i="5"/>
  <c r="K598" i="5"/>
  <c r="K576" i="5"/>
  <c r="K83" i="5"/>
  <c r="K168" i="5"/>
  <c r="K203" i="5"/>
  <c r="K575" i="5"/>
  <c r="K173" i="5"/>
  <c r="K50" i="5"/>
  <c r="K313" i="5"/>
  <c r="K433" i="5"/>
  <c r="K607" i="5"/>
  <c r="K468" i="5"/>
  <c r="K393" i="5"/>
  <c r="K305" i="5"/>
  <c r="K254" i="5"/>
  <c r="K161" i="5"/>
  <c r="K10" i="5"/>
  <c r="K42" i="5"/>
  <c r="K528" i="5"/>
  <c r="K540" i="5"/>
  <c r="K389" i="5"/>
  <c r="K280" i="5"/>
  <c r="K500" i="5"/>
  <c r="K144" i="5"/>
  <c r="K552" i="5"/>
  <c r="K600" i="5"/>
  <c r="K57" i="5"/>
  <c r="K194" i="5"/>
  <c r="K102" i="5"/>
  <c r="K60" i="5"/>
  <c r="K297" i="5"/>
  <c r="K186" i="5"/>
  <c r="K336" i="5"/>
  <c r="K139" i="5"/>
  <c r="K126" i="5"/>
  <c r="K223" i="5"/>
  <c r="K457" i="5"/>
  <c r="K182" i="5"/>
  <c r="K373" i="5"/>
  <c r="K505" i="5"/>
  <c r="K580" i="5"/>
  <c r="K112" i="5"/>
  <c r="K220" i="5"/>
  <c r="K395" i="5"/>
  <c r="K95" i="5"/>
  <c r="K443" i="5"/>
  <c r="K23" i="5"/>
  <c r="K109" i="5"/>
  <c r="K276" i="5"/>
  <c r="K176" i="5"/>
  <c r="K408" i="5"/>
  <c r="K158" i="5"/>
  <c r="K383" i="5"/>
  <c r="K143" i="5"/>
  <c r="K252" i="5"/>
  <c r="K96" i="5"/>
  <c r="K563" i="5"/>
  <c r="K532" i="5"/>
  <c r="K296" i="5"/>
  <c r="K110" i="5"/>
  <c r="K295" i="5"/>
  <c r="K314" i="5"/>
  <c r="K81" i="5"/>
  <c r="K427" i="5"/>
  <c r="K342" i="5"/>
  <c r="K407" i="5"/>
  <c r="K72" i="5"/>
  <c r="K105" i="5"/>
  <c r="K516" i="5"/>
  <c r="K442" i="5"/>
  <c r="K333" i="5"/>
  <c r="K227" i="5"/>
  <c r="K253" i="5"/>
  <c r="K53" i="5"/>
  <c r="K536" i="5"/>
  <c r="K326" i="5"/>
  <c r="K116" i="5"/>
  <c r="K610" i="5"/>
  <c r="K476" i="5"/>
  <c r="K462" i="5"/>
  <c r="K398" i="5"/>
  <c r="K410" i="5"/>
  <c r="K230" i="5"/>
  <c r="K141" i="5"/>
  <c r="K424" i="5"/>
  <c r="K20" i="5"/>
  <c r="K59" i="5"/>
  <c r="K386" i="5"/>
  <c r="K361" i="5"/>
  <c r="K266" i="5"/>
  <c r="K47" i="5"/>
  <c r="K229" i="5"/>
  <c r="K119" i="5"/>
  <c r="K129" i="5"/>
  <c r="K237" i="5"/>
  <c r="K394" i="5"/>
  <c r="K282" i="5"/>
  <c r="K12" i="5"/>
  <c r="K560" i="5"/>
  <c r="K515" i="5"/>
  <c r="K36" i="5"/>
  <c r="K475" i="5"/>
  <c r="K242" i="5"/>
  <c r="K548" i="5"/>
  <c r="K497" i="5"/>
  <c r="K167" i="5"/>
  <c r="K101" i="5"/>
  <c r="K235" i="5"/>
  <c r="K294" i="5"/>
  <c r="K265" i="5"/>
  <c r="K240" i="5"/>
  <c r="K509" i="5"/>
  <c r="K193" i="5"/>
  <c r="K417" i="5"/>
  <c r="K122" i="5"/>
  <c r="K156" i="5"/>
  <c r="K350" i="5"/>
  <c r="K606" i="5"/>
  <c r="K369" i="5"/>
  <c r="K418" i="5"/>
  <c r="K71" i="5"/>
  <c r="K498" i="5"/>
  <c r="K86" i="5"/>
  <c r="K549" i="5"/>
  <c r="K474" i="5"/>
  <c r="K30" i="5"/>
  <c r="K31" i="5"/>
  <c r="K278" i="5"/>
  <c r="K16" i="5"/>
  <c r="K445" i="5"/>
  <c r="K384" i="5"/>
  <c r="K165" i="5"/>
  <c r="K312" i="5"/>
  <c r="K263" i="5"/>
  <c r="K114" i="5"/>
  <c r="K491" i="5"/>
  <c r="K222" i="5"/>
  <c r="K154" i="5"/>
  <c r="K152" i="5"/>
  <c r="K84" i="5"/>
  <c r="K225" i="5"/>
  <c r="K217" i="5"/>
  <c r="K208" i="5"/>
  <c r="K200" i="5"/>
  <c r="K353" i="5"/>
  <c r="K204" i="5"/>
  <c r="K287" i="5"/>
  <c r="K241" i="5"/>
  <c r="K11" i="5"/>
  <c r="K553" i="5"/>
  <c r="K19" i="5"/>
  <c r="K506" i="5"/>
  <c r="K426" i="5"/>
  <c r="K24" i="5"/>
  <c r="K142" i="5"/>
  <c r="K358" i="5"/>
  <c r="K79" i="5"/>
  <c r="K45" i="5"/>
  <c r="K4" i="5"/>
  <c r="K289" i="5"/>
  <c r="K589" i="5"/>
  <c r="K596" i="5"/>
  <c r="K586" i="5"/>
  <c r="K551" i="5"/>
  <c r="K544" i="5"/>
  <c r="K409" i="5"/>
  <c r="K319" i="5"/>
  <c r="K108" i="5"/>
  <c r="K321" i="5"/>
  <c r="K145" i="5"/>
  <c r="K481" i="5"/>
  <c r="K118" i="5"/>
  <c r="K502" i="5"/>
  <c r="K496" i="5"/>
  <c r="K106" i="5"/>
  <c r="K390" i="5"/>
  <c r="K572" i="5"/>
  <c r="K226" i="5"/>
  <c r="K566" i="5"/>
  <c r="K179" i="5"/>
  <c r="K73" i="5"/>
  <c r="K258" i="5"/>
  <c r="K337" i="5"/>
  <c r="K413" i="5"/>
  <c r="K228" i="5"/>
  <c r="K46" i="5"/>
  <c r="K52" i="5"/>
  <c r="K371" i="5"/>
  <c r="K22" i="5"/>
  <c r="K478" i="5"/>
  <c r="K522" i="5"/>
  <c r="K153" i="5"/>
  <c r="K215" i="5"/>
  <c r="K529" i="5"/>
  <c r="K248" i="5"/>
  <c r="K554" i="5"/>
  <c r="K377" i="5"/>
  <c r="K82" i="5"/>
  <c r="K489" i="5"/>
  <c r="K213" i="5"/>
  <c r="K378" i="5"/>
  <c r="K341" i="5"/>
  <c r="K368" i="5"/>
  <c r="K189" i="5"/>
  <c r="K264" i="5"/>
  <c r="K66" i="5"/>
  <c r="K356" i="5"/>
  <c r="K94" i="5"/>
  <c r="K431" i="5"/>
  <c r="K160" i="5"/>
  <c r="K374" i="5"/>
  <c r="K302" i="5"/>
  <c r="K325" i="5"/>
  <c r="K452" i="5"/>
  <c r="K594" i="5"/>
  <c r="K588" i="5"/>
  <c r="K132" i="5"/>
  <c r="K334" i="5"/>
  <c r="K290" i="5"/>
  <c r="K448" i="5"/>
  <c r="K440" i="5"/>
  <c r="K256" i="5"/>
  <c r="K198" i="5"/>
  <c r="K65" i="5"/>
  <c r="K8" i="5"/>
  <c r="K43" i="5"/>
  <c r="K38" i="5"/>
  <c r="K35" i="5"/>
  <c r="K370" i="5"/>
  <c r="K206" i="5"/>
  <c r="K274" i="5"/>
  <c r="K397" i="5"/>
  <c r="K209" i="5"/>
  <c r="K238" i="5"/>
  <c r="K460" i="5"/>
  <c r="K130" i="5"/>
  <c r="K306" i="5"/>
  <c r="K138" i="5"/>
  <c r="K584" i="5"/>
  <c r="K163" i="5"/>
  <c r="K288" i="5"/>
  <c r="K41" i="5"/>
  <c r="K251" i="5"/>
  <c r="K464" i="5"/>
  <c r="K18" i="5"/>
  <c r="K166" i="5"/>
  <c r="K70" i="5"/>
  <c r="K438" i="5"/>
  <c r="K281" i="5"/>
  <c r="K76" i="5"/>
  <c r="K582" i="5"/>
  <c r="K74" i="5"/>
  <c r="K381" i="5"/>
  <c r="K466" i="5"/>
  <c r="K420" i="5"/>
  <c r="K301" i="5"/>
  <c r="K382" i="5"/>
  <c r="K534" i="5"/>
  <c r="K262" i="5"/>
  <c r="K93" i="5"/>
  <c r="K68" i="5"/>
  <c r="K564" i="5"/>
  <c r="K550" i="5"/>
  <c r="K400" i="5"/>
  <c r="K396" i="5"/>
  <c r="K331" i="5"/>
  <c r="K155" i="5"/>
  <c r="K127" i="5"/>
  <c r="K49" i="5"/>
  <c r="K98" i="5"/>
  <c r="K89" i="5"/>
  <c r="K37" i="5"/>
  <c r="K469" i="5"/>
  <c r="K34" i="5"/>
  <c r="K348" i="5"/>
  <c r="K216" i="5"/>
  <c r="K404" i="5"/>
  <c r="K345" i="5"/>
  <c r="K298" i="5"/>
  <c r="K585" i="5"/>
  <c r="K180" i="5"/>
  <c r="K284" i="5"/>
  <c r="K454" i="5"/>
  <c r="K259" i="5"/>
  <c r="K28" i="5"/>
  <c r="K434" i="5"/>
  <c r="K250" i="5"/>
  <c r="K172" i="5"/>
  <c r="K595" i="5"/>
  <c r="K115" i="5"/>
  <c r="K362" i="5"/>
  <c r="K406" i="5"/>
  <c r="K380" i="5"/>
  <c r="K346" i="5"/>
  <c r="K428" i="5"/>
  <c r="K257" i="5"/>
  <c r="K148" i="5"/>
  <c r="K574" i="5"/>
  <c r="K272" i="5"/>
  <c r="K125" i="5"/>
  <c r="K90" i="5"/>
  <c r="K29" i="5"/>
  <c r="K69" i="5"/>
  <c r="K360" i="5"/>
  <c r="K13" i="5"/>
  <c r="K190" i="5"/>
  <c r="K559" i="5"/>
  <c r="K329" i="5"/>
  <c r="K521" i="5"/>
  <c r="K414" i="5"/>
  <c r="K78" i="5"/>
  <c r="K184" i="5"/>
  <c r="K446" i="5"/>
  <c r="K67" i="5"/>
  <c r="K234" i="5"/>
  <c r="K510" i="5"/>
  <c r="K561" i="5"/>
  <c r="K444" i="5"/>
  <c r="K300" i="5"/>
  <c r="K202" i="5"/>
  <c r="K221" i="5"/>
  <c r="K518" i="5"/>
  <c r="K490" i="5"/>
  <c r="K286" i="5"/>
  <c r="K273" i="5"/>
  <c r="K192" i="5"/>
  <c r="K533" i="5"/>
  <c r="K609" i="5"/>
  <c r="K150" i="5"/>
  <c r="K174" i="5"/>
  <c r="K429" i="5"/>
  <c r="K323" i="5"/>
  <c r="K62" i="5"/>
  <c r="K492" i="5"/>
  <c r="K136" i="5"/>
  <c r="K571" i="5"/>
  <c r="K537" i="5"/>
  <c r="K470" i="5"/>
  <c r="K365" i="5"/>
  <c r="K58" i="5"/>
  <c r="K107" i="5"/>
  <c r="K501" i="5"/>
  <c r="K137" i="5"/>
  <c r="K320" i="5"/>
  <c r="K149" i="5"/>
  <c r="K33" i="5"/>
  <c r="K322" i="5"/>
  <c r="K613" i="5"/>
  <c r="K520" i="5"/>
  <c r="K391" i="5"/>
  <c r="K366" i="5"/>
  <c r="K246" i="5"/>
  <c r="K178" i="5"/>
  <c r="K17" i="5"/>
  <c r="K344" i="5"/>
  <c r="K317" i="5"/>
  <c r="K5" i="5"/>
  <c r="K245" i="5"/>
  <c r="K233" i="5"/>
  <c r="K21" i="5"/>
  <c r="K355" i="5"/>
  <c r="K402" i="5"/>
  <c r="K293" i="5"/>
  <c r="K459" i="5"/>
  <c r="K210" i="5"/>
  <c r="K185" i="5"/>
  <c r="K611" i="5"/>
  <c r="K335" i="5"/>
  <c r="K330" i="5"/>
  <c r="K113" i="5"/>
  <c r="K269" i="5"/>
  <c r="K244" i="5"/>
  <c r="K211" i="5"/>
  <c r="K188" i="5"/>
  <c r="K123" i="5"/>
  <c r="K507" i="5"/>
  <c r="K503" i="5"/>
  <c r="K603" i="5"/>
  <c r="K453" i="5"/>
  <c r="K339" i="5"/>
  <c r="K147" i="5"/>
  <c r="K219" i="5"/>
  <c r="K399" i="5"/>
  <c r="K591" i="5"/>
  <c r="K583" i="5"/>
  <c r="K570" i="5"/>
  <c r="K524" i="5"/>
  <c r="K495" i="5"/>
  <c r="K487" i="5"/>
  <c r="K352" i="5"/>
  <c r="K343" i="5"/>
  <c r="K247" i="5"/>
  <c r="K140" i="5"/>
  <c r="K117" i="5"/>
  <c r="K375" i="5"/>
  <c r="K435" i="5"/>
  <c r="K279" i="5"/>
  <c r="K159" i="5"/>
  <c r="K578" i="5"/>
  <c r="K527" i="5"/>
  <c r="K387" i="5"/>
  <c r="K614" i="5"/>
  <c r="K465" i="5"/>
  <c r="K447" i="5"/>
  <c r="K201" i="5"/>
  <c r="K535" i="5"/>
  <c r="K531" i="5"/>
  <c r="K40" i="5"/>
  <c r="K275" i="5"/>
  <c r="K100" i="5"/>
  <c r="K483" i="5"/>
  <c r="K423" i="5"/>
  <c r="K303" i="5"/>
  <c r="K187" i="5"/>
  <c r="K51" i="5"/>
  <c r="K285" i="5"/>
  <c r="K124" i="5"/>
  <c r="K255" i="5"/>
  <c r="K99" i="5"/>
  <c r="K569" i="5"/>
  <c r="K526" i="5"/>
  <c r="K504" i="5"/>
  <c r="K480" i="5"/>
  <c r="K351" i="5"/>
  <c r="K324" i="5"/>
  <c r="K169" i="5"/>
  <c r="K558" i="5"/>
  <c r="K557" i="5"/>
  <c r="K463" i="5"/>
  <c r="K363" i="5"/>
  <c r="K236" i="5"/>
  <c r="K601" i="5"/>
  <c r="K543" i="5"/>
  <c r="K207" i="5"/>
  <c r="K3" i="5"/>
  <c r="K579" i="5"/>
  <c r="K471" i="5"/>
  <c r="K486" i="5"/>
  <c r="K479" i="5"/>
  <c r="K455" i="5"/>
  <c r="K436" i="5"/>
  <c r="K416" i="5"/>
  <c r="K310" i="5"/>
  <c r="K292" i="5"/>
  <c r="K27" i="5"/>
  <c r="K197" i="5"/>
  <c r="K131" i="5"/>
  <c r="K63" i="5"/>
  <c r="K411" i="5"/>
  <c r="K555" i="5"/>
  <c r="K327" i="5"/>
  <c r="K315" i="5"/>
  <c r="K231" i="5"/>
  <c r="K91" i="5"/>
  <c r="K568" i="5"/>
  <c r="K432" i="5"/>
  <c r="K243" i="5"/>
  <c r="K196" i="5"/>
  <c r="K171" i="5"/>
  <c r="K573" i="5"/>
  <c r="K562" i="5"/>
  <c r="K542" i="5"/>
  <c r="K367" i="5"/>
  <c r="K311" i="5"/>
  <c r="K309" i="5"/>
  <c r="K224" i="5"/>
  <c r="K135" i="5"/>
  <c r="K39" i="5"/>
  <c r="K567" i="5"/>
  <c r="K485" i="5"/>
  <c r="K450" i="5"/>
  <c r="K44" i="5"/>
  <c r="K415" i="5"/>
  <c r="K376" i="5"/>
  <c r="K308" i="5"/>
  <c r="K146" i="5"/>
  <c r="K111" i="5"/>
  <c r="K75" i="5"/>
  <c r="K15" i="5"/>
  <c r="K267" i="5"/>
  <c r="K195" i="5"/>
  <c r="K291" i="5"/>
  <c r="K307" i="5"/>
  <c r="K183" i="5"/>
  <c r="K7" i="5"/>
  <c r="K191" i="5"/>
  <c r="K2" i="5"/>
  <c r="J443" i="5"/>
  <c r="J72" i="5"/>
  <c r="J251" i="5"/>
  <c r="J383" i="5"/>
  <c r="J604" i="5"/>
  <c r="J431" i="5"/>
  <c r="J312" i="5"/>
  <c r="J263" i="5"/>
  <c r="J501" i="5"/>
  <c r="J215" i="5"/>
  <c r="J130" i="5"/>
  <c r="J374" i="5"/>
  <c r="J302" i="5"/>
  <c r="J156" i="5"/>
  <c r="J407" i="5"/>
  <c r="J540" i="5"/>
  <c r="J467" i="5"/>
  <c r="J584" i="5"/>
  <c r="J25" i="5"/>
  <c r="J560" i="5"/>
  <c r="J515" i="5"/>
  <c r="J36" i="5"/>
  <c r="J596" i="5"/>
  <c r="J586" i="5"/>
  <c r="J551" i="5"/>
  <c r="J544" i="5"/>
  <c r="J177" i="5"/>
  <c r="J37" i="5"/>
  <c r="J216" i="5"/>
  <c r="J453" i="5"/>
  <c r="J33" i="5"/>
  <c r="J379" i="5"/>
  <c r="J285" i="5"/>
  <c r="J81" i="5"/>
  <c r="J298" i="5"/>
  <c r="J410" i="5"/>
  <c r="J52" i="5"/>
  <c r="J371" i="5"/>
  <c r="J277" i="5"/>
  <c r="J142" i="5"/>
  <c r="J262" i="5"/>
  <c r="J20" i="5"/>
  <c r="J202" i="5"/>
  <c r="J221" i="5"/>
  <c r="J514" i="5"/>
  <c r="J513" i="5"/>
  <c r="J385" i="5"/>
  <c r="J283" i="5"/>
  <c r="J181" i="5"/>
  <c r="J226" i="5"/>
  <c r="J406" i="5"/>
  <c r="J82" i="5"/>
  <c r="J141" i="5"/>
  <c r="J232" i="5"/>
  <c r="J477" i="5"/>
  <c r="J472" i="5"/>
  <c r="J129" i="5"/>
  <c r="J449" i="5"/>
  <c r="J274" i="5"/>
  <c r="J101" i="5"/>
  <c r="J489" i="5"/>
  <c r="J213" i="5"/>
  <c r="J110" i="5"/>
  <c r="J268" i="5"/>
  <c r="J549" i="5"/>
  <c r="J602" i="5"/>
  <c r="J488" i="5"/>
  <c r="J605" i="5"/>
  <c r="J547" i="5"/>
  <c r="J546" i="5"/>
  <c r="J517" i="5"/>
  <c r="J354" i="5"/>
  <c r="J239" i="5"/>
  <c r="J134" i="5"/>
  <c r="J394" i="5"/>
  <c r="J24" i="5"/>
  <c r="J49" i="5"/>
  <c r="J592" i="5"/>
  <c r="J249" i="5"/>
  <c r="J194" i="5"/>
  <c r="J223" i="5"/>
  <c r="J93" i="5"/>
  <c r="J68" i="5"/>
  <c r="J564" i="5"/>
  <c r="J550" i="5"/>
  <c r="J400" i="5"/>
  <c r="J396" i="5"/>
  <c r="J331" i="5"/>
  <c r="J155" i="5"/>
  <c r="J127" i="5"/>
  <c r="J227" i="5"/>
  <c r="J50" i="5"/>
  <c r="J499" i="5"/>
  <c r="J441" i="5"/>
  <c r="J85" i="5"/>
  <c r="J14" i="5"/>
  <c r="J553" i="5"/>
  <c r="J346" i="5"/>
  <c r="J261" i="5"/>
  <c r="J89" i="5"/>
  <c r="J132" i="5"/>
  <c r="J482" i="5"/>
  <c r="J345" i="5"/>
  <c r="J600" i="5"/>
  <c r="J350" i="5"/>
  <c r="J566" i="5"/>
  <c r="J424" i="5"/>
  <c r="J60" i="5"/>
  <c r="J190" i="5"/>
  <c r="J462" i="5"/>
  <c r="J398" i="5"/>
  <c r="J145" i="5"/>
  <c r="J122" i="5"/>
  <c r="J332" i="5"/>
  <c r="J94" i="5"/>
  <c r="J253" i="5"/>
  <c r="J26" i="5"/>
  <c r="J349" i="5"/>
  <c r="J175" i="5"/>
  <c r="J419" i="5"/>
  <c r="J403" i="5"/>
  <c r="J334" i="5"/>
  <c r="J290" i="5"/>
  <c r="J405" i="5"/>
  <c r="J373" i="5"/>
  <c r="J565" i="5"/>
  <c r="J70" i="5"/>
  <c r="J304" i="5"/>
  <c r="J538" i="5"/>
  <c r="J494" i="5"/>
  <c r="J214" i="5"/>
  <c r="J9" i="5"/>
  <c r="J464" i="5"/>
  <c r="J361" i="5"/>
  <c r="J266" i="5"/>
  <c r="J413" i="5"/>
  <c r="J228" i="5"/>
  <c r="J211" i="5"/>
  <c r="J188" i="5"/>
  <c r="J382" i="5"/>
  <c r="J456" i="5"/>
  <c r="J336" i="5"/>
  <c r="J109" i="5"/>
  <c r="J337" i="5"/>
  <c r="J469" i="5"/>
  <c r="J610" i="5"/>
  <c r="J59" i="5"/>
  <c r="J358" i="5"/>
  <c r="J61" i="5"/>
  <c r="J139" i="5"/>
  <c r="J160" i="5"/>
  <c r="J409" i="5"/>
  <c r="J319" i="5"/>
  <c r="J288" i="5"/>
  <c r="J589" i="5"/>
  <c r="J71" i="5"/>
  <c r="J193" i="5"/>
  <c r="J353" i="5"/>
  <c r="J204" i="5"/>
  <c r="J357" i="5"/>
  <c r="J90" i="5"/>
  <c r="J29" i="5"/>
  <c r="J149" i="5"/>
  <c r="J57" i="5"/>
  <c r="J143" i="5"/>
  <c r="J408" i="5"/>
  <c r="J182" i="5"/>
  <c r="J86" i="5"/>
  <c r="J212" i="5"/>
  <c r="J96" i="5"/>
  <c r="J563" i="5"/>
  <c r="J532" i="5"/>
  <c r="J289" i="5"/>
  <c r="J536" i="5"/>
  <c r="J326" i="5"/>
  <c r="J348" i="5"/>
  <c r="J451" i="5"/>
  <c r="J505" i="5"/>
  <c r="J316" i="5"/>
  <c r="J491" i="5"/>
  <c r="J73" i="5"/>
  <c r="J341" i="5"/>
  <c r="J77" i="5"/>
  <c r="J271" i="5"/>
  <c r="J209" i="5"/>
  <c r="J95" i="5"/>
  <c r="J83" i="5"/>
  <c r="J168" i="5"/>
  <c r="J541" i="5"/>
  <c r="J314" i="5"/>
  <c r="J220" i="5"/>
  <c r="J144" i="5"/>
  <c r="J420" i="5"/>
  <c r="J338" i="5"/>
  <c r="J120" i="5"/>
  <c r="J372" i="5"/>
  <c r="J552" i="5"/>
  <c r="J244" i="5"/>
  <c r="J170" i="5"/>
  <c r="J577" i="5"/>
  <c r="J466" i="5"/>
  <c r="J295" i="5"/>
  <c r="J158" i="5"/>
  <c r="J559" i="5"/>
  <c r="J329" i="5"/>
  <c r="J299" i="5"/>
  <c r="J284" i="5"/>
  <c r="J404" i="5"/>
  <c r="J528" i="5"/>
  <c r="J506" i="5"/>
  <c r="J321" i="5"/>
  <c r="J41" i="5"/>
  <c r="J476" i="5"/>
  <c r="J500" i="5"/>
  <c r="J276" i="5"/>
  <c r="J612" i="5"/>
  <c r="J608" i="5"/>
  <c r="J581" i="5"/>
  <c r="J556" i="5"/>
  <c r="J473" i="5"/>
  <c r="J340" i="5"/>
  <c r="J318" i="5"/>
  <c r="J238" i="5"/>
  <c r="J270" i="5"/>
  <c r="J427" i="5"/>
  <c r="J342" i="5"/>
  <c r="J163" i="5"/>
  <c r="J362" i="5"/>
  <c r="J164" i="5"/>
  <c r="J297" i="5"/>
  <c r="J106" i="5"/>
  <c r="J157" i="5"/>
  <c r="J418" i="5"/>
  <c r="J508" i="5"/>
  <c r="J74" i="5"/>
  <c r="J121" i="5"/>
  <c r="J97" i="5"/>
  <c r="J599" i="5"/>
  <c r="J493" i="5"/>
  <c r="J430" i="5"/>
  <c r="J104" i="5"/>
  <c r="J481" i="5"/>
  <c r="J118" i="5"/>
  <c r="J76" i="5"/>
  <c r="J322" i="5"/>
  <c r="J179" i="5"/>
  <c r="J590" i="5"/>
  <c r="J234" i="5"/>
  <c r="J539" i="5"/>
  <c r="J525" i="5"/>
  <c r="J389" i="5"/>
  <c r="J445" i="5"/>
  <c r="J397" i="5"/>
  <c r="J325" i="5"/>
  <c r="J388" i="5"/>
  <c r="J237" i="5"/>
  <c r="J186" i="5"/>
  <c r="J203" i="5"/>
  <c r="J421" i="5"/>
  <c r="J502" i="5"/>
  <c r="J496" i="5"/>
  <c r="J47" i="5"/>
  <c r="J229" i="5"/>
  <c r="J119" i="5"/>
  <c r="J108" i="5"/>
  <c r="J512" i="5"/>
  <c r="J347" i="5"/>
  <c r="J328" i="5"/>
  <c r="J422" i="5"/>
  <c r="J359" i="5"/>
  <c r="J128" i="5"/>
  <c r="J252" i="5"/>
  <c r="J572" i="5"/>
  <c r="J48" i="5"/>
  <c r="J395" i="5"/>
  <c r="J264" i="5"/>
  <c r="J287" i="5"/>
  <c r="J241" i="5"/>
  <c r="J11" i="5"/>
  <c r="J43" i="5"/>
  <c r="J320" i="5"/>
  <c r="J333" i="5"/>
  <c r="J32" i="5"/>
  <c r="J242" i="5"/>
  <c r="J437" i="5"/>
  <c r="J230" i="5"/>
  <c r="J301" i="5"/>
  <c r="J457" i="5"/>
  <c r="J478" i="5"/>
  <c r="J428" i="5"/>
  <c r="J176" i="5"/>
  <c r="J180" i="5"/>
  <c r="J296" i="5"/>
  <c r="J454" i="5"/>
  <c r="J259" i="5"/>
  <c r="J355" i="5"/>
  <c r="J576" i="5"/>
  <c r="J571" i="5"/>
  <c r="J537" i="5"/>
  <c r="J470" i="5"/>
  <c r="J365" i="5"/>
  <c r="J46" i="5"/>
  <c r="J554" i="5"/>
  <c r="J377" i="5"/>
  <c r="J575" i="5"/>
  <c r="J370" i="5"/>
  <c r="J206" i="5"/>
  <c r="J356" i="5"/>
  <c r="J64" i="5"/>
  <c r="J98" i="5"/>
  <c r="J38" i="5"/>
  <c r="J35" i="5"/>
  <c r="J460" i="5"/>
  <c r="J313" i="5"/>
  <c r="J607" i="5"/>
  <c r="J468" i="5"/>
  <c r="J393" i="5"/>
  <c r="J305" i="5"/>
  <c r="J254" i="5"/>
  <c r="J161" i="5"/>
  <c r="J10" i="5"/>
  <c r="J67" i="5"/>
  <c r="J88" i="5"/>
  <c r="J518" i="5"/>
  <c r="J490" i="5"/>
  <c r="J286" i="5"/>
  <c r="J273" i="5"/>
  <c r="J192" i="5"/>
  <c r="J12" i="5"/>
  <c r="J448" i="5"/>
  <c r="J440" i="5"/>
  <c r="J256" i="5"/>
  <c r="J369" i="5"/>
  <c r="J598" i="5"/>
  <c r="J133" i="5"/>
  <c r="J523" i="5"/>
  <c r="J458" i="5"/>
  <c r="J205" i="5"/>
  <c r="J521" i="5"/>
  <c r="J414" i="5"/>
  <c r="J245" i="5"/>
  <c r="J199" i="5"/>
  <c r="J384" i="5"/>
  <c r="J8" i="5"/>
  <c r="J294" i="5"/>
  <c r="J265" i="5"/>
  <c r="J240" i="5"/>
  <c r="J433" i="5"/>
  <c r="J23" i="5"/>
  <c r="J92" i="5"/>
  <c r="J381" i="5"/>
  <c r="J587" i="5"/>
  <c r="J260" i="5"/>
  <c r="J545" i="5"/>
  <c r="J218" i="5"/>
  <c r="J516" i="5"/>
  <c r="J442" i="5"/>
  <c r="J137" i="5"/>
  <c r="J165" i="5"/>
  <c r="J452" i="5"/>
  <c r="J162" i="5"/>
  <c r="J69" i="5"/>
  <c r="J360" i="5"/>
  <c r="J13" i="5"/>
  <c r="J166" i="5"/>
  <c r="J392" i="5"/>
  <c r="J344" i="5"/>
  <c r="J574" i="5"/>
  <c r="J272" i="5"/>
  <c r="J534" i="5"/>
  <c r="J174" i="5"/>
  <c r="J184" i="5"/>
  <c r="J529" i="5"/>
  <c r="J248" i="5"/>
  <c r="J56" i="5"/>
  <c r="J530" i="5"/>
  <c r="J484" i="5"/>
  <c r="J368" i="5"/>
  <c r="J189" i="5"/>
  <c r="J386" i="5"/>
  <c r="J258" i="5"/>
  <c r="J84" i="5"/>
  <c r="J225" i="5"/>
  <c r="J217" i="5"/>
  <c r="J208" i="5"/>
  <c r="J200" i="5"/>
  <c r="J597" i="5"/>
  <c r="J281" i="5"/>
  <c r="J235" i="5"/>
  <c r="J150" i="5"/>
  <c r="J429" i="5"/>
  <c r="J323" i="5"/>
  <c r="J401" i="5"/>
  <c r="J269" i="5"/>
  <c r="J380" i="5"/>
  <c r="J198" i="5"/>
  <c r="J17" i="5"/>
  <c r="J102" i="5"/>
  <c r="J28" i="5"/>
  <c r="J22" i="5"/>
  <c r="J317" i="5"/>
  <c r="J105" i="5"/>
  <c r="J153" i="5"/>
  <c r="J510" i="5"/>
  <c r="J80" i="5"/>
  <c r="J438" i="5"/>
  <c r="J606" i="5"/>
  <c r="J31" i="5"/>
  <c r="J125" i="5"/>
  <c r="J103" i="5"/>
  <c r="J58" i="5"/>
  <c r="J107" i="5"/>
  <c r="J412" i="5"/>
  <c r="J42" i="5"/>
  <c r="J5" i="5"/>
  <c r="J561" i="5"/>
  <c r="J444" i="5"/>
  <c r="J300" i="5"/>
  <c r="J34" i="5"/>
  <c r="J417" i="5"/>
  <c r="J138" i="5"/>
  <c r="J595" i="5"/>
  <c r="J115" i="5"/>
  <c r="J78" i="5"/>
  <c r="J474" i="5"/>
  <c r="J173" i="5"/>
  <c r="J53" i="5"/>
  <c r="J293" i="5"/>
  <c r="J116" i="5"/>
  <c r="J509" i="5"/>
  <c r="J282" i="5"/>
  <c r="J593" i="5"/>
  <c r="J461" i="5"/>
  <c r="J594" i="5"/>
  <c r="J588" i="5"/>
  <c r="J30" i="5"/>
  <c r="J390" i="5"/>
  <c r="J185" i="5"/>
  <c r="J498" i="5"/>
  <c r="J548" i="5"/>
  <c r="J497" i="5"/>
  <c r="J167" i="5"/>
  <c r="J151" i="5"/>
  <c r="J222" i="5"/>
  <c r="J154" i="5"/>
  <c r="J152" i="5"/>
  <c r="J278" i="5"/>
  <c r="J16" i="5"/>
  <c r="J475" i="5"/>
  <c r="J511" i="5"/>
  <c r="J611" i="5"/>
  <c r="J335" i="5"/>
  <c r="J330" i="5"/>
  <c r="J113" i="5"/>
  <c r="J439" i="5"/>
  <c r="J55" i="5"/>
  <c r="J446" i="5"/>
  <c r="J6" i="5"/>
  <c r="J609" i="5"/>
  <c r="J280" i="5"/>
  <c r="J99" i="5"/>
  <c r="J582" i="5"/>
  <c r="J210" i="5"/>
  <c r="J114" i="5"/>
  <c r="J66" i="5"/>
  <c r="J126" i="5"/>
  <c r="J364" i="5"/>
  <c r="J255" i="5"/>
  <c r="J62" i="5"/>
  <c r="J492" i="5"/>
  <c r="J136" i="5"/>
  <c r="J19" i="5"/>
  <c r="J18" i="5"/>
  <c r="J378" i="5"/>
  <c r="J585" i="5"/>
  <c r="J54" i="5"/>
  <c r="J233" i="5"/>
  <c r="J21" i="5"/>
  <c r="J434" i="5"/>
  <c r="J250" i="5"/>
  <c r="J172" i="5"/>
  <c r="J65" i="5"/>
  <c r="J159" i="5"/>
  <c r="J79" i="5"/>
  <c r="J45" i="5"/>
  <c r="J4" i="5"/>
  <c r="J426" i="5"/>
  <c r="J522" i="5"/>
  <c r="J425" i="5"/>
  <c r="J613" i="5"/>
  <c r="J520" i="5"/>
  <c r="J391" i="5"/>
  <c r="J366" i="5"/>
  <c r="J246" i="5"/>
  <c r="J178" i="5"/>
  <c r="J533" i="5"/>
  <c r="J306" i="5"/>
  <c r="J402" i="5"/>
  <c r="J471" i="5"/>
  <c r="J219" i="5"/>
  <c r="J75" i="5"/>
  <c r="J123" i="5"/>
  <c r="J507" i="5"/>
  <c r="J503" i="5"/>
  <c r="J435" i="5"/>
  <c r="J580" i="5"/>
  <c r="J112" i="5"/>
  <c r="J257" i="5"/>
  <c r="J148" i="5"/>
  <c r="J459" i="5"/>
  <c r="J124" i="5"/>
  <c r="J195" i="5"/>
  <c r="J591" i="5"/>
  <c r="J583" i="5"/>
  <c r="J570" i="5"/>
  <c r="J524" i="5"/>
  <c r="J495" i="5"/>
  <c r="J487" i="5"/>
  <c r="J352" i="5"/>
  <c r="J343" i="5"/>
  <c r="J247" i="5"/>
  <c r="J140" i="5"/>
  <c r="J117" i="5"/>
  <c r="J573" i="5"/>
  <c r="J562" i="5"/>
  <c r="J542" i="5"/>
  <c r="J367" i="5"/>
  <c r="J311" i="5"/>
  <c r="J309" i="5"/>
  <c r="J224" i="5"/>
  <c r="J135" i="5"/>
  <c r="J147" i="5"/>
  <c r="J375" i="5"/>
  <c r="J569" i="5"/>
  <c r="J526" i="5"/>
  <c r="J504" i="5"/>
  <c r="J480" i="5"/>
  <c r="J351" i="5"/>
  <c r="J324" i="5"/>
  <c r="J169" i="5"/>
  <c r="J303" i="5"/>
  <c r="J187" i="5"/>
  <c r="J3" i="5"/>
  <c r="J558" i="5"/>
  <c r="J557" i="5"/>
  <c r="J463" i="5"/>
  <c r="J363" i="5"/>
  <c r="J236" i="5"/>
  <c r="J339" i="5"/>
  <c r="J578" i="5"/>
  <c r="J527" i="5"/>
  <c r="J387" i="5"/>
  <c r="J519" i="5"/>
  <c r="J307" i="5"/>
  <c r="J183" i="5"/>
  <c r="J483" i="5"/>
  <c r="J567" i="5"/>
  <c r="J423" i="5"/>
  <c r="J603" i="5"/>
  <c r="J196" i="5"/>
  <c r="J171" i="5"/>
  <c r="J614" i="5"/>
  <c r="J465" i="5"/>
  <c r="J447" i="5"/>
  <c r="J201" i="5"/>
  <c r="J579" i="5"/>
  <c r="J399" i="5"/>
  <c r="J601" i="5"/>
  <c r="J543" i="5"/>
  <c r="J327" i="5"/>
  <c r="J411" i="5"/>
  <c r="J15" i="5"/>
  <c r="J39" i="5"/>
  <c r="J315" i="5"/>
  <c r="J87" i="5"/>
  <c r="J535" i="5"/>
  <c r="J531" i="5"/>
  <c r="J40" i="5"/>
  <c r="J275" i="5"/>
  <c r="J100" i="5"/>
  <c r="J485" i="5"/>
  <c r="J450" i="5"/>
  <c r="J44" i="5"/>
  <c r="J415" i="5"/>
  <c r="J376" i="5"/>
  <c r="J308" i="5"/>
  <c r="J146" i="5"/>
  <c r="J111" i="5"/>
  <c r="J486" i="5"/>
  <c r="J479" i="5"/>
  <c r="J455" i="5"/>
  <c r="J436" i="5"/>
  <c r="J416" i="5"/>
  <c r="J310" i="5"/>
  <c r="J292" i="5"/>
  <c r="J27" i="5"/>
  <c r="J197" i="5"/>
  <c r="J131" i="5"/>
  <c r="J231" i="5"/>
  <c r="J51" i="5"/>
  <c r="J63" i="5"/>
  <c r="J279" i="5"/>
  <c r="J207" i="5"/>
  <c r="J291" i="5"/>
  <c r="J91" i="5"/>
  <c r="J568" i="5"/>
  <c r="J432" i="5"/>
  <c r="J243" i="5"/>
  <c r="J267" i="5"/>
  <c r="J555" i="5"/>
  <c r="J7" i="5"/>
  <c r="J191" i="5"/>
  <c r="J2" i="5"/>
  <c r="F590" i="5"/>
  <c r="F552" i="5"/>
  <c r="F17" i="5"/>
  <c r="F325" i="5"/>
  <c r="F382" i="5"/>
  <c r="F25" i="5"/>
  <c r="F109" i="5"/>
  <c r="F349" i="5"/>
  <c r="F313" i="5"/>
  <c r="F49" i="5"/>
  <c r="F408" i="5"/>
  <c r="F57" i="5"/>
  <c r="F506" i="5"/>
  <c r="F145" i="5"/>
  <c r="F69" i="5"/>
  <c r="F360" i="5"/>
  <c r="F13" i="5"/>
  <c r="F584" i="5"/>
  <c r="F549" i="5"/>
  <c r="F170" i="5"/>
  <c r="F177" i="5"/>
  <c r="F141" i="5"/>
  <c r="F373" i="5"/>
  <c r="F14" i="5"/>
  <c r="F397" i="5"/>
  <c r="F98" i="5"/>
  <c r="F519" i="5"/>
  <c r="F50" i="5"/>
  <c r="F157" i="5"/>
  <c r="F469" i="5"/>
  <c r="F284" i="5"/>
  <c r="F500" i="5"/>
  <c r="F121" i="5"/>
  <c r="F602" i="5"/>
  <c r="F488" i="5"/>
  <c r="F344" i="5"/>
  <c r="F609" i="5"/>
  <c r="F252" i="5"/>
  <c r="F253" i="5"/>
  <c r="F420" i="5"/>
  <c r="F277" i="5"/>
  <c r="F404" i="5"/>
  <c r="F153" i="5"/>
  <c r="F445" i="5"/>
  <c r="F122" i="5"/>
  <c r="F528" i="5"/>
  <c r="F33" i="5"/>
  <c r="F538" i="5"/>
  <c r="F494" i="5"/>
  <c r="F214" i="5"/>
  <c r="F457" i="5"/>
  <c r="F216" i="5"/>
  <c r="F600" i="5"/>
  <c r="F412" i="5"/>
  <c r="F74" i="5"/>
  <c r="F34" i="5"/>
  <c r="F80" i="5"/>
  <c r="F510" i="5"/>
  <c r="F182" i="5"/>
  <c r="F585" i="5"/>
  <c r="F26" i="5"/>
  <c r="F193" i="5"/>
  <c r="F142" i="5"/>
  <c r="F320" i="5"/>
  <c r="F249" i="5"/>
  <c r="F466" i="5"/>
  <c r="F37" i="5"/>
  <c r="F348" i="5"/>
  <c r="F59" i="5"/>
  <c r="F534" i="5"/>
  <c r="F110" i="5"/>
  <c r="F230" i="5"/>
  <c r="F31" i="5"/>
  <c r="F516" i="5"/>
  <c r="F442" i="5"/>
  <c r="F394" i="5"/>
  <c r="F73" i="5"/>
  <c r="F489" i="5"/>
  <c r="F213" i="5"/>
  <c r="F577" i="5"/>
  <c r="F215" i="5"/>
  <c r="F312" i="5"/>
  <c r="F263" i="5"/>
  <c r="F70" i="5"/>
  <c r="F274" i="5"/>
  <c r="F38" i="5"/>
  <c r="F35" i="5"/>
  <c r="F322" i="5"/>
  <c r="F242" i="5"/>
  <c r="F94" i="5"/>
  <c r="F555" i="5"/>
  <c r="F565" i="5"/>
  <c r="F433" i="5"/>
  <c r="F598" i="5"/>
  <c r="F179" i="5"/>
  <c r="F350" i="5"/>
  <c r="F379" i="5"/>
  <c r="F456" i="5"/>
  <c r="F264" i="5"/>
  <c r="F405" i="5"/>
  <c r="F381" i="5"/>
  <c r="F22" i="5"/>
  <c r="F410" i="5"/>
  <c r="F205" i="5"/>
  <c r="F82" i="5"/>
  <c r="F301" i="5"/>
  <c r="F97" i="5"/>
  <c r="F438" i="5"/>
  <c r="F601" i="5"/>
  <c r="F543" i="5"/>
  <c r="F86" i="5"/>
  <c r="F166" i="5"/>
  <c r="F421" i="5"/>
  <c r="F575" i="5"/>
  <c r="F418" i="5"/>
  <c r="F431" i="5"/>
  <c r="F92" i="5"/>
  <c r="F298" i="5"/>
  <c r="F589" i="5"/>
  <c r="F481" i="5"/>
  <c r="F464" i="5"/>
  <c r="F392" i="5"/>
  <c r="F314" i="5"/>
  <c r="F380" i="5"/>
  <c r="F388" i="5"/>
  <c r="F226" i="5"/>
  <c r="F164" i="5"/>
  <c r="F251" i="5"/>
  <c r="F452" i="5"/>
  <c r="F541" i="5"/>
  <c r="F288" i="5"/>
  <c r="F523" i="5"/>
  <c r="F458" i="5"/>
  <c r="F507" i="5"/>
  <c r="F503" i="5"/>
  <c r="F56" i="5"/>
  <c r="F358" i="5"/>
  <c r="F203" i="5"/>
  <c r="F47" i="5"/>
  <c r="F229" i="5"/>
  <c r="F119" i="5"/>
  <c r="F289" i="5"/>
  <c r="F297" i="5"/>
  <c r="F162" i="5"/>
  <c r="F130" i="5"/>
  <c r="F287" i="5"/>
  <c r="F241" i="5"/>
  <c r="F11" i="5"/>
  <c r="F96" i="5"/>
  <c r="F563" i="5"/>
  <c r="F532" i="5"/>
  <c r="F576" i="5"/>
  <c r="F560" i="5"/>
  <c r="F515" i="5"/>
  <c r="F36" i="5"/>
  <c r="F364" i="5"/>
  <c r="F369" i="5"/>
  <c r="F85" i="5"/>
  <c r="F106" i="5"/>
  <c r="F499" i="5"/>
  <c r="F334" i="5"/>
  <c r="F290" i="5"/>
  <c r="F176" i="5"/>
  <c r="F599" i="5"/>
  <c r="F493" i="5"/>
  <c r="F430" i="5"/>
  <c r="F104" i="5"/>
  <c r="F345" i="5"/>
  <c r="F46" i="5"/>
  <c r="F428" i="5"/>
  <c r="F482" i="5"/>
  <c r="F202" i="5"/>
  <c r="F321" i="5"/>
  <c r="F212" i="5"/>
  <c r="F276" i="5"/>
  <c r="F108" i="5"/>
  <c r="F158" i="5"/>
  <c r="F129" i="5"/>
  <c r="F502" i="5"/>
  <c r="F496" i="5"/>
  <c r="F60" i="5"/>
  <c r="F566" i="5"/>
  <c r="F55" i="5"/>
  <c r="F417" i="5"/>
  <c r="F441" i="5"/>
  <c r="F181" i="5"/>
  <c r="F478" i="5"/>
  <c r="F227" i="5"/>
  <c r="F572" i="5"/>
  <c r="F383" i="5"/>
  <c r="F133" i="5"/>
  <c r="F143" i="5"/>
  <c r="F446" i="5"/>
  <c r="F362" i="5"/>
  <c r="F61" i="5"/>
  <c r="F132" i="5"/>
  <c r="F333" i="5"/>
  <c r="F337" i="5"/>
  <c r="F361" i="5"/>
  <c r="F266" i="5"/>
  <c r="F587" i="5"/>
  <c r="F262" i="5"/>
  <c r="F491" i="5"/>
  <c r="F48" i="5"/>
  <c r="F151" i="5"/>
  <c r="F23" i="5"/>
  <c r="F24" i="5"/>
  <c r="F336" i="5"/>
  <c r="F505" i="5"/>
  <c r="F467" i="5"/>
  <c r="F386" i="5"/>
  <c r="F443" i="5"/>
  <c r="F508" i="5"/>
  <c r="F424" i="5"/>
  <c r="F553" i="5"/>
  <c r="F384" i="5"/>
  <c r="F529" i="5"/>
  <c r="F248" i="5"/>
  <c r="F359" i="5"/>
  <c r="F462" i="5"/>
  <c r="F398" i="5"/>
  <c r="F180" i="5"/>
  <c r="F472" i="5"/>
  <c r="F238" i="5"/>
  <c r="F190" i="5"/>
  <c r="F245" i="5"/>
  <c r="F597" i="5"/>
  <c r="F128" i="5"/>
  <c r="F607" i="5"/>
  <c r="F468" i="5"/>
  <c r="F393" i="5"/>
  <c r="F305" i="5"/>
  <c r="F254" i="5"/>
  <c r="F161" i="5"/>
  <c r="F10" i="5"/>
  <c r="F235" i="5"/>
  <c r="F561" i="5"/>
  <c r="F444" i="5"/>
  <c r="F300" i="5"/>
  <c r="F374" i="5"/>
  <c r="F302" i="5"/>
  <c r="F282" i="5"/>
  <c r="F407" i="5"/>
  <c r="F105" i="5"/>
  <c r="F606" i="5"/>
  <c r="F116" i="5"/>
  <c r="F103" i="5"/>
  <c r="F419" i="5"/>
  <c r="F540" i="5"/>
  <c r="F338" i="5"/>
  <c r="F120" i="5"/>
  <c r="F439" i="5"/>
  <c r="F71" i="5"/>
  <c r="F19" i="5"/>
  <c r="F95" i="5"/>
  <c r="F603" i="5"/>
  <c r="F370" i="5"/>
  <c r="F206" i="5"/>
  <c r="F54" i="5"/>
  <c r="F406" i="5"/>
  <c r="F613" i="5"/>
  <c r="F520" i="5"/>
  <c r="F391" i="5"/>
  <c r="F366" i="5"/>
  <c r="F246" i="5"/>
  <c r="F178" i="5"/>
  <c r="F395" i="5"/>
  <c r="F234" i="5"/>
  <c r="F514" i="5"/>
  <c r="F513" i="5"/>
  <c r="F385" i="5"/>
  <c r="F194" i="5"/>
  <c r="F237" i="5"/>
  <c r="F173" i="5"/>
  <c r="F477" i="5"/>
  <c r="F422" i="5"/>
  <c r="F368" i="5"/>
  <c r="F189" i="5"/>
  <c r="F58" i="5"/>
  <c r="F107" i="5"/>
  <c r="F118" i="5"/>
  <c r="F101" i="5"/>
  <c r="F281" i="5"/>
  <c r="F83" i="5"/>
  <c r="F168" i="5"/>
  <c r="F260" i="5"/>
  <c r="F518" i="5"/>
  <c r="F490" i="5"/>
  <c r="F286" i="5"/>
  <c r="F273" i="5"/>
  <c r="F192" i="5"/>
  <c r="F299" i="5"/>
  <c r="F574" i="5"/>
  <c r="F272" i="5"/>
  <c r="F6" i="5"/>
  <c r="F403" i="5"/>
  <c r="F156" i="5"/>
  <c r="F144" i="5"/>
  <c r="F269" i="5"/>
  <c r="F8" i="5"/>
  <c r="F270" i="5"/>
  <c r="F451" i="5"/>
  <c r="F139" i="5"/>
  <c r="F294" i="5"/>
  <c r="F265" i="5"/>
  <c r="F240" i="5"/>
  <c r="F595" i="5"/>
  <c r="F115" i="5"/>
  <c r="F12" i="5"/>
  <c r="F453" i="5"/>
  <c r="F372" i="5"/>
  <c r="F596" i="5"/>
  <c r="F586" i="5"/>
  <c r="F551" i="5"/>
  <c r="F544" i="5"/>
  <c r="F222" i="5"/>
  <c r="F154" i="5"/>
  <c r="F152" i="5"/>
  <c r="F559" i="5"/>
  <c r="F329" i="5"/>
  <c r="F72" i="5"/>
  <c r="F579" i="5"/>
  <c r="F454" i="5"/>
  <c r="F259" i="5"/>
  <c r="F41" i="5"/>
  <c r="F346" i="5"/>
  <c r="F429" i="5"/>
  <c r="F323" i="5"/>
  <c r="F498" i="5"/>
  <c r="F357" i="5"/>
  <c r="F511" i="5"/>
  <c r="F102" i="5"/>
  <c r="F125" i="5"/>
  <c r="F474" i="5"/>
  <c r="F198" i="5"/>
  <c r="F211" i="5"/>
  <c r="F188" i="5"/>
  <c r="F175" i="5"/>
  <c r="F9" i="5"/>
  <c r="F81" i="5"/>
  <c r="F261" i="5"/>
  <c r="F32" i="5"/>
  <c r="F501" i="5"/>
  <c r="F285" i="5"/>
  <c r="F605" i="5"/>
  <c r="F547" i="5"/>
  <c r="F546" i="5"/>
  <c r="F517" i="5"/>
  <c r="F354" i="5"/>
  <c r="F239" i="5"/>
  <c r="F134" i="5"/>
  <c r="F545" i="5"/>
  <c r="F218" i="5"/>
  <c r="F296" i="5"/>
  <c r="F199" i="5"/>
  <c r="F90" i="5"/>
  <c r="F29" i="5"/>
  <c r="F77" i="5"/>
  <c r="F271" i="5"/>
  <c r="F476" i="5"/>
  <c r="F341" i="5"/>
  <c r="F332" i="5"/>
  <c r="F66" i="5"/>
  <c r="F126" i="5"/>
  <c r="F610" i="5"/>
  <c r="F378" i="5"/>
  <c r="F20" i="5"/>
  <c r="F295" i="5"/>
  <c r="F165" i="5"/>
  <c r="F43" i="5"/>
  <c r="F509" i="5"/>
  <c r="F611" i="5"/>
  <c r="F335" i="5"/>
  <c r="F330" i="5"/>
  <c r="F113" i="5"/>
  <c r="F461" i="5"/>
  <c r="F65" i="5"/>
  <c r="F221" i="5"/>
  <c r="F548" i="5"/>
  <c r="F497" i="5"/>
  <c r="F167" i="5"/>
  <c r="F185" i="5"/>
  <c r="F582" i="5"/>
  <c r="F413" i="5"/>
  <c r="F228" i="5"/>
  <c r="F521" i="5"/>
  <c r="F414" i="5"/>
  <c r="F258" i="5"/>
  <c r="F571" i="5"/>
  <c r="F537" i="5"/>
  <c r="F470" i="5"/>
  <c r="F365" i="5"/>
  <c r="F137" i="5"/>
  <c r="F293" i="5"/>
  <c r="F18" i="5"/>
  <c r="F356" i="5"/>
  <c r="F42" i="5"/>
  <c r="F389" i="5"/>
  <c r="F114" i="5"/>
  <c r="F522" i="5"/>
  <c r="F353" i="5"/>
  <c r="F204" i="5"/>
  <c r="F223" i="5"/>
  <c r="F30" i="5"/>
  <c r="F437" i="5"/>
  <c r="F390" i="5"/>
  <c r="F539" i="5"/>
  <c r="F525" i="5"/>
  <c r="F426" i="5"/>
  <c r="F536" i="5"/>
  <c r="F326" i="5"/>
  <c r="F409" i="5"/>
  <c r="F319" i="5"/>
  <c r="F89" i="5"/>
  <c r="F78" i="5"/>
  <c r="F210" i="5"/>
  <c r="F355" i="5"/>
  <c r="F475" i="5"/>
  <c r="F283" i="5"/>
  <c r="F138" i="5"/>
  <c r="F233" i="5"/>
  <c r="F21" i="5"/>
  <c r="F53" i="5"/>
  <c r="F306" i="5"/>
  <c r="F317" i="5"/>
  <c r="F554" i="5"/>
  <c r="F377" i="5"/>
  <c r="F255" i="5"/>
  <c r="F67" i="5"/>
  <c r="F174" i="5"/>
  <c r="F149" i="5"/>
  <c r="F186" i="5"/>
  <c r="F150" i="5"/>
  <c r="F427" i="5"/>
  <c r="F342" i="5"/>
  <c r="F593" i="5"/>
  <c r="F163" i="5"/>
  <c r="F209" i="5"/>
  <c r="F402" i="5"/>
  <c r="F604" i="5"/>
  <c r="F533" i="5"/>
  <c r="F449" i="5"/>
  <c r="F594" i="5"/>
  <c r="F588" i="5"/>
  <c r="F99" i="5"/>
  <c r="F401" i="5"/>
  <c r="F471" i="5"/>
  <c r="F425" i="5"/>
  <c r="F219" i="5"/>
  <c r="F123" i="5"/>
  <c r="F76" i="5"/>
  <c r="F159" i="5"/>
  <c r="F580" i="5"/>
  <c r="F112" i="5"/>
  <c r="F612" i="5"/>
  <c r="F608" i="5"/>
  <c r="F581" i="5"/>
  <c r="F556" i="5"/>
  <c r="F473" i="5"/>
  <c r="F340" i="5"/>
  <c r="F318" i="5"/>
  <c r="F160" i="5"/>
  <c r="F88" i="5"/>
  <c r="F62" i="5"/>
  <c r="F492" i="5"/>
  <c r="F136" i="5"/>
  <c r="F483" i="5"/>
  <c r="F280" i="5"/>
  <c r="F268" i="5"/>
  <c r="F220" i="5"/>
  <c r="F64" i="5"/>
  <c r="F5" i="5"/>
  <c r="F257" i="5"/>
  <c r="F148" i="5"/>
  <c r="F411" i="5"/>
  <c r="F434" i="5"/>
  <c r="F250" i="5"/>
  <c r="F172" i="5"/>
  <c r="F578" i="5"/>
  <c r="F527" i="5"/>
  <c r="F387" i="5"/>
  <c r="F184" i="5"/>
  <c r="F339" i="5"/>
  <c r="F303" i="5"/>
  <c r="F187" i="5"/>
  <c r="F93" i="5"/>
  <c r="F68" i="5"/>
  <c r="F564" i="5"/>
  <c r="F550" i="5"/>
  <c r="F400" i="5"/>
  <c r="F396" i="5"/>
  <c r="F331" i="5"/>
  <c r="F155" i="5"/>
  <c r="F127" i="5"/>
  <c r="F84" i="5"/>
  <c r="F225" i="5"/>
  <c r="F217" i="5"/>
  <c r="F208" i="5"/>
  <c r="F200" i="5"/>
  <c r="F79" i="5"/>
  <c r="F45" i="5"/>
  <c r="F4" i="5"/>
  <c r="F448" i="5"/>
  <c r="F440" i="5"/>
  <c r="F256" i="5"/>
  <c r="F423" i="5"/>
  <c r="F567" i="5"/>
  <c r="F512" i="5"/>
  <c r="F347" i="5"/>
  <c r="F328" i="5"/>
  <c r="F530" i="5"/>
  <c r="F484" i="5"/>
  <c r="F399" i="5"/>
  <c r="F28" i="5"/>
  <c r="F63" i="5"/>
  <c r="F460" i="5"/>
  <c r="F485" i="5"/>
  <c r="F450" i="5"/>
  <c r="F44" i="5"/>
  <c r="F415" i="5"/>
  <c r="F376" i="5"/>
  <c r="F308" i="5"/>
  <c r="F146" i="5"/>
  <c r="F111" i="5"/>
  <c r="F486" i="5"/>
  <c r="F479" i="5"/>
  <c r="F455" i="5"/>
  <c r="F436" i="5"/>
  <c r="F416" i="5"/>
  <c r="F310" i="5"/>
  <c r="F292" i="5"/>
  <c r="F27" i="5"/>
  <c r="F197" i="5"/>
  <c r="F131" i="5"/>
  <c r="F573" i="5"/>
  <c r="F562" i="5"/>
  <c r="F542" i="5"/>
  <c r="F367" i="5"/>
  <c r="F311" i="5"/>
  <c r="F309" i="5"/>
  <c r="F224" i="5"/>
  <c r="F135" i="5"/>
  <c r="F52" i="5"/>
  <c r="F371" i="5"/>
  <c r="F15" i="5"/>
  <c r="F592" i="5"/>
  <c r="F304" i="5"/>
  <c r="F278" i="5"/>
  <c r="F16" i="5"/>
  <c r="F375" i="5"/>
  <c r="F327" i="5"/>
  <c r="F591" i="5"/>
  <c r="F583" i="5"/>
  <c r="F570" i="5"/>
  <c r="F524" i="5"/>
  <c r="F495" i="5"/>
  <c r="F487" i="5"/>
  <c r="F352" i="5"/>
  <c r="F343" i="5"/>
  <c r="F247" i="5"/>
  <c r="F140" i="5"/>
  <c r="F117" i="5"/>
  <c r="F267" i="5"/>
  <c r="F244" i="5"/>
  <c r="F232" i="5"/>
  <c r="F124" i="5"/>
  <c r="F459" i="5"/>
  <c r="F614" i="5"/>
  <c r="F465" i="5"/>
  <c r="F447" i="5"/>
  <c r="F201" i="5"/>
  <c r="F51" i="5"/>
  <c r="F147" i="5"/>
  <c r="F279" i="5"/>
  <c r="F195" i="5"/>
  <c r="F535" i="5"/>
  <c r="F531" i="5"/>
  <c r="F40" i="5"/>
  <c r="F275" i="5"/>
  <c r="F100" i="5"/>
  <c r="F558" i="5"/>
  <c r="F557" i="5"/>
  <c r="F463" i="5"/>
  <c r="F363" i="5"/>
  <c r="F236" i="5"/>
  <c r="F196" i="5"/>
  <c r="F171" i="5"/>
  <c r="F435" i="5"/>
  <c r="F569" i="5"/>
  <c r="F526" i="5"/>
  <c r="F504" i="5"/>
  <c r="F480" i="5"/>
  <c r="F351" i="5"/>
  <c r="F324" i="5"/>
  <c r="F169" i="5"/>
  <c r="F91" i="5"/>
  <c r="F568" i="5"/>
  <c r="F432" i="5"/>
  <c r="F243" i="5"/>
  <c r="F39" i="5"/>
  <c r="F75" i="5"/>
  <c r="F315" i="5"/>
  <c r="F207" i="5"/>
  <c r="F231" i="5"/>
  <c r="F87" i="5"/>
  <c r="F3" i="5"/>
  <c r="F307" i="5"/>
  <c r="F183" i="5"/>
  <c r="F291" i="5"/>
  <c r="F316" i="5"/>
  <c r="F7" i="5"/>
  <c r="F191" i="5"/>
  <c r="F2" i="5"/>
  <c r="G431" i="5"/>
  <c r="G418" i="5"/>
  <c r="G105" i="5"/>
  <c r="G394" i="5"/>
  <c r="G516" i="5"/>
  <c r="G442" i="5"/>
  <c r="G358" i="5"/>
  <c r="G69" i="5"/>
  <c r="G360" i="5"/>
  <c r="G13" i="5"/>
  <c r="G129" i="5"/>
  <c r="G478" i="5"/>
  <c r="G57" i="5"/>
  <c r="G406" i="5"/>
  <c r="G47" i="5"/>
  <c r="G229" i="5"/>
  <c r="G119" i="5"/>
  <c r="G610" i="5"/>
  <c r="G86" i="5"/>
  <c r="G560" i="5"/>
  <c r="G515" i="5"/>
  <c r="G36" i="5"/>
  <c r="G491" i="5"/>
  <c r="G350" i="5"/>
  <c r="G276" i="5"/>
  <c r="G397" i="5"/>
  <c r="G359" i="5"/>
  <c r="G95" i="5"/>
  <c r="G59" i="5"/>
  <c r="G74" i="5"/>
  <c r="G237" i="5"/>
  <c r="G153" i="5"/>
  <c r="G299" i="5"/>
  <c r="G83" i="5"/>
  <c r="G168" i="5"/>
  <c r="G253" i="5"/>
  <c r="G49" i="5"/>
  <c r="G337" i="5"/>
  <c r="G489" i="5"/>
  <c r="G213" i="5"/>
  <c r="G205" i="5"/>
  <c r="G180" i="5"/>
  <c r="G170" i="5"/>
  <c r="G469" i="5"/>
  <c r="G46" i="5"/>
  <c r="G177" i="5"/>
  <c r="G575" i="5"/>
  <c r="G514" i="5"/>
  <c r="G513" i="5"/>
  <c r="G385" i="5"/>
  <c r="G336" i="5"/>
  <c r="G72" i="5"/>
  <c r="G60" i="5"/>
  <c r="G607" i="5"/>
  <c r="G468" i="5"/>
  <c r="G393" i="5"/>
  <c r="G305" i="5"/>
  <c r="G254" i="5"/>
  <c r="G161" i="5"/>
  <c r="G10" i="5"/>
  <c r="G185" i="5"/>
  <c r="G443" i="5"/>
  <c r="G577" i="5"/>
  <c r="G53" i="5"/>
  <c r="G252" i="5"/>
  <c r="G505" i="5"/>
  <c r="G145" i="5"/>
  <c r="G611" i="5"/>
  <c r="G335" i="5"/>
  <c r="G330" i="5"/>
  <c r="G113" i="5"/>
  <c r="G181" i="5"/>
  <c r="G561" i="5"/>
  <c r="G444" i="5"/>
  <c r="G300" i="5"/>
  <c r="G589" i="5"/>
  <c r="G409" i="5"/>
  <c r="G319" i="5"/>
  <c r="G539" i="5"/>
  <c r="G525" i="5"/>
  <c r="G142" i="5"/>
  <c r="G348" i="5"/>
  <c r="G238" i="5"/>
  <c r="G419" i="5"/>
  <c r="G552" i="5"/>
  <c r="G500" i="5"/>
  <c r="G285" i="5"/>
  <c r="G199" i="5"/>
  <c r="G50" i="5"/>
  <c r="G370" i="5"/>
  <c r="G206" i="5"/>
  <c r="G179" i="5"/>
  <c r="G518" i="5"/>
  <c r="G490" i="5"/>
  <c r="G286" i="5"/>
  <c r="G273" i="5"/>
  <c r="G192" i="5"/>
  <c r="G85" i="5"/>
  <c r="G215" i="5"/>
  <c r="G384" i="5"/>
  <c r="G223" i="5"/>
  <c r="G528" i="5"/>
  <c r="G216" i="5"/>
  <c r="G37" i="5"/>
  <c r="G227" i="5"/>
  <c r="G312" i="5"/>
  <c r="G263" i="5"/>
  <c r="G421" i="5"/>
  <c r="G540" i="5"/>
  <c r="G466" i="5"/>
  <c r="G98" i="5"/>
  <c r="G313" i="5"/>
  <c r="G23" i="5"/>
  <c r="G158" i="5"/>
  <c r="G334" i="5"/>
  <c r="G290" i="5"/>
  <c r="G321" i="5"/>
  <c r="G24" i="5"/>
  <c r="G456" i="5"/>
  <c r="G333" i="5"/>
  <c r="G233" i="5"/>
  <c r="G21" i="5"/>
  <c r="G173" i="5"/>
  <c r="G373" i="5"/>
  <c r="G372" i="5"/>
  <c r="G441" i="5"/>
  <c r="G297" i="5"/>
  <c r="G144" i="5"/>
  <c r="G66" i="5"/>
  <c r="G382" i="5"/>
  <c r="G298" i="5"/>
  <c r="G71" i="5"/>
  <c r="G79" i="5"/>
  <c r="G45" i="5"/>
  <c r="G4" i="5"/>
  <c r="G106" i="5"/>
  <c r="G109" i="5"/>
  <c r="G407" i="5"/>
  <c r="G73" i="5"/>
  <c r="G598" i="5"/>
  <c r="G166" i="5"/>
  <c r="G322" i="5"/>
  <c r="G190" i="5"/>
  <c r="G453" i="5"/>
  <c r="G41" i="5"/>
  <c r="G349" i="5"/>
  <c r="G270" i="5"/>
  <c r="G599" i="5"/>
  <c r="G493" i="5"/>
  <c r="G430" i="5"/>
  <c r="G104" i="5"/>
  <c r="G156" i="5"/>
  <c r="G164" i="5"/>
  <c r="G133" i="5"/>
  <c r="G25" i="5"/>
  <c r="G301" i="5"/>
  <c r="G426" i="5"/>
  <c r="G274" i="5"/>
  <c r="G282" i="5"/>
  <c r="G576" i="5"/>
  <c r="G94" i="5"/>
  <c r="G345" i="5"/>
  <c r="G392" i="5"/>
  <c r="G264" i="5"/>
  <c r="G143" i="5"/>
  <c r="G70" i="5"/>
  <c r="G413" i="5"/>
  <c r="G228" i="5"/>
  <c r="G262" i="5"/>
  <c r="G81" i="5"/>
  <c r="G261" i="5"/>
  <c r="G481" i="5"/>
  <c r="G467" i="5"/>
  <c r="G403" i="5"/>
  <c r="G284" i="5"/>
  <c r="G587" i="5"/>
  <c r="G90" i="5"/>
  <c r="G29" i="5"/>
  <c r="G477" i="5"/>
  <c r="G130" i="5"/>
  <c r="G226" i="5"/>
  <c r="G427" i="5"/>
  <c r="G342" i="5"/>
  <c r="G277" i="5"/>
  <c r="G251" i="5"/>
  <c r="G221" i="5"/>
  <c r="G584" i="5"/>
  <c r="G293" i="5"/>
  <c r="G202" i="5"/>
  <c r="G572" i="5"/>
  <c r="G118" i="5"/>
  <c r="G174" i="5"/>
  <c r="G383" i="5"/>
  <c r="G571" i="5"/>
  <c r="G537" i="5"/>
  <c r="G470" i="5"/>
  <c r="G365" i="5"/>
  <c r="G482" i="5"/>
  <c r="G600" i="5"/>
  <c r="G121" i="5"/>
  <c r="G12" i="5"/>
  <c r="G452" i="5"/>
  <c r="G108" i="5"/>
  <c r="G157" i="5"/>
  <c r="G381" i="5"/>
  <c r="G405" i="5"/>
  <c r="G258" i="5"/>
  <c r="G574" i="5"/>
  <c r="G272" i="5"/>
  <c r="G395" i="5"/>
  <c r="G138" i="5"/>
  <c r="G186" i="5"/>
  <c r="G420" i="5"/>
  <c r="G408" i="5"/>
  <c r="G128" i="5"/>
  <c r="G287" i="5"/>
  <c r="G241" i="5"/>
  <c r="G11" i="5"/>
  <c r="G338" i="5"/>
  <c r="G120" i="5"/>
  <c r="G288" i="5"/>
  <c r="G249" i="5"/>
  <c r="G43" i="5"/>
  <c r="G529" i="5"/>
  <c r="G248" i="5"/>
  <c r="G332" i="5"/>
  <c r="G165" i="5"/>
  <c r="G433" i="5"/>
  <c r="G61" i="5"/>
  <c r="G58" i="5"/>
  <c r="G107" i="5"/>
  <c r="G48" i="5"/>
  <c r="G193" i="5"/>
  <c r="G97" i="5"/>
  <c r="G357" i="5"/>
  <c r="G511" i="5"/>
  <c r="G65" i="5"/>
  <c r="G498" i="5"/>
  <c r="G612" i="5"/>
  <c r="G608" i="5"/>
  <c r="G581" i="5"/>
  <c r="G556" i="5"/>
  <c r="G473" i="5"/>
  <c r="G340" i="5"/>
  <c r="G318" i="5"/>
  <c r="G325" i="5"/>
  <c r="G582" i="5"/>
  <c r="G211" i="5"/>
  <c r="G188" i="5"/>
  <c r="G19" i="5"/>
  <c r="G281" i="5"/>
  <c r="G404" i="5"/>
  <c r="G346" i="5"/>
  <c r="G295" i="5"/>
  <c r="G464" i="5"/>
  <c r="G78" i="5"/>
  <c r="G76" i="5"/>
  <c r="G304" i="5"/>
  <c r="G445" i="5"/>
  <c r="G132" i="5"/>
  <c r="G124" i="5"/>
  <c r="G566" i="5"/>
  <c r="G510" i="5"/>
  <c r="G77" i="5"/>
  <c r="G271" i="5"/>
  <c r="G294" i="5"/>
  <c r="G265" i="5"/>
  <c r="G240" i="5"/>
  <c r="G289" i="5"/>
  <c r="G34" i="5"/>
  <c r="G151" i="5"/>
  <c r="G449" i="5"/>
  <c r="G374" i="5"/>
  <c r="G302" i="5"/>
  <c r="G194" i="5"/>
  <c r="G56" i="5"/>
  <c r="G234" i="5"/>
  <c r="G462" i="5"/>
  <c r="G398" i="5"/>
  <c r="G369" i="5"/>
  <c r="G428" i="5"/>
  <c r="G296" i="5"/>
  <c r="G446" i="5"/>
  <c r="G512" i="5"/>
  <c r="G347" i="5"/>
  <c r="G328" i="5"/>
  <c r="G122" i="5"/>
  <c r="G82" i="5"/>
  <c r="G606" i="5"/>
  <c r="G38" i="5"/>
  <c r="G35" i="5"/>
  <c r="G417" i="5"/>
  <c r="G89" i="5"/>
  <c r="G380" i="5"/>
  <c r="G592" i="5"/>
  <c r="G438" i="5"/>
  <c r="G317" i="5"/>
  <c r="G541" i="5"/>
  <c r="G203" i="5"/>
  <c r="G534" i="5"/>
  <c r="G379" i="5"/>
  <c r="G412" i="5"/>
  <c r="G448" i="5"/>
  <c r="G440" i="5"/>
  <c r="G256" i="5"/>
  <c r="G320" i="5"/>
  <c r="G597" i="5"/>
  <c r="G523" i="5"/>
  <c r="G458" i="5"/>
  <c r="G283" i="5"/>
  <c r="G22" i="5"/>
  <c r="G553" i="5"/>
  <c r="G476" i="5"/>
  <c r="G548" i="5"/>
  <c r="G497" i="5"/>
  <c r="G167" i="5"/>
  <c r="G549" i="5"/>
  <c r="G92" i="5"/>
  <c r="G536" i="5"/>
  <c r="G326" i="5"/>
  <c r="G125" i="5"/>
  <c r="G33" i="5"/>
  <c r="G126" i="5"/>
  <c r="G386" i="5"/>
  <c r="G460" i="5"/>
  <c r="G67" i="5"/>
  <c r="G8" i="5"/>
  <c r="G590" i="5"/>
  <c r="G422" i="5"/>
  <c r="G364" i="5"/>
  <c r="G401" i="5"/>
  <c r="G609" i="5"/>
  <c r="G425" i="5"/>
  <c r="G341" i="5"/>
  <c r="G594" i="5"/>
  <c r="G588" i="5"/>
  <c r="G429" i="5"/>
  <c r="G323" i="5"/>
  <c r="G260" i="5"/>
  <c r="G353" i="5"/>
  <c r="G204" i="5"/>
  <c r="G501" i="5"/>
  <c r="G595" i="5"/>
  <c r="G115" i="5"/>
  <c r="G176" i="5"/>
  <c r="G31" i="5"/>
  <c r="G314" i="5"/>
  <c r="G110" i="5"/>
  <c r="G316" i="5"/>
  <c r="G80" i="5"/>
  <c r="G474" i="5"/>
  <c r="G116" i="5"/>
  <c r="G5" i="5"/>
  <c r="G533" i="5"/>
  <c r="G439" i="5"/>
  <c r="G522" i="5"/>
  <c r="G93" i="5"/>
  <c r="G68" i="5"/>
  <c r="G564" i="5"/>
  <c r="G550" i="5"/>
  <c r="G400" i="5"/>
  <c r="G396" i="5"/>
  <c r="G331" i="5"/>
  <c r="G155" i="5"/>
  <c r="G127" i="5"/>
  <c r="G530" i="5"/>
  <c r="G484" i="5"/>
  <c r="G198" i="5"/>
  <c r="G457" i="5"/>
  <c r="G232" i="5"/>
  <c r="G14" i="5"/>
  <c r="G565" i="5"/>
  <c r="G139" i="5"/>
  <c r="G602" i="5"/>
  <c r="G488" i="5"/>
  <c r="G42" i="5"/>
  <c r="G163" i="5"/>
  <c r="G306" i="5"/>
  <c r="G30" i="5"/>
  <c r="G509" i="5"/>
  <c r="G361" i="5"/>
  <c r="G266" i="5"/>
  <c r="G389" i="5"/>
  <c r="G538" i="5"/>
  <c r="G494" i="5"/>
  <c r="G214" i="5"/>
  <c r="G613" i="5"/>
  <c r="G520" i="5"/>
  <c r="G391" i="5"/>
  <c r="G366" i="5"/>
  <c r="G246" i="5"/>
  <c r="G178" i="5"/>
  <c r="G96" i="5"/>
  <c r="G563" i="5"/>
  <c r="G532" i="5"/>
  <c r="G344" i="5"/>
  <c r="G103" i="5"/>
  <c r="G26" i="5"/>
  <c r="G235" i="5"/>
  <c r="G244" i="5"/>
  <c r="G585" i="5"/>
  <c r="G212" i="5"/>
  <c r="G9" i="5"/>
  <c r="G356" i="5"/>
  <c r="G17" i="5"/>
  <c r="G242" i="5"/>
  <c r="G230" i="5"/>
  <c r="G88" i="5"/>
  <c r="G596" i="5"/>
  <c r="G586" i="5"/>
  <c r="G551" i="5"/>
  <c r="G544" i="5"/>
  <c r="G355" i="5"/>
  <c r="G52" i="5"/>
  <c r="G371" i="5"/>
  <c r="G402" i="5"/>
  <c r="G368" i="5"/>
  <c r="G189" i="5"/>
  <c r="G114" i="5"/>
  <c r="G141" i="5"/>
  <c r="G182" i="5"/>
  <c r="G545" i="5"/>
  <c r="G218" i="5"/>
  <c r="G32" i="5"/>
  <c r="G102" i="5"/>
  <c r="G150" i="5"/>
  <c r="G222" i="5"/>
  <c r="G154" i="5"/>
  <c r="G152" i="5"/>
  <c r="G18" i="5"/>
  <c r="G20" i="5"/>
  <c r="G268" i="5"/>
  <c r="G280" i="5"/>
  <c r="G245" i="5"/>
  <c r="G508" i="5"/>
  <c r="G175" i="5"/>
  <c r="G472" i="5"/>
  <c r="G554" i="5"/>
  <c r="G377" i="5"/>
  <c r="G559" i="5"/>
  <c r="G329" i="5"/>
  <c r="G506" i="5"/>
  <c r="G162" i="5"/>
  <c r="G451" i="5"/>
  <c r="G424" i="5"/>
  <c r="G454" i="5"/>
  <c r="G259" i="5"/>
  <c r="G84" i="5"/>
  <c r="G225" i="5"/>
  <c r="G217" i="5"/>
  <c r="G208" i="5"/>
  <c r="G200" i="5"/>
  <c r="G499" i="5"/>
  <c r="G28" i="5"/>
  <c r="G210" i="5"/>
  <c r="G502" i="5"/>
  <c r="G496" i="5"/>
  <c r="G54" i="5"/>
  <c r="G388" i="5"/>
  <c r="G209" i="5"/>
  <c r="G390" i="5"/>
  <c r="G101" i="5"/>
  <c r="G471" i="5"/>
  <c r="G605" i="5"/>
  <c r="G547" i="5"/>
  <c r="G546" i="5"/>
  <c r="G517" i="5"/>
  <c r="G354" i="5"/>
  <c r="G239" i="5"/>
  <c r="G134" i="5"/>
  <c r="G257" i="5"/>
  <c r="G148" i="5"/>
  <c r="G149" i="5"/>
  <c r="G55" i="5"/>
  <c r="G475" i="5"/>
  <c r="G269" i="5"/>
  <c r="G99" i="5"/>
  <c r="G6" i="5"/>
  <c r="G62" i="5"/>
  <c r="G492" i="5"/>
  <c r="G136" i="5"/>
  <c r="G159" i="5"/>
  <c r="G461" i="5"/>
  <c r="G137" i="5"/>
  <c r="G410" i="5"/>
  <c r="G378" i="5"/>
  <c r="G437" i="5"/>
  <c r="G362" i="5"/>
  <c r="G375" i="5"/>
  <c r="G578" i="5"/>
  <c r="G527" i="5"/>
  <c r="G387" i="5"/>
  <c r="G255" i="5"/>
  <c r="G604" i="5"/>
  <c r="G521" i="5"/>
  <c r="G414" i="5"/>
  <c r="G279" i="5"/>
  <c r="G219" i="5"/>
  <c r="G123" i="5"/>
  <c r="G507" i="5"/>
  <c r="G503" i="5"/>
  <c r="G160" i="5"/>
  <c r="G569" i="5"/>
  <c r="G526" i="5"/>
  <c r="G504" i="5"/>
  <c r="G480" i="5"/>
  <c r="G351" i="5"/>
  <c r="G324" i="5"/>
  <c r="G169" i="5"/>
  <c r="G485" i="5"/>
  <c r="G450" i="5"/>
  <c r="G44" i="5"/>
  <c r="G415" i="5"/>
  <c r="G376" i="5"/>
  <c r="G308" i="5"/>
  <c r="G146" i="5"/>
  <c r="G111" i="5"/>
  <c r="G434" i="5"/>
  <c r="G250" i="5"/>
  <c r="G172" i="5"/>
  <c r="G64" i="5"/>
  <c r="G573" i="5"/>
  <c r="G562" i="5"/>
  <c r="G542" i="5"/>
  <c r="G367" i="5"/>
  <c r="G311" i="5"/>
  <c r="G309" i="5"/>
  <c r="G224" i="5"/>
  <c r="G135" i="5"/>
  <c r="G184" i="5"/>
  <c r="G303" i="5"/>
  <c r="G187" i="5"/>
  <c r="G220" i="5"/>
  <c r="G63" i="5"/>
  <c r="G555" i="5"/>
  <c r="G3" i="5"/>
  <c r="G459" i="5"/>
  <c r="G614" i="5"/>
  <c r="G465" i="5"/>
  <c r="G447" i="5"/>
  <c r="G201" i="5"/>
  <c r="G601" i="5"/>
  <c r="G543" i="5"/>
  <c r="G75" i="5"/>
  <c r="G231" i="5"/>
  <c r="G291" i="5"/>
  <c r="G580" i="5"/>
  <c r="G112" i="5"/>
  <c r="G91" i="5"/>
  <c r="G568" i="5"/>
  <c r="G432" i="5"/>
  <c r="G243" i="5"/>
  <c r="G15" i="5"/>
  <c r="G327" i="5"/>
  <c r="G567" i="5"/>
  <c r="G593" i="5"/>
  <c r="G267" i="5"/>
  <c r="G486" i="5"/>
  <c r="G479" i="5"/>
  <c r="G455" i="5"/>
  <c r="G436" i="5"/>
  <c r="G416" i="5"/>
  <c r="G310" i="5"/>
  <c r="G292" i="5"/>
  <c r="G27" i="5"/>
  <c r="G197" i="5"/>
  <c r="G131" i="5"/>
  <c r="G399" i="5"/>
  <c r="G278" i="5"/>
  <c r="G16" i="5"/>
  <c r="G591" i="5"/>
  <c r="G583" i="5"/>
  <c r="G570" i="5"/>
  <c r="G524" i="5"/>
  <c r="G495" i="5"/>
  <c r="G487" i="5"/>
  <c r="G352" i="5"/>
  <c r="G343" i="5"/>
  <c r="G247" i="5"/>
  <c r="G140" i="5"/>
  <c r="G117" i="5"/>
  <c r="G39" i="5"/>
  <c r="G483" i="5"/>
  <c r="G147" i="5"/>
  <c r="G603" i="5"/>
  <c r="G195" i="5"/>
  <c r="G307" i="5"/>
  <c r="G183" i="5"/>
  <c r="G315" i="5"/>
  <c r="G196" i="5"/>
  <c r="G171" i="5"/>
  <c r="G87" i="5"/>
  <c r="G435" i="5"/>
  <c r="G535" i="5"/>
  <c r="G531" i="5"/>
  <c r="G40" i="5"/>
  <c r="G275" i="5"/>
  <c r="G100" i="5"/>
  <c r="G519" i="5"/>
  <c r="G423" i="5"/>
  <c r="G207" i="5"/>
  <c r="G579" i="5"/>
  <c r="G51" i="5"/>
  <c r="G411" i="5"/>
  <c r="G558" i="5"/>
  <c r="G557" i="5"/>
  <c r="G463" i="5"/>
  <c r="G363" i="5"/>
  <c r="G236" i="5"/>
  <c r="G339" i="5"/>
  <c r="G7" i="5"/>
  <c r="G191" i="5"/>
  <c r="G2" i="5"/>
  <c r="E2" i="5"/>
  <c r="L362" i="5"/>
  <c r="L576" i="5"/>
  <c r="L552" i="5"/>
  <c r="L97" i="5"/>
  <c r="L8" i="5"/>
  <c r="L49" i="5"/>
  <c r="L453" i="5"/>
  <c r="L46" i="5"/>
  <c r="L73" i="5"/>
  <c r="L481" i="5"/>
  <c r="L506" i="5"/>
  <c r="L469" i="5"/>
  <c r="L109" i="5"/>
  <c r="L505" i="5"/>
  <c r="L457" i="5"/>
  <c r="L141" i="5"/>
  <c r="L157" i="5"/>
  <c r="L408" i="5"/>
  <c r="L145" i="5"/>
  <c r="L153" i="5"/>
  <c r="L190" i="5"/>
  <c r="L261" i="5"/>
  <c r="L61" i="5"/>
  <c r="L540" i="5"/>
  <c r="L338" i="5"/>
  <c r="L120" i="5"/>
  <c r="L421" i="5"/>
  <c r="L600" i="5"/>
  <c r="L105" i="5"/>
  <c r="L85" i="5"/>
  <c r="L98" i="5"/>
  <c r="L610" i="5"/>
  <c r="L397" i="5"/>
  <c r="L325" i="5"/>
  <c r="L321" i="5"/>
  <c r="L336" i="5"/>
  <c r="L597" i="5"/>
  <c r="L58" i="5"/>
  <c r="L107" i="5"/>
  <c r="L370" i="5"/>
  <c r="L206" i="5"/>
  <c r="L237" i="5"/>
  <c r="L541" i="5"/>
  <c r="L129" i="5"/>
  <c r="L348" i="5"/>
  <c r="L316" i="5"/>
  <c r="L253" i="5"/>
  <c r="L337" i="5"/>
  <c r="L590" i="5"/>
  <c r="L349" i="5"/>
  <c r="L420" i="5"/>
  <c r="L25" i="5"/>
  <c r="L276" i="5"/>
  <c r="L538" i="5"/>
  <c r="L494" i="5"/>
  <c r="L214" i="5"/>
  <c r="L121" i="5"/>
  <c r="L441" i="5"/>
  <c r="L37" i="5"/>
  <c r="L156" i="5"/>
  <c r="L133" i="5"/>
  <c r="L372" i="5"/>
  <c r="L528" i="5"/>
  <c r="L252" i="5"/>
  <c r="L9" i="5"/>
  <c r="L589" i="5"/>
  <c r="L592" i="5"/>
  <c r="L180" i="5"/>
  <c r="L313" i="5"/>
  <c r="L477" i="5"/>
  <c r="L203" i="5"/>
  <c r="L47" i="5"/>
  <c r="L229" i="5"/>
  <c r="L119" i="5"/>
  <c r="L333" i="5"/>
  <c r="L166" i="5"/>
  <c r="L419" i="5"/>
  <c r="L165" i="5"/>
  <c r="L199" i="5"/>
  <c r="L181" i="5"/>
  <c r="L238" i="5"/>
  <c r="L388" i="5"/>
  <c r="L164" i="5"/>
  <c r="L94" i="5"/>
  <c r="L20" i="5"/>
  <c r="L446" i="5"/>
  <c r="L422" i="5"/>
  <c r="L50" i="5"/>
  <c r="L122" i="5"/>
  <c r="L242" i="5"/>
  <c r="L194" i="5"/>
  <c r="L182" i="5"/>
  <c r="L26" i="5"/>
  <c r="L158" i="5"/>
  <c r="L202" i="5"/>
  <c r="L476" i="5"/>
  <c r="L536" i="5"/>
  <c r="L326" i="5"/>
  <c r="L418" i="5"/>
  <c r="L577" i="5"/>
  <c r="L17" i="5"/>
  <c r="L132" i="5"/>
  <c r="L298" i="5"/>
  <c r="L373" i="5"/>
  <c r="L553" i="5"/>
  <c r="L545" i="5"/>
  <c r="L218" i="5"/>
  <c r="L380" i="5"/>
  <c r="L227" i="5"/>
  <c r="L299" i="5"/>
  <c r="L216" i="5"/>
  <c r="L93" i="5"/>
  <c r="L68" i="5"/>
  <c r="L564" i="5"/>
  <c r="L550" i="5"/>
  <c r="L400" i="5"/>
  <c r="L396" i="5"/>
  <c r="L331" i="5"/>
  <c r="L155" i="5"/>
  <c r="L127" i="5"/>
  <c r="L92" i="5"/>
  <c r="L407" i="5"/>
  <c r="L143" i="5"/>
  <c r="L251" i="5"/>
  <c r="L193" i="5"/>
  <c r="L384" i="5"/>
  <c r="L22" i="5"/>
  <c r="L287" i="5"/>
  <c r="L241" i="5"/>
  <c r="L11" i="5"/>
  <c r="L409" i="5"/>
  <c r="L319" i="5"/>
  <c r="L65" i="5"/>
  <c r="L361" i="5"/>
  <c r="L266" i="5"/>
  <c r="L379" i="5"/>
  <c r="L295" i="5"/>
  <c r="L116" i="5"/>
  <c r="L144" i="5"/>
  <c r="L312" i="5"/>
  <c r="L263" i="5"/>
  <c r="L383" i="5"/>
  <c r="L301" i="5"/>
  <c r="L205" i="5"/>
  <c r="L431" i="5"/>
  <c r="L560" i="5"/>
  <c r="L515" i="5"/>
  <c r="L36" i="5"/>
  <c r="L350" i="5"/>
  <c r="L297" i="5"/>
  <c r="L572" i="5"/>
  <c r="L57" i="5"/>
  <c r="L392" i="5"/>
  <c r="L482" i="5"/>
  <c r="L249" i="5"/>
  <c r="L355" i="5"/>
  <c r="L368" i="5"/>
  <c r="L189" i="5"/>
  <c r="L322" i="5"/>
  <c r="L38" i="5"/>
  <c r="L35" i="5"/>
  <c r="L565" i="5"/>
  <c r="L406" i="5"/>
  <c r="L289" i="5"/>
  <c r="L518" i="5"/>
  <c r="L490" i="5"/>
  <c r="L286" i="5"/>
  <c r="L273" i="5"/>
  <c r="L192" i="5"/>
  <c r="L491" i="5"/>
  <c r="L575" i="5"/>
  <c r="L277" i="5"/>
  <c r="L611" i="5"/>
  <c r="L335" i="5"/>
  <c r="L330" i="5"/>
  <c r="L113" i="5"/>
  <c r="L464" i="5"/>
  <c r="L212" i="5"/>
  <c r="L489" i="5"/>
  <c r="L213" i="5"/>
  <c r="L529" i="5"/>
  <c r="L248" i="5"/>
  <c r="L82" i="5"/>
  <c r="L56" i="5"/>
  <c r="L86" i="5"/>
  <c r="L516" i="5"/>
  <c r="L442" i="5"/>
  <c r="L433" i="5"/>
  <c r="L404" i="5"/>
  <c r="L584" i="5"/>
  <c r="L23" i="5"/>
  <c r="L410" i="5"/>
  <c r="L48" i="5"/>
  <c r="L394" i="5"/>
  <c r="L359" i="5"/>
  <c r="L285" i="5"/>
  <c r="L72" i="5"/>
  <c r="L609" i="5"/>
  <c r="L345" i="5"/>
  <c r="L77" i="5"/>
  <c r="L271" i="5"/>
  <c r="L314" i="5"/>
  <c r="L14" i="5"/>
  <c r="L386" i="5"/>
  <c r="L12" i="5"/>
  <c r="L452" i="5"/>
  <c r="L235" i="5"/>
  <c r="L59" i="5"/>
  <c r="L602" i="5"/>
  <c r="L488" i="5"/>
  <c r="L381" i="5"/>
  <c r="L499" i="5"/>
  <c r="L90" i="5"/>
  <c r="L29" i="5"/>
  <c r="L304" i="5"/>
  <c r="L306" i="5"/>
  <c r="L511" i="5"/>
  <c r="L593" i="5"/>
  <c r="L95" i="5"/>
  <c r="L467" i="5"/>
  <c r="L70" i="5"/>
  <c r="L445" i="5"/>
  <c r="L456" i="5"/>
  <c r="L110" i="5"/>
  <c r="L382" i="5"/>
  <c r="L508" i="5"/>
  <c r="L170" i="5"/>
  <c r="L128" i="5"/>
  <c r="L60" i="5"/>
  <c r="L454" i="5"/>
  <c r="L259" i="5"/>
  <c r="L439" i="5"/>
  <c r="L106" i="5"/>
  <c r="L598" i="5"/>
  <c r="L475" i="5"/>
  <c r="L74" i="5"/>
  <c r="L500" i="5"/>
  <c r="L34" i="5"/>
  <c r="L83" i="5"/>
  <c r="L168" i="5"/>
  <c r="L549" i="5"/>
  <c r="L130" i="5"/>
  <c r="L198" i="5"/>
  <c r="L264" i="5"/>
  <c r="L69" i="5"/>
  <c r="L360" i="5"/>
  <c r="L13" i="5"/>
  <c r="L215" i="5"/>
  <c r="L89" i="5"/>
  <c r="L530" i="5"/>
  <c r="L484" i="5"/>
  <c r="L175" i="5"/>
  <c r="L478" i="5"/>
  <c r="L32" i="5"/>
  <c r="L334" i="5"/>
  <c r="L290" i="5"/>
  <c r="L81" i="5"/>
  <c r="L42" i="5"/>
  <c r="L512" i="5"/>
  <c r="L347" i="5"/>
  <c r="L328" i="5"/>
  <c r="L284" i="5"/>
  <c r="L533" i="5"/>
  <c r="L405" i="5"/>
  <c r="L262" i="5"/>
  <c r="L374" i="5"/>
  <c r="L302" i="5"/>
  <c r="L566" i="5"/>
  <c r="L395" i="5"/>
  <c r="L71" i="5"/>
  <c r="L358" i="5"/>
  <c r="L179" i="5"/>
  <c r="L346" i="5"/>
  <c r="L413" i="5"/>
  <c r="L228" i="5"/>
  <c r="L138" i="5"/>
  <c r="L280" i="5"/>
  <c r="L176" i="5"/>
  <c r="L356" i="5"/>
  <c r="L5" i="5"/>
  <c r="L108" i="5"/>
  <c r="L288" i="5"/>
  <c r="L369" i="5"/>
  <c r="L466" i="5"/>
  <c r="L24" i="5"/>
  <c r="L102" i="5"/>
  <c r="L612" i="5"/>
  <c r="L608" i="5"/>
  <c r="L581" i="5"/>
  <c r="L556" i="5"/>
  <c r="L473" i="5"/>
  <c r="L340" i="5"/>
  <c r="L318" i="5"/>
  <c r="L230" i="5"/>
  <c r="L378" i="5"/>
  <c r="L534" i="5"/>
  <c r="L438" i="5"/>
  <c r="L294" i="5"/>
  <c r="L265" i="5"/>
  <c r="L240" i="5"/>
  <c r="L574" i="5"/>
  <c r="L272" i="5"/>
  <c r="L118" i="5"/>
  <c r="L269" i="5"/>
  <c r="L126" i="5"/>
  <c r="L403" i="5"/>
  <c r="L210" i="5"/>
  <c r="L523" i="5"/>
  <c r="L458" i="5"/>
  <c r="L364" i="5"/>
  <c r="L177" i="5"/>
  <c r="L142" i="5"/>
  <c r="L521" i="5"/>
  <c r="L414" i="5"/>
  <c r="L341" i="5"/>
  <c r="L425" i="5"/>
  <c r="L462" i="5"/>
  <c r="L398" i="5"/>
  <c r="L510" i="5"/>
  <c r="L125" i="5"/>
  <c r="L222" i="5"/>
  <c r="L154" i="5"/>
  <c r="L152" i="5"/>
  <c r="L412" i="5"/>
  <c r="L211" i="5"/>
  <c r="L188" i="5"/>
  <c r="L6" i="5"/>
  <c r="L585" i="5"/>
  <c r="L185" i="5"/>
  <c r="L281" i="5"/>
  <c r="L226" i="5"/>
  <c r="L163" i="5"/>
  <c r="L428" i="5"/>
  <c r="L186" i="5"/>
  <c r="L139" i="5"/>
  <c r="L283" i="5"/>
  <c r="L571" i="5"/>
  <c r="L537" i="5"/>
  <c r="L470" i="5"/>
  <c r="L365" i="5"/>
  <c r="L461" i="5"/>
  <c r="L30" i="5"/>
  <c r="L605" i="5"/>
  <c r="L547" i="5"/>
  <c r="L546" i="5"/>
  <c r="L517" i="5"/>
  <c r="L354" i="5"/>
  <c r="L239" i="5"/>
  <c r="L134" i="5"/>
  <c r="L501" i="5"/>
  <c r="L96" i="5"/>
  <c r="L563" i="5"/>
  <c r="L532" i="5"/>
  <c r="L67" i="5"/>
  <c r="L587" i="5"/>
  <c r="L296" i="5"/>
  <c r="L274" i="5"/>
  <c r="L443" i="5"/>
  <c r="L282" i="5"/>
  <c r="L353" i="5"/>
  <c r="L204" i="5"/>
  <c r="L33" i="5"/>
  <c r="L402" i="5"/>
  <c r="L137" i="5"/>
  <c r="L417" i="5"/>
  <c r="L173" i="5"/>
  <c r="L599" i="5"/>
  <c r="L493" i="5"/>
  <c r="L430" i="5"/>
  <c r="L104" i="5"/>
  <c r="L390" i="5"/>
  <c r="L260" i="5"/>
  <c r="L332" i="5"/>
  <c r="L114" i="5"/>
  <c r="L234" i="5"/>
  <c r="L424" i="5"/>
  <c r="L149" i="5"/>
  <c r="L548" i="5"/>
  <c r="L497" i="5"/>
  <c r="L167" i="5"/>
  <c r="L509" i="5"/>
  <c r="L320" i="5"/>
  <c r="L460" i="5"/>
  <c r="L604" i="5"/>
  <c r="L427" i="5"/>
  <c r="L342" i="5"/>
  <c r="L561" i="5"/>
  <c r="L444" i="5"/>
  <c r="L300" i="5"/>
  <c r="L426" i="5"/>
  <c r="L233" i="5"/>
  <c r="L21" i="5"/>
  <c r="L607" i="5"/>
  <c r="L468" i="5"/>
  <c r="L393" i="5"/>
  <c r="L305" i="5"/>
  <c r="L254" i="5"/>
  <c r="L161" i="5"/>
  <c r="L10" i="5"/>
  <c r="L559" i="5"/>
  <c r="L329" i="5"/>
  <c r="L429" i="5"/>
  <c r="L323" i="5"/>
  <c r="L78" i="5"/>
  <c r="L344" i="5"/>
  <c r="L498" i="5"/>
  <c r="L31" i="5"/>
  <c r="L43" i="5"/>
  <c r="L209" i="5"/>
  <c r="L293" i="5"/>
  <c r="L19" i="5"/>
  <c r="L582" i="5"/>
  <c r="L41" i="5"/>
  <c r="L223" i="5"/>
  <c r="L514" i="5"/>
  <c r="L513" i="5"/>
  <c r="L385" i="5"/>
  <c r="L124" i="5"/>
  <c r="L174" i="5"/>
  <c r="L554" i="5"/>
  <c r="L377" i="5"/>
  <c r="L357" i="5"/>
  <c r="L80" i="5"/>
  <c r="L258" i="5"/>
  <c r="L539" i="5"/>
  <c r="L525" i="5"/>
  <c r="L162" i="5"/>
  <c r="L474" i="5"/>
  <c r="L594" i="5"/>
  <c r="L588" i="5"/>
  <c r="L55" i="5"/>
  <c r="L270" i="5"/>
  <c r="L151" i="5"/>
  <c r="L221" i="5"/>
  <c r="L613" i="5"/>
  <c r="L520" i="5"/>
  <c r="L391" i="5"/>
  <c r="L366" i="5"/>
  <c r="L246" i="5"/>
  <c r="L178" i="5"/>
  <c r="L103" i="5"/>
  <c r="L66" i="5"/>
  <c r="L437" i="5"/>
  <c r="L278" i="5"/>
  <c r="L16" i="5"/>
  <c r="L595" i="5"/>
  <c r="L115" i="5"/>
  <c r="L434" i="5"/>
  <c r="L250" i="5"/>
  <c r="L172" i="5"/>
  <c r="L451" i="5"/>
  <c r="L245" i="5"/>
  <c r="L150" i="5"/>
  <c r="L53" i="5"/>
  <c r="L401" i="5"/>
  <c r="L502" i="5"/>
  <c r="L496" i="5"/>
  <c r="L317" i="5"/>
  <c r="L18" i="5"/>
  <c r="L101" i="5"/>
  <c r="L76" i="5"/>
  <c r="L54" i="5"/>
  <c r="L160" i="5"/>
  <c r="L195" i="5"/>
  <c r="L389" i="5"/>
  <c r="L472" i="5"/>
  <c r="L449" i="5"/>
  <c r="L399" i="5"/>
  <c r="L606" i="5"/>
  <c r="L522" i="5"/>
  <c r="L268" i="5"/>
  <c r="L79" i="5"/>
  <c r="L45" i="5"/>
  <c r="L4" i="5"/>
  <c r="L448" i="5"/>
  <c r="L440" i="5"/>
  <c r="L256" i="5"/>
  <c r="L64" i="5"/>
  <c r="L303" i="5"/>
  <c r="L187" i="5"/>
  <c r="L411" i="5"/>
  <c r="L614" i="5"/>
  <c r="L465" i="5"/>
  <c r="L447" i="5"/>
  <c r="L201" i="5"/>
  <c r="L220" i="5"/>
  <c r="L28" i="5"/>
  <c r="L569" i="5"/>
  <c r="L526" i="5"/>
  <c r="L504" i="5"/>
  <c r="L480" i="5"/>
  <c r="L351" i="5"/>
  <c r="L324" i="5"/>
  <c r="L169" i="5"/>
  <c r="L159" i="5"/>
  <c r="L471" i="5"/>
  <c r="L596" i="5"/>
  <c r="L586" i="5"/>
  <c r="L551" i="5"/>
  <c r="L544" i="5"/>
  <c r="L123" i="5"/>
  <c r="L435" i="5"/>
  <c r="L485" i="5"/>
  <c r="L450" i="5"/>
  <c r="L44" i="5"/>
  <c r="L415" i="5"/>
  <c r="L376" i="5"/>
  <c r="L308" i="5"/>
  <c r="L146" i="5"/>
  <c r="L111" i="5"/>
  <c r="L219" i="5"/>
  <c r="L232" i="5"/>
  <c r="L184" i="5"/>
  <c r="L257" i="5"/>
  <c r="L148" i="5"/>
  <c r="L255" i="5"/>
  <c r="L196" i="5"/>
  <c r="L171" i="5"/>
  <c r="L84" i="5"/>
  <c r="L225" i="5"/>
  <c r="L217" i="5"/>
  <c r="L208" i="5"/>
  <c r="L200" i="5"/>
  <c r="L580" i="5"/>
  <c r="L112" i="5"/>
  <c r="L91" i="5"/>
  <c r="L568" i="5"/>
  <c r="L432" i="5"/>
  <c r="L243" i="5"/>
  <c r="L52" i="5"/>
  <c r="L371" i="5"/>
  <c r="L231" i="5"/>
  <c r="L51" i="5"/>
  <c r="L486" i="5"/>
  <c r="L479" i="5"/>
  <c r="L455" i="5"/>
  <c r="L436" i="5"/>
  <c r="L416" i="5"/>
  <c r="L310" i="5"/>
  <c r="L292" i="5"/>
  <c r="L27" i="5"/>
  <c r="L197" i="5"/>
  <c r="L131" i="5"/>
  <c r="L375" i="5"/>
  <c r="L339" i="5"/>
  <c r="L87" i="5"/>
  <c r="L62" i="5"/>
  <c r="L492" i="5"/>
  <c r="L136" i="5"/>
  <c r="L99" i="5"/>
  <c r="L244" i="5"/>
  <c r="L601" i="5"/>
  <c r="L543" i="5"/>
  <c r="L88" i="5"/>
  <c r="L573" i="5"/>
  <c r="L562" i="5"/>
  <c r="L542" i="5"/>
  <c r="L367" i="5"/>
  <c r="L311" i="5"/>
  <c r="L309" i="5"/>
  <c r="L224" i="5"/>
  <c r="L135" i="5"/>
  <c r="L267" i="5"/>
  <c r="L507" i="5"/>
  <c r="L503" i="5"/>
  <c r="L535" i="5"/>
  <c r="L531" i="5"/>
  <c r="L40" i="5"/>
  <c r="L275" i="5"/>
  <c r="L100" i="5"/>
  <c r="L147" i="5"/>
  <c r="L567" i="5"/>
  <c r="L483" i="5"/>
  <c r="L307" i="5"/>
  <c r="L183" i="5"/>
  <c r="L519" i="5"/>
  <c r="L75" i="5"/>
  <c r="L39" i="5"/>
  <c r="L279" i="5"/>
  <c r="L603" i="5"/>
  <c r="L63" i="5"/>
  <c r="L15" i="5"/>
  <c r="L459" i="5"/>
  <c r="L579" i="5"/>
  <c r="L423" i="5"/>
  <c r="L3" i="5"/>
  <c r="L591" i="5"/>
  <c r="L583" i="5"/>
  <c r="L570" i="5"/>
  <c r="L524" i="5"/>
  <c r="L495" i="5"/>
  <c r="L487" i="5"/>
  <c r="L352" i="5"/>
  <c r="L343" i="5"/>
  <c r="L247" i="5"/>
  <c r="L140" i="5"/>
  <c r="L117" i="5"/>
  <c r="L207" i="5"/>
  <c r="L558" i="5"/>
  <c r="L557" i="5"/>
  <c r="L463" i="5"/>
  <c r="L363" i="5"/>
  <c r="L236" i="5"/>
  <c r="L555" i="5"/>
  <c r="L578" i="5"/>
  <c r="L527" i="5"/>
  <c r="L387" i="5"/>
  <c r="L327" i="5"/>
  <c r="L291" i="5"/>
  <c r="L315" i="5"/>
  <c r="L7" i="5"/>
  <c r="L191" i="5"/>
  <c r="E575" i="5"/>
  <c r="E574" i="5"/>
  <c r="E272" i="5"/>
  <c r="E74" i="5"/>
  <c r="E216" i="5"/>
  <c r="E46" i="5"/>
  <c r="E72" i="5"/>
  <c r="E288" i="5"/>
  <c r="E48" i="5"/>
  <c r="E23" i="5"/>
  <c r="E506" i="5"/>
  <c r="E142" i="5"/>
  <c r="E143" i="5"/>
  <c r="E12" i="5"/>
  <c r="E179" i="5"/>
  <c r="E312" i="5"/>
  <c r="E263" i="5"/>
  <c r="E299" i="5"/>
  <c r="E264" i="5"/>
  <c r="E541" i="5"/>
  <c r="E203" i="5"/>
  <c r="E26" i="5"/>
  <c r="E47" i="5"/>
  <c r="E229" i="5"/>
  <c r="E119" i="5"/>
  <c r="E589" i="5"/>
  <c r="E252" i="5"/>
  <c r="E384" i="5"/>
  <c r="E82" i="5"/>
  <c r="E158" i="5"/>
  <c r="E230" i="5"/>
  <c r="E332" i="5"/>
  <c r="E132" i="5"/>
  <c r="E348" i="5"/>
  <c r="E477" i="5"/>
  <c r="E361" i="5"/>
  <c r="E266" i="5"/>
  <c r="E528" i="5"/>
  <c r="E421" i="5"/>
  <c r="E22" i="5"/>
  <c r="E505" i="5"/>
  <c r="E561" i="5"/>
  <c r="E444" i="5"/>
  <c r="E300" i="5"/>
  <c r="E83" i="5"/>
  <c r="E168" i="5"/>
  <c r="E60" i="5"/>
  <c r="E182" i="5"/>
  <c r="E491" i="5"/>
  <c r="E358" i="5"/>
  <c r="E373" i="5"/>
  <c r="E144" i="5"/>
  <c r="E407" i="5"/>
  <c r="E349" i="5"/>
  <c r="E431" i="5"/>
  <c r="E433" i="5"/>
  <c r="E337" i="5"/>
  <c r="E576" i="5"/>
  <c r="E25" i="5"/>
  <c r="E50" i="5"/>
  <c r="E452" i="5"/>
  <c r="E395" i="5"/>
  <c r="E565" i="5"/>
  <c r="E222" i="5"/>
  <c r="E154" i="5"/>
  <c r="E152" i="5"/>
  <c r="E98" i="5"/>
  <c r="E322" i="5"/>
  <c r="E14" i="5"/>
  <c r="E427" i="5"/>
  <c r="E342" i="5"/>
  <c r="E277" i="5"/>
  <c r="E193" i="5"/>
  <c r="E121" i="5"/>
  <c r="E58" i="5"/>
  <c r="E107" i="5"/>
  <c r="E287" i="5"/>
  <c r="E241" i="5"/>
  <c r="E11" i="5"/>
  <c r="E276" i="5"/>
  <c r="E38" i="5"/>
  <c r="E35" i="5"/>
  <c r="E61" i="5"/>
  <c r="E181" i="5"/>
  <c r="E145" i="5"/>
  <c r="E150" i="5"/>
  <c r="E410" i="5"/>
  <c r="E294" i="5"/>
  <c r="E265" i="5"/>
  <c r="E240" i="5"/>
  <c r="E122" i="5"/>
  <c r="E157" i="5"/>
  <c r="E253" i="5"/>
  <c r="E106" i="5"/>
  <c r="E445" i="5"/>
  <c r="E419" i="5"/>
  <c r="E549" i="5"/>
  <c r="E441" i="5"/>
  <c r="E73" i="5"/>
  <c r="E67" i="5"/>
  <c r="E95" i="5"/>
  <c r="E443" i="5"/>
  <c r="E110" i="5"/>
  <c r="E194" i="5"/>
  <c r="E162" i="5"/>
  <c r="E369" i="5"/>
  <c r="E211" i="5"/>
  <c r="E188" i="5"/>
  <c r="E97" i="5"/>
  <c r="E223" i="5"/>
  <c r="E598" i="5"/>
  <c r="E238" i="5"/>
  <c r="E334" i="5"/>
  <c r="E290" i="5"/>
  <c r="E408" i="5"/>
  <c r="E49" i="5"/>
  <c r="E108" i="5"/>
  <c r="E454" i="5"/>
  <c r="E259" i="5"/>
  <c r="E109" i="5"/>
  <c r="E296" i="5"/>
  <c r="E215" i="5"/>
  <c r="E153" i="5"/>
  <c r="E141" i="5"/>
  <c r="E295" i="5"/>
  <c r="E190" i="5"/>
  <c r="E270" i="5"/>
  <c r="E469" i="5"/>
  <c r="E174" i="5"/>
  <c r="E539" i="5"/>
  <c r="E525" i="5"/>
  <c r="E534" i="5"/>
  <c r="E466" i="5"/>
  <c r="E333" i="5"/>
  <c r="E314" i="5"/>
  <c r="E383" i="5"/>
  <c r="E359" i="5"/>
  <c r="E297" i="5"/>
  <c r="E180" i="5"/>
  <c r="E262" i="5"/>
  <c r="E170" i="5"/>
  <c r="E404" i="5"/>
  <c r="E481" i="5"/>
  <c r="E274" i="5"/>
  <c r="E405" i="5"/>
  <c r="E587" i="5"/>
  <c r="E320" i="5"/>
  <c r="E420" i="5"/>
  <c r="E386" i="5"/>
  <c r="E397" i="5"/>
  <c r="E489" i="5"/>
  <c r="E213" i="5"/>
  <c r="E590" i="5"/>
  <c r="E71" i="5"/>
  <c r="E37" i="5"/>
  <c r="E357" i="5"/>
  <c r="E6" i="5"/>
  <c r="E164" i="5"/>
  <c r="E325" i="5"/>
  <c r="E403" i="5"/>
  <c r="E457" i="5"/>
  <c r="E92" i="5"/>
  <c r="E80" i="5"/>
  <c r="E125" i="5"/>
  <c r="E165" i="5"/>
  <c r="E138" i="5"/>
  <c r="E209" i="5"/>
  <c r="E103" i="5"/>
  <c r="E139" i="5"/>
  <c r="E129" i="5"/>
  <c r="E133" i="5"/>
  <c r="E210" i="5"/>
  <c r="E370" i="5"/>
  <c r="E206" i="5"/>
  <c r="E577" i="5"/>
  <c r="E553" i="5"/>
  <c r="E19" i="5"/>
  <c r="E313" i="5"/>
  <c r="E474" i="5"/>
  <c r="E344" i="5"/>
  <c r="E176" i="5"/>
  <c r="E530" i="5"/>
  <c r="E484" i="5"/>
  <c r="E66" i="5"/>
  <c r="E600" i="5"/>
  <c r="E24" i="5"/>
  <c r="E345" i="5"/>
  <c r="E451" i="5"/>
  <c r="E424" i="5"/>
  <c r="E380" i="5"/>
  <c r="E34" i="5"/>
  <c r="E198" i="5"/>
  <c r="E163" i="5"/>
  <c r="E394" i="5"/>
  <c r="E379" i="5"/>
  <c r="E258" i="5"/>
  <c r="E536" i="5"/>
  <c r="E326" i="5"/>
  <c r="E8" i="5"/>
  <c r="E301" i="5"/>
  <c r="E338" i="5"/>
  <c r="E120" i="5"/>
  <c r="E336" i="5"/>
  <c r="E86" i="5"/>
  <c r="E429" i="5"/>
  <c r="E323" i="5"/>
  <c r="E212" i="5"/>
  <c r="E151" i="5"/>
  <c r="E233" i="5"/>
  <c r="E21" i="5"/>
  <c r="E362" i="5"/>
  <c r="E33" i="5"/>
  <c r="E346" i="5"/>
  <c r="E538" i="5"/>
  <c r="E494" i="5"/>
  <c r="E214" i="5"/>
  <c r="E54" i="5"/>
  <c r="E406" i="5"/>
  <c r="E521" i="5"/>
  <c r="E414" i="5"/>
  <c r="E355" i="5"/>
  <c r="E510" i="5"/>
  <c r="E559" i="5"/>
  <c r="E329" i="5"/>
  <c r="E418" i="5"/>
  <c r="E464" i="5"/>
  <c r="E595" i="5"/>
  <c r="E115" i="5"/>
  <c r="E226" i="5"/>
  <c r="E237" i="5"/>
  <c r="E81" i="5"/>
  <c r="E59" i="5"/>
  <c r="E199" i="5"/>
  <c r="E475" i="5"/>
  <c r="E321" i="5"/>
  <c r="E453" i="5"/>
  <c r="E372" i="5"/>
  <c r="E116" i="5"/>
  <c r="E478" i="5"/>
  <c r="E499" i="5"/>
  <c r="E438" i="5"/>
  <c r="E610" i="5"/>
  <c r="E462" i="5"/>
  <c r="E398" i="5"/>
  <c r="E353" i="5"/>
  <c r="E204" i="5"/>
  <c r="E413" i="5"/>
  <c r="E228" i="5"/>
  <c r="E409" i="5"/>
  <c r="E319" i="5"/>
  <c r="E381" i="5"/>
  <c r="E205" i="5"/>
  <c r="E518" i="5"/>
  <c r="E490" i="5"/>
  <c r="E286" i="5"/>
  <c r="E273" i="5"/>
  <c r="E192" i="5"/>
  <c r="E566" i="5"/>
  <c r="E439" i="5"/>
  <c r="E284" i="5"/>
  <c r="E522" i="5"/>
  <c r="E245" i="5"/>
  <c r="E298" i="5"/>
  <c r="E221" i="5"/>
  <c r="E130" i="5"/>
  <c r="E85" i="5"/>
  <c r="E390" i="5"/>
  <c r="E289" i="5"/>
  <c r="E32" i="5"/>
  <c r="E422" i="5"/>
  <c r="E18" i="5"/>
  <c r="E594" i="5"/>
  <c r="E588" i="5"/>
  <c r="E382" i="5"/>
  <c r="E467" i="5"/>
  <c r="E585" i="5"/>
  <c r="E227" i="5"/>
  <c r="E202" i="5"/>
  <c r="E9" i="5"/>
  <c r="E604" i="5"/>
  <c r="E350" i="5"/>
  <c r="E552" i="5"/>
  <c r="E417" i="5"/>
  <c r="E70" i="5"/>
  <c r="E94" i="5"/>
  <c r="E509" i="5"/>
  <c r="E498" i="5"/>
  <c r="E476" i="5"/>
  <c r="E523" i="5"/>
  <c r="E458" i="5"/>
  <c r="E456" i="5"/>
  <c r="E20" i="5"/>
  <c r="E93" i="5"/>
  <c r="E68" i="5"/>
  <c r="E564" i="5"/>
  <c r="E550" i="5"/>
  <c r="E400" i="5"/>
  <c r="E396" i="5"/>
  <c r="E331" i="5"/>
  <c r="E155" i="5"/>
  <c r="E127" i="5"/>
  <c r="E446" i="5"/>
  <c r="E55" i="5"/>
  <c r="E293" i="5"/>
  <c r="E249" i="5"/>
  <c r="E501" i="5"/>
  <c r="E548" i="5"/>
  <c r="E497" i="5"/>
  <c r="E167" i="5"/>
  <c r="E425" i="5"/>
  <c r="E31" i="5"/>
  <c r="E529" i="5"/>
  <c r="E248" i="5"/>
  <c r="E285" i="5"/>
  <c r="E235" i="5"/>
  <c r="E304" i="5"/>
  <c r="E283" i="5"/>
  <c r="E571" i="5"/>
  <c r="E537" i="5"/>
  <c r="E470" i="5"/>
  <c r="E365" i="5"/>
  <c r="E374" i="5"/>
  <c r="E302" i="5"/>
  <c r="E582" i="5"/>
  <c r="E42" i="5"/>
  <c r="E260" i="5"/>
  <c r="E156" i="5"/>
  <c r="E516" i="5"/>
  <c r="E442" i="5"/>
  <c r="E177" i="5"/>
  <c r="E602" i="5"/>
  <c r="E488" i="5"/>
  <c r="E175" i="5"/>
  <c r="E185" i="5"/>
  <c r="E500" i="5"/>
  <c r="E53" i="5"/>
  <c r="E392" i="5"/>
  <c r="E356" i="5"/>
  <c r="E428" i="5"/>
  <c r="E269" i="5"/>
  <c r="E461" i="5"/>
  <c r="E186" i="5"/>
  <c r="E114" i="5"/>
  <c r="E605" i="5"/>
  <c r="E547" i="5"/>
  <c r="E546" i="5"/>
  <c r="E517" i="5"/>
  <c r="E354" i="5"/>
  <c r="E239" i="5"/>
  <c r="E134" i="5"/>
  <c r="E30" i="5"/>
  <c r="E482" i="5"/>
  <c r="E514" i="5"/>
  <c r="E513" i="5"/>
  <c r="E385" i="5"/>
  <c r="E184" i="5"/>
  <c r="E56" i="5"/>
  <c r="E128" i="5"/>
  <c r="E251" i="5"/>
  <c r="E105" i="5"/>
  <c r="E78" i="5"/>
  <c r="E57" i="5"/>
  <c r="E166" i="5"/>
  <c r="E88" i="5"/>
  <c r="E62" i="5"/>
  <c r="E492" i="5"/>
  <c r="E136" i="5"/>
  <c r="E43" i="5"/>
  <c r="E126" i="5"/>
  <c r="E572" i="5"/>
  <c r="E232" i="5"/>
  <c r="E368" i="5"/>
  <c r="E189" i="5"/>
  <c r="E316" i="5"/>
  <c r="E118" i="5"/>
  <c r="E69" i="5"/>
  <c r="E360" i="5"/>
  <c r="E13" i="5"/>
  <c r="E540" i="5"/>
  <c r="E535" i="5"/>
  <c r="E531" i="5"/>
  <c r="E40" i="5"/>
  <c r="E275" i="5"/>
  <c r="E100" i="5"/>
  <c r="E76" i="5"/>
  <c r="E597" i="5"/>
  <c r="E612" i="5"/>
  <c r="E608" i="5"/>
  <c r="E581" i="5"/>
  <c r="E556" i="5"/>
  <c r="E473" i="5"/>
  <c r="E340" i="5"/>
  <c r="E318" i="5"/>
  <c r="E317" i="5"/>
  <c r="E511" i="5"/>
  <c r="E401" i="5"/>
  <c r="E448" i="5"/>
  <c r="E440" i="5"/>
  <c r="E256" i="5"/>
  <c r="E607" i="5"/>
  <c r="E468" i="5"/>
  <c r="E393" i="5"/>
  <c r="E305" i="5"/>
  <c r="E254" i="5"/>
  <c r="E161" i="5"/>
  <c r="E10" i="5"/>
  <c r="E580" i="5"/>
  <c r="E112" i="5"/>
  <c r="E261" i="5"/>
  <c r="E560" i="5"/>
  <c r="E515" i="5"/>
  <c r="E36" i="5"/>
  <c r="E426" i="5"/>
  <c r="E579" i="5"/>
  <c r="E584" i="5"/>
  <c r="E533" i="5"/>
  <c r="E102" i="5"/>
  <c r="E278" i="5"/>
  <c r="E16" i="5"/>
  <c r="E472" i="5"/>
  <c r="E306" i="5"/>
  <c r="E593" i="5"/>
  <c r="E578" i="5"/>
  <c r="E527" i="5"/>
  <c r="E387" i="5"/>
  <c r="E378" i="5"/>
  <c r="E234" i="5"/>
  <c r="E402" i="5"/>
  <c r="E606" i="5"/>
  <c r="E614" i="5"/>
  <c r="E465" i="5"/>
  <c r="E447" i="5"/>
  <c r="E201" i="5"/>
  <c r="E242" i="5"/>
  <c r="E512" i="5"/>
  <c r="E347" i="5"/>
  <c r="E328" i="5"/>
  <c r="E388" i="5"/>
  <c r="E173" i="5"/>
  <c r="E17" i="5"/>
  <c r="E257" i="5"/>
  <c r="E148" i="5"/>
  <c r="E149" i="5"/>
  <c r="E64" i="5"/>
  <c r="E137" i="5"/>
  <c r="E609" i="5"/>
  <c r="E5" i="5"/>
  <c r="E124" i="5"/>
  <c r="E96" i="5"/>
  <c r="E563" i="5"/>
  <c r="E532" i="5"/>
  <c r="E599" i="5"/>
  <c r="E493" i="5"/>
  <c r="E430" i="5"/>
  <c r="E104" i="5"/>
  <c r="E244" i="5"/>
  <c r="E437" i="5"/>
  <c r="E411" i="5"/>
  <c r="E412" i="5"/>
  <c r="E471" i="5"/>
  <c r="E281" i="5"/>
  <c r="E341" i="5"/>
  <c r="E502" i="5"/>
  <c r="E496" i="5"/>
  <c r="E160" i="5"/>
  <c r="E84" i="5"/>
  <c r="E225" i="5"/>
  <c r="E217" i="5"/>
  <c r="E208" i="5"/>
  <c r="E200" i="5"/>
  <c r="E449" i="5"/>
  <c r="E282" i="5"/>
  <c r="E268" i="5"/>
  <c r="E434" i="5"/>
  <c r="E250" i="5"/>
  <c r="E172" i="5"/>
  <c r="E220" i="5"/>
  <c r="E147" i="5"/>
  <c r="E545" i="5"/>
  <c r="E218" i="5"/>
  <c r="E554" i="5"/>
  <c r="E377" i="5"/>
  <c r="E389" i="5"/>
  <c r="E52" i="5"/>
  <c r="E371" i="5"/>
  <c r="E90" i="5"/>
  <c r="E29" i="5"/>
  <c r="E89" i="5"/>
  <c r="E28" i="5"/>
  <c r="E592" i="5"/>
  <c r="E508" i="5"/>
  <c r="E567" i="5"/>
  <c r="E41" i="5"/>
  <c r="E101" i="5"/>
  <c r="E611" i="5"/>
  <c r="E335" i="5"/>
  <c r="E330" i="5"/>
  <c r="E113" i="5"/>
  <c r="E280" i="5"/>
  <c r="E507" i="5"/>
  <c r="E503" i="5"/>
  <c r="E123" i="5"/>
  <c r="E364" i="5"/>
  <c r="E99" i="5"/>
  <c r="E219" i="5"/>
  <c r="E613" i="5"/>
  <c r="E520" i="5"/>
  <c r="E391" i="5"/>
  <c r="E366" i="5"/>
  <c r="E246" i="5"/>
  <c r="E178" i="5"/>
  <c r="E77" i="5"/>
  <c r="E271" i="5"/>
  <c r="E601" i="5"/>
  <c r="E543" i="5"/>
  <c r="E596" i="5"/>
  <c r="E586" i="5"/>
  <c r="E551" i="5"/>
  <c r="E544" i="5"/>
  <c r="E65" i="5"/>
  <c r="E255" i="5"/>
  <c r="E591" i="5"/>
  <c r="E583" i="5"/>
  <c r="E570" i="5"/>
  <c r="E524" i="5"/>
  <c r="E495" i="5"/>
  <c r="E487" i="5"/>
  <c r="E352" i="5"/>
  <c r="E343" i="5"/>
  <c r="E247" i="5"/>
  <c r="E140" i="5"/>
  <c r="E117" i="5"/>
  <c r="E460" i="5"/>
  <c r="E459" i="5"/>
  <c r="E569" i="5"/>
  <c r="E526" i="5"/>
  <c r="E504" i="5"/>
  <c r="E480" i="5"/>
  <c r="E351" i="5"/>
  <c r="E324" i="5"/>
  <c r="E169" i="5"/>
  <c r="E423" i="5"/>
  <c r="E483" i="5"/>
  <c r="E339" i="5"/>
  <c r="E399" i="5"/>
  <c r="E555" i="5"/>
  <c r="E159" i="5"/>
  <c r="E231" i="5"/>
  <c r="E435" i="5"/>
  <c r="E519" i="5"/>
  <c r="E327" i="5"/>
  <c r="E603" i="5"/>
  <c r="E558" i="5"/>
  <c r="E557" i="5"/>
  <c r="E463" i="5"/>
  <c r="E363" i="5"/>
  <c r="E236" i="5"/>
  <c r="E267" i="5"/>
  <c r="E315" i="5"/>
  <c r="E51" i="5"/>
  <c r="E91" i="5"/>
  <c r="E568" i="5"/>
  <c r="E432" i="5"/>
  <c r="E243" i="5"/>
  <c r="E375" i="5"/>
  <c r="E291" i="5"/>
  <c r="E63" i="5"/>
  <c r="E486" i="5"/>
  <c r="E479" i="5"/>
  <c r="E455" i="5"/>
  <c r="E436" i="5"/>
  <c r="E416" i="5"/>
  <c r="E310" i="5"/>
  <c r="E292" i="5"/>
  <c r="E27" i="5"/>
  <c r="E197" i="5"/>
  <c r="E131" i="5"/>
  <c r="E573" i="5"/>
  <c r="E562" i="5"/>
  <c r="E542" i="5"/>
  <c r="E367" i="5"/>
  <c r="E311" i="5"/>
  <c r="E309" i="5"/>
  <c r="E224" i="5"/>
  <c r="E135" i="5"/>
  <c r="E303" i="5"/>
  <c r="E187" i="5"/>
  <c r="E39" i="5"/>
  <c r="E75" i="5"/>
  <c r="E196" i="5"/>
  <c r="E171" i="5"/>
  <c r="E307" i="5"/>
  <c r="E183" i="5"/>
  <c r="E15" i="5"/>
  <c r="E279" i="5"/>
  <c r="E485" i="5"/>
  <c r="E450" i="5"/>
  <c r="E44" i="5"/>
  <c r="E415" i="5"/>
  <c r="E376" i="5"/>
  <c r="E308" i="5"/>
  <c r="E146" i="5"/>
  <c r="E111" i="5"/>
  <c r="E195" i="5"/>
  <c r="E87" i="5"/>
  <c r="E207" i="5"/>
  <c r="E3" i="5"/>
  <c r="E4" i="5"/>
  <c r="E7" i="5"/>
  <c r="E79" i="5"/>
  <c r="E45" i="5"/>
  <c r="E191" i="5"/>
  <c r="I614" i="5"/>
  <c r="I333" i="5"/>
  <c r="I429" i="5"/>
  <c r="I323" i="5"/>
  <c r="I358" i="5"/>
  <c r="I469" i="5"/>
  <c r="I604" i="5"/>
  <c r="I421" i="5"/>
  <c r="I466" i="5"/>
  <c r="I437" i="5"/>
  <c r="I538" i="5"/>
  <c r="I494" i="5"/>
  <c r="I214" i="5"/>
  <c r="I481" i="5"/>
  <c r="I445" i="5"/>
  <c r="I301" i="5"/>
  <c r="I536" i="5"/>
  <c r="I326" i="5"/>
  <c r="I285" i="5"/>
  <c r="I289" i="5"/>
  <c r="I80" i="5"/>
  <c r="I553" i="5"/>
  <c r="I457" i="5"/>
  <c r="I102" i="5"/>
  <c r="I253" i="5"/>
  <c r="I349" i="5"/>
  <c r="I505" i="5"/>
  <c r="I198" i="5"/>
  <c r="I114" i="5"/>
  <c r="I138" i="5"/>
  <c r="I373" i="5"/>
  <c r="I57" i="5"/>
  <c r="I361" i="5"/>
  <c r="I266" i="5"/>
  <c r="I61" i="5"/>
  <c r="I5" i="5"/>
  <c r="I181" i="5"/>
  <c r="I501" i="5"/>
  <c r="I560" i="5"/>
  <c r="I515" i="5"/>
  <c r="I36" i="5"/>
  <c r="I14" i="5"/>
  <c r="I186" i="5"/>
  <c r="I476" i="5"/>
  <c r="I452" i="5"/>
  <c r="I577" i="5"/>
  <c r="I350" i="5"/>
  <c r="I81" i="5"/>
  <c r="I237" i="5"/>
  <c r="I284" i="5"/>
  <c r="I574" i="5"/>
  <c r="I272" i="5"/>
  <c r="I433" i="5"/>
  <c r="I227" i="5"/>
  <c r="I210" i="5"/>
  <c r="I287" i="5"/>
  <c r="I241" i="5"/>
  <c r="I11" i="5"/>
  <c r="I74" i="5"/>
  <c r="I126" i="5"/>
  <c r="I600" i="5"/>
  <c r="I322" i="5"/>
  <c r="I506" i="5"/>
  <c r="I441" i="5"/>
  <c r="I50" i="5"/>
  <c r="I71" i="5"/>
  <c r="I412" i="5"/>
  <c r="I249" i="5"/>
  <c r="I611" i="5"/>
  <c r="I335" i="5"/>
  <c r="I330" i="5"/>
  <c r="I113" i="5"/>
  <c r="I6" i="5"/>
  <c r="I516" i="5"/>
  <c r="I442" i="5"/>
  <c r="I332" i="5"/>
  <c r="I8" i="5"/>
  <c r="I22" i="5"/>
  <c r="I69" i="5"/>
  <c r="I360" i="5"/>
  <c r="I13" i="5"/>
  <c r="I514" i="5"/>
  <c r="I513" i="5"/>
  <c r="I385" i="5"/>
  <c r="I190" i="5"/>
  <c r="I576" i="5"/>
  <c r="I281" i="5"/>
  <c r="I548" i="5"/>
  <c r="I497" i="5"/>
  <c r="I167" i="5"/>
  <c r="I381" i="5"/>
  <c r="I92" i="5"/>
  <c r="I194" i="5"/>
  <c r="I395" i="5"/>
  <c r="I314" i="5"/>
  <c r="I477" i="5"/>
  <c r="I298" i="5"/>
  <c r="I336" i="5"/>
  <c r="I86" i="5"/>
  <c r="I202" i="5"/>
  <c r="I408" i="5"/>
  <c r="I156" i="5"/>
  <c r="I54" i="5"/>
  <c r="I362" i="5"/>
  <c r="I222" i="5"/>
  <c r="I154" i="5"/>
  <c r="I152" i="5"/>
  <c r="I56" i="5"/>
  <c r="I539" i="5"/>
  <c r="I525" i="5"/>
  <c r="I238" i="5"/>
  <c r="I242" i="5"/>
  <c r="I121" i="5"/>
  <c r="I529" i="5"/>
  <c r="I248" i="5"/>
  <c r="I572" i="5"/>
  <c r="I383" i="5"/>
  <c r="I406" i="5"/>
  <c r="I162" i="5"/>
  <c r="I605" i="5"/>
  <c r="I547" i="5"/>
  <c r="I546" i="5"/>
  <c r="I517" i="5"/>
  <c r="I354" i="5"/>
  <c r="I239" i="5"/>
  <c r="I134" i="5"/>
  <c r="I26" i="5"/>
  <c r="I410" i="5"/>
  <c r="I528" i="5"/>
  <c r="I144" i="5"/>
  <c r="I420" i="5"/>
  <c r="I345" i="5"/>
  <c r="I316" i="5"/>
  <c r="I261" i="5"/>
  <c r="I338" i="5"/>
  <c r="I120" i="5"/>
  <c r="I182" i="5"/>
  <c r="I397" i="5"/>
  <c r="I312" i="5"/>
  <c r="I263" i="5"/>
  <c r="I118" i="5"/>
  <c r="I413" i="5"/>
  <c r="I228" i="5"/>
  <c r="I157" i="5"/>
  <c r="I24" i="5"/>
  <c r="I108" i="5"/>
  <c r="I9" i="5"/>
  <c r="I533" i="5"/>
  <c r="I30" i="5"/>
  <c r="I37" i="5"/>
  <c r="I491" i="5"/>
  <c r="I508" i="5"/>
  <c r="I12" i="5"/>
  <c r="I83" i="5"/>
  <c r="I168" i="5"/>
  <c r="I212" i="5"/>
  <c r="I418" i="5"/>
  <c r="I584" i="5"/>
  <c r="I158" i="5"/>
  <c r="I500" i="5"/>
  <c r="I357" i="5"/>
  <c r="I221" i="5"/>
  <c r="I105" i="5"/>
  <c r="I356" i="5"/>
  <c r="I110" i="5"/>
  <c r="I374" i="5"/>
  <c r="I302" i="5"/>
  <c r="I264" i="5"/>
  <c r="I407" i="5"/>
  <c r="I97" i="5"/>
  <c r="I348" i="5"/>
  <c r="I98" i="5"/>
  <c r="I25" i="5"/>
  <c r="I73" i="5"/>
  <c r="I226" i="5"/>
  <c r="I589" i="5"/>
  <c r="I230" i="5"/>
  <c r="I425" i="5"/>
  <c r="I72" i="5"/>
  <c r="I251" i="5"/>
  <c r="I565" i="5"/>
  <c r="I42" i="5"/>
  <c r="I472" i="5"/>
  <c r="I541" i="5"/>
  <c r="I482" i="5"/>
  <c r="I122" i="5"/>
  <c r="I274" i="5"/>
  <c r="I252" i="5"/>
  <c r="I262" i="5"/>
  <c r="I540" i="5"/>
  <c r="I545" i="5"/>
  <c r="I218" i="5"/>
  <c r="I299" i="5"/>
  <c r="I133" i="5"/>
  <c r="I143" i="5"/>
  <c r="I277" i="5"/>
  <c r="I70" i="5"/>
  <c r="I489" i="5"/>
  <c r="I213" i="5"/>
  <c r="I453" i="5"/>
  <c r="I176" i="5"/>
  <c r="I610" i="5"/>
  <c r="I130" i="5"/>
  <c r="I47" i="5"/>
  <c r="I229" i="5"/>
  <c r="I119" i="5"/>
  <c r="I552" i="5"/>
  <c r="I456" i="5"/>
  <c r="I95" i="5"/>
  <c r="I216" i="5"/>
  <c r="I325" i="5"/>
  <c r="I276" i="5"/>
  <c r="I317" i="5"/>
  <c r="I48" i="5"/>
  <c r="I446" i="5"/>
  <c r="I419" i="5"/>
  <c r="I597" i="5"/>
  <c r="I334" i="5"/>
  <c r="I290" i="5"/>
  <c r="I462" i="5"/>
  <c r="I398" i="5"/>
  <c r="I575" i="5"/>
  <c r="I534" i="5"/>
  <c r="I153" i="5"/>
  <c r="I405" i="5"/>
  <c r="I23" i="5"/>
  <c r="I559" i="5"/>
  <c r="I329" i="5"/>
  <c r="I372" i="5"/>
  <c r="I60" i="5"/>
  <c r="I170" i="5"/>
  <c r="I566" i="5"/>
  <c r="I464" i="5"/>
  <c r="I386" i="5"/>
  <c r="I78" i="5"/>
  <c r="I53" i="5"/>
  <c r="I295" i="5"/>
  <c r="I602" i="5"/>
  <c r="I488" i="5"/>
  <c r="I142" i="5"/>
  <c r="I258" i="5"/>
  <c r="I180" i="5"/>
  <c r="I337" i="5"/>
  <c r="I141" i="5"/>
  <c r="I38" i="5"/>
  <c r="I35" i="5"/>
  <c r="I606" i="5"/>
  <c r="I304" i="5"/>
  <c r="I353" i="5"/>
  <c r="I204" i="5"/>
  <c r="I296" i="5"/>
  <c r="I370" i="5"/>
  <c r="I206" i="5"/>
  <c r="I549" i="5"/>
  <c r="I530" i="5"/>
  <c r="I484" i="5"/>
  <c r="I85" i="5"/>
  <c r="I132" i="5"/>
  <c r="I478" i="5"/>
  <c r="I18" i="5"/>
  <c r="I313" i="5"/>
  <c r="I392" i="5"/>
  <c r="I288" i="5"/>
  <c r="I43" i="5"/>
  <c r="I592" i="5"/>
  <c r="I594" i="5"/>
  <c r="I588" i="5"/>
  <c r="I193" i="5"/>
  <c r="I585" i="5"/>
  <c r="I66" i="5"/>
  <c r="I443" i="5"/>
  <c r="I109" i="5"/>
  <c r="I82" i="5"/>
  <c r="I46" i="5"/>
  <c r="I467" i="5"/>
  <c r="I394" i="5"/>
  <c r="I223" i="5"/>
  <c r="I403" i="5"/>
  <c r="I409" i="5"/>
  <c r="I319" i="5"/>
  <c r="I422" i="5"/>
  <c r="I582" i="5"/>
  <c r="I384" i="5"/>
  <c r="I346" i="5"/>
  <c r="I511" i="5"/>
  <c r="I378" i="5"/>
  <c r="I233" i="5"/>
  <c r="I21" i="5"/>
  <c r="I49" i="5"/>
  <c r="I165" i="5"/>
  <c r="I58" i="5"/>
  <c r="I107" i="5"/>
  <c r="I590" i="5"/>
  <c r="I174" i="5"/>
  <c r="I293" i="5"/>
  <c r="I355" i="5"/>
  <c r="I145" i="5"/>
  <c r="I380" i="5"/>
  <c r="I518" i="5"/>
  <c r="I490" i="5"/>
  <c r="I286" i="5"/>
  <c r="I273" i="5"/>
  <c r="I192" i="5"/>
  <c r="I369" i="5"/>
  <c r="I203" i="5"/>
  <c r="I94" i="5"/>
  <c r="I106" i="5"/>
  <c r="I116" i="5"/>
  <c r="I607" i="5"/>
  <c r="I468" i="5"/>
  <c r="I393" i="5"/>
  <c r="I305" i="5"/>
  <c r="I254" i="5"/>
  <c r="I161" i="5"/>
  <c r="I10" i="5"/>
  <c r="I499" i="5"/>
  <c r="I129" i="5"/>
  <c r="I522" i="5"/>
  <c r="I427" i="5"/>
  <c r="I342" i="5"/>
  <c r="I270" i="5"/>
  <c r="I205" i="5"/>
  <c r="I344" i="5"/>
  <c r="I166" i="5"/>
  <c r="I382" i="5"/>
  <c r="I234" i="5"/>
  <c r="I426" i="5"/>
  <c r="I215" i="5"/>
  <c r="I32" i="5"/>
  <c r="I320" i="5"/>
  <c r="I260" i="5"/>
  <c r="I523" i="5"/>
  <c r="I458" i="5"/>
  <c r="I402" i="5"/>
  <c r="I41" i="5"/>
  <c r="I451" i="5"/>
  <c r="I599" i="5"/>
  <c r="I493" i="5"/>
  <c r="I430" i="5"/>
  <c r="I104" i="5"/>
  <c r="I417" i="5"/>
  <c r="I235" i="5"/>
  <c r="I609" i="5"/>
  <c r="I571" i="5"/>
  <c r="I537" i="5"/>
  <c r="I470" i="5"/>
  <c r="I365" i="5"/>
  <c r="I306" i="5"/>
  <c r="I431" i="5"/>
  <c r="I595" i="5"/>
  <c r="I115" i="5"/>
  <c r="I149" i="5"/>
  <c r="I199" i="5"/>
  <c r="I31" i="5"/>
  <c r="I211" i="5"/>
  <c r="I188" i="5"/>
  <c r="I512" i="5"/>
  <c r="I347" i="5"/>
  <c r="I328" i="5"/>
  <c r="I59" i="5"/>
  <c r="I461" i="5"/>
  <c r="I17" i="5"/>
  <c r="I509" i="5"/>
  <c r="I297" i="5"/>
  <c r="I321" i="5"/>
  <c r="I521" i="5"/>
  <c r="I414" i="5"/>
  <c r="I65" i="5"/>
  <c r="I20" i="5"/>
  <c r="I33" i="5"/>
  <c r="I34" i="5"/>
  <c r="I101" i="5"/>
  <c r="I67" i="5"/>
  <c r="I177" i="5"/>
  <c r="I209" i="5"/>
  <c r="I587" i="5"/>
  <c r="I379" i="5"/>
  <c r="I179" i="5"/>
  <c r="I269" i="5"/>
  <c r="I90" i="5"/>
  <c r="I29" i="5"/>
  <c r="I454" i="5"/>
  <c r="I259" i="5"/>
  <c r="I164" i="5"/>
  <c r="I613" i="5"/>
  <c r="I520" i="5"/>
  <c r="I391" i="5"/>
  <c r="I366" i="5"/>
  <c r="I246" i="5"/>
  <c r="I178" i="5"/>
  <c r="I475" i="5"/>
  <c r="I438" i="5"/>
  <c r="I498" i="5"/>
  <c r="I439" i="5"/>
  <c r="I128" i="5"/>
  <c r="I390" i="5"/>
  <c r="I554" i="5"/>
  <c r="I377" i="5"/>
  <c r="I368" i="5"/>
  <c r="I189" i="5"/>
  <c r="I359" i="5"/>
  <c r="I282" i="5"/>
  <c r="I125" i="5"/>
  <c r="I175" i="5"/>
  <c r="I245" i="5"/>
  <c r="I173" i="5"/>
  <c r="I510" i="5"/>
  <c r="I137" i="5"/>
  <c r="I219" i="5"/>
  <c r="I561" i="5"/>
  <c r="I444" i="5"/>
  <c r="I300" i="5"/>
  <c r="I283" i="5"/>
  <c r="I96" i="5"/>
  <c r="I563" i="5"/>
  <c r="I532" i="5"/>
  <c r="I150" i="5"/>
  <c r="I474" i="5"/>
  <c r="I449" i="5"/>
  <c r="I185" i="5"/>
  <c r="I388" i="5"/>
  <c r="I598" i="5"/>
  <c r="I19" i="5"/>
  <c r="I151" i="5"/>
  <c r="I596" i="5"/>
  <c r="I586" i="5"/>
  <c r="I551" i="5"/>
  <c r="I544" i="5"/>
  <c r="I428" i="5"/>
  <c r="I77" i="5"/>
  <c r="I271" i="5"/>
  <c r="I424" i="5"/>
  <c r="I389" i="5"/>
  <c r="I163" i="5"/>
  <c r="I404" i="5"/>
  <c r="I139" i="5"/>
  <c r="I593" i="5"/>
  <c r="I339" i="5"/>
  <c r="I341" i="5"/>
  <c r="I401" i="5"/>
  <c r="I55" i="5"/>
  <c r="I89" i="5"/>
  <c r="I294" i="5"/>
  <c r="I265" i="5"/>
  <c r="I240" i="5"/>
  <c r="I364" i="5"/>
  <c r="I103" i="5"/>
  <c r="I220" i="5"/>
  <c r="I255" i="5"/>
  <c r="I471" i="5"/>
  <c r="I502" i="5"/>
  <c r="I496" i="5"/>
  <c r="I99" i="5"/>
  <c r="I3" i="5"/>
  <c r="I124" i="5"/>
  <c r="I519" i="5"/>
  <c r="I93" i="5"/>
  <c r="I68" i="5"/>
  <c r="I564" i="5"/>
  <c r="I550" i="5"/>
  <c r="I400" i="5"/>
  <c r="I396" i="5"/>
  <c r="I331" i="5"/>
  <c r="I155" i="5"/>
  <c r="I127" i="5"/>
  <c r="I612" i="5"/>
  <c r="I608" i="5"/>
  <c r="I581" i="5"/>
  <c r="I556" i="5"/>
  <c r="I473" i="5"/>
  <c r="I340" i="5"/>
  <c r="I318" i="5"/>
  <c r="I278" i="5"/>
  <c r="I16" i="5"/>
  <c r="I196" i="5"/>
  <c r="I171" i="5"/>
  <c r="I159" i="5"/>
  <c r="I459" i="5"/>
  <c r="I123" i="5"/>
  <c r="I555" i="5"/>
  <c r="I411" i="5"/>
  <c r="I327" i="5"/>
  <c r="I303" i="5"/>
  <c r="I187" i="5"/>
  <c r="I569" i="5"/>
  <c r="I526" i="5"/>
  <c r="I504" i="5"/>
  <c r="I480" i="5"/>
  <c r="I351" i="5"/>
  <c r="I324" i="5"/>
  <c r="I169" i="5"/>
  <c r="I75" i="5"/>
  <c r="I279" i="5"/>
  <c r="I460" i="5"/>
  <c r="I87" i="5"/>
  <c r="I573" i="5"/>
  <c r="I562" i="5"/>
  <c r="I542" i="5"/>
  <c r="I367" i="5"/>
  <c r="I311" i="5"/>
  <c r="I309" i="5"/>
  <c r="I224" i="5"/>
  <c r="I135" i="5"/>
  <c r="I28" i="5"/>
  <c r="I567" i="5"/>
  <c r="I84" i="5"/>
  <c r="I225" i="5"/>
  <c r="I217" i="5"/>
  <c r="I208" i="5"/>
  <c r="I200" i="5"/>
  <c r="I257" i="5"/>
  <c r="I148" i="5"/>
  <c r="I88" i="5"/>
  <c r="I79" i="5"/>
  <c r="I45" i="5"/>
  <c r="I4" i="5"/>
  <c r="I52" i="5"/>
  <c r="I371" i="5"/>
  <c r="I160" i="5"/>
  <c r="I483" i="5"/>
  <c r="I268" i="5"/>
  <c r="I375" i="5"/>
  <c r="I591" i="5"/>
  <c r="I583" i="5"/>
  <c r="I570" i="5"/>
  <c r="I524" i="5"/>
  <c r="I495" i="5"/>
  <c r="I487" i="5"/>
  <c r="I352" i="5"/>
  <c r="I343" i="5"/>
  <c r="I247" i="5"/>
  <c r="I140" i="5"/>
  <c r="I117" i="5"/>
  <c r="I76" i="5"/>
  <c r="I62" i="5"/>
  <c r="I492" i="5"/>
  <c r="I136" i="5"/>
  <c r="I423" i="5"/>
  <c r="I578" i="5"/>
  <c r="I527" i="5"/>
  <c r="I387" i="5"/>
  <c r="I465" i="5"/>
  <c r="I447" i="5"/>
  <c r="I201" i="5"/>
  <c r="I435" i="5"/>
  <c r="I64" i="5"/>
  <c r="I231" i="5"/>
  <c r="I448" i="5"/>
  <c r="I440" i="5"/>
  <c r="I256" i="5"/>
  <c r="I579" i="5"/>
  <c r="I486" i="5"/>
  <c r="I479" i="5"/>
  <c r="I455" i="5"/>
  <c r="I436" i="5"/>
  <c r="I416" i="5"/>
  <c r="I310" i="5"/>
  <c r="I292" i="5"/>
  <c r="I27" i="5"/>
  <c r="I197" i="5"/>
  <c r="I131" i="5"/>
  <c r="I184" i="5"/>
  <c r="I580" i="5"/>
  <c r="I112" i="5"/>
  <c r="I601" i="5"/>
  <c r="I543" i="5"/>
  <c r="I315" i="5"/>
  <c r="I232" i="5"/>
  <c r="I485" i="5"/>
  <c r="I450" i="5"/>
  <c r="I44" i="5"/>
  <c r="I415" i="5"/>
  <c r="I376" i="5"/>
  <c r="I308" i="5"/>
  <c r="I146" i="5"/>
  <c r="I111" i="5"/>
  <c r="I207" i="5"/>
  <c r="I63" i="5"/>
  <c r="I558" i="5"/>
  <c r="I557" i="5"/>
  <c r="I463" i="5"/>
  <c r="I363" i="5"/>
  <c r="I236" i="5"/>
  <c r="I399" i="5"/>
  <c r="I507" i="5"/>
  <c r="I503" i="5"/>
  <c r="I603" i="5"/>
  <c r="I535" i="5"/>
  <c r="I531" i="5"/>
  <c r="I40" i="5"/>
  <c r="I275" i="5"/>
  <c r="I100" i="5"/>
  <c r="I280" i="5"/>
  <c r="I244" i="5"/>
  <c r="I267" i="5"/>
  <c r="I434" i="5"/>
  <c r="I250" i="5"/>
  <c r="I172" i="5"/>
  <c r="I51" i="5"/>
  <c r="I291" i="5"/>
  <c r="I15" i="5"/>
  <c r="I195" i="5"/>
  <c r="I307" i="5"/>
  <c r="I183" i="5"/>
  <c r="I147" i="5"/>
  <c r="I39" i="5"/>
  <c r="I91" i="5"/>
  <c r="I568" i="5"/>
  <c r="I432" i="5"/>
  <c r="I243" i="5"/>
  <c r="I7" i="5"/>
  <c r="I191" i="5"/>
  <c r="I2" i="5"/>
  <c r="H46" i="5"/>
  <c r="H102" i="5"/>
  <c r="H610" i="5"/>
  <c r="H249" i="5"/>
  <c r="H78" i="5"/>
  <c r="H373" i="5"/>
  <c r="H460" i="5"/>
  <c r="H277" i="5"/>
  <c r="H130" i="5"/>
  <c r="H313" i="5"/>
  <c r="H516" i="5"/>
  <c r="H442" i="5"/>
  <c r="H238" i="5"/>
  <c r="H52" i="5"/>
  <c r="H371" i="5"/>
  <c r="H158" i="5"/>
  <c r="H322" i="5"/>
  <c r="H58" i="5"/>
  <c r="H107" i="5"/>
  <c r="H62" i="5"/>
  <c r="H492" i="5"/>
  <c r="H136" i="5"/>
  <c r="H469" i="5"/>
  <c r="H86" i="5"/>
  <c r="H565" i="5"/>
  <c r="H253" i="5"/>
  <c r="H466" i="5"/>
  <c r="H553" i="5"/>
  <c r="H332" i="5"/>
  <c r="H258" i="5"/>
  <c r="H374" i="5"/>
  <c r="H302" i="5"/>
  <c r="H33" i="5"/>
  <c r="H122" i="5"/>
  <c r="H541" i="5"/>
  <c r="H506" i="5"/>
  <c r="H69" i="5"/>
  <c r="H360" i="5"/>
  <c r="H13" i="5"/>
  <c r="H226" i="5"/>
  <c r="H54" i="5"/>
  <c r="H98" i="5"/>
  <c r="H289" i="5"/>
  <c r="H397" i="5"/>
  <c r="H457" i="5"/>
  <c r="H383" i="5"/>
  <c r="H61" i="5"/>
  <c r="H181" i="5"/>
  <c r="H25" i="5"/>
  <c r="H108" i="5"/>
  <c r="H74" i="5"/>
  <c r="H604" i="5"/>
  <c r="H533" i="5"/>
  <c r="H103" i="5"/>
  <c r="H392" i="5"/>
  <c r="H156" i="5"/>
  <c r="H202" i="5"/>
  <c r="H106" i="5"/>
  <c r="H96" i="5"/>
  <c r="H563" i="5"/>
  <c r="H532" i="5"/>
  <c r="H482" i="5"/>
  <c r="H545" i="5"/>
  <c r="H218" i="5"/>
  <c r="H198" i="5"/>
  <c r="H386" i="5"/>
  <c r="H244" i="5"/>
  <c r="H408" i="5"/>
  <c r="H523" i="5"/>
  <c r="H458" i="5"/>
  <c r="H182" i="5"/>
  <c r="H252" i="5"/>
  <c r="H446" i="5"/>
  <c r="H97" i="5"/>
  <c r="H321" i="5"/>
  <c r="H66" i="5"/>
  <c r="H80" i="5"/>
  <c r="H369" i="5"/>
  <c r="H157" i="5"/>
  <c r="H73" i="5"/>
  <c r="H26" i="5"/>
  <c r="H81" i="5"/>
  <c r="H443" i="5"/>
  <c r="H85" i="5"/>
  <c r="H431" i="5"/>
  <c r="H180" i="5"/>
  <c r="H42" i="5"/>
  <c r="H409" i="5"/>
  <c r="H319" i="5"/>
  <c r="H64" i="5"/>
  <c r="H467" i="5"/>
  <c r="H536" i="5"/>
  <c r="H326" i="5"/>
  <c r="H57" i="5"/>
  <c r="H170" i="5"/>
  <c r="H580" i="5"/>
  <c r="H112" i="5"/>
  <c r="H82" i="5"/>
  <c r="H453" i="5"/>
  <c r="H566" i="5"/>
  <c r="H350" i="5"/>
  <c r="H505" i="5"/>
  <c r="H417" i="5"/>
  <c r="H88" i="5"/>
  <c r="H420" i="5"/>
  <c r="H237" i="5"/>
  <c r="H34" i="5"/>
  <c r="H441" i="5"/>
  <c r="H288" i="5"/>
  <c r="H205" i="5"/>
  <c r="H577" i="5"/>
  <c r="H576" i="5"/>
  <c r="H561" i="5"/>
  <c r="H444" i="5"/>
  <c r="H300" i="5"/>
  <c r="H362" i="5"/>
  <c r="H395" i="5"/>
  <c r="H419" i="5"/>
  <c r="H76" i="5"/>
  <c r="H337" i="5"/>
  <c r="H609" i="5"/>
  <c r="H139" i="5"/>
  <c r="H20" i="5"/>
  <c r="H8" i="5"/>
  <c r="H421" i="5"/>
  <c r="H589" i="5"/>
  <c r="H164" i="5"/>
  <c r="H528" i="5"/>
  <c r="H314" i="5"/>
  <c r="H540" i="5"/>
  <c r="H348" i="5"/>
  <c r="H251" i="5"/>
  <c r="H144" i="5"/>
  <c r="H509" i="5"/>
  <c r="H454" i="5"/>
  <c r="H259" i="5"/>
  <c r="H381" i="5"/>
  <c r="H338" i="5"/>
  <c r="H120" i="5"/>
  <c r="H593" i="5"/>
  <c r="H14" i="5"/>
  <c r="H5" i="5"/>
  <c r="H590" i="5"/>
  <c r="H94" i="5"/>
  <c r="H109" i="5"/>
  <c r="H129" i="5"/>
  <c r="H6" i="5"/>
  <c r="H114" i="5"/>
  <c r="H56" i="5"/>
  <c r="H384" i="5"/>
  <c r="H422" i="5"/>
  <c r="H433" i="5"/>
  <c r="H268" i="5"/>
  <c r="H47" i="5"/>
  <c r="H229" i="5"/>
  <c r="H119" i="5"/>
  <c r="H193" i="5"/>
  <c r="H203" i="5"/>
  <c r="H508" i="5"/>
  <c r="H216" i="5"/>
  <c r="H501" i="5"/>
  <c r="H264" i="5"/>
  <c r="H301" i="5"/>
  <c r="H174" i="5"/>
  <c r="H481" i="5"/>
  <c r="H361" i="5"/>
  <c r="H266" i="5"/>
  <c r="H145" i="5"/>
  <c r="H22" i="5"/>
  <c r="H242" i="5"/>
  <c r="H500" i="5"/>
  <c r="H18" i="5"/>
  <c r="H584" i="5"/>
  <c r="H285" i="5"/>
  <c r="H110" i="5"/>
  <c r="H132" i="5"/>
  <c r="H12" i="5"/>
  <c r="H9" i="5"/>
  <c r="H325" i="5"/>
  <c r="H456" i="5"/>
  <c r="H165" i="5"/>
  <c r="H211" i="5"/>
  <c r="H188" i="5"/>
  <c r="H230" i="5"/>
  <c r="H276" i="5"/>
  <c r="H121" i="5"/>
  <c r="H194" i="5"/>
  <c r="H215" i="5"/>
  <c r="H336" i="5"/>
  <c r="H59" i="5"/>
  <c r="H212" i="5"/>
  <c r="H595" i="5"/>
  <c r="H115" i="5"/>
  <c r="H184" i="5"/>
  <c r="H380" i="5"/>
  <c r="H298" i="5"/>
  <c r="H282" i="5"/>
  <c r="H38" i="5"/>
  <c r="H35" i="5"/>
  <c r="H372" i="5"/>
  <c r="H439" i="5"/>
  <c r="H297" i="5"/>
  <c r="H24" i="5"/>
  <c r="H37" i="5"/>
  <c r="H95" i="5"/>
  <c r="H349" i="5"/>
  <c r="H312" i="5"/>
  <c r="H263" i="5"/>
  <c r="H358" i="5"/>
  <c r="H48" i="5"/>
  <c r="H549" i="5"/>
  <c r="H489" i="5"/>
  <c r="H213" i="5"/>
  <c r="H407" i="5"/>
  <c r="H445" i="5"/>
  <c r="H592" i="5"/>
  <c r="H166" i="5"/>
  <c r="H334" i="5"/>
  <c r="H290" i="5"/>
  <c r="H294" i="5"/>
  <c r="H265" i="5"/>
  <c r="H240" i="5"/>
  <c r="H50" i="5"/>
  <c r="H222" i="5"/>
  <c r="H154" i="5"/>
  <c r="H152" i="5"/>
  <c r="H548" i="5"/>
  <c r="H497" i="5"/>
  <c r="H167" i="5"/>
  <c r="H162" i="5"/>
  <c r="H394" i="5"/>
  <c r="H210" i="5"/>
  <c r="H346" i="5"/>
  <c r="H105" i="5"/>
  <c r="H126" i="5"/>
  <c r="H70" i="5"/>
  <c r="H410" i="5"/>
  <c r="H227" i="5"/>
  <c r="H143" i="5"/>
  <c r="H71" i="5"/>
  <c r="H233" i="5"/>
  <c r="H21" i="5"/>
  <c r="H92" i="5"/>
  <c r="H418" i="5"/>
  <c r="H262" i="5"/>
  <c r="H72" i="5"/>
  <c r="H176" i="5"/>
  <c r="H260" i="5"/>
  <c r="H560" i="5"/>
  <c r="H515" i="5"/>
  <c r="H36" i="5"/>
  <c r="H153" i="5"/>
  <c r="H345" i="5"/>
  <c r="H190" i="5"/>
  <c r="H49" i="5"/>
  <c r="H552" i="5"/>
  <c r="H514" i="5"/>
  <c r="H513" i="5"/>
  <c r="H385" i="5"/>
  <c r="H612" i="5"/>
  <c r="H608" i="5"/>
  <c r="H581" i="5"/>
  <c r="H556" i="5"/>
  <c r="H473" i="5"/>
  <c r="H340" i="5"/>
  <c r="H318" i="5"/>
  <c r="H401" i="5"/>
  <c r="H571" i="5"/>
  <c r="H537" i="5"/>
  <c r="H470" i="5"/>
  <c r="H365" i="5"/>
  <c r="H133" i="5"/>
  <c r="H405" i="5"/>
  <c r="H118" i="5"/>
  <c r="H600" i="5"/>
  <c r="H234" i="5"/>
  <c r="H539" i="5"/>
  <c r="H525" i="5"/>
  <c r="H461" i="5"/>
  <c r="H299" i="5"/>
  <c r="H575" i="5"/>
  <c r="H452" i="5"/>
  <c r="H60" i="5"/>
  <c r="H491" i="5"/>
  <c r="H477" i="5"/>
  <c r="H427" i="5"/>
  <c r="H342" i="5"/>
  <c r="H185" i="5"/>
  <c r="H23" i="5"/>
  <c r="H83" i="5"/>
  <c r="H168" i="5"/>
  <c r="H359" i="5"/>
  <c r="H186" i="5"/>
  <c r="H261" i="5"/>
  <c r="H142" i="5"/>
  <c r="H404" i="5"/>
  <c r="H356" i="5"/>
  <c r="H84" i="5"/>
  <c r="H225" i="5"/>
  <c r="H217" i="5"/>
  <c r="H208" i="5"/>
  <c r="H200" i="5"/>
  <c r="H370" i="5"/>
  <c r="H206" i="5"/>
  <c r="H287" i="5"/>
  <c r="H241" i="5"/>
  <c r="H11" i="5"/>
  <c r="H429" i="5"/>
  <c r="H323" i="5"/>
  <c r="H529" i="5"/>
  <c r="H248" i="5"/>
  <c r="H344" i="5"/>
  <c r="H357" i="5"/>
  <c r="H179" i="5"/>
  <c r="H474" i="5"/>
  <c r="H598" i="5"/>
  <c r="H317" i="5"/>
  <c r="H151" i="5"/>
  <c r="H177" i="5"/>
  <c r="H518" i="5"/>
  <c r="H490" i="5"/>
  <c r="H286" i="5"/>
  <c r="H273" i="5"/>
  <c r="H192" i="5"/>
  <c r="H597" i="5"/>
  <c r="H464" i="5"/>
  <c r="H269" i="5"/>
  <c r="H382" i="5"/>
  <c r="H245" i="5"/>
  <c r="H596" i="5"/>
  <c r="H586" i="5"/>
  <c r="H551" i="5"/>
  <c r="H544" i="5"/>
  <c r="H510" i="5"/>
  <c r="H320" i="5"/>
  <c r="H333" i="5"/>
  <c r="H574" i="5"/>
  <c r="H272" i="5"/>
  <c r="H522" i="5"/>
  <c r="H428" i="5"/>
  <c r="H32" i="5"/>
  <c r="H274" i="5"/>
  <c r="H141" i="5"/>
  <c r="H175" i="5"/>
  <c r="H478" i="5"/>
  <c r="H173" i="5"/>
  <c r="H389" i="5"/>
  <c r="H379" i="5"/>
  <c r="H451" i="5"/>
  <c r="H67" i="5"/>
  <c r="H613" i="5"/>
  <c r="H520" i="5"/>
  <c r="H391" i="5"/>
  <c r="H366" i="5"/>
  <c r="H246" i="5"/>
  <c r="H178" i="5"/>
  <c r="H594" i="5"/>
  <c r="H588" i="5"/>
  <c r="H138" i="5"/>
  <c r="H28" i="5"/>
  <c r="H406" i="5"/>
  <c r="H43" i="5"/>
  <c r="H368" i="5"/>
  <c r="H189" i="5"/>
  <c r="H602" i="5"/>
  <c r="H488" i="5"/>
  <c r="H355" i="5"/>
  <c r="H462" i="5"/>
  <c r="H398" i="5"/>
  <c r="H281" i="5"/>
  <c r="H498" i="5"/>
  <c r="H296" i="5"/>
  <c r="H270" i="5"/>
  <c r="H55" i="5"/>
  <c r="H534" i="5"/>
  <c r="H30" i="5"/>
  <c r="H476" i="5"/>
  <c r="H128" i="5"/>
  <c r="H413" i="5"/>
  <c r="H228" i="5"/>
  <c r="H209" i="5"/>
  <c r="H283" i="5"/>
  <c r="H438" i="5"/>
  <c r="H41" i="5"/>
  <c r="H223" i="5"/>
  <c r="H425" i="5"/>
  <c r="H449" i="5"/>
  <c r="H554" i="5"/>
  <c r="H377" i="5"/>
  <c r="H116" i="5"/>
  <c r="H572" i="5"/>
  <c r="H150" i="5"/>
  <c r="H220" i="5"/>
  <c r="H434" i="5"/>
  <c r="H250" i="5"/>
  <c r="H172" i="5"/>
  <c r="H221" i="5"/>
  <c r="H599" i="5"/>
  <c r="H493" i="5"/>
  <c r="H430" i="5"/>
  <c r="H104" i="5"/>
  <c r="H235" i="5"/>
  <c r="H163" i="5"/>
  <c r="H160" i="5"/>
  <c r="H306" i="5"/>
  <c r="H31" i="5"/>
  <c r="H585" i="5"/>
  <c r="H587" i="5"/>
  <c r="H521" i="5"/>
  <c r="H414" i="5"/>
  <c r="H511" i="5"/>
  <c r="H257" i="5"/>
  <c r="H148" i="5"/>
  <c r="H403" i="5"/>
  <c r="H341" i="5"/>
  <c r="H437" i="5"/>
  <c r="H284" i="5"/>
  <c r="H278" i="5"/>
  <c r="H16" i="5"/>
  <c r="H390" i="5"/>
  <c r="H582" i="5"/>
  <c r="H17" i="5"/>
  <c r="H475" i="5"/>
  <c r="H125" i="5"/>
  <c r="H402" i="5"/>
  <c r="H502" i="5"/>
  <c r="H496" i="5"/>
  <c r="H472" i="5"/>
  <c r="H512" i="5"/>
  <c r="H347" i="5"/>
  <c r="H328" i="5"/>
  <c r="H99" i="5"/>
  <c r="H199" i="5"/>
  <c r="H607" i="5"/>
  <c r="H468" i="5"/>
  <c r="H393" i="5"/>
  <c r="H305" i="5"/>
  <c r="H254" i="5"/>
  <c r="H161" i="5"/>
  <c r="H10" i="5"/>
  <c r="H295" i="5"/>
  <c r="H499" i="5"/>
  <c r="H93" i="5"/>
  <c r="H68" i="5"/>
  <c r="H564" i="5"/>
  <c r="H550" i="5"/>
  <c r="H400" i="5"/>
  <c r="H396" i="5"/>
  <c r="H331" i="5"/>
  <c r="H155" i="5"/>
  <c r="H127" i="5"/>
  <c r="H530" i="5"/>
  <c r="H484" i="5"/>
  <c r="H89" i="5"/>
  <c r="H79" i="5"/>
  <c r="H45" i="5"/>
  <c r="H4" i="5"/>
  <c r="H353" i="5"/>
  <c r="H204" i="5"/>
  <c r="H606" i="5"/>
  <c r="H388" i="5"/>
  <c r="H378" i="5"/>
  <c r="H53" i="5"/>
  <c r="H448" i="5"/>
  <c r="H440" i="5"/>
  <c r="H256" i="5"/>
  <c r="H293" i="5"/>
  <c r="H559" i="5"/>
  <c r="H329" i="5"/>
  <c r="H364" i="5"/>
  <c r="H124" i="5"/>
  <c r="H412" i="5"/>
  <c r="H19" i="5"/>
  <c r="H149" i="5"/>
  <c r="H232" i="5"/>
  <c r="H605" i="5"/>
  <c r="H547" i="5"/>
  <c r="H546" i="5"/>
  <c r="H517" i="5"/>
  <c r="H354" i="5"/>
  <c r="H239" i="5"/>
  <c r="H134" i="5"/>
  <c r="H538" i="5"/>
  <c r="H494" i="5"/>
  <c r="H214" i="5"/>
  <c r="H426" i="5"/>
  <c r="H159" i="5"/>
  <c r="H137" i="5"/>
  <c r="H611" i="5"/>
  <c r="H335" i="5"/>
  <c r="H330" i="5"/>
  <c r="H113" i="5"/>
  <c r="H280" i="5"/>
  <c r="H304" i="5"/>
  <c r="H65" i="5"/>
  <c r="H255" i="5"/>
  <c r="H123" i="5"/>
  <c r="H219" i="5"/>
  <c r="H101" i="5"/>
  <c r="H77" i="5"/>
  <c r="H271" i="5"/>
  <c r="H424" i="5"/>
  <c r="H471" i="5"/>
  <c r="H90" i="5"/>
  <c r="H29" i="5"/>
  <c r="H75" i="5"/>
  <c r="H459" i="5"/>
  <c r="H316" i="5"/>
  <c r="H614" i="5"/>
  <c r="H465" i="5"/>
  <c r="H447" i="5"/>
  <c r="H201" i="5"/>
  <c r="H423" i="5"/>
  <c r="H435" i="5"/>
  <c r="H603" i="5"/>
  <c r="H51" i="5"/>
  <c r="H91" i="5"/>
  <c r="H568" i="5"/>
  <c r="H432" i="5"/>
  <c r="H243" i="5"/>
  <c r="H558" i="5"/>
  <c r="H557" i="5"/>
  <c r="H463" i="5"/>
  <c r="H363" i="5"/>
  <c r="H236" i="5"/>
  <c r="H591" i="5"/>
  <c r="H583" i="5"/>
  <c r="H570" i="5"/>
  <c r="H524" i="5"/>
  <c r="H495" i="5"/>
  <c r="H487" i="5"/>
  <c r="H352" i="5"/>
  <c r="H343" i="5"/>
  <c r="H247" i="5"/>
  <c r="H140" i="5"/>
  <c r="H117" i="5"/>
  <c r="H196" i="5"/>
  <c r="H171" i="5"/>
  <c r="H375" i="5"/>
  <c r="H483" i="5"/>
  <c r="H555" i="5"/>
  <c r="H507" i="5"/>
  <c r="H503" i="5"/>
  <c r="H519" i="5"/>
  <c r="H231" i="5"/>
  <c r="H411" i="5"/>
  <c r="H147" i="5"/>
  <c r="H15" i="5"/>
  <c r="H3" i="5"/>
  <c r="H399" i="5"/>
  <c r="H327" i="5"/>
  <c r="H535" i="5"/>
  <c r="H531" i="5"/>
  <c r="H40" i="5"/>
  <c r="H275" i="5"/>
  <c r="H100" i="5"/>
  <c r="H578" i="5"/>
  <c r="H527" i="5"/>
  <c r="H387" i="5"/>
  <c r="H279" i="5"/>
  <c r="H267" i="5"/>
  <c r="H485" i="5"/>
  <c r="H450" i="5"/>
  <c r="H44" i="5"/>
  <c r="H415" i="5"/>
  <c r="H376" i="5"/>
  <c r="H308" i="5"/>
  <c r="H146" i="5"/>
  <c r="H111" i="5"/>
  <c r="H195" i="5"/>
  <c r="H579" i="5"/>
  <c r="H573" i="5"/>
  <c r="H562" i="5"/>
  <c r="H542" i="5"/>
  <c r="H367" i="5"/>
  <c r="H311" i="5"/>
  <c r="H309" i="5"/>
  <c r="H224" i="5"/>
  <c r="H135" i="5"/>
  <c r="H339" i="5"/>
  <c r="H601" i="5"/>
  <c r="H543" i="5"/>
  <c r="H567" i="5"/>
  <c r="H63" i="5"/>
  <c r="H569" i="5"/>
  <c r="H526" i="5"/>
  <c r="H504" i="5"/>
  <c r="H480" i="5"/>
  <c r="H351" i="5"/>
  <c r="H324" i="5"/>
  <c r="H169" i="5"/>
  <c r="H39" i="5"/>
  <c r="H307" i="5"/>
  <c r="H183" i="5"/>
  <c r="H486" i="5"/>
  <c r="H479" i="5"/>
  <c r="H455" i="5"/>
  <c r="H436" i="5"/>
  <c r="H416" i="5"/>
  <c r="H310" i="5"/>
  <c r="H292" i="5"/>
  <c r="H27" i="5"/>
  <c r="H197" i="5"/>
  <c r="H131" i="5"/>
  <c r="H87" i="5"/>
  <c r="H291" i="5"/>
  <c r="H303" i="5"/>
  <c r="H187" i="5"/>
  <c r="H315" i="5"/>
  <c r="H207" i="5"/>
  <c r="H7" i="5"/>
  <c r="H191" i="5"/>
  <c r="H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3" i="2"/>
  <c r="P2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3" i="2"/>
  <c r="A2" i="2"/>
</calcChain>
</file>

<file path=xl/sharedStrings.xml><?xml version="1.0" encoding="utf-8"?>
<sst xmlns="http://schemas.openxmlformats.org/spreadsheetml/2006/main" count="90425" uniqueCount="7666">
  <si>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</si>
  <si>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</si>
  <si>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</si>
  <si>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</si>
  <si>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</si>
  <si>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</si>
  <si>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</si>
  <si>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</si>
  <si>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</si>
  <si>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</si>
  <si>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</si>
  <si>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</si>
  <si>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</si>
  <si>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TWDC Enterprises 18 Corp</t>
  </si>
  <si>
    <t>DIS</t>
  </si>
  <si>
    <t>03/01/2032</t>
  </si>
  <si>
    <t>MTNB</t>
  </si>
  <si>
    <t>A-</t>
  </si>
  <si>
    <t>AT MATURITY</t>
  </si>
  <si>
    <t>USD</t>
  </si>
  <si>
    <t>--</t>
  </si>
  <si>
    <t>FIXED</t>
  </si>
  <si>
    <t>Industrial</t>
  </si>
  <si>
    <t>25468PBW5</t>
  </si>
  <si>
    <t>DISH DBS Corp</t>
  </si>
  <si>
    <t>DISH</t>
  </si>
  <si>
    <t>11/15/2024</t>
  </si>
  <si>
    <t>CCC+</t>
  </si>
  <si>
    <t>25470XAW5</t>
  </si>
  <si>
    <t>Ford Motor Co</t>
  </si>
  <si>
    <t>F</t>
  </si>
  <si>
    <t>01/15/2043</t>
  </si>
  <si>
    <t>BB+</t>
  </si>
  <si>
    <t>345370CQ1</t>
  </si>
  <si>
    <t>United States Steel Corp</t>
  </si>
  <si>
    <t>X</t>
  </si>
  <si>
    <t>06/01/2037</t>
  </si>
  <si>
    <t>BB-</t>
  </si>
  <si>
    <t>912909AD0</t>
  </si>
  <si>
    <t>Toyota Motor Credit Corp</t>
  </si>
  <si>
    <t>TOYOTA</t>
  </si>
  <si>
    <t>11/20/2030</t>
  </si>
  <si>
    <t>A+</t>
  </si>
  <si>
    <t>89236TLE3</t>
  </si>
  <si>
    <t>Altria Group Inc</t>
  </si>
  <si>
    <t>MO</t>
  </si>
  <si>
    <t>01/31/2044</t>
  </si>
  <si>
    <t>BBB</t>
  </si>
  <si>
    <t>02209SAR4</t>
  </si>
  <si>
    <t>PacifiCorp</t>
  </si>
  <si>
    <t>BRKHEC</t>
  </si>
  <si>
    <t>10/15/2037</t>
  </si>
  <si>
    <t>A</t>
  </si>
  <si>
    <t>Utility</t>
  </si>
  <si>
    <t>695114CG1</t>
  </si>
  <si>
    <t>07/16/2031</t>
  </si>
  <si>
    <t>345370CA6</t>
  </si>
  <si>
    <t>Walt Disney Co/The</t>
  </si>
  <si>
    <t>01/13/2031</t>
  </si>
  <si>
    <t>254687FX9</t>
  </si>
  <si>
    <t>Inter-American Development Bank</t>
  </si>
  <si>
    <t>IADB</t>
  </si>
  <si>
    <t>02/01/2027</t>
  </si>
  <si>
    <t>AAA</t>
  </si>
  <si>
    <t>Supranational</t>
  </si>
  <si>
    <t>4581X0EM6</t>
  </si>
  <si>
    <t>07/01/2026</t>
  </si>
  <si>
    <t>25470XAY1</t>
  </si>
  <si>
    <t>Ares Capital Corp</t>
  </si>
  <si>
    <t>ARCC</t>
  </si>
  <si>
    <t>01/15/2027</t>
  </si>
  <si>
    <t>BBB-</t>
  </si>
  <si>
    <t>Financial Institutions</t>
  </si>
  <si>
    <t>04010LBE2</t>
  </si>
  <si>
    <t>Verizon Communications Inc</t>
  </si>
  <si>
    <t>VZ</t>
  </si>
  <si>
    <t>08/21/2046</t>
  </si>
  <si>
    <t>BBB+</t>
  </si>
  <si>
    <t>92343VCK8</t>
  </si>
  <si>
    <t>Lumen Technologies Inc</t>
  </si>
  <si>
    <t>LUMN</t>
  </si>
  <si>
    <t>09/15/2039</t>
  </si>
  <si>
    <t>P</t>
  </si>
  <si>
    <t>CCC-</t>
  </si>
  <si>
    <t>156700AM8</t>
  </si>
  <si>
    <t>Embarq Corp</t>
  </si>
  <si>
    <t>EMBARQ</t>
  </si>
  <si>
    <t>06/01/2036</t>
  </si>
  <si>
    <t>29078EAA3</t>
  </si>
  <si>
    <t>Transocean Inc</t>
  </si>
  <si>
    <t>RIG</t>
  </si>
  <si>
    <t>04/15/2031</t>
  </si>
  <si>
    <t>CCC</t>
  </si>
  <si>
    <t>893830AF6</t>
  </si>
  <si>
    <t>03/15/2038</t>
  </si>
  <si>
    <t>893830AT6</t>
  </si>
  <si>
    <t>Berkshire Hathaway Inc</t>
  </si>
  <si>
    <t>BRK</t>
  </si>
  <si>
    <t>02/11/2043</t>
  </si>
  <si>
    <t>AA</t>
  </si>
  <si>
    <t>084670BK3</t>
  </si>
  <si>
    <t>International Business Machines Corp</t>
  </si>
  <si>
    <t>IBM</t>
  </si>
  <si>
    <t>10/30/2045</t>
  </si>
  <si>
    <t>459200AN1</t>
  </si>
  <si>
    <t>01/15/2028</t>
  </si>
  <si>
    <t>G</t>
  </si>
  <si>
    <t>156686AM9</t>
  </si>
  <si>
    <t>HP Inc</t>
  </si>
  <si>
    <t>HPQ</t>
  </si>
  <si>
    <t>09/15/2041</t>
  </si>
  <si>
    <t>428236BR3</t>
  </si>
  <si>
    <t>04/01/2037</t>
  </si>
  <si>
    <t>695114CD8</t>
  </si>
  <si>
    <t>John Deere Capital Corp</t>
  </si>
  <si>
    <t>DE</t>
  </si>
  <si>
    <t>09/08/2033</t>
  </si>
  <si>
    <t>I</t>
  </si>
  <si>
    <t>24422EXE4</t>
  </si>
  <si>
    <t>Paramount Global</t>
  </si>
  <si>
    <t>PARA</t>
  </si>
  <si>
    <t>07/30/2030</t>
  </si>
  <si>
    <t>925524AH3</t>
  </si>
  <si>
    <t>International Bank for Reconstruction &amp; Development</t>
  </si>
  <si>
    <t>IBRD</t>
  </si>
  <si>
    <t>11/14/2033</t>
  </si>
  <si>
    <t>459058KY8</t>
  </si>
  <si>
    <t>Tapestry Inc</t>
  </si>
  <si>
    <t>TPR</t>
  </si>
  <si>
    <t>11/27/2026</t>
  </si>
  <si>
    <t>876030AC1</t>
  </si>
  <si>
    <t>International Finance Corp</t>
  </si>
  <si>
    <t>IFC</t>
  </si>
  <si>
    <t>GMTN</t>
  </si>
  <si>
    <t>45950KDF4</t>
  </si>
  <si>
    <t>08/10/2033</t>
  </si>
  <si>
    <t>92343VEA8</t>
  </si>
  <si>
    <t>06/01/2029</t>
  </si>
  <si>
    <t>25470XBD6</t>
  </si>
  <si>
    <t>Protective Life Global Funding</t>
  </si>
  <si>
    <t>PL</t>
  </si>
  <si>
    <t>12/08/2028</t>
  </si>
  <si>
    <t>144A</t>
  </si>
  <si>
    <t>74368CBV5</t>
  </si>
  <si>
    <t>OneMain Finance Corp</t>
  </si>
  <si>
    <t>OMF</t>
  </si>
  <si>
    <t>03/15/2026</t>
  </si>
  <si>
    <t>BB</t>
  </si>
  <si>
    <t>85172FAN9</t>
  </si>
  <si>
    <t>11/20/2026</t>
  </si>
  <si>
    <t>89236TLD5</t>
  </si>
  <si>
    <t>10/30/2025</t>
  </si>
  <si>
    <t>459200AM3</t>
  </si>
  <si>
    <t>Microsoft Corp</t>
  </si>
  <si>
    <t>MSFT</t>
  </si>
  <si>
    <t>02/08/2041</t>
  </si>
  <si>
    <t>594918AM6</t>
  </si>
  <si>
    <t>Teva Pharmaceutical Finance Co LLC</t>
  </si>
  <si>
    <t>TEVA</t>
  </si>
  <si>
    <t>02/01/2036</t>
  </si>
  <si>
    <t>88163VAD1</t>
  </si>
  <si>
    <t>Apple Inc</t>
  </si>
  <si>
    <t>AAPL</t>
  </si>
  <si>
    <t>05/04/2043</t>
  </si>
  <si>
    <t>AA+</t>
  </si>
  <si>
    <t>037833AL4</t>
  </si>
  <si>
    <t>Netflix Inc</t>
  </si>
  <si>
    <t>NFLX</t>
  </si>
  <si>
    <t>04/15/2028</t>
  </si>
  <si>
    <t>64110LAS5</t>
  </si>
  <si>
    <t>AT&amp;T Inc</t>
  </si>
  <si>
    <t>T</t>
  </si>
  <si>
    <t>06/12/2024</t>
  </si>
  <si>
    <t>FLOATING</t>
  </si>
  <si>
    <t>00206RGD8</t>
  </si>
  <si>
    <t>CSC Holdings LLC</t>
  </si>
  <si>
    <t>CSCHLD</t>
  </si>
  <si>
    <t>06/01/2024</t>
  </si>
  <si>
    <t>126307AH0</t>
  </si>
  <si>
    <t>05/13/2025</t>
  </si>
  <si>
    <t>037833BG4</t>
  </si>
  <si>
    <t>05/06/2044</t>
  </si>
  <si>
    <t>037833AT7</t>
  </si>
  <si>
    <t>05/06/2024</t>
  </si>
  <si>
    <t>037833AS9</t>
  </si>
  <si>
    <t>Vistra Operations Co LLC</t>
  </si>
  <si>
    <t>VST</t>
  </si>
  <si>
    <t>92840VAL6</t>
  </si>
  <si>
    <t>Sprint LLC</t>
  </si>
  <si>
    <t>S</t>
  </si>
  <si>
    <t>06/15/2024</t>
  </si>
  <si>
    <t>85207UAH8</t>
  </si>
  <si>
    <t>03/15/2042</t>
  </si>
  <si>
    <t>U</t>
  </si>
  <si>
    <t>156700AT3</t>
  </si>
  <si>
    <t>04/30/2036</t>
  </si>
  <si>
    <t>925524AX8</t>
  </si>
  <si>
    <t>Hughes Satellite Systems Corp</t>
  </si>
  <si>
    <t>SATS</t>
  </si>
  <si>
    <t>08/01/2026</t>
  </si>
  <si>
    <t>444454AD4</t>
  </si>
  <si>
    <t>Bath &amp; Body Works Inc</t>
  </si>
  <si>
    <t>BBWI</t>
  </si>
  <si>
    <t>11/01/2035</t>
  </si>
  <si>
    <t>501797AL8</t>
  </si>
  <si>
    <t>09/11/2028</t>
  </si>
  <si>
    <t>MTN</t>
  </si>
  <si>
    <t>89236TLB9</t>
  </si>
  <si>
    <t>Macy's Retail Holdings LLC</t>
  </si>
  <si>
    <t>M</t>
  </si>
  <si>
    <t>02/15/2028</t>
  </si>
  <si>
    <t>55616XAC1</t>
  </si>
  <si>
    <t>03/16/2027</t>
  </si>
  <si>
    <t>92343VDY7</t>
  </si>
  <si>
    <t>Cleveland-Cliffs Inc</t>
  </si>
  <si>
    <t>CLF</t>
  </si>
  <si>
    <t>10/01/2040</t>
  </si>
  <si>
    <t>B</t>
  </si>
  <si>
    <t>18683KAC5</t>
  </si>
  <si>
    <t>11/25/2024</t>
  </si>
  <si>
    <t>GDIF</t>
  </si>
  <si>
    <t>459058DX8</t>
  </si>
  <si>
    <t>01/09/2038</t>
  </si>
  <si>
    <t>254687EK8</t>
  </si>
  <si>
    <t>07/14/2028</t>
  </si>
  <si>
    <t>24422EXB0</t>
  </si>
  <si>
    <t>Nissan Motor Acceptance Co LLC</t>
  </si>
  <si>
    <t>NSANY</t>
  </si>
  <si>
    <t>09/15/2026</t>
  </si>
  <si>
    <t>REGS</t>
  </si>
  <si>
    <t>ZI8618699</t>
  </si>
  <si>
    <t>General Motors Financial Co Inc</t>
  </si>
  <si>
    <t>GM</t>
  </si>
  <si>
    <t>04/06/2026</t>
  </si>
  <si>
    <t>37045XEF9</t>
  </si>
  <si>
    <t>Blue Owl Credit Income Corp</t>
  </si>
  <si>
    <t>OCINCC</t>
  </si>
  <si>
    <t>03/21/2025</t>
  </si>
  <si>
    <t>*</t>
  </si>
  <si>
    <t>69120VAL5</t>
  </si>
  <si>
    <t>11/15/2028</t>
  </si>
  <si>
    <t>64110LAT3</t>
  </si>
  <si>
    <t>09/13/2033</t>
  </si>
  <si>
    <t>4581X0EL8</t>
  </si>
  <si>
    <t>General Electric Co</t>
  </si>
  <si>
    <t>GE</t>
  </si>
  <si>
    <t>05/05/2026</t>
  </si>
  <si>
    <t>36962GW75</t>
  </si>
  <si>
    <t>09/21/2028</t>
  </si>
  <si>
    <t>92343VER1</t>
  </si>
  <si>
    <t>Intel Corp</t>
  </si>
  <si>
    <t>INTC</t>
  </si>
  <si>
    <t>02/10/2026</t>
  </si>
  <si>
    <t>458140CD0</t>
  </si>
  <si>
    <t>General Motors Co</t>
  </si>
  <si>
    <t>10/02/2043</t>
  </si>
  <si>
    <t>37045VAF7</t>
  </si>
  <si>
    <t>03/15/2043</t>
  </si>
  <si>
    <t>92553PAP7</t>
  </si>
  <si>
    <t>Howmet Aerospace Inc</t>
  </si>
  <si>
    <t>HWM</t>
  </si>
  <si>
    <t>013817AJ0</t>
  </si>
  <si>
    <t>02/01/2037</t>
  </si>
  <si>
    <t>013817AK7</t>
  </si>
  <si>
    <t>Metropolitan Life Global Funding I</t>
  </si>
  <si>
    <t>MET</t>
  </si>
  <si>
    <t>03/28/2033</t>
  </si>
  <si>
    <t>AA-</t>
  </si>
  <si>
    <t>59217GFP9</t>
  </si>
  <si>
    <t>Mercedes-Benz Finance North America LLC</t>
  </si>
  <si>
    <t>MBGGR</t>
  </si>
  <si>
    <t>01/18/2031</t>
  </si>
  <si>
    <t>233835AQ0</t>
  </si>
  <si>
    <t>Mutual of Omaha Cos Global Funding</t>
  </si>
  <si>
    <t>MUTOMA</t>
  </si>
  <si>
    <t>12/12/2028</t>
  </si>
  <si>
    <t>62829D2B5</t>
  </si>
  <si>
    <t>Xerox Corp</t>
  </si>
  <si>
    <t>XRXCRP</t>
  </si>
  <si>
    <t>12/15/2039</t>
  </si>
  <si>
    <t>984121CB7</t>
  </si>
  <si>
    <t>Liberty Interactive LLC</t>
  </si>
  <si>
    <t>LINTA</t>
  </si>
  <si>
    <t>02/01/2030</t>
  </si>
  <si>
    <t>530715AJ0</t>
  </si>
  <si>
    <t>Coca-Cola Co/The</t>
  </si>
  <si>
    <t>KO</t>
  </si>
  <si>
    <t>01/05/2032</t>
  </si>
  <si>
    <t>191216DP2</t>
  </si>
  <si>
    <t>022249AU0</t>
  </si>
  <si>
    <t>08/01/2028</t>
  </si>
  <si>
    <t>459058KW2</t>
  </si>
  <si>
    <t>02/09/2045</t>
  </si>
  <si>
    <t>037833BA7</t>
  </si>
  <si>
    <t>11/01/2046</t>
  </si>
  <si>
    <t>345370BR0</t>
  </si>
  <si>
    <t>05/13/2045</t>
  </si>
  <si>
    <t>037833BH2</t>
  </si>
  <si>
    <t>Berkshire Hathaway Energy Co</t>
  </si>
  <si>
    <t>04/01/2036</t>
  </si>
  <si>
    <t>59562VAM9</t>
  </si>
  <si>
    <t>Appalachian Power Co</t>
  </si>
  <si>
    <t>AEP</t>
  </si>
  <si>
    <t>10/01/2035</t>
  </si>
  <si>
    <t>L</t>
  </si>
  <si>
    <t>037735CE5</t>
  </si>
  <si>
    <t>Hyundai Capital America</t>
  </si>
  <si>
    <t>HYNMTR</t>
  </si>
  <si>
    <t>03/30/2026</t>
  </si>
  <si>
    <t>44891CCB7</t>
  </si>
  <si>
    <t>01/15/2039</t>
  </si>
  <si>
    <t>695114CL0</t>
  </si>
  <si>
    <t>05/15/2037</t>
  </si>
  <si>
    <t>59562VAP2</t>
  </si>
  <si>
    <t>Ford Holdings LLC</t>
  </si>
  <si>
    <t>03/01/2030</t>
  </si>
  <si>
    <t>345277AE7</t>
  </si>
  <si>
    <t>American Honda Finance Corp</t>
  </si>
  <si>
    <t>HNDA</t>
  </si>
  <si>
    <t>02665WEV9</t>
  </si>
  <si>
    <t>Pfizer Inc</t>
  </si>
  <si>
    <t>PFE</t>
  </si>
  <si>
    <t>05/15/2044</t>
  </si>
  <si>
    <t>717081DK6</t>
  </si>
  <si>
    <t>Philip Morris International Inc</t>
  </si>
  <si>
    <t>PM</t>
  </si>
  <si>
    <t>05/16/2038</t>
  </si>
  <si>
    <t>718172AC3</t>
  </si>
  <si>
    <t>Advance Auto Parts Inc</t>
  </si>
  <si>
    <t>AAP</t>
  </si>
  <si>
    <t>03/09/2026</t>
  </si>
  <si>
    <t>00751YAH9</t>
  </si>
  <si>
    <t>Procter &amp; Gamble Co/The</t>
  </si>
  <si>
    <t>PG</t>
  </si>
  <si>
    <t>01/26/2033</t>
  </si>
  <si>
    <t>742718GA1</t>
  </si>
  <si>
    <t>594918AJ3</t>
  </si>
  <si>
    <t>HCA Inc</t>
  </si>
  <si>
    <t>HCA</t>
  </si>
  <si>
    <t>02/01/2025</t>
  </si>
  <si>
    <t>404119BR9</t>
  </si>
  <si>
    <t>Periama Holdings LLC/DE</t>
  </si>
  <si>
    <t>JSTLIN</t>
  </si>
  <si>
    <t>04/19/2026</t>
  </si>
  <si>
    <t>ZO8974420</t>
  </si>
  <si>
    <t>04/01/2029</t>
  </si>
  <si>
    <t>31410HAQ4</t>
  </si>
  <si>
    <t>07/12/2028</t>
  </si>
  <si>
    <t>459058KT9</t>
  </si>
  <si>
    <t>NextEra Energy Capital Holdings Inc</t>
  </si>
  <si>
    <t>NEE</t>
  </si>
  <si>
    <t>03/01/2025</t>
  </si>
  <si>
    <t>65339KBP4</t>
  </si>
  <si>
    <t>11/27/2025</t>
  </si>
  <si>
    <t>876030AB3</t>
  </si>
  <si>
    <t>02/09/2025</t>
  </si>
  <si>
    <t>037833AZ3</t>
  </si>
  <si>
    <t>Western Union Co/The</t>
  </si>
  <si>
    <t>WU</t>
  </si>
  <si>
    <t>11/17/2036</t>
  </si>
  <si>
    <t>959802AH2</t>
  </si>
  <si>
    <t>06/10/2030</t>
  </si>
  <si>
    <t>24422EWZ8</t>
  </si>
  <si>
    <t>PACCAR Financial Corp</t>
  </si>
  <si>
    <t>PCAR</t>
  </si>
  <si>
    <t>08/10/2026</t>
  </si>
  <si>
    <t>69371RS56</t>
  </si>
  <si>
    <t>Prime Security Services Borrower LLC / Prime Finance Inc</t>
  </si>
  <si>
    <t>PRSESE</t>
  </si>
  <si>
    <t>04/15/2024</t>
  </si>
  <si>
    <t>74166MAB2</t>
  </si>
  <si>
    <t>05/15/2097</t>
  </si>
  <si>
    <t>345370BS8</t>
  </si>
  <si>
    <t>04/01/2045</t>
  </si>
  <si>
    <t>37045VAJ9</t>
  </si>
  <si>
    <t>United States Cellular Corp</t>
  </si>
  <si>
    <t>USM</t>
  </si>
  <si>
    <t>12/15/2033</t>
  </si>
  <si>
    <t>911684AD0</t>
  </si>
  <si>
    <t>UnitedHealth Group Inc</t>
  </si>
  <si>
    <t>UNH</t>
  </si>
  <si>
    <t>07/15/2035</t>
  </si>
  <si>
    <t>91324PCQ3</t>
  </si>
  <si>
    <t>04/01/2038</t>
  </si>
  <si>
    <t>037735CM7</t>
  </si>
  <si>
    <t>Starbucks Corp</t>
  </si>
  <si>
    <t>SBUX</t>
  </si>
  <si>
    <t>02/15/2026</t>
  </si>
  <si>
    <t>855244BE8</t>
  </si>
  <si>
    <t>07/25/2030</t>
  </si>
  <si>
    <t>459058KU6</t>
  </si>
  <si>
    <t>03/16/2037</t>
  </si>
  <si>
    <t>92343VDU5</t>
  </si>
  <si>
    <t>03/20/2026</t>
  </si>
  <si>
    <t>92343VGE8</t>
  </si>
  <si>
    <t>Carnival Corp</t>
  </si>
  <si>
    <t>CCL</t>
  </si>
  <si>
    <t>143658AH5</t>
  </si>
  <si>
    <t>Home Depot Inc/The</t>
  </si>
  <si>
    <t>HD</t>
  </si>
  <si>
    <t>04/30/2025</t>
  </si>
  <si>
    <t>437076CU4</t>
  </si>
  <si>
    <t>QVC Inc</t>
  </si>
  <si>
    <t>QVCN</t>
  </si>
  <si>
    <t>747262AM5</t>
  </si>
  <si>
    <t>08/03/2033</t>
  </si>
  <si>
    <t>ZI1172439</t>
  </si>
  <si>
    <t>Eaton Corp</t>
  </si>
  <si>
    <t>ETN</t>
  </si>
  <si>
    <t>03/15/2037</t>
  </si>
  <si>
    <t>278058DB5</t>
  </si>
  <si>
    <t>Delta Air Lines Inc</t>
  </si>
  <si>
    <t>DAL</t>
  </si>
  <si>
    <t>05/01/2025</t>
  </si>
  <si>
    <t>247361ZX9</t>
  </si>
  <si>
    <t>Boston Scientific Corp</t>
  </si>
  <si>
    <t>BSX</t>
  </si>
  <si>
    <t>11/15/2035</t>
  </si>
  <si>
    <t>101137AE7</t>
  </si>
  <si>
    <t>10/10/2025</t>
  </si>
  <si>
    <t>37045XDZ6</t>
  </si>
  <si>
    <t>Mattel Inc</t>
  </si>
  <si>
    <t>MAT</t>
  </si>
  <si>
    <t>577081AU6</t>
  </si>
  <si>
    <t>07/15/2029</t>
  </si>
  <si>
    <t>530715AD3</t>
  </si>
  <si>
    <t>01/20/2028</t>
  </si>
  <si>
    <t>24422EWR6</t>
  </si>
  <si>
    <t>12/15/2041</t>
  </si>
  <si>
    <t>893830AZ2</t>
  </si>
  <si>
    <t>03/05/2051</t>
  </si>
  <si>
    <t>191216DL1</t>
  </si>
  <si>
    <t>RGA Global Funding</t>
  </si>
  <si>
    <t>RGA</t>
  </si>
  <si>
    <t>11/21/2028</t>
  </si>
  <si>
    <t>76209PAC7</t>
  </si>
  <si>
    <t>Ball Corp</t>
  </si>
  <si>
    <t>BALL</t>
  </si>
  <si>
    <t>07/01/2025</t>
  </si>
  <si>
    <t>058498AT3</t>
  </si>
  <si>
    <t>05/15/2029</t>
  </si>
  <si>
    <t>459200KA8</t>
  </si>
  <si>
    <t>03/15/2039</t>
  </si>
  <si>
    <t>717081CY7</t>
  </si>
  <si>
    <t>Occidental Petroleum Corp</t>
  </si>
  <si>
    <t>OXY</t>
  </si>
  <si>
    <t>09/15/2036</t>
  </si>
  <si>
    <t>674599DF9</t>
  </si>
  <si>
    <t>Progress Energy Inc</t>
  </si>
  <si>
    <t>DUK</t>
  </si>
  <si>
    <t>03/01/2031</t>
  </si>
  <si>
    <t>743263AE5</t>
  </si>
  <si>
    <t>11/15/2026</t>
  </si>
  <si>
    <t>64110LAN6</t>
  </si>
  <si>
    <t>Berkshire Hathaway Finance Corp</t>
  </si>
  <si>
    <t>01/15/2040</t>
  </si>
  <si>
    <t>084664BL4</t>
  </si>
  <si>
    <t>03/15/2025</t>
  </si>
  <si>
    <t>85172FAM1</t>
  </si>
  <si>
    <t>05/15/2024</t>
  </si>
  <si>
    <t>459200JY8</t>
  </si>
  <si>
    <t>01/12/2033</t>
  </si>
  <si>
    <t>89236TKR5</t>
  </si>
  <si>
    <t>VF Corp</t>
  </si>
  <si>
    <t>VFC</t>
  </si>
  <si>
    <t>10/15/2033</t>
  </si>
  <si>
    <t>918204AR9</t>
  </si>
  <si>
    <t>11/15/2037</t>
  </si>
  <si>
    <t>254687EH5</t>
  </si>
  <si>
    <t>03/15/2028</t>
  </si>
  <si>
    <t>191216DD9</t>
  </si>
  <si>
    <t>AutoZone Inc</t>
  </si>
  <si>
    <t>AZO</t>
  </si>
  <si>
    <t>07/15/2026</t>
  </si>
  <si>
    <t>053332BE1</t>
  </si>
  <si>
    <t>Talcott Resolution Life Inc</t>
  </si>
  <si>
    <t>TALRES</t>
  </si>
  <si>
    <t>06/15/2027</t>
  </si>
  <si>
    <t>416592AC7</t>
  </si>
  <si>
    <t>Amgen Inc</t>
  </si>
  <si>
    <t>AMGN</t>
  </si>
  <si>
    <t>03/02/2025</t>
  </si>
  <si>
    <t>031162DM9</t>
  </si>
  <si>
    <t>07/01/2036</t>
  </si>
  <si>
    <t>501797AM6</t>
  </si>
  <si>
    <t>Walgreen Co</t>
  </si>
  <si>
    <t>WBA</t>
  </si>
  <si>
    <t>09/15/2042</t>
  </si>
  <si>
    <t>931422AK5</t>
  </si>
  <si>
    <t>02/15/2025</t>
  </si>
  <si>
    <t>64110LAL0</t>
  </si>
  <si>
    <t>11/15/2043</t>
  </si>
  <si>
    <t>718172BD0</t>
  </si>
  <si>
    <t>01/10/2025</t>
  </si>
  <si>
    <t>89236TKN4</t>
  </si>
  <si>
    <t>B+</t>
  </si>
  <si>
    <t>444454AF9</t>
  </si>
  <si>
    <t>Blackstone Private Credit Fund</t>
  </si>
  <si>
    <t>BCRED</t>
  </si>
  <si>
    <t>11/22/2024</t>
  </si>
  <si>
    <t>09261HAH0</t>
  </si>
  <si>
    <t>10/27/2026</t>
  </si>
  <si>
    <t>459058FT5</t>
  </si>
  <si>
    <t>Marathon Oil Corp</t>
  </si>
  <si>
    <t>MRO</t>
  </si>
  <si>
    <t>03/15/2032</t>
  </si>
  <si>
    <t>565849AB2</t>
  </si>
  <si>
    <t>Oracle Corp</t>
  </si>
  <si>
    <t>ORCL</t>
  </si>
  <si>
    <t>07/15/2040</t>
  </si>
  <si>
    <t>68389XAM7</t>
  </si>
  <si>
    <t>09/29/2025</t>
  </si>
  <si>
    <t>09261HBA4</t>
  </si>
  <si>
    <t>Security Benefit Global Funding</t>
  </si>
  <si>
    <t>SECBEN</t>
  </si>
  <si>
    <t>05/17/2024</t>
  </si>
  <si>
    <t>81412DAA1</t>
  </si>
  <si>
    <t>Caterpillar Financial Services Corp</t>
  </si>
  <si>
    <t>CAT</t>
  </si>
  <si>
    <t>08/11/2025</t>
  </si>
  <si>
    <t>14913UAB6</t>
  </si>
  <si>
    <t>L3Harris Technologies Inc</t>
  </si>
  <si>
    <t>LHX</t>
  </si>
  <si>
    <t>502431AP4</t>
  </si>
  <si>
    <t>Ford Motor Credit Co LLC</t>
  </si>
  <si>
    <t>01/08/2026</t>
  </si>
  <si>
    <t>345397XU2</t>
  </si>
  <si>
    <t>10/01/2037</t>
  </si>
  <si>
    <t>565849AE6</t>
  </si>
  <si>
    <t>02/01/2029</t>
  </si>
  <si>
    <t>345370BZ2</t>
  </si>
  <si>
    <t>12/16/2036</t>
  </si>
  <si>
    <t>437076AS1</t>
  </si>
  <si>
    <t>McDonald's Corp</t>
  </si>
  <si>
    <t>MCD</t>
  </si>
  <si>
    <t>58013MEC4</t>
  </si>
  <si>
    <t>Amazon.com Inc</t>
  </si>
  <si>
    <t>AMZN</t>
  </si>
  <si>
    <t>12/01/2025</t>
  </si>
  <si>
    <t>023135CN4</t>
  </si>
  <si>
    <t>10/01/2028</t>
  </si>
  <si>
    <t>345370BY5</t>
  </si>
  <si>
    <t>04/15/2038</t>
  </si>
  <si>
    <t>68389XAE5</t>
  </si>
  <si>
    <t>Nordstrom Inc</t>
  </si>
  <si>
    <t>JWN</t>
  </si>
  <si>
    <t>655664AH3</t>
  </si>
  <si>
    <t>Warnermedia Holdings Inc</t>
  </si>
  <si>
    <t>WBD</t>
  </si>
  <si>
    <t>55903VAZ6</t>
  </si>
  <si>
    <t>06/20/2042</t>
  </si>
  <si>
    <t>459200HF1</t>
  </si>
  <si>
    <t>ConocoPhillips Co</t>
  </si>
  <si>
    <t>COP</t>
  </si>
  <si>
    <t>04/15/2029</t>
  </si>
  <si>
    <t>208251AE8</t>
  </si>
  <si>
    <t>01/13/2028</t>
  </si>
  <si>
    <t>254687FW1</t>
  </si>
  <si>
    <t>03/22/2030</t>
  </si>
  <si>
    <t>254687FQ4</t>
  </si>
  <si>
    <t>CF Industries Inc</t>
  </si>
  <si>
    <t>CF</t>
  </si>
  <si>
    <t>03/15/2034</t>
  </si>
  <si>
    <t>12527GAF0</t>
  </si>
  <si>
    <t>Enterprise Products Operating LLC</t>
  </si>
  <si>
    <t>EPD</t>
  </si>
  <si>
    <t>03/01/2033</t>
  </si>
  <si>
    <t>D</t>
  </si>
  <si>
    <t>293791AF6</t>
  </si>
  <si>
    <t>09/13/2028</t>
  </si>
  <si>
    <t>459058JZ7</t>
  </si>
  <si>
    <t>Dell Inc</t>
  </si>
  <si>
    <t>DELL</t>
  </si>
  <si>
    <t>24702RAF8</t>
  </si>
  <si>
    <t>05/15/2026</t>
  </si>
  <si>
    <t>DMTN</t>
  </si>
  <si>
    <t>14913UAA8</t>
  </si>
  <si>
    <t>11/01/2037</t>
  </si>
  <si>
    <t>918204AT5</t>
  </si>
  <si>
    <t>Hewlett Packard Enterprise Co</t>
  </si>
  <si>
    <t>HPE</t>
  </si>
  <si>
    <t>10/01/2024</t>
  </si>
  <si>
    <t>42824CBL2</t>
  </si>
  <si>
    <t>03/08/2024</t>
  </si>
  <si>
    <t>37045XDG8</t>
  </si>
  <si>
    <t>12/15/2036</t>
  </si>
  <si>
    <t>717081EC3</t>
  </si>
  <si>
    <t>03/01/2035</t>
  </si>
  <si>
    <t>984121CL5</t>
  </si>
  <si>
    <t>11/29/2024</t>
  </si>
  <si>
    <t>023135CM6</t>
  </si>
  <si>
    <t>03/25/2030</t>
  </si>
  <si>
    <t>191216CT5</t>
  </si>
  <si>
    <t>09/21/2026</t>
  </si>
  <si>
    <t>44891CCM3</t>
  </si>
  <si>
    <t>American Airlines Group Inc</t>
  </si>
  <si>
    <t>AAL</t>
  </si>
  <si>
    <t>B-</t>
  </si>
  <si>
    <t>02376RAE2</t>
  </si>
  <si>
    <t>05/15/2042</t>
  </si>
  <si>
    <t>084664BU4</t>
  </si>
  <si>
    <t>03/30/2028</t>
  </si>
  <si>
    <t>ZL8770642</t>
  </si>
  <si>
    <t>03/15/2031</t>
  </si>
  <si>
    <t>191216DE7</t>
  </si>
  <si>
    <t>05/12/2024</t>
  </si>
  <si>
    <t>023135BW5</t>
  </si>
  <si>
    <t>Sprint Capital Corp</t>
  </si>
  <si>
    <t>852060AT9</t>
  </si>
  <si>
    <t>Northrop Grumman Systems Corp</t>
  </si>
  <si>
    <t>NOC</t>
  </si>
  <si>
    <t>02/15/2031</t>
  </si>
  <si>
    <t>666807AW2</t>
  </si>
  <si>
    <t>Unilever Capital Corp</t>
  </si>
  <si>
    <t>UNANA</t>
  </si>
  <si>
    <t>11/15/2032</t>
  </si>
  <si>
    <t>904764AH0</t>
  </si>
  <si>
    <t>Duke Energy Florida LLC</t>
  </si>
  <si>
    <t>09/15/2037</t>
  </si>
  <si>
    <t>341099CH0</t>
  </si>
  <si>
    <t>984121CJ0</t>
  </si>
  <si>
    <t>04/07/2025</t>
  </si>
  <si>
    <t>37045XDU7</t>
  </si>
  <si>
    <t>03/19/2024</t>
  </si>
  <si>
    <t>459058GQ0</t>
  </si>
  <si>
    <t>Boeing Co/The</t>
  </si>
  <si>
    <t>BA</t>
  </si>
  <si>
    <t>09/15/2031</t>
  </si>
  <si>
    <t>097023AE5</t>
  </si>
  <si>
    <t>MTNA</t>
  </si>
  <si>
    <t>36962GXZ2</t>
  </si>
  <si>
    <t>Genworth Holdings Inc</t>
  </si>
  <si>
    <t>GNW</t>
  </si>
  <si>
    <t>06/15/2034</t>
  </si>
  <si>
    <t>37247DAB2</t>
  </si>
  <si>
    <t>DTE Energy Co</t>
  </si>
  <si>
    <t>DTE</t>
  </si>
  <si>
    <t>11/01/2024</t>
  </si>
  <si>
    <t>STEP CPN</t>
  </si>
  <si>
    <t>233331BD8</t>
  </si>
  <si>
    <t>Navient Corp</t>
  </si>
  <si>
    <t>NAVI</t>
  </si>
  <si>
    <t>08/01/2033</t>
  </si>
  <si>
    <t>78442FAZ1</t>
  </si>
  <si>
    <t>PepsiCo Inc</t>
  </si>
  <si>
    <t>PEP</t>
  </si>
  <si>
    <t>11/12/2024</t>
  </si>
  <si>
    <t>713448FU7</t>
  </si>
  <si>
    <t>11/10/2025</t>
  </si>
  <si>
    <t>68389XCF0</t>
  </si>
  <si>
    <t>08/04/2025</t>
  </si>
  <si>
    <t>345397XL2</t>
  </si>
  <si>
    <t>04/12/2033</t>
  </si>
  <si>
    <t>4581X0EJ3</t>
  </si>
  <si>
    <t>05/02/2043</t>
  </si>
  <si>
    <t>02209SAQ6</t>
  </si>
  <si>
    <t>Lendlease US Capital Inc</t>
  </si>
  <si>
    <t>LLCAU</t>
  </si>
  <si>
    <t>05/26/2026</t>
  </si>
  <si>
    <t>EMTN</t>
  </si>
  <si>
    <t>LW0018702</t>
  </si>
  <si>
    <t>09/08/2024</t>
  </si>
  <si>
    <t>345397WW9</t>
  </si>
  <si>
    <t>532716AK3</t>
  </si>
  <si>
    <t>11/29/2032</t>
  </si>
  <si>
    <t>459200BB6</t>
  </si>
  <si>
    <t>MetLife Inc</t>
  </si>
  <si>
    <t>06/15/2035</t>
  </si>
  <si>
    <t>59156RAM0</t>
  </si>
  <si>
    <t>Qwest Capital Funding Inc</t>
  </si>
  <si>
    <t>QWECOM</t>
  </si>
  <si>
    <t>74913EAJ9</t>
  </si>
  <si>
    <t>ADT Security Corp/The</t>
  </si>
  <si>
    <t>ADT</t>
  </si>
  <si>
    <t>07/15/2032</t>
  </si>
  <si>
    <t>74166NAA2</t>
  </si>
  <si>
    <t>03/15/2040</t>
  </si>
  <si>
    <t>674599DJ1</t>
  </si>
  <si>
    <t>TTX Co</t>
  </si>
  <si>
    <t>TTXCO</t>
  </si>
  <si>
    <t>12/01/2040</t>
  </si>
  <si>
    <t>87305QCB5</t>
  </si>
  <si>
    <t>01/15/2038</t>
  </si>
  <si>
    <t>655664AL4</t>
  </si>
  <si>
    <t>Domtar Corp</t>
  </si>
  <si>
    <t>UFS</t>
  </si>
  <si>
    <t>09/01/2042</t>
  </si>
  <si>
    <t>257559AJ3</t>
  </si>
  <si>
    <t>Comcast Corp</t>
  </si>
  <si>
    <t>CMCSA</t>
  </si>
  <si>
    <t>01/15/2033</t>
  </si>
  <si>
    <t>20030NBH3</t>
  </si>
  <si>
    <t>01/15/2036</t>
  </si>
  <si>
    <t>92343VCV4</t>
  </si>
  <si>
    <t>Walmart Inc</t>
  </si>
  <si>
    <t>WMT</t>
  </si>
  <si>
    <t>09/09/2025</t>
  </si>
  <si>
    <t>931142EW9</t>
  </si>
  <si>
    <t>09/12/2028</t>
  </si>
  <si>
    <t>59217GFQ7</t>
  </si>
  <si>
    <t>10/04/2030</t>
  </si>
  <si>
    <t>02665WER8</t>
  </si>
  <si>
    <t>03/15/2044</t>
  </si>
  <si>
    <t>12527GAE3</t>
  </si>
  <si>
    <t>Kohl's Corp</t>
  </si>
  <si>
    <t>KSS</t>
  </si>
  <si>
    <t>500255AN4</t>
  </si>
  <si>
    <t>Carnival PLC</t>
  </si>
  <si>
    <t>06/01/2027</t>
  </si>
  <si>
    <t>693070AD6</t>
  </si>
  <si>
    <t>New York Life Global Funding</t>
  </si>
  <si>
    <t>NYLIFE</t>
  </si>
  <si>
    <t>01/28/2033</t>
  </si>
  <si>
    <t>64952WEZ2</t>
  </si>
  <si>
    <t>Southern Copper Corp</t>
  </si>
  <si>
    <t>SCCO</t>
  </si>
  <si>
    <t>11/08/2042</t>
  </si>
  <si>
    <t>84265VAG0</t>
  </si>
  <si>
    <t>03/24/2025</t>
  </si>
  <si>
    <t>09261HAT4</t>
  </si>
  <si>
    <t>02/15/2038</t>
  </si>
  <si>
    <t>91324PBK7</t>
  </si>
  <si>
    <t>Union Pacific Corp</t>
  </si>
  <si>
    <t>UNP</t>
  </si>
  <si>
    <t>05/01/2034</t>
  </si>
  <si>
    <t>907818CU0</t>
  </si>
  <si>
    <t>03/15/2033</t>
  </si>
  <si>
    <t>254687DV5</t>
  </si>
  <si>
    <t>09/01/2025</t>
  </si>
  <si>
    <t>65339KBS8</t>
  </si>
  <si>
    <t>04/01/2024</t>
  </si>
  <si>
    <t>747262AS2</t>
  </si>
  <si>
    <t>Apache Corp</t>
  </si>
  <si>
    <t>APA</t>
  </si>
  <si>
    <t>12/15/2029</t>
  </si>
  <si>
    <t>03746AAA8</t>
  </si>
  <si>
    <t>Ohio Power Co</t>
  </si>
  <si>
    <t>02/15/2033</t>
  </si>
  <si>
    <t>677415CF6</t>
  </si>
  <si>
    <t>01/06/2026</t>
  </si>
  <si>
    <t>14913R3B1</t>
  </si>
  <si>
    <t>852060AD4</t>
  </si>
  <si>
    <t>Consolidated Edison Co of New York Inc</t>
  </si>
  <si>
    <t>ED</t>
  </si>
  <si>
    <t>08/15/2037</t>
  </si>
  <si>
    <t>07-A</t>
  </si>
  <si>
    <t>209111ES8</t>
  </si>
  <si>
    <t>02/26/2027</t>
  </si>
  <si>
    <t>37045XDQ6</t>
  </si>
  <si>
    <t>191216CU2</t>
  </si>
  <si>
    <t>037735CG0</t>
  </si>
  <si>
    <t>Eversource Energy</t>
  </si>
  <si>
    <t>ES</t>
  </si>
  <si>
    <t>06/27/2024</t>
  </si>
  <si>
    <t>30040WAS7</t>
  </si>
  <si>
    <t>03/25/2027</t>
  </si>
  <si>
    <t>191216CR9</t>
  </si>
  <si>
    <t>04/23/2045</t>
  </si>
  <si>
    <t>84265VAJ4</t>
  </si>
  <si>
    <t>Royal Caribbean Cruises Ltd</t>
  </si>
  <si>
    <t>RCL</t>
  </si>
  <si>
    <t>10/15/2027</t>
  </si>
  <si>
    <t>780153AG7</t>
  </si>
  <si>
    <t>08/15/2026</t>
  </si>
  <si>
    <t>92343VDD3</t>
  </si>
  <si>
    <t>12/15/2037</t>
  </si>
  <si>
    <t>500255AQ7</t>
  </si>
  <si>
    <t>Valero Energy Corp</t>
  </si>
  <si>
    <t>VLO</t>
  </si>
  <si>
    <t>91913YAP5</t>
  </si>
  <si>
    <t>Medtronic Inc</t>
  </si>
  <si>
    <t>MDT</t>
  </si>
  <si>
    <t>03/15/2035</t>
  </si>
  <si>
    <t>585055BT2</t>
  </si>
  <si>
    <t>Exelon Corp</t>
  </si>
  <si>
    <t>EXC</t>
  </si>
  <si>
    <t>04/01/2032</t>
  </si>
  <si>
    <t>210371AF7</t>
  </si>
  <si>
    <t>02/14/2030</t>
  </si>
  <si>
    <t>459058KQ5</t>
  </si>
  <si>
    <t>03/15/2029</t>
  </si>
  <si>
    <t>674599DT9</t>
  </si>
  <si>
    <t>Celanese US Holdings LLC</t>
  </si>
  <si>
    <t>CE</t>
  </si>
  <si>
    <t>15089QAL8</t>
  </si>
  <si>
    <t>Wyeth LLC</t>
  </si>
  <si>
    <t>983024AN0</t>
  </si>
  <si>
    <t>Unum Group</t>
  </si>
  <si>
    <t>UNM</t>
  </si>
  <si>
    <t>743862AA2</t>
  </si>
  <si>
    <t>06/29/2029</t>
  </si>
  <si>
    <t>89236TKD6</t>
  </si>
  <si>
    <t>Halliburton Co</t>
  </si>
  <si>
    <t>HAL</t>
  </si>
  <si>
    <t>08/15/2096</t>
  </si>
  <si>
    <t>406216AS0</t>
  </si>
  <si>
    <t>3M Co</t>
  </si>
  <si>
    <t>MMM</t>
  </si>
  <si>
    <t>88579EAC9</t>
  </si>
  <si>
    <t>156686AJ6</t>
  </si>
  <si>
    <t>07/27/2035</t>
  </si>
  <si>
    <t>84265VAA3</t>
  </si>
  <si>
    <t>07/05/2024</t>
  </si>
  <si>
    <t>15089QAR5</t>
  </si>
  <si>
    <t>10/28/2025</t>
  </si>
  <si>
    <t>459058JL8</t>
  </si>
  <si>
    <t>Volkswagen Group of America Finance LLC</t>
  </si>
  <si>
    <t>VW</t>
  </si>
  <si>
    <t>11/13/2028</t>
  </si>
  <si>
    <t>AV5564795</t>
  </si>
  <si>
    <t>Johnson &amp; Johnson</t>
  </si>
  <si>
    <t>JNJ</t>
  </si>
  <si>
    <t>09/01/2040</t>
  </si>
  <si>
    <t>478160AV6</t>
  </si>
  <si>
    <t>06/15/2037</t>
  </si>
  <si>
    <t>91913YAL4</t>
  </si>
  <si>
    <t>07/08/2039</t>
  </si>
  <si>
    <t>68389XAH8</t>
  </si>
  <si>
    <t>03/10/2025</t>
  </si>
  <si>
    <t>14913R3C9</t>
  </si>
  <si>
    <t>Fairfax US Inc</t>
  </si>
  <si>
    <t>FFHCN</t>
  </si>
  <si>
    <t>08/13/2024</t>
  </si>
  <si>
    <t>304071AA1</t>
  </si>
  <si>
    <t>11/09/2026</t>
  </si>
  <si>
    <t>69371RS72</t>
  </si>
  <si>
    <t>GlaxoSmithKline Capital Inc</t>
  </si>
  <si>
    <t>GSK</t>
  </si>
  <si>
    <t>05/15/2038</t>
  </si>
  <si>
    <t>377372AE7</t>
  </si>
  <si>
    <t>05/15/2049</t>
  </si>
  <si>
    <t>459200KC4</t>
  </si>
  <si>
    <t>Duke Energy Carolinas LLC</t>
  </si>
  <si>
    <t>12/01/2028</t>
  </si>
  <si>
    <t>264399DK9</t>
  </si>
  <si>
    <t>02/12/2024</t>
  </si>
  <si>
    <t>459200HU8</t>
  </si>
  <si>
    <t>Georgia-Pacific LLC</t>
  </si>
  <si>
    <t>GP</t>
  </si>
  <si>
    <t>11/15/2029</t>
  </si>
  <si>
    <t>373298BR8</t>
  </si>
  <si>
    <t>254687FN1</t>
  </si>
  <si>
    <t>11/15/2025</t>
  </si>
  <si>
    <t>345370BN9</t>
  </si>
  <si>
    <t>05/18/2026</t>
  </si>
  <si>
    <t>89236TKT1</t>
  </si>
  <si>
    <t>11/16/2026</t>
  </si>
  <si>
    <t>ZG0076031</t>
  </si>
  <si>
    <t>United Airlines Holdings Inc</t>
  </si>
  <si>
    <t>UAL</t>
  </si>
  <si>
    <t>02/01/2024</t>
  </si>
  <si>
    <t>910047AH2</t>
  </si>
  <si>
    <t>06/01/2060</t>
  </si>
  <si>
    <t>191216CY4</t>
  </si>
  <si>
    <t>01/08/2028</t>
  </si>
  <si>
    <t>580135BY6</t>
  </si>
  <si>
    <t>12/15/2026</t>
  </si>
  <si>
    <t>717081EA7</t>
  </si>
  <si>
    <t>09/23/2024</t>
  </si>
  <si>
    <t>4581X0DZ8</t>
  </si>
  <si>
    <t>01/12/2028</t>
  </si>
  <si>
    <t>89236TKQ7</t>
  </si>
  <si>
    <t>09/17/2024</t>
  </si>
  <si>
    <t>44891CBY8</t>
  </si>
  <si>
    <t>09/18/2026</t>
  </si>
  <si>
    <t>64953BBF4</t>
  </si>
  <si>
    <t>Baxter International Inc</t>
  </si>
  <si>
    <t>BAX</t>
  </si>
  <si>
    <t>071813CH0</t>
  </si>
  <si>
    <t>06/03/2026</t>
  </si>
  <si>
    <t>717081DV2</t>
  </si>
  <si>
    <t>12/15/2034</t>
  </si>
  <si>
    <t>254687DZ6</t>
  </si>
  <si>
    <t>Novartis Capital Corp</t>
  </si>
  <si>
    <t>NOVNVX</t>
  </si>
  <si>
    <t>66989HAG3</t>
  </si>
  <si>
    <t>BellSouth LLC</t>
  </si>
  <si>
    <t>079860AE2</t>
  </si>
  <si>
    <t>05/17/2030</t>
  </si>
  <si>
    <t>89236TKU8</t>
  </si>
  <si>
    <t>Lowe's Cos Inc</t>
  </si>
  <si>
    <t>LOW</t>
  </si>
  <si>
    <t>548661AH0</t>
  </si>
  <si>
    <t>05/15/2033</t>
  </si>
  <si>
    <t>478160AL8</t>
  </si>
  <si>
    <t>S&amp;P Global Inc</t>
  </si>
  <si>
    <t>SPGI</t>
  </si>
  <si>
    <t>78409VAB0</t>
  </si>
  <si>
    <t>097023CZ6</t>
  </si>
  <si>
    <t>02/01/2034</t>
  </si>
  <si>
    <t>742718CB3</t>
  </si>
  <si>
    <t>Virginia Electric and Power Co</t>
  </si>
  <si>
    <t>927804FB5</t>
  </si>
  <si>
    <t>08/09/2042</t>
  </si>
  <si>
    <t>02209SAM5</t>
  </si>
  <si>
    <t>Southern Co/The</t>
  </si>
  <si>
    <t>SO</t>
  </si>
  <si>
    <t>08/01/2024</t>
  </si>
  <si>
    <t>842587DC8</t>
  </si>
  <si>
    <t>928668CA8</t>
  </si>
  <si>
    <t>07/15/2025</t>
  </si>
  <si>
    <t>91324PCP5</t>
  </si>
  <si>
    <t>Delta Air Lines 2019-1 Class AA Pass Through Trust</t>
  </si>
  <si>
    <t>04/25/2024</t>
  </si>
  <si>
    <t>24737BAA3</t>
  </si>
  <si>
    <t>04650NAB0</t>
  </si>
  <si>
    <t>06/21/2040</t>
  </si>
  <si>
    <t>959802AM1</t>
  </si>
  <si>
    <t>01/09/2026</t>
  </si>
  <si>
    <t>24422EWP0</t>
  </si>
  <si>
    <t>11/24/2027</t>
  </si>
  <si>
    <t>459058JN4</t>
  </si>
  <si>
    <t>Kroger Co/The</t>
  </si>
  <si>
    <t>KR</t>
  </si>
  <si>
    <t>09/15/2029</t>
  </si>
  <si>
    <t>501044BV2</t>
  </si>
  <si>
    <t>07/15/2038</t>
  </si>
  <si>
    <t>695114CJ5</t>
  </si>
  <si>
    <t>24422EVY2</t>
  </si>
  <si>
    <t>314275AC2</t>
  </si>
  <si>
    <t>Allstate Corp/The</t>
  </si>
  <si>
    <t>ALL</t>
  </si>
  <si>
    <t>12/15/2032</t>
  </si>
  <si>
    <t>020002AP6</t>
  </si>
  <si>
    <t>AbbVie Inc</t>
  </si>
  <si>
    <t>ABBV</t>
  </si>
  <si>
    <t>11/06/2042</t>
  </si>
  <si>
    <t>00287YAM1</t>
  </si>
  <si>
    <t>08/19/2027</t>
  </si>
  <si>
    <t>459058JF1</t>
  </si>
  <si>
    <t>Pepco Holdings LLC</t>
  </si>
  <si>
    <t>08/15/2032</t>
  </si>
  <si>
    <t>713291AH5</t>
  </si>
  <si>
    <t>Jefferies Financial Group Inc</t>
  </si>
  <si>
    <t>JEF</t>
  </si>
  <si>
    <t>472319AC6</t>
  </si>
  <si>
    <t>02/06/2026</t>
  </si>
  <si>
    <t>459200KW0</t>
  </si>
  <si>
    <t>Qwest Corp</t>
  </si>
  <si>
    <t>CTL</t>
  </si>
  <si>
    <t>09/15/2025</t>
  </si>
  <si>
    <t>912920AK1</t>
  </si>
  <si>
    <t>09/15/2032</t>
  </si>
  <si>
    <t>24422EWL9</t>
  </si>
  <si>
    <t>718172CT4</t>
  </si>
  <si>
    <t>10/15/2024</t>
  </si>
  <si>
    <t>37045XDM5</t>
  </si>
  <si>
    <t>09/20/2024</t>
  </si>
  <si>
    <t>89236TKG9</t>
  </si>
  <si>
    <t>Plains All American Pipeline LP / PAA Finance Corp</t>
  </si>
  <si>
    <t>PAA</t>
  </si>
  <si>
    <t>01/15/2037</t>
  </si>
  <si>
    <t>72650RAR3</t>
  </si>
  <si>
    <t>04/01/2035</t>
  </si>
  <si>
    <t>37045VAH3</t>
  </si>
  <si>
    <t>Tampa Electric Co</t>
  </si>
  <si>
    <t>TE</t>
  </si>
  <si>
    <t>875127AW2</t>
  </si>
  <si>
    <t>08/03/2028</t>
  </si>
  <si>
    <t>ZI1172405</t>
  </si>
  <si>
    <t>09/01/2029</t>
  </si>
  <si>
    <t>478160AJ3</t>
  </si>
  <si>
    <t>04/13/2025</t>
  </si>
  <si>
    <t>023135CE4</t>
  </si>
  <si>
    <t>20030NAC5</t>
  </si>
  <si>
    <t>01/24/2044</t>
  </si>
  <si>
    <t>4581X0CE6</t>
  </si>
  <si>
    <t>09/06/2024</t>
  </si>
  <si>
    <t>191216CL2</t>
  </si>
  <si>
    <t>08/01/2036</t>
  </si>
  <si>
    <t>695114CB2</t>
  </si>
  <si>
    <t>47233JAG3</t>
  </si>
  <si>
    <t>Bayer US Finance LLC</t>
  </si>
  <si>
    <t>BAYNGR</t>
  </si>
  <si>
    <t>10/08/2024</t>
  </si>
  <si>
    <t>EK5272282</t>
  </si>
  <si>
    <t>12/01/2024</t>
  </si>
  <si>
    <t>14912L6G1</t>
  </si>
  <si>
    <t>Masco Corp</t>
  </si>
  <si>
    <t>MAS</t>
  </si>
  <si>
    <t>574599AY2</t>
  </si>
  <si>
    <t>08/21/2042</t>
  </si>
  <si>
    <t>718172AU3</t>
  </si>
  <si>
    <t>American Electric Power Co Inc</t>
  </si>
  <si>
    <t>08/15/2025</t>
  </si>
  <si>
    <t>02557TAD1</t>
  </si>
  <si>
    <t>Realty Income Corp</t>
  </si>
  <si>
    <t>O</t>
  </si>
  <si>
    <t>756109AG9</t>
  </si>
  <si>
    <t>01/16/2024</t>
  </si>
  <si>
    <t>4581X0DF2</t>
  </si>
  <si>
    <t>01/31/2024</t>
  </si>
  <si>
    <t>02209SAS2</t>
  </si>
  <si>
    <t>12/15/2028</t>
  </si>
  <si>
    <t>91324PDP4</t>
  </si>
  <si>
    <t>Honeywell International Inc</t>
  </si>
  <si>
    <t>HON</t>
  </si>
  <si>
    <t>438516CH7</t>
  </si>
  <si>
    <t>10/08/2026</t>
  </si>
  <si>
    <t>45950KCX6</t>
  </si>
  <si>
    <t>Reynolds American Inc</t>
  </si>
  <si>
    <t>BATSLN</t>
  </si>
  <si>
    <t>09/15/2043</t>
  </si>
  <si>
    <t>761713AZ9</t>
  </si>
  <si>
    <t>Goodyear Tire &amp; Rubber Co/The</t>
  </si>
  <si>
    <t>GT</t>
  </si>
  <si>
    <t>382550AD3</t>
  </si>
  <si>
    <t>Parker-Hannifin Corp</t>
  </si>
  <si>
    <t>PH</t>
  </si>
  <si>
    <t>701094AQ7</t>
  </si>
  <si>
    <t>RTX Corp</t>
  </si>
  <si>
    <t>RTX</t>
  </si>
  <si>
    <t>06/01/2042</t>
  </si>
  <si>
    <t>913017BT5</t>
  </si>
  <si>
    <t>Anheuser-Busch InBev Worldwide Inc</t>
  </si>
  <si>
    <t>ABIBB</t>
  </si>
  <si>
    <t>07/15/2042</t>
  </si>
  <si>
    <t>03523TBQ0</t>
  </si>
  <si>
    <t>07/15/2028</t>
  </si>
  <si>
    <t>912912AQ5</t>
  </si>
  <si>
    <t>92343VBT0</t>
  </si>
  <si>
    <t>Hasbro Inc</t>
  </si>
  <si>
    <t>HAS</t>
  </si>
  <si>
    <t>418056AS6</t>
  </si>
  <si>
    <t>11/08/2024</t>
  </si>
  <si>
    <t>14913Q3B3</t>
  </si>
  <si>
    <t>Anheuser-Busch Cos LLC</t>
  </si>
  <si>
    <t>08/20/2032</t>
  </si>
  <si>
    <t>035229CJ0</t>
  </si>
  <si>
    <t>02/15/2036</t>
  </si>
  <si>
    <t>983024AL4</t>
  </si>
  <si>
    <t>01/13/2026</t>
  </si>
  <si>
    <t>254687FV3</t>
  </si>
  <si>
    <t>713448FV5</t>
  </si>
  <si>
    <t>03/11/2025</t>
  </si>
  <si>
    <t>459058JA2</t>
  </si>
  <si>
    <t>Duke Energy Indiana LLC</t>
  </si>
  <si>
    <t>08/15/2038</t>
  </si>
  <si>
    <t>263901AA8</t>
  </si>
  <si>
    <t>09/01/2035</t>
  </si>
  <si>
    <t>931142CB7</t>
  </si>
  <si>
    <t>Kellanova</t>
  </si>
  <si>
    <t>K</t>
  </si>
  <si>
    <t>04/01/2031</t>
  </si>
  <si>
    <t>487836AT5</t>
  </si>
  <si>
    <t>09/21/2029</t>
  </si>
  <si>
    <t>459058KL6</t>
  </si>
  <si>
    <t>11/10/2024</t>
  </si>
  <si>
    <t>718172BM0</t>
  </si>
  <si>
    <t>Estee Lauder Cos Inc/The</t>
  </si>
  <si>
    <t>EL</t>
  </si>
  <si>
    <t>29736RAC4</t>
  </si>
  <si>
    <t>Hess Corp</t>
  </si>
  <si>
    <t>HES</t>
  </si>
  <si>
    <t>08/15/2031</t>
  </si>
  <si>
    <t>023551AJ3</t>
  </si>
  <si>
    <t>10/03/2025</t>
  </si>
  <si>
    <t>02665WEQ0</t>
  </si>
  <si>
    <t>06/13/2028</t>
  </si>
  <si>
    <t>64952WFD0</t>
  </si>
  <si>
    <t>01/01/2028</t>
  </si>
  <si>
    <t>035229BQ5</t>
  </si>
  <si>
    <t>02/19/2026</t>
  </si>
  <si>
    <t>459200JG7</t>
  </si>
  <si>
    <t>09/16/2026</t>
  </si>
  <si>
    <t>4581X0DY1</t>
  </si>
  <si>
    <t>Toledo Hospital/The</t>
  </si>
  <si>
    <t>TOLHOS</t>
  </si>
  <si>
    <t>11/15/2048</t>
  </si>
  <si>
    <t>889184AE7</t>
  </si>
  <si>
    <t>Daimler Truck Finance North America LLC</t>
  </si>
  <si>
    <t>DTRGR</t>
  </si>
  <si>
    <t>09/20/2033</t>
  </si>
  <si>
    <t>233853AU4</t>
  </si>
  <si>
    <t>458140AN0</t>
  </si>
  <si>
    <t>09/20/2027</t>
  </si>
  <si>
    <t>89236TKJ3</t>
  </si>
  <si>
    <t>09/11/2025</t>
  </si>
  <si>
    <t>89236TKZ7</t>
  </si>
  <si>
    <t>01/23/2030</t>
  </si>
  <si>
    <t>47233JBH0</t>
  </si>
  <si>
    <t>Applied Materials Inc</t>
  </si>
  <si>
    <t>AMAT</t>
  </si>
  <si>
    <t>06/15/2041</t>
  </si>
  <si>
    <t>038222AG0</t>
  </si>
  <si>
    <t>Verizon Maryland LLC</t>
  </si>
  <si>
    <t>06/15/2033</t>
  </si>
  <si>
    <t>92344WAB7</t>
  </si>
  <si>
    <t>03/15/2051</t>
  </si>
  <si>
    <t>191216DC1</t>
  </si>
  <si>
    <t>06/30/2025</t>
  </si>
  <si>
    <t>89236TKC8</t>
  </si>
  <si>
    <t>Sealed Air Corp</t>
  </si>
  <si>
    <t>SEE</t>
  </si>
  <si>
    <t>07/15/2033</t>
  </si>
  <si>
    <t>81211KAK6</t>
  </si>
  <si>
    <t>04/22/2025</t>
  </si>
  <si>
    <t>459058JB0</t>
  </si>
  <si>
    <t>Massachusetts Institute of Technology</t>
  </si>
  <si>
    <t>MASSIN</t>
  </si>
  <si>
    <t>07/01/2111</t>
  </si>
  <si>
    <t>575718AA9</t>
  </si>
  <si>
    <t>International Development Association</t>
  </si>
  <si>
    <t>IDAWBG</t>
  </si>
  <si>
    <t>11/01/2028</t>
  </si>
  <si>
    <t>ZH6677566</t>
  </si>
  <si>
    <t>Dover Corp</t>
  </si>
  <si>
    <t>DOV</t>
  </si>
  <si>
    <t>260003AG3</t>
  </si>
  <si>
    <t>04/15/2049</t>
  </si>
  <si>
    <t>92343VDS0</t>
  </si>
  <si>
    <t>04/13/2024</t>
  </si>
  <si>
    <t>023135CD6</t>
  </si>
  <si>
    <t>92343VDR2</t>
  </si>
  <si>
    <t>09/15/2024</t>
  </si>
  <si>
    <t>09261HAB3</t>
  </si>
  <si>
    <t>National Rural Utilities Cooperative Finance Corp</t>
  </si>
  <si>
    <t>NRUC</t>
  </si>
  <si>
    <t>MTNC</t>
  </si>
  <si>
    <t>637432CT0</t>
  </si>
  <si>
    <t>03/01/2038</t>
  </si>
  <si>
    <t>58013MEF7</t>
  </si>
  <si>
    <t>10/25/2024</t>
  </si>
  <si>
    <t>63938CAB4</t>
  </si>
  <si>
    <t>03/28/2024</t>
  </si>
  <si>
    <t>45906M3C3</t>
  </si>
  <si>
    <t>01/15/2025</t>
  </si>
  <si>
    <t>910047AK5</t>
  </si>
  <si>
    <t>59217HDZ7</t>
  </si>
  <si>
    <t>07/07/2028</t>
  </si>
  <si>
    <t>02665WEM9</t>
  </si>
  <si>
    <t>10/24/2025</t>
  </si>
  <si>
    <t>AU8218169</t>
  </si>
  <si>
    <t>00206RAG7</t>
  </si>
  <si>
    <t>Ingredion Inc</t>
  </si>
  <si>
    <t>INGR</t>
  </si>
  <si>
    <t>04/15/2037</t>
  </si>
  <si>
    <t>219023AC2</t>
  </si>
  <si>
    <t>HAT Holdings I LLC / HAT Holdings II LLC</t>
  </si>
  <si>
    <t>HASI</t>
  </si>
  <si>
    <t>09/15/2030</t>
  </si>
  <si>
    <t>418751AD5</t>
  </si>
  <si>
    <t>Burlington Northern Santa Fe LLC</t>
  </si>
  <si>
    <t>BNSF</t>
  </si>
  <si>
    <t>08/15/2030</t>
  </si>
  <si>
    <t>12189TAR5</t>
  </si>
  <si>
    <t>12/15/2035</t>
  </si>
  <si>
    <t>254687EB8</t>
  </si>
  <si>
    <t>Discovery Communications LLC</t>
  </si>
  <si>
    <t>25470DAG4</t>
  </si>
  <si>
    <t>Colonial Pipeline Co</t>
  </si>
  <si>
    <t>COLPLN</t>
  </si>
  <si>
    <t>04/15/2032</t>
  </si>
  <si>
    <t>195869AG7</t>
  </si>
  <si>
    <t>01/11/2032</t>
  </si>
  <si>
    <t>59217GET2</t>
  </si>
  <si>
    <t>04/01/2025</t>
  </si>
  <si>
    <t>89236TGX7</t>
  </si>
  <si>
    <t>FirstEnergy Corp</t>
  </si>
  <si>
    <t>FE</t>
  </si>
  <si>
    <t>11/15/2031</t>
  </si>
  <si>
    <t>C</t>
  </si>
  <si>
    <t>337932AC1</t>
  </si>
  <si>
    <t>Glencore Funding LLC</t>
  </si>
  <si>
    <t>GLENLN</t>
  </si>
  <si>
    <t>04/29/2024</t>
  </si>
  <si>
    <t>EK2365279</t>
  </si>
  <si>
    <t>02/15/2047</t>
  </si>
  <si>
    <t>345370BW9</t>
  </si>
  <si>
    <t>11/10/2038</t>
  </si>
  <si>
    <t>02209SAE3</t>
  </si>
  <si>
    <t>04/16/2025</t>
  </si>
  <si>
    <t>EK8503105</t>
  </si>
  <si>
    <t>05/01/2037</t>
  </si>
  <si>
    <t>12189TAZ7</t>
  </si>
  <si>
    <t>Microchip Technology Inc</t>
  </si>
  <si>
    <t>MCHP</t>
  </si>
  <si>
    <t>02/15/2024</t>
  </si>
  <si>
    <t>595017BB9</t>
  </si>
  <si>
    <t>717081DM2</t>
  </si>
  <si>
    <t>Liberty Mutual Insurance Co</t>
  </si>
  <si>
    <t>LIBMUT</t>
  </si>
  <si>
    <t>10/15/2026</t>
  </si>
  <si>
    <t>53079QAC1</t>
  </si>
  <si>
    <t>08/14/2026</t>
  </si>
  <si>
    <t>89236TKX2</t>
  </si>
  <si>
    <t>07/13/2028</t>
  </si>
  <si>
    <t>45950KDD9</t>
  </si>
  <si>
    <t>07/15/2045</t>
  </si>
  <si>
    <t>91324PCR1</t>
  </si>
  <si>
    <t>Time Warner Cable Enterprises LLC</t>
  </si>
  <si>
    <t>TWC</t>
  </si>
  <si>
    <t>88731EAJ9</t>
  </si>
  <si>
    <t>459058HT3</t>
  </si>
  <si>
    <t>04/07/2026</t>
  </si>
  <si>
    <t>45950VHX7</t>
  </si>
  <si>
    <t>58769JAM9</t>
  </si>
  <si>
    <t>06/06/2025</t>
  </si>
  <si>
    <t>24422EWW5</t>
  </si>
  <si>
    <t>Prudential Financial Inc</t>
  </si>
  <si>
    <t>PRU</t>
  </si>
  <si>
    <t>12/14/2036</t>
  </si>
  <si>
    <t>74432QAQ8</t>
  </si>
  <si>
    <t>09/08/2025</t>
  </si>
  <si>
    <t>24422EWJ4</t>
  </si>
  <si>
    <t>06/15/2038</t>
  </si>
  <si>
    <t>341099CL1</t>
  </si>
  <si>
    <t>Juniper Networks Inc</t>
  </si>
  <si>
    <t>JNPR</t>
  </si>
  <si>
    <t>03/15/2041</t>
  </si>
  <si>
    <t>48203RAD6</t>
  </si>
  <si>
    <t>233331AW7</t>
  </si>
  <si>
    <t>05/15/2028</t>
  </si>
  <si>
    <t>674599DR3</t>
  </si>
  <si>
    <t>02/01/2028</t>
  </si>
  <si>
    <t>501797AN4</t>
  </si>
  <si>
    <t>Lockheed Martin Corp</t>
  </si>
  <si>
    <t>LMT</t>
  </si>
  <si>
    <t>12/15/2042</t>
  </si>
  <si>
    <t>539830BB4</t>
  </si>
  <si>
    <t>20030NAK7</t>
  </si>
  <si>
    <t>459200AS0</t>
  </si>
  <si>
    <t>06/15/2026</t>
  </si>
  <si>
    <t>459058KG7</t>
  </si>
  <si>
    <t>Intercontinental Exchange Inc</t>
  </si>
  <si>
    <t>ICE</t>
  </si>
  <si>
    <t>05/23/2025</t>
  </si>
  <si>
    <t>45866FAT1</t>
  </si>
  <si>
    <t>BlackRock Inc</t>
  </si>
  <si>
    <t>BLK</t>
  </si>
  <si>
    <t>03/18/2024</t>
  </si>
  <si>
    <t>09247XAL5</t>
  </si>
  <si>
    <t>09/08/2026</t>
  </si>
  <si>
    <t>24422EXD6</t>
  </si>
  <si>
    <t>06/24/2024</t>
  </si>
  <si>
    <t>24422ETT6</t>
  </si>
  <si>
    <t>09/15/2027</t>
  </si>
  <si>
    <t>24422EWK1</t>
  </si>
  <si>
    <t>01/14/2038</t>
  </si>
  <si>
    <t>36962G3P7</t>
  </si>
  <si>
    <t>Aflac Inc</t>
  </si>
  <si>
    <t>AFL</t>
  </si>
  <si>
    <t>08/15/2040</t>
  </si>
  <si>
    <t>001055AF9</t>
  </si>
  <si>
    <t>06/14/2024</t>
  </si>
  <si>
    <t>44891CBV4</t>
  </si>
  <si>
    <t>03/29/2032</t>
  </si>
  <si>
    <t>45906M3D1</t>
  </si>
  <si>
    <t>Kinder Morgan Inc</t>
  </si>
  <si>
    <t>KMI</t>
  </si>
  <si>
    <t>01/15/2032</t>
  </si>
  <si>
    <t>28368EAE6</t>
  </si>
  <si>
    <t>Kraft Heinz Foods Co</t>
  </si>
  <si>
    <t>KHC</t>
  </si>
  <si>
    <t>06/04/2042</t>
  </si>
  <si>
    <t>50076QAE6</t>
  </si>
  <si>
    <t>07/01/2024</t>
  </si>
  <si>
    <t>674599DB8</t>
  </si>
  <si>
    <t>4581X0DT2</t>
  </si>
  <si>
    <t>ZS2938430</t>
  </si>
  <si>
    <t>01/17/2025</t>
  </si>
  <si>
    <t>14913R2Y2</t>
  </si>
  <si>
    <t>01/26/2028</t>
  </si>
  <si>
    <t>742718FZ7</t>
  </si>
  <si>
    <t>Stifel Financial Corp</t>
  </si>
  <si>
    <t>SF</t>
  </si>
  <si>
    <t>07/18/2024</t>
  </si>
  <si>
    <t>860630AD4</t>
  </si>
  <si>
    <t>09/10/2040</t>
  </si>
  <si>
    <t>24702RAM3</t>
  </si>
  <si>
    <t>GE HealthCare Technologies Inc</t>
  </si>
  <si>
    <t>GEHC</t>
  </si>
  <si>
    <t>36267VAB9</t>
  </si>
  <si>
    <t>09/15/2028</t>
  </si>
  <si>
    <t>55617LAC6</t>
  </si>
  <si>
    <t>Fidelity National Information Services Inc</t>
  </si>
  <si>
    <t>FIS</t>
  </si>
  <si>
    <t>03/01/2024</t>
  </si>
  <si>
    <t>31620MBQ8</t>
  </si>
  <si>
    <t>01/12/2027</t>
  </si>
  <si>
    <t>459058KN2</t>
  </si>
  <si>
    <t>07/15/2037</t>
  </si>
  <si>
    <t>532716AN7</t>
  </si>
  <si>
    <t>Dow Chemical Co/The</t>
  </si>
  <si>
    <t>DOW</t>
  </si>
  <si>
    <t>11/01/2029</t>
  </si>
  <si>
    <t>260543BJ1</t>
  </si>
  <si>
    <t>4581X0CM8</t>
  </si>
  <si>
    <t>04/01/2040</t>
  </si>
  <si>
    <t>931142CS0</t>
  </si>
  <si>
    <t>09/12/2026</t>
  </si>
  <si>
    <t>928668BV3</t>
  </si>
  <si>
    <t>Molson Coors Beverage Co</t>
  </si>
  <si>
    <t>TAP</t>
  </si>
  <si>
    <t>05/01/2042</t>
  </si>
  <si>
    <t>60871RAD2</t>
  </si>
  <si>
    <t>Tenet Healthcare Corp</t>
  </si>
  <si>
    <t>THC</t>
  </si>
  <si>
    <t>88033GAV2</t>
  </si>
  <si>
    <t>12/03/2030</t>
  </si>
  <si>
    <t>BM7101017</t>
  </si>
  <si>
    <t>01/13/2027</t>
  </si>
  <si>
    <t>4581X0EB0</t>
  </si>
  <si>
    <t>09/18/2025</t>
  </si>
  <si>
    <t>459058JJ3</t>
  </si>
  <si>
    <t>4581X0EE4</t>
  </si>
  <si>
    <t>11/03/2025</t>
  </si>
  <si>
    <t>44891CCQ4</t>
  </si>
  <si>
    <t>Abbott Laboratories</t>
  </si>
  <si>
    <t>ABT</t>
  </si>
  <si>
    <t>05/27/2040</t>
  </si>
  <si>
    <t>002824AY6</t>
  </si>
  <si>
    <t>01/08/2024</t>
  </si>
  <si>
    <t>44891CBR3</t>
  </si>
  <si>
    <t>03/05/2031</t>
  </si>
  <si>
    <t>191216DK3</t>
  </si>
  <si>
    <t>03/15/2024</t>
  </si>
  <si>
    <t>025537AK7</t>
  </si>
  <si>
    <t>Corebridge Global Funding</t>
  </si>
  <si>
    <t>CRBG</t>
  </si>
  <si>
    <t>09/19/2028</t>
  </si>
  <si>
    <t>00138CAV0</t>
  </si>
  <si>
    <t>Edison International</t>
  </si>
  <si>
    <t>EIX</t>
  </si>
  <si>
    <t>281020AU1</t>
  </si>
  <si>
    <t>FedEx Corp</t>
  </si>
  <si>
    <t>FDX</t>
  </si>
  <si>
    <t>01/15/2044</t>
  </si>
  <si>
    <t>31428XAW6</t>
  </si>
  <si>
    <t>07/07/2026</t>
  </si>
  <si>
    <t>02665WEK3</t>
  </si>
  <si>
    <t>26442CAA2</t>
  </si>
  <si>
    <t>05/01/2026</t>
  </si>
  <si>
    <t>539830AF6</t>
  </si>
  <si>
    <t>Hikma Finance USA LLC</t>
  </si>
  <si>
    <t>HIKLN</t>
  </si>
  <si>
    <t>07/09/2025</t>
  </si>
  <si>
    <t>BK3222886</t>
  </si>
  <si>
    <t>07/30/2026</t>
  </si>
  <si>
    <t>25468PDM5</t>
  </si>
  <si>
    <t>03/06/2026</t>
  </si>
  <si>
    <t>345397C50</t>
  </si>
  <si>
    <t>02/13/2026</t>
  </si>
  <si>
    <t>718172CY3</t>
  </si>
  <si>
    <t>03/22/2024</t>
  </si>
  <si>
    <t>92343VGF5</t>
  </si>
  <si>
    <t>Teachers Insurance &amp; Annuity Association of America</t>
  </si>
  <si>
    <t>TIAAGL</t>
  </si>
  <si>
    <t>09/15/2044</t>
  </si>
  <si>
    <t>878091BD8</t>
  </si>
  <si>
    <t>404119BN8</t>
  </si>
  <si>
    <t>Southwestern Public Service Co</t>
  </si>
  <si>
    <t>XEL</t>
  </si>
  <si>
    <t>10/01/2036</t>
  </si>
  <si>
    <t>845743BL6</t>
  </si>
  <si>
    <t>64110LAG1</t>
  </si>
  <si>
    <t>06/01/2030</t>
  </si>
  <si>
    <t>191216CV0</t>
  </si>
  <si>
    <t>Target Corp</t>
  </si>
  <si>
    <t>TGT</t>
  </si>
  <si>
    <t>11/01/2032</t>
  </si>
  <si>
    <t>87612EAK2</t>
  </si>
  <si>
    <t>Bristol-Myers Squibb Co</t>
  </si>
  <si>
    <t>BMY</t>
  </si>
  <si>
    <t>110122AB4</t>
  </si>
  <si>
    <t>Cisco Systems Inc</t>
  </si>
  <si>
    <t>CSCO</t>
  </si>
  <si>
    <t>17275RAF9</t>
  </si>
  <si>
    <t>09/18/2028</t>
  </si>
  <si>
    <t>4581X0DC9</t>
  </si>
  <si>
    <t>345370BT6</t>
  </si>
  <si>
    <t>04/15/2026</t>
  </si>
  <si>
    <t>74166MAC0</t>
  </si>
  <si>
    <t>Time Warner Cable LLC</t>
  </si>
  <si>
    <t>06/15/2039</t>
  </si>
  <si>
    <t>88732JAU2</t>
  </si>
  <si>
    <t>01/15/2034</t>
  </si>
  <si>
    <t>31428XAX4</t>
  </si>
  <si>
    <t>64110LAX4</t>
  </si>
  <si>
    <t>10/16/2024</t>
  </si>
  <si>
    <t>45950KCR9</t>
  </si>
  <si>
    <t>459058KJ1</t>
  </si>
  <si>
    <t>06/20/2024</t>
  </si>
  <si>
    <t>65339KCF5</t>
  </si>
  <si>
    <t>AT&amp;T Corp</t>
  </si>
  <si>
    <t>001957AW9</t>
  </si>
  <si>
    <t>02/21/2024</t>
  </si>
  <si>
    <t>4581X0CF3</t>
  </si>
  <si>
    <t>Sensata Technologies BV</t>
  </si>
  <si>
    <t>ST</t>
  </si>
  <si>
    <t>10/01/2025</t>
  </si>
  <si>
    <t>81725WAJ2</t>
  </si>
  <si>
    <t>08/28/2024</t>
  </si>
  <si>
    <t>459056HV2</t>
  </si>
  <si>
    <t>37045XDT0</t>
  </si>
  <si>
    <t>11/15/2095</t>
  </si>
  <si>
    <t>197677AH0</t>
  </si>
  <si>
    <t>11/10/2027</t>
  </si>
  <si>
    <t>89236TKL8</t>
  </si>
  <si>
    <t>11/15/2034</t>
  </si>
  <si>
    <t>079860AK8</t>
  </si>
  <si>
    <t>91324PDE9</t>
  </si>
  <si>
    <t>02665WED9</t>
  </si>
  <si>
    <t>Archer-Daniels-Midland Co</t>
  </si>
  <si>
    <t>ADM</t>
  </si>
  <si>
    <t>09/15/2035</t>
  </si>
  <si>
    <t>039483AU6</t>
  </si>
  <si>
    <t>03/05/2037</t>
  </si>
  <si>
    <t>742718DF3</t>
  </si>
  <si>
    <t>01/15/2026</t>
  </si>
  <si>
    <t>24422EVK2</t>
  </si>
  <si>
    <t>035229CQ4</t>
  </si>
  <si>
    <t>Tosco Corp</t>
  </si>
  <si>
    <t>01/01/2027</t>
  </si>
  <si>
    <t>891490AR5</t>
  </si>
  <si>
    <t>Williams Cos Inc/The</t>
  </si>
  <si>
    <t>WMB</t>
  </si>
  <si>
    <t>03/02/2026</t>
  </si>
  <si>
    <t>969457CH1</t>
  </si>
  <si>
    <t>04/20/2026</t>
  </si>
  <si>
    <t>4581X0DV7</t>
  </si>
  <si>
    <t>459058JX2</t>
  </si>
  <si>
    <t>478160AN4</t>
  </si>
  <si>
    <t>01/13/2025</t>
  </si>
  <si>
    <t>89236TJT3</t>
  </si>
  <si>
    <t>06/01/2039</t>
  </si>
  <si>
    <t>594918AD6</t>
  </si>
  <si>
    <t>035229CM3</t>
  </si>
  <si>
    <t>03/22/2027</t>
  </si>
  <si>
    <t>89236TJZ9</t>
  </si>
  <si>
    <t>Ovintiv Inc</t>
  </si>
  <si>
    <t>OVV</t>
  </si>
  <si>
    <t>08/15/2034</t>
  </si>
  <si>
    <t>292505AD6</t>
  </si>
  <si>
    <t>713448FP8</t>
  </si>
  <si>
    <t>PulteGroup Inc</t>
  </si>
  <si>
    <t>PHM</t>
  </si>
  <si>
    <t>06/15/2032</t>
  </si>
  <si>
    <t>745867AM3</t>
  </si>
  <si>
    <t>00206RGH9</t>
  </si>
  <si>
    <t>Voya Financial Inc</t>
  </si>
  <si>
    <t>VOYA</t>
  </si>
  <si>
    <t>07/15/2043</t>
  </si>
  <si>
    <t>45685EAJ5</t>
  </si>
  <si>
    <t>345370BV1</t>
  </si>
  <si>
    <t>Athene Global Funding</t>
  </si>
  <si>
    <t>ATH</t>
  </si>
  <si>
    <t>05/24/2024</t>
  </si>
  <si>
    <t>04685A2X8</t>
  </si>
  <si>
    <t>MassMutual Global Funding II</t>
  </si>
  <si>
    <t>MASSMU</t>
  </si>
  <si>
    <t>04/10/2026</t>
  </si>
  <si>
    <t>57629W6F2</t>
  </si>
  <si>
    <t>11/06/2033</t>
  </si>
  <si>
    <t>404119AJ8</t>
  </si>
  <si>
    <t>American International Group Inc</t>
  </si>
  <si>
    <t>AIG</t>
  </si>
  <si>
    <t>026874CY1</t>
  </si>
  <si>
    <t>08/27/2030</t>
  </si>
  <si>
    <t>45950KCU2</t>
  </si>
  <si>
    <t>11/15/2042</t>
  </si>
  <si>
    <t>594918AR5</t>
  </si>
  <si>
    <t>DCP Midstream Operating LP</t>
  </si>
  <si>
    <t>DCP</t>
  </si>
  <si>
    <t>23311RAA4</t>
  </si>
  <si>
    <t>ConocoPhillips</t>
  </si>
  <si>
    <t>02/01/2039</t>
  </si>
  <si>
    <t>20825CAQ7</t>
  </si>
  <si>
    <t>Legg Mason Inc</t>
  </si>
  <si>
    <t>LM</t>
  </si>
  <si>
    <t>524901AV7</t>
  </si>
  <si>
    <t>XPO CNW Inc</t>
  </si>
  <si>
    <t>CNW</t>
  </si>
  <si>
    <t>12612WAB0</t>
  </si>
  <si>
    <t>04/23/2025</t>
  </si>
  <si>
    <t>84265VAH8</t>
  </si>
  <si>
    <t>24422EWF2</t>
  </si>
  <si>
    <t>29736RAA8</t>
  </si>
  <si>
    <t>4581X0DS4</t>
  </si>
  <si>
    <t>Southern California Edison Co</t>
  </si>
  <si>
    <t>842400ES8</t>
  </si>
  <si>
    <t>24422EXC8</t>
  </si>
  <si>
    <t>459200JZ5</t>
  </si>
  <si>
    <t>69371RR73</t>
  </si>
  <si>
    <t>05/15/2043</t>
  </si>
  <si>
    <t>084664BV2</t>
  </si>
  <si>
    <t>14913R2V8</t>
  </si>
  <si>
    <t>4581X0EK0</t>
  </si>
  <si>
    <t>WestRock MWV LLC</t>
  </si>
  <si>
    <t>WRK</t>
  </si>
  <si>
    <t>583334AB3</t>
  </si>
  <si>
    <t>06/26/2026</t>
  </si>
  <si>
    <t>44891CCG6</t>
  </si>
  <si>
    <t>12/09/2024</t>
  </si>
  <si>
    <t>89236TLF0</t>
  </si>
  <si>
    <t>Jackson National Life Global Funding</t>
  </si>
  <si>
    <t>JXN</t>
  </si>
  <si>
    <t>06/28/2024</t>
  </si>
  <si>
    <t>46849CJL6</t>
  </si>
  <si>
    <t>26442CAE4</t>
  </si>
  <si>
    <t>Principal Life Global Funding II</t>
  </si>
  <si>
    <t>PFG</t>
  </si>
  <si>
    <t>06/28/2028</t>
  </si>
  <si>
    <t>74256LEW5</t>
  </si>
  <si>
    <t>097023AS4</t>
  </si>
  <si>
    <t>09/01/2024</t>
  </si>
  <si>
    <t>65339KBL3</t>
  </si>
  <si>
    <t>Rockwell Automation Inc</t>
  </si>
  <si>
    <t>ROK</t>
  </si>
  <si>
    <t>773903AB5</t>
  </si>
  <si>
    <t>42307TAG3</t>
  </si>
  <si>
    <t>12/15/2046</t>
  </si>
  <si>
    <t>717081ED1</t>
  </si>
  <si>
    <t>01/15/2031</t>
  </si>
  <si>
    <t>035229CG6</t>
  </si>
  <si>
    <t>07/29/2025</t>
  </si>
  <si>
    <t>459058EP4</t>
  </si>
  <si>
    <t>ZI1664898</t>
  </si>
  <si>
    <t>44891CBB8</t>
  </si>
  <si>
    <t>NOTZ</t>
  </si>
  <si>
    <t>36966TEH1</t>
  </si>
  <si>
    <t>11/07/2025</t>
  </si>
  <si>
    <t>20030NDZ1</t>
  </si>
  <si>
    <t>Metropolitan Museum of Art/The</t>
  </si>
  <si>
    <t>METART</t>
  </si>
  <si>
    <t>07/01/2045</t>
  </si>
  <si>
    <t>592189AA2</t>
  </si>
  <si>
    <t>Blackstone Holdings Finance Co LLC</t>
  </si>
  <si>
    <t>BX</t>
  </si>
  <si>
    <t>08/15/2042</t>
  </si>
  <si>
    <t>EJ3252693</t>
  </si>
  <si>
    <t>097023AU9</t>
  </si>
  <si>
    <t>674599DH5</t>
  </si>
  <si>
    <t>071813DB2</t>
  </si>
  <si>
    <t>03/25/2050</t>
  </si>
  <si>
    <t>742718FK0</t>
  </si>
  <si>
    <t>12/15/2043</t>
  </si>
  <si>
    <t>00206RJJ2</t>
  </si>
  <si>
    <t>Burlington Resources LLC</t>
  </si>
  <si>
    <t>03/01/2029</t>
  </si>
  <si>
    <t>122014AL7</t>
  </si>
  <si>
    <t>92343VAF1</t>
  </si>
  <si>
    <t>418056AH0</t>
  </si>
  <si>
    <t>45950KDA5</t>
  </si>
  <si>
    <t>04/12/2028</t>
  </si>
  <si>
    <t>46849LUY5</t>
  </si>
  <si>
    <t>035240AF7</t>
  </si>
  <si>
    <t>02/15/2030</t>
  </si>
  <si>
    <t>931142BF9</t>
  </si>
  <si>
    <t>674599DE2</t>
  </si>
  <si>
    <t>Narragansett Electric Co/The</t>
  </si>
  <si>
    <t>PPL</t>
  </si>
  <si>
    <t>631005BC8</t>
  </si>
  <si>
    <t>Northwestern Mutual Global Funding</t>
  </si>
  <si>
    <t>NWMLIC</t>
  </si>
  <si>
    <t>06/12/2028</t>
  </si>
  <si>
    <t>66815L2M0</t>
  </si>
  <si>
    <t>Memorial Sloan-Kettering Cancer Center</t>
  </si>
  <si>
    <t>MSKCC</t>
  </si>
  <si>
    <t>07/01/2052</t>
  </si>
  <si>
    <t>586054AB4</t>
  </si>
  <si>
    <t>Pacific Life Global Funding II</t>
  </si>
  <si>
    <t>PACLIF</t>
  </si>
  <si>
    <t>06/24/2025</t>
  </si>
  <si>
    <t>6944PL2B4</t>
  </si>
  <si>
    <t>742718FH7</t>
  </si>
  <si>
    <t>04/15/2027</t>
  </si>
  <si>
    <t>893817AB2</t>
  </si>
  <si>
    <t>06/09/2025</t>
  </si>
  <si>
    <t>89236TLG8</t>
  </si>
  <si>
    <t>09/01/2037</t>
  </si>
  <si>
    <t>035229DC4</t>
  </si>
  <si>
    <t>10/01/2043</t>
  </si>
  <si>
    <t>254687ET9</t>
  </si>
  <si>
    <t>Becton Dickinson &amp; Co</t>
  </si>
  <si>
    <t>BDX</t>
  </si>
  <si>
    <t>12/01/2026</t>
  </si>
  <si>
    <t>075887CE7</t>
  </si>
  <si>
    <t>Cincinnati Financial Corp</t>
  </si>
  <si>
    <t>CINF</t>
  </si>
  <si>
    <t>172062AF8</t>
  </si>
  <si>
    <t>10/15/2032</t>
  </si>
  <si>
    <t>264399ED4</t>
  </si>
  <si>
    <t>377372AN7</t>
  </si>
  <si>
    <t>037735CK1</t>
  </si>
  <si>
    <t>Anheuser-Busch InBev Finance Inc</t>
  </si>
  <si>
    <t>01/17/2043</t>
  </si>
  <si>
    <t>035242AB2</t>
  </si>
  <si>
    <t>11/10/2044</t>
  </si>
  <si>
    <t>718172BL2</t>
  </si>
  <si>
    <t>89236TLC7</t>
  </si>
  <si>
    <t>08/15/2043</t>
  </si>
  <si>
    <t>74432QBY0</t>
  </si>
  <si>
    <t>08/26/2030</t>
  </si>
  <si>
    <t>459058JG9</t>
  </si>
  <si>
    <t>Conagra Brands Inc</t>
  </si>
  <si>
    <t>CAG</t>
  </si>
  <si>
    <t>205887AR3</t>
  </si>
  <si>
    <t>05/01/2035</t>
  </si>
  <si>
    <t>913017BJ7</t>
  </si>
  <si>
    <t>91913YAE0</t>
  </si>
  <si>
    <t>11/17/2025</t>
  </si>
  <si>
    <t>718172CU1</t>
  </si>
  <si>
    <t>Georgia Power Co</t>
  </si>
  <si>
    <t>05/08/2025</t>
  </si>
  <si>
    <t>373334KU4</t>
  </si>
  <si>
    <t>04/17/2025</t>
  </si>
  <si>
    <t>02665WEF4</t>
  </si>
  <si>
    <t>12/13/2024</t>
  </si>
  <si>
    <t>233853AD2</t>
  </si>
  <si>
    <t>05/01/2031</t>
  </si>
  <si>
    <t>674599DD4</t>
  </si>
  <si>
    <t>Conoco Funding Co</t>
  </si>
  <si>
    <t>10/15/2031</t>
  </si>
  <si>
    <t>20825UAC8</t>
  </si>
  <si>
    <t>Kimberly-Clark Corp</t>
  </si>
  <si>
    <t>KMB</t>
  </si>
  <si>
    <t>08/01/2037</t>
  </si>
  <si>
    <t>494368BC6</t>
  </si>
  <si>
    <t>08/15/2033</t>
  </si>
  <si>
    <t>035240AE0</t>
  </si>
  <si>
    <t>07/01/2114</t>
  </si>
  <si>
    <t>575718AB7</t>
  </si>
  <si>
    <t>59156RAE8</t>
  </si>
  <si>
    <t>889184AC1</t>
  </si>
  <si>
    <t>695114BZ0</t>
  </si>
  <si>
    <t>00206RGR7</t>
  </si>
  <si>
    <t>913017BP3</t>
  </si>
  <si>
    <t>Alphabet Inc</t>
  </si>
  <si>
    <t>GOOGL</t>
  </si>
  <si>
    <t>02/25/2024</t>
  </si>
  <si>
    <t>02079KAB3</t>
  </si>
  <si>
    <t>10/02/2026</t>
  </si>
  <si>
    <t>04685A3D1</t>
  </si>
  <si>
    <t>Augustar Life Insurance Co</t>
  </si>
  <si>
    <t>OHNAT</t>
  </si>
  <si>
    <t>06/15/2042</t>
  </si>
  <si>
    <t>677412AF5</t>
  </si>
  <si>
    <t>Pharmacia LLC</t>
  </si>
  <si>
    <t>71713UAW2</t>
  </si>
  <si>
    <t>09/23/2026</t>
  </si>
  <si>
    <t>459058KK8</t>
  </si>
  <si>
    <t>Main Street Capital Corp</t>
  </si>
  <si>
    <t>MAIN</t>
  </si>
  <si>
    <t>05/01/2024</t>
  </si>
  <si>
    <t>56035LAD6</t>
  </si>
  <si>
    <t>08/04/2041</t>
  </si>
  <si>
    <t>761713BW5</t>
  </si>
  <si>
    <t>03/08/2027</t>
  </si>
  <si>
    <t>04685A3L3</t>
  </si>
  <si>
    <t>37045XDF0</t>
  </si>
  <si>
    <t>695114BT4</t>
  </si>
  <si>
    <t>Lincoln National Corp</t>
  </si>
  <si>
    <t>LNC</t>
  </si>
  <si>
    <t>04/07/2036</t>
  </si>
  <si>
    <t>534187AR0</t>
  </si>
  <si>
    <t>01/20/2024</t>
  </si>
  <si>
    <t>254687CT1</t>
  </si>
  <si>
    <t>Linde Inc/CT</t>
  </si>
  <si>
    <t>LIN</t>
  </si>
  <si>
    <t>12/05/2024</t>
  </si>
  <si>
    <t>53522KAA1</t>
  </si>
  <si>
    <t>09/06/2029</t>
  </si>
  <si>
    <t>191216CM0</t>
  </si>
  <si>
    <t>BG1884843</t>
  </si>
  <si>
    <t>02665WEA5</t>
  </si>
  <si>
    <t>05/15/2025</t>
  </si>
  <si>
    <t>377372AM9</t>
  </si>
  <si>
    <t>478160AT1</t>
  </si>
  <si>
    <t>08/07/2037</t>
  </si>
  <si>
    <t>36962G3A0</t>
  </si>
  <si>
    <t>10/15/2040</t>
  </si>
  <si>
    <t>110122DF2</t>
  </si>
  <si>
    <t>Protective Life Corp</t>
  </si>
  <si>
    <t>10/15/2039</t>
  </si>
  <si>
    <t>743674AY9</t>
  </si>
  <si>
    <t>02/13/2030</t>
  </si>
  <si>
    <t>89236TGU3</t>
  </si>
  <si>
    <t>Pioneer Natural Resources Co</t>
  </si>
  <si>
    <t>PXD</t>
  </si>
  <si>
    <t>03/29/2026</t>
  </si>
  <si>
    <t>723787AV9</t>
  </si>
  <si>
    <t>06/08/2026</t>
  </si>
  <si>
    <t>24422EWX3</t>
  </si>
  <si>
    <t>Emerson Electric Co</t>
  </si>
  <si>
    <t>EMR</t>
  </si>
  <si>
    <t>04/15/2039</t>
  </si>
  <si>
    <t>291011BB9</t>
  </si>
  <si>
    <t>89236TKK0</t>
  </si>
  <si>
    <t>Massachusetts Mutual Life Insurance Co</t>
  </si>
  <si>
    <t>10/15/2070</t>
  </si>
  <si>
    <t>575767AN8</t>
  </si>
  <si>
    <t>08/15/2036</t>
  </si>
  <si>
    <t>36962GX74</t>
  </si>
  <si>
    <t>11/15/2038</t>
  </si>
  <si>
    <t>927804FG4</t>
  </si>
  <si>
    <t>05/01/2040</t>
  </si>
  <si>
    <t>761713BV7</t>
  </si>
  <si>
    <t>92343VAK0</t>
  </si>
  <si>
    <t>Travelers Cos Inc/The</t>
  </si>
  <si>
    <t>TRV</t>
  </si>
  <si>
    <t>89417EAD1</t>
  </si>
  <si>
    <t>Cincinnati Bell Telephone Co LLC</t>
  </si>
  <si>
    <t>CBB</t>
  </si>
  <si>
    <t>171875AD9</t>
  </si>
  <si>
    <t>Guardian Life Global Funding</t>
  </si>
  <si>
    <t>GUARDN</t>
  </si>
  <si>
    <t>10/02/2028</t>
  </si>
  <si>
    <t>40139LBH5</t>
  </si>
  <si>
    <t>913017AT6</t>
  </si>
  <si>
    <t>09/20/2028</t>
  </si>
  <si>
    <t>233853AT7</t>
  </si>
  <si>
    <t>04/01/2028</t>
  </si>
  <si>
    <t>674599BM6</t>
  </si>
  <si>
    <t>65480CAE5</t>
  </si>
  <si>
    <t>04/03/2025</t>
  </si>
  <si>
    <t>4581X0DL9</t>
  </si>
  <si>
    <t>36966THG0</t>
  </si>
  <si>
    <t>06/10/2024</t>
  </si>
  <si>
    <t>58013MES9</t>
  </si>
  <si>
    <t>01/26/2026</t>
  </si>
  <si>
    <t>742718FY0</t>
  </si>
  <si>
    <t>BMW US Capital LLC</t>
  </si>
  <si>
    <t>BMW</t>
  </si>
  <si>
    <t>ZI2678012</t>
  </si>
  <si>
    <t>President and Fellows of Harvard College</t>
  </si>
  <si>
    <t>HARVRD</t>
  </si>
  <si>
    <t>10/01/2038</t>
  </si>
  <si>
    <t>740816AD5</t>
  </si>
  <si>
    <t>01/20/2043</t>
  </si>
  <si>
    <t>472319AM4</t>
  </si>
  <si>
    <t>02/15/2035</t>
  </si>
  <si>
    <t>45905CAA2</t>
  </si>
  <si>
    <t>4581X0EH7</t>
  </si>
  <si>
    <t>Dominion Energy Inc</t>
  </si>
  <si>
    <t>E</t>
  </si>
  <si>
    <t>257469AG1</t>
  </si>
  <si>
    <t>Chubb Corp/The</t>
  </si>
  <si>
    <t>CB</t>
  </si>
  <si>
    <t>171232AE1</t>
  </si>
  <si>
    <t>Mountain States Telephone &amp; Telegraph Co</t>
  </si>
  <si>
    <t>05/01/2030</t>
  </si>
  <si>
    <t>624284BD6</t>
  </si>
  <si>
    <t>10/16/2025</t>
  </si>
  <si>
    <t>89236THP3</t>
  </si>
  <si>
    <t>Kenvue Inc</t>
  </si>
  <si>
    <t>KVUE</t>
  </si>
  <si>
    <t>03/22/2025</t>
  </si>
  <si>
    <t>49177JAB8</t>
  </si>
  <si>
    <t>92343VEN0</t>
  </si>
  <si>
    <t>Northrop Grumman Corp</t>
  </si>
  <si>
    <t>666807BY7</t>
  </si>
  <si>
    <t>Puget Sound Energy Inc</t>
  </si>
  <si>
    <t>PSD</t>
  </si>
  <si>
    <t>12/01/2027</t>
  </si>
  <si>
    <t>74531EAA0</t>
  </si>
  <si>
    <t>09/27/2026</t>
  </si>
  <si>
    <t>44891CAK9</t>
  </si>
  <si>
    <t>05/13/2030</t>
  </si>
  <si>
    <t>BJ3322747</t>
  </si>
  <si>
    <t>McKesson Corp</t>
  </si>
  <si>
    <t>MCK</t>
  </si>
  <si>
    <t>03/01/2027</t>
  </si>
  <si>
    <t>581557AM7</t>
  </si>
  <si>
    <t>Kinder Morgan Energy Partners LP</t>
  </si>
  <si>
    <t>494550AW6</t>
  </si>
  <si>
    <t>Potomac Electric Power Co</t>
  </si>
  <si>
    <t>06/01/2035</t>
  </si>
  <si>
    <t>737679CZ1</t>
  </si>
  <si>
    <t>Norfolk Southern Corp</t>
  </si>
  <si>
    <t>NSC</t>
  </si>
  <si>
    <t>05/17/2025</t>
  </si>
  <si>
    <t>655844AW8</t>
  </si>
  <si>
    <t>44891ABY2</t>
  </si>
  <si>
    <t>06/17/2031</t>
  </si>
  <si>
    <t>24422EVS5</t>
  </si>
  <si>
    <t>925524AV2</t>
  </si>
  <si>
    <t>03/23/2027</t>
  </si>
  <si>
    <t>254687FP6</t>
  </si>
  <si>
    <t>03/25/2040</t>
  </si>
  <si>
    <t>742718FJ3</t>
  </si>
  <si>
    <t>02/14/2024</t>
  </si>
  <si>
    <t>88579YBE0</t>
  </si>
  <si>
    <t>539830AZ2</t>
  </si>
  <si>
    <t>44891CAZ6</t>
  </si>
  <si>
    <t>Pacific Gas and Electric Co</t>
  </si>
  <si>
    <t>PCG</t>
  </si>
  <si>
    <t>01/01/2026</t>
  </si>
  <si>
    <t>694308JP3</t>
  </si>
  <si>
    <t>Pricoa Global Funding I</t>
  </si>
  <si>
    <t>08/28/2026</t>
  </si>
  <si>
    <t>74153WCT4</t>
  </si>
  <si>
    <t>12/01/2045</t>
  </si>
  <si>
    <t>254687EZ5</t>
  </si>
  <si>
    <t>10/11/2024</t>
  </si>
  <si>
    <t>24422EWM7</t>
  </si>
  <si>
    <t>06/01/2025</t>
  </si>
  <si>
    <t>577778AZ6</t>
  </si>
  <si>
    <t>10/29/2025</t>
  </si>
  <si>
    <t>742718FL8</t>
  </si>
  <si>
    <t>199575AT8</t>
  </si>
  <si>
    <t>08/18/2025</t>
  </si>
  <si>
    <t>89236TKF1</t>
  </si>
  <si>
    <t>04/10/2024</t>
  </si>
  <si>
    <t>59156RBH0</t>
  </si>
  <si>
    <t>03/17/2036</t>
  </si>
  <si>
    <t>74432QAK1</t>
  </si>
  <si>
    <t>10/04/2031</t>
  </si>
  <si>
    <t>04685A3E9</t>
  </si>
  <si>
    <t>913017BA6</t>
  </si>
  <si>
    <t>12189TAJ3</t>
  </si>
  <si>
    <t>11/01/2041</t>
  </si>
  <si>
    <t>92343VBE3</t>
  </si>
  <si>
    <t>J M Smucker Co/The</t>
  </si>
  <si>
    <t>SJM</t>
  </si>
  <si>
    <t>832696AM0</t>
  </si>
  <si>
    <t>08/12/2025</t>
  </si>
  <si>
    <t>14913R2Z9</t>
  </si>
  <si>
    <t>09/01/2036</t>
  </si>
  <si>
    <t>539830AR0</t>
  </si>
  <si>
    <t>02/01/2035</t>
  </si>
  <si>
    <t>31428XBA3</t>
  </si>
  <si>
    <t>Cummins Inc</t>
  </si>
  <si>
    <t>CMI</t>
  </si>
  <si>
    <t>03/01/2028</t>
  </si>
  <si>
    <t>231021AJ5</t>
  </si>
  <si>
    <t>St Joseph's University Medical Center Inc</t>
  </si>
  <si>
    <t>STJSPH</t>
  </si>
  <si>
    <t>07/01/2027</t>
  </si>
  <si>
    <t>85258PAB0</t>
  </si>
  <si>
    <t>01/12/2024</t>
  </si>
  <si>
    <t>035240AK6</t>
  </si>
  <si>
    <t>501797AQ7</t>
  </si>
  <si>
    <t>06/14/2028</t>
  </si>
  <si>
    <t>57629W6H8</t>
  </si>
  <si>
    <t>Nestle Holdings Inc</t>
  </si>
  <si>
    <t>NESNVX</t>
  </si>
  <si>
    <t>03/13/2026</t>
  </si>
  <si>
    <t>ZL4752537</t>
  </si>
  <si>
    <t>144a</t>
  </si>
  <si>
    <t>501797AU8</t>
  </si>
  <si>
    <t>05/12/2041</t>
  </si>
  <si>
    <t>74432QBS3</t>
  </si>
  <si>
    <t>09/14/2027</t>
  </si>
  <si>
    <t>14913R2G1</t>
  </si>
  <si>
    <t>01/10/2031</t>
  </si>
  <si>
    <t>89236THX6</t>
  </si>
  <si>
    <t>Markel Group Inc</t>
  </si>
  <si>
    <t>MKL</t>
  </si>
  <si>
    <t>03/30/2043</t>
  </si>
  <si>
    <t>570535AP9</t>
  </si>
  <si>
    <t>GTE Corp</t>
  </si>
  <si>
    <t>362320BA0</t>
  </si>
  <si>
    <t>Enbridge Energy Partners LP</t>
  </si>
  <si>
    <t>ENBCN</t>
  </si>
  <si>
    <t>29250RAP1</t>
  </si>
  <si>
    <t>Magellan Midstream Partners LP</t>
  </si>
  <si>
    <t>OKE</t>
  </si>
  <si>
    <t>559080AC0</t>
  </si>
  <si>
    <t>Honeywell Inc</t>
  </si>
  <si>
    <t>06/15/2028</t>
  </si>
  <si>
    <t>438506AS6</t>
  </si>
  <si>
    <t>06/26/2025</t>
  </si>
  <si>
    <t>44891CCF8</t>
  </si>
  <si>
    <t>09/16/2024</t>
  </si>
  <si>
    <t>BR4152061</t>
  </si>
  <si>
    <t>03/03/2028</t>
  </si>
  <si>
    <t>24422EWV7</t>
  </si>
  <si>
    <t>44891ACG0</t>
  </si>
  <si>
    <t>58769JAL1</t>
  </si>
  <si>
    <t>37045XDN3</t>
  </si>
  <si>
    <t>Crown Cork &amp; Seal Co Inc</t>
  </si>
  <si>
    <t>CCK</t>
  </si>
  <si>
    <t>228255AH8</t>
  </si>
  <si>
    <t>04/20/2028</t>
  </si>
  <si>
    <t>459058JW4</t>
  </si>
  <si>
    <t>08/13/2027</t>
  </si>
  <si>
    <t>89236THG3</t>
  </si>
  <si>
    <t>Americo Life Inc</t>
  </si>
  <si>
    <t>AMERIC</t>
  </si>
  <si>
    <t>03060NAD2</t>
  </si>
  <si>
    <t>10/09/2042</t>
  </si>
  <si>
    <t>369604BF9</t>
  </si>
  <si>
    <t>07/01/2038</t>
  </si>
  <si>
    <t>88732JAN8</t>
  </si>
  <si>
    <t>02/15/2041</t>
  </si>
  <si>
    <t>42809HAD9</t>
  </si>
  <si>
    <t>06/15/2025</t>
  </si>
  <si>
    <t>097023AM7</t>
  </si>
  <si>
    <t>08/07/2042</t>
  </si>
  <si>
    <t>4581X0BX5</t>
  </si>
  <si>
    <t>Oglethorpe Power Corp</t>
  </si>
  <si>
    <t>OGLETH</t>
  </si>
  <si>
    <t>11/01/2040</t>
  </si>
  <si>
    <t>677052AA0</t>
  </si>
  <si>
    <t>29379VAQ6</t>
  </si>
  <si>
    <t>09/13/2024</t>
  </si>
  <si>
    <t>14913R2R7</t>
  </si>
  <si>
    <t>87612EBD7</t>
  </si>
  <si>
    <t>02/09/2040</t>
  </si>
  <si>
    <t>50076QAN6</t>
  </si>
  <si>
    <t>Equitable Financial Life Global Funding</t>
  </si>
  <si>
    <t>EQH</t>
  </si>
  <si>
    <t>29449WAQ0</t>
  </si>
  <si>
    <t>Constellation Brands Inc</t>
  </si>
  <si>
    <t>STZ</t>
  </si>
  <si>
    <t>05/09/2024</t>
  </si>
  <si>
    <t>21036PBM9</t>
  </si>
  <si>
    <t>37045VAG5</t>
  </si>
  <si>
    <t>SC Johnson &amp; Son Inc</t>
  </si>
  <si>
    <t>SCJOHN</t>
  </si>
  <si>
    <t>478165AG8</t>
  </si>
  <si>
    <t>Motorola Solutions Inc</t>
  </si>
  <si>
    <t>MSI</t>
  </si>
  <si>
    <t>620076BF5</t>
  </si>
  <si>
    <t>03/03/2026</t>
  </si>
  <si>
    <t>FXD</t>
  </si>
  <si>
    <t>24422EWT2</t>
  </si>
  <si>
    <t>03523TAP3</t>
  </si>
  <si>
    <t>59156RBM9</t>
  </si>
  <si>
    <t>04/07/2027</t>
  </si>
  <si>
    <t>64952WEQ2</t>
  </si>
  <si>
    <t>Eastman Chemical Co</t>
  </si>
  <si>
    <t>EMN</t>
  </si>
  <si>
    <t>277432AD2</t>
  </si>
  <si>
    <t>09/15/2040</t>
  </si>
  <si>
    <t>717081DT7</t>
  </si>
  <si>
    <t>02/15/2040</t>
  </si>
  <si>
    <t>097023BA2</t>
  </si>
  <si>
    <t>Merck &amp; Co Inc</t>
  </si>
  <si>
    <t>MRK</t>
  </si>
  <si>
    <t>05/18/2043</t>
  </si>
  <si>
    <t>58933YAJ4</t>
  </si>
  <si>
    <t>501044CK5</t>
  </si>
  <si>
    <t>655844AQ1</t>
  </si>
  <si>
    <t>Phillips 66</t>
  </si>
  <si>
    <t>PSX</t>
  </si>
  <si>
    <t>718546AH7</t>
  </si>
  <si>
    <t>604059AE5</t>
  </si>
  <si>
    <t>44891ABR7</t>
  </si>
  <si>
    <t>740816AL7</t>
  </si>
  <si>
    <t>Chubb INA Holdings Inc</t>
  </si>
  <si>
    <t>00440EAS6</t>
  </si>
  <si>
    <t>08/12/2027</t>
  </si>
  <si>
    <t>14913R3A3</t>
  </si>
  <si>
    <t>01/14/2026</t>
  </si>
  <si>
    <t>66815L2A6</t>
  </si>
  <si>
    <t>247025AE9</t>
  </si>
  <si>
    <t>CSX Corp</t>
  </si>
  <si>
    <t>CSX</t>
  </si>
  <si>
    <t>126408GK3</t>
  </si>
  <si>
    <t>023551AM6</t>
  </si>
  <si>
    <t>197677AJ6</t>
  </si>
  <si>
    <t>4581X0DN5</t>
  </si>
  <si>
    <t>07/08/2040</t>
  </si>
  <si>
    <t>931142CV3</t>
  </si>
  <si>
    <t>ZI2678079</t>
  </si>
  <si>
    <t>Progressive Corp/The</t>
  </si>
  <si>
    <t>PGR</t>
  </si>
  <si>
    <t>743315AJ2</t>
  </si>
  <si>
    <t>Dollar General Corp</t>
  </si>
  <si>
    <t>DG</t>
  </si>
  <si>
    <t>256677AJ4</t>
  </si>
  <si>
    <t>577778BH5</t>
  </si>
  <si>
    <t>Assurant Inc</t>
  </si>
  <si>
    <t>AIZ</t>
  </si>
  <si>
    <t>02/15/2034</t>
  </si>
  <si>
    <t>04621XAD0</t>
  </si>
  <si>
    <t>04/15/2025</t>
  </si>
  <si>
    <t>404119BQ1</t>
  </si>
  <si>
    <t>25468PDK9</t>
  </si>
  <si>
    <t>05/15/2031</t>
  </si>
  <si>
    <t>373298BU1</t>
  </si>
  <si>
    <t>548661CP0</t>
  </si>
  <si>
    <t>91913YBA7</t>
  </si>
  <si>
    <t>07/15/2024</t>
  </si>
  <si>
    <t>254687CX2</t>
  </si>
  <si>
    <t>Eni USA Inc</t>
  </si>
  <si>
    <t>ENIIM</t>
  </si>
  <si>
    <t>11/15/2027</t>
  </si>
  <si>
    <t>51808BAE2</t>
  </si>
  <si>
    <t>07/01/2116</t>
  </si>
  <si>
    <t>575718AF8</t>
  </si>
  <si>
    <t>Caterpillar Inc</t>
  </si>
  <si>
    <t>149123BF7</t>
  </si>
  <si>
    <t>OneAmerica Financial Partners Inc</t>
  </si>
  <si>
    <t>ONEAM</t>
  </si>
  <si>
    <t>682441AA8</t>
  </si>
  <si>
    <t>04/17/2030</t>
  </si>
  <si>
    <t>02665WEH0</t>
  </si>
  <si>
    <t>09/01/2044</t>
  </si>
  <si>
    <t>620076BE8</t>
  </si>
  <si>
    <t>88732JAJ7</t>
  </si>
  <si>
    <t>03/20/2028</t>
  </si>
  <si>
    <t>4581X0DU9</t>
  </si>
  <si>
    <t>Public Service Co of Colorado</t>
  </si>
  <si>
    <t>08/01/2038</t>
  </si>
  <si>
    <t>744448CA7</t>
  </si>
  <si>
    <t>Analog Devices Inc</t>
  </si>
  <si>
    <t>ADI</t>
  </si>
  <si>
    <t>032654AT2</t>
  </si>
  <si>
    <t>07/15/2034</t>
  </si>
  <si>
    <t>55617LAL6</t>
  </si>
  <si>
    <t>03/15/2045</t>
  </si>
  <si>
    <t>585055BU9</t>
  </si>
  <si>
    <t>07/18/2028</t>
  </si>
  <si>
    <t>6944PL2U2</t>
  </si>
  <si>
    <t>06/25/2025</t>
  </si>
  <si>
    <t>63938CAH1</t>
  </si>
  <si>
    <t>Met Tower Global Funding</t>
  </si>
  <si>
    <t>06/20/2026</t>
  </si>
  <si>
    <t>58989V2F0</t>
  </si>
  <si>
    <t>02/28/2026</t>
  </si>
  <si>
    <t>17275RBC5</t>
  </si>
  <si>
    <t>04/01/2041</t>
  </si>
  <si>
    <t>92343VAW4</t>
  </si>
  <si>
    <t>07/16/2025</t>
  </si>
  <si>
    <t>45950KCT5</t>
  </si>
  <si>
    <t>373298BN7</t>
  </si>
  <si>
    <t>Roche Holdings Inc</t>
  </si>
  <si>
    <t>ROSW</t>
  </si>
  <si>
    <t>03/01/2039</t>
  </si>
  <si>
    <t>EH7306812</t>
  </si>
  <si>
    <t>Weyerhaeuser Co</t>
  </si>
  <si>
    <t>WY</t>
  </si>
  <si>
    <t>962166CC6</t>
  </si>
  <si>
    <t>Deere &amp; Co</t>
  </si>
  <si>
    <t>05/15/2030</t>
  </si>
  <si>
    <t>244199AZ8</t>
  </si>
  <si>
    <t>01/05/2026</t>
  </si>
  <si>
    <t>36962GT95</t>
  </si>
  <si>
    <t>06/01/2040</t>
  </si>
  <si>
    <t>25470DAD1</t>
  </si>
  <si>
    <t>06/10/2027</t>
  </si>
  <si>
    <t>BJ8191733</t>
  </si>
  <si>
    <t>01/26/2039</t>
  </si>
  <si>
    <t>50076QAR7</t>
  </si>
  <si>
    <t>09256BAE7</t>
  </si>
  <si>
    <t>BW4684666</t>
  </si>
  <si>
    <t>595017BC7</t>
  </si>
  <si>
    <t>Aon Corp</t>
  </si>
  <si>
    <t>AON</t>
  </si>
  <si>
    <t>037389AK9</t>
  </si>
  <si>
    <t>07/07/2027</t>
  </si>
  <si>
    <t>4581X0CY2</t>
  </si>
  <si>
    <t>ABB Finance USA Inc</t>
  </si>
  <si>
    <t>ABBNVX</t>
  </si>
  <si>
    <t>05/08/2042</t>
  </si>
  <si>
    <t>00037BAC6</t>
  </si>
  <si>
    <t>91324PDK5</t>
  </si>
  <si>
    <t>06/01/2028</t>
  </si>
  <si>
    <t>373298BP2</t>
  </si>
  <si>
    <t>Corning Inc</t>
  </si>
  <si>
    <t>GLW</t>
  </si>
  <si>
    <t>219350AV7</t>
  </si>
  <si>
    <t>03/30/2025</t>
  </si>
  <si>
    <t>58769JAE7</t>
  </si>
  <si>
    <t>149123BN0</t>
  </si>
  <si>
    <t>Eli Lilly &amp; Co</t>
  </si>
  <si>
    <t>LLY</t>
  </si>
  <si>
    <t>03/15/2027</t>
  </si>
  <si>
    <t>532457AZ1</t>
  </si>
  <si>
    <t>Mondelez International Inc</t>
  </si>
  <si>
    <t>MDLZ</t>
  </si>
  <si>
    <t>03/17/2024</t>
  </si>
  <si>
    <t>609207AZ8</t>
  </si>
  <si>
    <t>931142CK7</t>
  </si>
  <si>
    <t>10/29/2030</t>
  </si>
  <si>
    <t>742718FM6</t>
  </si>
  <si>
    <t>532457BC1</t>
  </si>
  <si>
    <t>American Tower Corp</t>
  </si>
  <si>
    <t>AMT</t>
  </si>
  <si>
    <t>01/15/2024</t>
  </si>
  <si>
    <t>03027XBH2</t>
  </si>
  <si>
    <t>04/14/2026</t>
  </si>
  <si>
    <t>74368CBS2</t>
  </si>
  <si>
    <t>03/15/2036</t>
  </si>
  <si>
    <t>91324PAR3</t>
  </si>
  <si>
    <t>06/17/2024</t>
  </si>
  <si>
    <t>45906M2B6</t>
  </si>
  <si>
    <t>44891ACF2</t>
  </si>
  <si>
    <t>06/23/2025</t>
  </si>
  <si>
    <t>74256LEE5</t>
  </si>
  <si>
    <t>11/01/2031</t>
  </si>
  <si>
    <t>50075NAC8</t>
  </si>
  <si>
    <t>695114BX5</t>
  </si>
  <si>
    <t>91324PDX7</t>
  </si>
  <si>
    <t>06/01/2050</t>
  </si>
  <si>
    <t>191216CX6</t>
  </si>
  <si>
    <t>05/01/2036</t>
  </si>
  <si>
    <t>026874AZ0</t>
  </si>
  <si>
    <t>02665WEJ6</t>
  </si>
  <si>
    <t>08/22/2024</t>
  </si>
  <si>
    <t>89236TKY0</t>
  </si>
  <si>
    <t>Assured Guaranty US Holdings Inc</t>
  </si>
  <si>
    <t>AGO</t>
  </si>
  <si>
    <t>06/01/2034</t>
  </si>
  <si>
    <t>04621WAA8</t>
  </si>
  <si>
    <t>Carrier Global Corp</t>
  </si>
  <si>
    <t>CARR</t>
  </si>
  <si>
    <t>11/30/2025</t>
  </si>
  <si>
    <t>14448CAT1</t>
  </si>
  <si>
    <t>04-B</t>
  </si>
  <si>
    <t>209111EF6</t>
  </si>
  <si>
    <t>02/01/2032</t>
  </si>
  <si>
    <t>742718FW4</t>
  </si>
  <si>
    <t>10/23/2029</t>
  </si>
  <si>
    <t>459058HJ5</t>
  </si>
  <si>
    <t>04/16/2040</t>
  </si>
  <si>
    <t>84265VAE5</t>
  </si>
  <si>
    <t>04/01/2043</t>
  </si>
  <si>
    <t>25470DAJ8</t>
  </si>
  <si>
    <t>Northern States Power Co/MN</t>
  </si>
  <si>
    <t>665772BN8</t>
  </si>
  <si>
    <t>91324PCV2</t>
  </si>
  <si>
    <t>08/01/2039</t>
  </si>
  <si>
    <t>42307TAH1</t>
  </si>
  <si>
    <t>07/02/2026</t>
  </si>
  <si>
    <t>00138CAU2</t>
  </si>
  <si>
    <t>Northwestern Bell Telephone</t>
  </si>
  <si>
    <t>668027AT2</t>
  </si>
  <si>
    <t>37331NAM3</t>
  </si>
  <si>
    <t>Leidos Inc</t>
  </si>
  <si>
    <t>LDOS</t>
  </si>
  <si>
    <t>07/01/2032</t>
  </si>
  <si>
    <t>808626AE5</t>
  </si>
  <si>
    <t>Hershey Co/The</t>
  </si>
  <si>
    <t>HSY</t>
  </si>
  <si>
    <t>08/15/2027</t>
  </si>
  <si>
    <t>427866AL2</t>
  </si>
  <si>
    <t>03/01/2026</t>
  </si>
  <si>
    <t>666807BW1</t>
  </si>
  <si>
    <t>Warner Media LLC</t>
  </si>
  <si>
    <t>TWX</t>
  </si>
  <si>
    <t>00184AAC9</t>
  </si>
  <si>
    <t>03/20/2042</t>
  </si>
  <si>
    <t>718172AP4</t>
  </si>
  <si>
    <t>CEMEX Materials LLC</t>
  </si>
  <si>
    <t>CEMEX</t>
  </si>
  <si>
    <t>07/21/2025</t>
  </si>
  <si>
    <t>EC9244749</t>
  </si>
  <si>
    <t>74432QCA1</t>
  </si>
  <si>
    <t>12/01/2029</t>
  </si>
  <si>
    <t>539830AK5</t>
  </si>
  <si>
    <t>BellSouth Telecommunications LLC</t>
  </si>
  <si>
    <t>079867AW7</t>
  </si>
  <si>
    <t>07274EAG8</t>
  </si>
  <si>
    <t>20825CAF1</t>
  </si>
  <si>
    <t>89236TFS9</t>
  </si>
  <si>
    <t>6944PL2W8</t>
  </si>
  <si>
    <t>92343VGD0</t>
  </si>
  <si>
    <t>63938CAJ7</t>
  </si>
  <si>
    <t>44891ACM7</t>
  </si>
  <si>
    <t>12189TAX2</t>
  </si>
  <si>
    <t>927804FA7</t>
  </si>
  <si>
    <t>06/30/2027</t>
  </si>
  <si>
    <t>59217GFB0</t>
  </si>
  <si>
    <t>378272AH1</t>
  </si>
  <si>
    <t>07/20/2028</t>
  </si>
  <si>
    <t>4581X0DX3</t>
  </si>
  <si>
    <t>Newmont Corp</t>
  </si>
  <si>
    <t>NEM</t>
  </si>
  <si>
    <t>10/01/2039</t>
  </si>
  <si>
    <t>651639AM8</t>
  </si>
  <si>
    <t>02/22/2028</t>
  </si>
  <si>
    <t>AR3590767</t>
  </si>
  <si>
    <t>ACE Capital Trust II</t>
  </si>
  <si>
    <t>04/01/2030</t>
  </si>
  <si>
    <t>00440FAA2</t>
  </si>
  <si>
    <t>Tri-State Generation and Transmission Association Inc</t>
  </si>
  <si>
    <t>TRISTA</t>
  </si>
  <si>
    <t>06/15/2040</t>
  </si>
  <si>
    <t>89566EAD0</t>
  </si>
  <si>
    <t>53079QAB3</t>
  </si>
  <si>
    <t>Nasdaq Inc</t>
  </si>
  <si>
    <t>NDAQ</t>
  </si>
  <si>
    <t>06/28/2025</t>
  </si>
  <si>
    <t>63111XAG6</t>
  </si>
  <si>
    <t>BV5783493</t>
  </si>
  <si>
    <t>CVS Health Corp</t>
  </si>
  <si>
    <t>CVS</t>
  </si>
  <si>
    <t>126650BJ8</t>
  </si>
  <si>
    <t>Yum! Brands Inc</t>
  </si>
  <si>
    <t>YUM</t>
  </si>
  <si>
    <t>988498AD3</t>
  </si>
  <si>
    <t>10/15/2034</t>
  </si>
  <si>
    <t>H</t>
  </si>
  <si>
    <t>293791AP4</t>
  </si>
  <si>
    <t>Freeport Minerals Corp</t>
  </si>
  <si>
    <t>FCX</t>
  </si>
  <si>
    <t>06/01/2031</t>
  </si>
  <si>
    <t>717265AL6</t>
  </si>
  <si>
    <t>09/12/2025</t>
  </si>
  <si>
    <t>928668BU5</t>
  </si>
  <si>
    <t>91324PEM0</t>
  </si>
  <si>
    <t>00206RHZ8</t>
  </si>
  <si>
    <t>XTO Energy Inc</t>
  </si>
  <si>
    <t>XOM</t>
  </si>
  <si>
    <t>98385XAJ5</t>
  </si>
  <si>
    <t>Cigna Holding Co</t>
  </si>
  <si>
    <t>CI</t>
  </si>
  <si>
    <t>05/15/2027</t>
  </si>
  <si>
    <t>125509AZ2</t>
  </si>
  <si>
    <t>Loews Corp</t>
  </si>
  <si>
    <t>540424AP3</t>
  </si>
  <si>
    <t>United Parcel Service Inc</t>
  </si>
  <si>
    <t>UPS</t>
  </si>
  <si>
    <t>911312AJ5</t>
  </si>
  <si>
    <t>02665WCZ2</t>
  </si>
  <si>
    <t>87612EBE5</t>
  </si>
  <si>
    <t>64110LAU0</t>
  </si>
  <si>
    <t>10/15/2041</t>
  </si>
  <si>
    <t>00206RJG8</t>
  </si>
  <si>
    <t>02/15/2039</t>
  </si>
  <si>
    <t>17275RAD4</t>
  </si>
  <si>
    <t>AIG SunAmerica Global Financing X</t>
  </si>
  <si>
    <t>00139PAA6</t>
  </si>
  <si>
    <t>07/23/2026</t>
  </si>
  <si>
    <t>4581X0DJ4</t>
  </si>
  <si>
    <t>Safeway Inc</t>
  </si>
  <si>
    <t>SWY</t>
  </si>
  <si>
    <t>786514AS8</t>
  </si>
  <si>
    <t>Verizon New York Inc</t>
  </si>
  <si>
    <t>92344XAB5</t>
  </si>
  <si>
    <t>10/04/2027</t>
  </si>
  <si>
    <t>4581X0EG9</t>
  </si>
  <si>
    <t>Hanwha Q Cells Americas Holdings Corp</t>
  </si>
  <si>
    <t>HWQCUS</t>
  </si>
  <si>
    <t>07/27/2028</t>
  </si>
  <si>
    <t>ZJ9513285</t>
  </si>
  <si>
    <t>12189TAG9</t>
  </si>
  <si>
    <t>Hercules LLC</t>
  </si>
  <si>
    <t>ASH</t>
  </si>
  <si>
    <t>06/30/2029</t>
  </si>
  <si>
    <t>427056AU0</t>
  </si>
  <si>
    <t>Union Carbide Corp</t>
  </si>
  <si>
    <t>10/01/2096</t>
  </si>
  <si>
    <t>905581AS3</t>
  </si>
  <si>
    <t>02/01/2031</t>
  </si>
  <si>
    <t>786514BA6</t>
  </si>
  <si>
    <t>20030NCX7</t>
  </si>
  <si>
    <t>06/29/2026</t>
  </si>
  <si>
    <t>04685A2Z3</t>
  </si>
  <si>
    <t>11/30/2028</t>
  </si>
  <si>
    <t>254687DT0</t>
  </si>
  <si>
    <t>01/06/2025</t>
  </si>
  <si>
    <t>14913UAH3</t>
  </si>
  <si>
    <t>BW9317445</t>
  </si>
  <si>
    <t>11/13/2025</t>
  </si>
  <si>
    <t>14913R2H9</t>
  </si>
  <si>
    <t>641062BK9</t>
  </si>
  <si>
    <t>06/01/2033</t>
  </si>
  <si>
    <t>29250RAD8</t>
  </si>
  <si>
    <t>10/01/2041</t>
  </si>
  <si>
    <t>458140AK6</t>
  </si>
  <si>
    <t>129466AM0</t>
  </si>
  <si>
    <t>05/15/2034</t>
  </si>
  <si>
    <t>36966TCC4</t>
  </si>
  <si>
    <t>BJ0902293</t>
  </si>
  <si>
    <t>06/15/2043</t>
  </si>
  <si>
    <t>345370BM1</t>
  </si>
  <si>
    <t>74432QAC9</t>
  </si>
  <si>
    <t>09/14/2029</t>
  </si>
  <si>
    <t>4581X0EF1</t>
  </si>
  <si>
    <t>09/26/2024</t>
  </si>
  <si>
    <t>928668BA9</t>
  </si>
  <si>
    <t>09247XAN1</t>
  </si>
  <si>
    <t>03/07/2029</t>
  </si>
  <si>
    <t>24422EUU1</t>
  </si>
  <si>
    <t>12/01/2037</t>
  </si>
  <si>
    <t>071813AX7</t>
  </si>
  <si>
    <t>694308JL2</t>
  </si>
  <si>
    <t>NOTz</t>
  </si>
  <si>
    <t>36966TFU1</t>
  </si>
  <si>
    <t>Indiana Michigan Power Co</t>
  </si>
  <si>
    <t>454889AM8</t>
  </si>
  <si>
    <t>Alabama Power Co</t>
  </si>
  <si>
    <t>010392FD5</t>
  </si>
  <si>
    <t>233853AE0</t>
  </si>
  <si>
    <t>345370BP4</t>
  </si>
  <si>
    <t>24422EVV8</t>
  </si>
  <si>
    <t>Pacific Bell Telephone Co</t>
  </si>
  <si>
    <t>694032AT0</t>
  </si>
  <si>
    <t>Cleveland Clinic Foundation/The</t>
  </si>
  <si>
    <t>CLECLI</t>
  </si>
  <si>
    <t>01/01/2114</t>
  </si>
  <si>
    <t>18600TAA0</t>
  </si>
  <si>
    <t>Mississippi Power Co</t>
  </si>
  <si>
    <t>605417BY9</t>
  </si>
  <si>
    <t>03027XAD2</t>
  </si>
  <si>
    <t>05/15/2036</t>
  </si>
  <si>
    <t>00206RAB8</t>
  </si>
  <si>
    <t>03/09/2025</t>
  </si>
  <si>
    <t>534187BE8</t>
  </si>
  <si>
    <t>745867AP6</t>
  </si>
  <si>
    <t>26442CAB0</t>
  </si>
  <si>
    <t>14913R2L0</t>
  </si>
  <si>
    <t>Merck Sharp &amp; Dohme Corp</t>
  </si>
  <si>
    <t>589331AE7</t>
  </si>
  <si>
    <t>10/22/2026</t>
  </si>
  <si>
    <t>ZR9225544</t>
  </si>
  <si>
    <t>Affiliated Managers Group Inc</t>
  </si>
  <si>
    <t>AMG</t>
  </si>
  <si>
    <t>008252AM0</t>
  </si>
  <si>
    <t>620076BA6</t>
  </si>
  <si>
    <t>ZI7595401</t>
  </si>
  <si>
    <t>08/21/2035</t>
  </si>
  <si>
    <t>36959CAA6</t>
  </si>
  <si>
    <t>10/01/2030</t>
  </si>
  <si>
    <t>035229CF8</t>
  </si>
  <si>
    <t>07/27/2026</t>
  </si>
  <si>
    <t>62829D2A7</t>
  </si>
  <si>
    <t>01/15/2042</t>
  </si>
  <si>
    <t>035240AG5</t>
  </si>
  <si>
    <t>First American Financial Corp</t>
  </si>
  <si>
    <t>FAF</t>
  </si>
  <si>
    <t>31847RAF9</t>
  </si>
  <si>
    <t>097023AX3</t>
  </si>
  <si>
    <t>713448BP2</t>
  </si>
  <si>
    <t>742718FV6</t>
  </si>
  <si>
    <t>89236THW8</t>
  </si>
  <si>
    <t>FS KKR Capital Corp</t>
  </si>
  <si>
    <t>FSK</t>
  </si>
  <si>
    <t>10/12/2024</t>
  </si>
  <si>
    <t>302635AJ6</t>
  </si>
  <si>
    <t>10/15/2030</t>
  </si>
  <si>
    <t>28368EAA4</t>
  </si>
  <si>
    <t>36966TCU4</t>
  </si>
  <si>
    <t>02665WDT5</t>
  </si>
  <si>
    <t>Apollo Management Holdings LP</t>
  </si>
  <si>
    <t>APO</t>
  </si>
  <si>
    <t>05/30/2024</t>
  </si>
  <si>
    <t>03765HAA9</t>
  </si>
  <si>
    <t>05/01/2029</t>
  </si>
  <si>
    <t>039483AR3</t>
  </si>
  <si>
    <t>74432QBD6</t>
  </si>
  <si>
    <t>11/03/2031</t>
  </si>
  <si>
    <t>459058KA0</t>
  </si>
  <si>
    <t>928668AU6</t>
  </si>
  <si>
    <t>36966THU9</t>
  </si>
  <si>
    <t>01/07/2031</t>
  </si>
  <si>
    <t>59217GGU7</t>
  </si>
  <si>
    <t>25468PDV5</t>
  </si>
  <si>
    <t>Service Corp International/US</t>
  </si>
  <si>
    <t>SCI</t>
  </si>
  <si>
    <t>04/01/2027</t>
  </si>
  <si>
    <t>817565BT0</t>
  </si>
  <si>
    <t>National Grid USA</t>
  </si>
  <si>
    <t>NGGLN</t>
  </si>
  <si>
    <t>11/15/2030</t>
  </si>
  <si>
    <t>49337WAC4</t>
  </si>
  <si>
    <t>91324PCW0</t>
  </si>
  <si>
    <t>197677AG2</t>
  </si>
  <si>
    <t>589331AD9</t>
  </si>
  <si>
    <t>USAA Capital Corp</t>
  </si>
  <si>
    <t>USAACA</t>
  </si>
  <si>
    <t>90327QD71</t>
  </si>
  <si>
    <t>500255AF1</t>
  </si>
  <si>
    <t>494550AJ5</t>
  </si>
  <si>
    <t>24422EVL0</t>
  </si>
  <si>
    <t>69371RS49</t>
  </si>
  <si>
    <t>06/07/2032</t>
  </si>
  <si>
    <t>24422EWH8</t>
  </si>
  <si>
    <t>06-A</t>
  </si>
  <si>
    <t>209111EL3</t>
  </si>
  <si>
    <t>10/28/2041</t>
  </si>
  <si>
    <t>4581X0BT4</t>
  </si>
  <si>
    <t>74368CBQ6</t>
  </si>
  <si>
    <t>01/12/2026</t>
  </si>
  <si>
    <t>02665WEE7</t>
  </si>
  <si>
    <t>Chevron USA Inc</t>
  </si>
  <si>
    <t>CVX</t>
  </si>
  <si>
    <t>166756AQ9</t>
  </si>
  <si>
    <t>534187BA6</t>
  </si>
  <si>
    <t>06/30/2039</t>
  </si>
  <si>
    <t>589331AQ0</t>
  </si>
  <si>
    <t>02/22/2029</t>
  </si>
  <si>
    <t>AX3134464</t>
  </si>
  <si>
    <t>04/01/2039</t>
  </si>
  <si>
    <t>002824AV2</t>
  </si>
  <si>
    <t>191216CW8</t>
  </si>
  <si>
    <t>10/15/2035</t>
  </si>
  <si>
    <t>260003AF5</t>
  </si>
  <si>
    <t>Cargill Inc</t>
  </si>
  <si>
    <t>CARGIL</t>
  </si>
  <si>
    <t>06/24/2026</t>
  </si>
  <si>
    <t>ZK2487153</t>
  </si>
  <si>
    <t>Owens Corning</t>
  </si>
  <si>
    <t>OC</t>
  </si>
  <si>
    <t>12/01/2036</t>
  </si>
  <si>
    <t>690742AB7</t>
  </si>
  <si>
    <t>VICI Properties LP</t>
  </si>
  <si>
    <t>VICI</t>
  </si>
  <si>
    <t>925650AA1</t>
  </si>
  <si>
    <t>GA Global Funding Trust</t>
  </si>
  <si>
    <t>GBLATL</t>
  </si>
  <si>
    <t>01/06/2027</t>
  </si>
  <si>
    <t>36143L2G9</t>
  </si>
  <si>
    <t>BJ3322721</t>
  </si>
  <si>
    <t>06/01/2044</t>
  </si>
  <si>
    <t>25468PDB9</t>
  </si>
  <si>
    <t>Brightsphere Investment Group Inc</t>
  </si>
  <si>
    <t>BSIG</t>
  </si>
  <si>
    <t>10948WAA1</t>
  </si>
  <si>
    <t>08/07/2025</t>
  </si>
  <si>
    <t>88579YAR2</t>
  </si>
  <si>
    <t>11/27/2024</t>
  </si>
  <si>
    <t>ZN5484862</t>
  </si>
  <si>
    <t>Dignity Health</t>
  </si>
  <si>
    <t>CATMED</t>
  </si>
  <si>
    <t>254010AD3</t>
  </si>
  <si>
    <t>961548AY0</t>
  </si>
  <si>
    <t>037411AR6</t>
  </si>
  <si>
    <t>742718FG9</t>
  </si>
  <si>
    <t>233851EB6</t>
  </si>
  <si>
    <t>592179KD6</t>
  </si>
  <si>
    <t>Montefiore Obligated Group</t>
  </si>
  <si>
    <t>MNTEFI</t>
  </si>
  <si>
    <t>09/01/2050</t>
  </si>
  <si>
    <t>61237WAG1</t>
  </si>
  <si>
    <t>Interstate Power and Light Co</t>
  </si>
  <si>
    <t>LNT</t>
  </si>
  <si>
    <t>07/15/2039</t>
  </si>
  <si>
    <t>461070AG9</t>
  </si>
  <si>
    <t>30040WAV0</t>
  </si>
  <si>
    <t>New York Life Insurance Co</t>
  </si>
  <si>
    <t>11/15/2039</t>
  </si>
  <si>
    <t>64952GAF5</t>
  </si>
  <si>
    <t>Cleveland Electric Illuminating Co/The</t>
  </si>
  <si>
    <t>08/15/2024</t>
  </si>
  <si>
    <t>186108CJ3</t>
  </si>
  <si>
    <t>233853AN0</t>
  </si>
  <si>
    <t>12/14/2028</t>
  </si>
  <si>
    <t>233853AG5</t>
  </si>
  <si>
    <t>08/21/2054</t>
  </si>
  <si>
    <t>92343VCM4</t>
  </si>
  <si>
    <t>Barrick North America Finance LLC</t>
  </si>
  <si>
    <t>ABXCN</t>
  </si>
  <si>
    <t>05/01/2043</t>
  </si>
  <si>
    <t>06849RAK8</t>
  </si>
  <si>
    <t>Devon Energy Corp</t>
  </si>
  <si>
    <t>DVN</t>
  </si>
  <si>
    <t>09/30/2031</t>
  </si>
  <si>
    <t>25179SAD2</t>
  </si>
  <si>
    <t>RR Donnelley &amp; Sons Co</t>
  </si>
  <si>
    <t>RRD</t>
  </si>
  <si>
    <t>257867AG6</t>
  </si>
  <si>
    <t>07/08/2025</t>
  </si>
  <si>
    <t>02665WDL2</t>
  </si>
  <si>
    <t>04/01/2077</t>
  </si>
  <si>
    <t>575767AL2</t>
  </si>
  <si>
    <t>Southern California Gas Co</t>
  </si>
  <si>
    <t>SRE</t>
  </si>
  <si>
    <t>KK</t>
  </si>
  <si>
    <t>842434CG5</t>
  </si>
  <si>
    <t>06/15/2044</t>
  </si>
  <si>
    <t>09256BAG2</t>
  </si>
  <si>
    <t>44891ACQ8</t>
  </si>
  <si>
    <t>Baker Hughes Holdings LLC</t>
  </si>
  <si>
    <t>BHI</t>
  </si>
  <si>
    <t>057224AZ0</t>
  </si>
  <si>
    <t>717265AM4</t>
  </si>
  <si>
    <t>605417CC6</t>
  </si>
  <si>
    <t>00206RDH2</t>
  </si>
  <si>
    <t>01/15/2030</t>
  </si>
  <si>
    <t>961548AV6</t>
  </si>
  <si>
    <t>Connecticut Light and Power Co/The</t>
  </si>
  <si>
    <t>03/01/2037</t>
  </si>
  <si>
    <t>207597DX0</t>
  </si>
  <si>
    <t>01/10/2026</t>
  </si>
  <si>
    <t>29379VCC5</t>
  </si>
  <si>
    <t>01/11/2024</t>
  </si>
  <si>
    <t>89236THU2</t>
  </si>
  <si>
    <t>03/04/2043</t>
  </si>
  <si>
    <t>718172AW9</t>
  </si>
  <si>
    <t>Duke Energy Progress LLC</t>
  </si>
  <si>
    <t>09/15/2033</t>
  </si>
  <si>
    <t>144141CU0</t>
  </si>
  <si>
    <t>Liberty Mutual Group Inc</t>
  </si>
  <si>
    <t>53079EBG8</t>
  </si>
  <si>
    <t>AV5564779</t>
  </si>
  <si>
    <t>89236TJN6</t>
  </si>
  <si>
    <t>035229DA8</t>
  </si>
  <si>
    <t>AARP Inc/DC</t>
  </si>
  <si>
    <t>AARP</t>
  </si>
  <si>
    <t>00036AAB1</t>
  </si>
  <si>
    <t>Carlyle Holdings II Finance LLC</t>
  </si>
  <si>
    <t>CG</t>
  </si>
  <si>
    <t>14310FAA0</t>
  </si>
  <si>
    <t>91913YAS9</t>
  </si>
  <si>
    <t>Historic TW Inc</t>
  </si>
  <si>
    <t>887315BM0</t>
  </si>
  <si>
    <t>03/03/2031</t>
  </si>
  <si>
    <t>244199BA2</t>
  </si>
  <si>
    <t>NSTAR Electric Co</t>
  </si>
  <si>
    <t>67021CAC1</t>
  </si>
  <si>
    <t>08/15/2046</t>
  </si>
  <si>
    <t>92343VDC5</t>
  </si>
  <si>
    <t>08/01/2027</t>
  </si>
  <si>
    <t>075887AN9</t>
  </si>
  <si>
    <t>05/14/2030</t>
  </si>
  <si>
    <t>459058JC8</t>
  </si>
  <si>
    <t>651639AE6</t>
  </si>
  <si>
    <t>20030NAM3</t>
  </si>
  <si>
    <t>Elevance Health Inc</t>
  </si>
  <si>
    <t>ELV</t>
  </si>
  <si>
    <t>94973VBB2</t>
  </si>
  <si>
    <t>928668BF8</t>
  </si>
  <si>
    <t>12/15/2031</t>
  </si>
  <si>
    <t>36966TEC2</t>
  </si>
  <si>
    <t>04/15/2043</t>
  </si>
  <si>
    <t>097023AK1</t>
  </si>
  <si>
    <t>69047QAA0</t>
  </si>
  <si>
    <t>02/10/2031</t>
  </si>
  <si>
    <t>459058JR5</t>
  </si>
  <si>
    <t>Mastercard Inc</t>
  </si>
  <si>
    <t>MA</t>
  </si>
  <si>
    <t>57636QAB0</t>
  </si>
  <si>
    <t>12/15/2027</t>
  </si>
  <si>
    <t>035229BP7</t>
  </si>
  <si>
    <t>10/15/2036</t>
  </si>
  <si>
    <t>548661CL9</t>
  </si>
  <si>
    <t>01/07/2029</t>
  </si>
  <si>
    <t>04685A3G4</t>
  </si>
  <si>
    <t>Provident Financing Trust I</t>
  </si>
  <si>
    <t>743863AA0</t>
  </si>
  <si>
    <t>08/11/2026</t>
  </si>
  <si>
    <t>VARIABLE</t>
  </si>
  <si>
    <t>LW9089126</t>
  </si>
  <si>
    <t>02/19/2046</t>
  </si>
  <si>
    <t>459200JH5</t>
  </si>
  <si>
    <t>244199AW5</t>
  </si>
  <si>
    <t>02/11/2031</t>
  </si>
  <si>
    <t>459058JU8</t>
  </si>
  <si>
    <t>03/14/2025</t>
  </si>
  <si>
    <t>4581X0DK1</t>
  </si>
  <si>
    <t>89236TJP1</t>
  </si>
  <si>
    <t>Graphic Packaging International LLC</t>
  </si>
  <si>
    <t>GPK</t>
  </si>
  <si>
    <t>38869AAB3</t>
  </si>
  <si>
    <t>Swiss Re America Holding Corp</t>
  </si>
  <si>
    <t>SRENVX</t>
  </si>
  <si>
    <t>36158FAA8</t>
  </si>
  <si>
    <t>144141CV8</t>
  </si>
  <si>
    <t>04/15/2041</t>
  </si>
  <si>
    <t>931142DB6</t>
  </si>
  <si>
    <t>12/18/2028</t>
  </si>
  <si>
    <t>45818WEV4</t>
  </si>
  <si>
    <t>46849LUX7</t>
  </si>
  <si>
    <t>KeySpan Gas East Corp</t>
  </si>
  <si>
    <t>49338CAA1</t>
  </si>
  <si>
    <t>12/01/2039</t>
  </si>
  <si>
    <t>743263AP0</t>
  </si>
  <si>
    <t>07/27/2025</t>
  </si>
  <si>
    <t>459200KS9</t>
  </si>
  <si>
    <t>01/10/2024</t>
  </si>
  <si>
    <t>14913R2S5</t>
  </si>
  <si>
    <t>Hillshire Brands Co/The</t>
  </si>
  <si>
    <t>HSH</t>
  </si>
  <si>
    <t>803111AM5</t>
  </si>
  <si>
    <t>501044BT7</t>
  </si>
  <si>
    <t>04/05/2027</t>
  </si>
  <si>
    <t>931142CH4</t>
  </si>
  <si>
    <t>02/28/2038</t>
  </si>
  <si>
    <t>47233JBJ6</t>
  </si>
  <si>
    <t>Black &amp; Decker Holdings Inc</t>
  </si>
  <si>
    <t>SWK</t>
  </si>
  <si>
    <t>07/01/2028</t>
  </si>
  <si>
    <t>091802AB4</t>
  </si>
  <si>
    <t>219350AX3</t>
  </si>
  <si>
    <t>02/13/2025</t>
  </si>
  <si>
    <t>89236TGT6</t>
  </si>
  <si>
    <t>11/05/2025</t>
  </si>
  <si>
    <t>91529YAL0</t>
  </si>
  <si>
    <t>Baltimore Gas and Electric Co</t>
  </si>
  <si>
    <t>059165DX5</t>
  </si>
  <si>
    <t>03/01/2045</t>
  </si>
  <si>
    <t>59156RBN7</t>
  </si>
  <si>
    <t>Toro Co/The</t>
  </si>
  <si>
    <t>TTC</t>
  </si>
  <si>
    <t>891092AD0</t>
  </si>
  <si>
    <t>Take-Two Interactive Software Inc</t>
  </si>
  <si>
    <t>TTWO</t>
  </si>
  <si>
    <t>03/28/2026</t>
  </si>
  <si>
    <t>874054AJ8</t>
  </si>
  <si>
    <t>Murphy Oil Corp</t>
  </si>
  <si>
    <t>MUR</t>
  </si>
  <si>
    <t>626717AA0</t>
  </si>
  <si>
    <t>21036PAN8</t>
  </si>
  <si>
    <t>458140AP5</t>
  </si>
  <si>
    <t>887315BN8</t>
  </si>
  <si>
    <t>San Diego Gas &amp; Electric Co</t>
  </si>
  <si>
    <t>FFF</t>
  </si>
  <si>
    <t>797440BJ2</t>
  </si>
  <si>
    <t>91913YAT7</t>
  </si>
  <si>
    <t>Amphenol Corp</t>
  </si>
  <si>
    <t>APH</t>
  </si>
  <si>
    <t>032095AM3</t>
  </si>
  <si>
    <t>09/15/2048</t>
  </si>
  <si>
    <t>92343VCX0</t>
  </si>
  <si>
    <t>24422EWY1</t>
  </si>
  <si>
    <t>01/09/2025</t>
  </si>
  <si>
    <t>24422EVC0</t>
  </si>
  <si>
    <t>620076AH2</t>
  </si>
  <si>
    <t>969457BB5</t>
  </si>
  <si>
    <t>10/06/2025</t>
  </si>
  <si>
    <t>842587DM6</t>
  </si>
  <si>
    <t>Franklin Resources Inc</t>
  </si>
  <si>
    <t>BEN</t>
  </si>
  <si>
    <t>354613AK7</t>
  </si>
  <si>
    <t>05/15/2039</t>
  </si>
  <si>
    <t>459200KB6</t>
  </si>
  <si>
    <t>01/11/2027</t>
  </si>
  <si>
    <t>89236TDR3</t>
  </si>
  <si>
    <t>04/17/2024</t>
  </si>
  <si>
    <t>89236TDW2</t>
  </si>
  <si>
    <t>Crane NXT Co</t>
  </si>
  <si>
    <t>CXT</t>
  </si>
  <si>
    <t>11/15/2036</t>
  </si>
  <si>
    <t>224399AP0</t>
  </si>
  <si>
    <t>737679DB3</t>
  </si>
  <si>
    <t>87612EAR7</t>
  </si>
  <si>
    <t>Jersey Central Power &amp; Light Co</t>
  </si>
  <si>
    <t>476556CX1</t>
  </si>
  <si>
    <t>03/11/2044</t>
  </si>
  <si>
    <t>369604BH5</t>
  </si>
  <si>
    <t>MidAmerican Energy Co</t>
  </si>
  <si>
    <t>12/30/2031</t>
  </si>
  <si>
    <t>595620AB1</t>
  </si>
  <si>
    <t>842587DD6</t>
  </si>
  <si>
    <t>36143L2D6</t>
  </si>
  <si>
    <t>00206RGT3</t>
  </si>
  <si>
    <t>Guardian Life Insurance Co of America/The</t>
  </si>
  <si>
    <t>06/19/2064</t>
  </si>
  <si>
    <t>401378AB0</t>
  </si>
  <si>
    <t>ZL8770626</t>
  </si>
  <si>
    <t>07/28/2025</t>
  </si>
  <si>
    <t>459058JE4</t>
  </si>
  <si>
    <t>01/15/2029</t>
  </si>
  <si>
    <t>057224AK3</t>
  </si>
  <si>
    <t>06/01/2043</t>
  </si>
  <si>
    <t>12527GAD5</t>
  </si>
  <si>
    <t>Commonwealth Edison Co</t>
  </si>
  <si>
    <t>02/01/2033</t>
  </si>
  <si>
    <t>202795HG8</t>
  </si>
  <si>
    <t>Peachtree Corners Funding Trust</t>
  </si>
  <si>
    <t>70466WAA7</t>
  </si>
  <si>
    <t>92343VBS2</t>
  </si>
  <si>
    <t>406216AY7</t>
  </si>
  <si>
    <t>Dominion Energy South Carolina Inc</t>
  </si>
  <si>
    <t>837004BW9</t>
  </si>
  <si>
    <t>ZM3918640</t>
  </si>
  <si>
    <t>12/18/2026</t>
  </si>
  <si>
    <t>59217GBY4</t>
  </si>
  <si>
    <t>08/03/2026</t>
  </si>
  <si>
    <t>58769JAK3</t>
  </si>
  <si>
    <t>Wendy's International LLC</t>
  </si>
  <si>
    <t>WEN</t>
  </si>
  <si>
    <t>12/15/2025</t>
  </si>
  <si>
    <t>950590AG4</t>
  </si>
  <si>
    <t>233851EC4</t>
  </si>
  <si>
    <t>98385XAQ9</t>
  </si>
  <si>
    <t>Whirlpool Corp</t>
  </si>
  <si>
    <t>WHR</t>
  </si>
  <si>
    <t>03/01/2043</t>
  </si>
  <si>
    <t>96332HCG2</t>
  </si>
  <si>
    <t>026874CW5</t>
  </si>
  <si>
    <t>962166BT0</t>
  </si>
  <si>
    <t>Elme Communities</t>
  </si>
  <si>
    <t>ELME</t>
  </si>
  <si>
    <t>02/25/2028</t>
  </si>
  <si>
    <t>939671AA1</t>
  </si>
  <si>
    <t>651639AW6</t>
  </si>
  <si>
    <t>36966TJR4</t>
  </si>
  <si>
    <t>02/27/2027</t>
  </si>
  <si>
    <t>110122BB3</t>
  </si>
  <si>
    <t>Nucor Corp</t>
  </si>
  <si>
    <t>NUE</t>
  </si>
  <si>
    <t>670346AH8</t>
  </si>
  <si>
    <t>08/01/2025</t>
  </si>
  <si>
    <t>58769JAJ6</t>
  </si>
  <si>
    <t>097023AQ8</t>
  </si>
  <si>
    <t>Brighthouse Financial Global Funding</t>
  </si>
  <si>
    <t>BHF</t>
  </si>
  <si>
    <t>05/24/2026</t>
  </si>
  <si>
    <t>10921U2C1</t>
  </si>
  <si>
    <t>Lubrizol Corp/The</t>
  </si>
  <si>
    <t>10/01/2034</t>
  </si>
  <si>
    <t>549271AF1</t>
  </si>
  <si>
    <t>501044BZ3</t>
  </si>
  <si>
    <t>58769JAG2</t>
  </si>
  <si>
    <t>02665WEU1</t>
  </si>
  <si>
    <t>08/10/2028</t>
  </si>
  <si>
    <t>69371RS64</t>
  </si>
  <si>
    <t>14913R2T3</t>
  </si>
  <si>
    <t>Swiss Re Treasury US Corp</t>
  </si>
  <si>
    <t>12/06/2042</t>
  </si>
  <si>
    <t>EJ4653071</t>
  </si>
  <si>
    <t>494550AT3</t>
  </si>
  <si>
    <t>08/09/2024</t>
  </si>
  <si>
    <t>02665WDY4</t>
  </si>
  <si>
    <t>10/29/2024</t>
  </si>
  <si>
    <t>64952WEJ8</t>
  </si>
  <si>
    <t>FMR LLC</t>
  </si>
  <si>
    <t>FIDINV</t>
  </si>
  <si>
    <t>30251BAD0</t>
  </si>
  <si>
    <t>64952GAE8</t>
  </si>
  <si>
    <t>12/01/2096</t>
  </si>
  <si>
    <t>459200AP6</t>
  </si>
  <si>
    <t>CSX Transportation Inc</t>
  </si>
  <si>
    <t>126410LL1</t>
  </si>
  <si>
    <t>New York Public Library Astor Lenox &amp; Tilden Foundations/The/NY</t>
  </si>
  <si>
    <t>NYPLIB</t>
  </si>
  <si>
    <t>649757AA9</t>
  </si>
  <si>
    <t>91324PDR0</t>
  </si>
  <si>
    <t>08/19/2028</t>
  </si>
  <si>
    <t>04686E3H3</t>
  </si>
  <si>
    <t>10/15/2025</t>
  </si>
  <si>
    <t>91324PEN8</t>
  </si>
  <si>
    <t>CNO Global Funding</t>
  </si>
  <si>
    <t>CNO</t>
  </si>
  <si>
    <t>01/06/2029</t>
  </si>
  <si>
    <t>18977W2C3</t>
  </si>
  <si>
    <t>ZF North America Capital Inc</t>
  </si>
  <si>
    <t>ZFFNGR</t>
  </si>
  <si>
    <t>04/29/2025</t>
  </si>
  <si>
    <t>98877DAC9</t>
  </si>
  <si>
    <t>36966TAE2</t>
  </si>
  <si>
    <t>01/07/2025</t>
  </si>
  <si>
    <t>04685A3H2</t>
  </si>
  <si>
    <t>36966TKJ0</t>
  </si>
  <si>
    <t>Peraton Enterprise Solutions LLC</t>
  </si>
  <si>
    <t>HESLLC</t>
  </si>
  <si>
    <t>10/15/2029</t>
  </si>
  <si>
    <t>285659AF5</t>
  </si>
  <si>
    <t>Rockies Express Pipeline LLC</t>
  </si>
  <si>
    <t>ROCKIE</t>
  </si>
  <si>
    <t>04/15/2040</t>
  </si>
  <si>
    <t>77340RAM9</t>
  </si>
  <si>
    <t>04/12/2027</t>
  </si>
  <si>
    <t>4581X0ED6</t>
  </si>
  <si>
    <t>Nuveen Finance LLC</t>
  </si>
  <si>
    <t>87246YAC0</t>
  </si>
  <si>
    <t>05/15/2041</t>
  </si>
  <si>
    <t>478160BA1</t>
  </si>
  <si>
    <t>02665WET4</t>
  </si>
  <si>
    <t>141781AW4</t>
  </si>
  <si>
    <t>Travelers Property Casualty Corp</t>
  </si>
  <si>
    <t>89420GAE9</t>
  </si>
  <si>
    <t>89236TKV6</t>
  </si>
  <si>
    <t>Martin Marietta Materials Inc</t>
  </si>
  <si>
    <t>MLM</t>
  </si>
  <si>
    <t>573284AJ5</t>
  </si>
  <si>
    <t>69371RS23</t>
  </si>
  <si>
    <t>70109HAJ4</t>
  </si>
  <si>
    <t>WEC Energy Group Inc</t>
  </si>
  <si>
    <t>WEC</t>
  </si>
  <si>
    <t>04/01/2033</t>
  </si>
  <si>
    <t>976657AG1</t>
  </si>
  <si>
    <t>71713UAT9</t>
  </si>
  <si>
    <t>Tennessee Gas Pipeline Co LLC</t>
  </si>
  <si>
    <t>880451AU3</t>
  </si>
  <si>
    <t>03523TBF4</t>
  </si>
  <si>
    <t>6944PL2E8</t>
  </si>
  <si>
    <t>548661EK9</t>
  </si>
  <si>
    <t>Southern Power Co</t>
  </si>
  <si>
    <t>843646AH3</t>
  </si>
  <si>
    <t>91324PDM1</t>
  </si>
  <si>
    <t>Federal Express Corp</t>
  </si>
  <si>
    <t>07/01/2097</t>
  </si>
  <si>
    <t>313309AP1</t>
  </si>
  <si>
    <t>00206RAD4</t>
  </si>
  <si>
    <t>89236TGY5</t>
  </si>
  <si>
    <t>02/02/2026</t>
  </si>
  <si>
    <t>742718EP0</t>
  </si>
  <si>
    <t>Wesleyan University</t>
  </si>
  <si>
    <t>WESUNI</t>
  </si>
  <si>
    <t>95101VAA7</t>
  </si>
  <si>
    <t>Regal Rexnord Corp</t>
  </si>
  <si>
    <t>RRX</t>
  </si>
  <si>
    <t>758750AC7</t>
  </si>
  <si>
    <t>ZI1172322</t>
  </si>
  <si>
    <t>928668BE1</t>
  </si>
  <si>
    <t>Cox Communications Inc</t>
  </si>
  <si>
    <t>COXENT</t>
  </si>
  <si>
    <t>224044AN7</t>
  </si>
  <si>
    <t>11/22/2028</t>
  </si>
  <si>
    <t>459058KD4</t>
  </si>
  <si>
    <t>AIG Life Holdings Inc</t>
  </si>
  <si>
    <t>026351AU0</t>
  </si>
  <si>
    <t>12/14/2031</t>
  </si>
  <si>
    <t>233853AH3</t>
  </si>
  <si>
    <t>373334JW2</t>
  </si>
  <si>
    <t>907818CS5</t>
  </si>
  <si>
    <t>01/07/2024</t>
  </si>
  <si>
    <t>59217GGV5</t>
  </si>
  <si>
    <t>11/15/2041</t>
  </si>
  <si>
    <t>718172AM1</t>
  </si>
  <si>
    <t>Florida Power &amp; Light Co</t>
  </si>
  <si>
    <t>341081ET0</t>
  </si>
  <si>
    <t>11/30/2037</t>
  </si>
  <si>
    <t>002819AC4</t>
  </si>
  <si>
    <t>01/27/2027</t>
  </si>
  <si>
    <t>459200JR3</t>
  </si>
  <si>
    <t>24422EWD7</t>
  </si>
  <si>
    <t>548661AK3</t>
  </si>
  <si>
    <t>931142CM3</t>
  </si>
  <si>
    <t>Aetna Inc</t>
  </si>
  <si>
    <t>AET</t>
  </si>
  <si>
    <t>06/15/2036</t>
  </si>
  <si>
    <t>00817YAF5</t>
  </si>
  <si>
    <t>06/18/2026</t>
  </si>
  <si>
    <t>89236TJK2</t>
  </si>
  <si>
    <t>08/15/2047</t>
  </si>
  <si>
    <t>037411AM7</t>
  </si>
  <si>
    <t>02/15/2029</t>
  </si>
  <si>
    <t>4581X0EC8</t>
  </si>
  <si>
    <t>05/13/2024</t>
  </si>
  <si>
    <t>36962GL36</t>
  </si>
  <si>
    <t>02665WEC1</t>
  </si>
  <si>
    <t>02/23/2025</t>
  </si>
  <si>
    <t>254687DB9</t>
  </si>
  <si>
    <t>09/09/2026</t>
  </si>
  <si>
    <t>02665WDZ1</t>
  </si>
  <si>
    <t>07/01/2042</t>
  </si>
  <si>
    <t>586054AA6</t>
  </si>
  <si>
    <t>11/03/2036</t>
  </si>
  <si>
    <t>26439XAH6</t>
  </si>
  <si>
    <t>05/30/2028</t>
  </si>
  <si>
    <t>74153WCS6</t>
  </si>
  <si>
    <t>Reliance Standard Life Global Funding II</t>
  </si>
  <si>
    <t>TOMARI</t>
  </si>
  <si>
    <t>75951ACY2</t>
  </si>
  <si>
    <t>Colgate-Palmolive Co</t>
  </si>
  <si>
    <t>CL</t>
  </si>
  <si>
    <t>194162AQ6</t>
  </si>
  <si>
    <t>01/06/2032</t>
  </si>
  <si>
    <t>36143L2H7</t>
  </si>
  <si>
    <t>36966TFM9</t>
  </si>
  <si>
    <t>06/09/2026</t>
  </si>
  <si>
    <t>64952WEE9</t>
  </si>
  <si>
    <t>89236THV0</t>
  </si>
  <si>
    <t>United Parcel Service of America Inc</t>
  </si>
  <si>
    <t>911308AB0</t>
  </si>
  <si>
    <t>06/13/2024</t>
  </si>
  <si>
    <t>89236TKW4</t>
  </si>
  <si>
    <t>Public Service Electric and Gas Co</t>
  </si>
  <si>
    <t>PEG</t>
  </si>
  <si>
    <t>03/01/2040</t>
  </si>
  <si>
    <t>74456QAV8</t>
  </si>
  <si>
    <t>962166BR4</t>
  </si>
  <si>
    <t>983024AG5</t>
  </si>
  <si>
    <t>AL1950297</t>
  </si>
  <si>
    <t>04685A3C3</t>
  </si>
  <si>
    <t>12/02/2025</t>
  </si>
  <si>
    <t>29449WAP2</t>
  </si>
  <si>
    <t>079867AM9</t>
  </si>
  <si>
    <t>03/05/2028</t>
  </si>
  <si>
    <t>191216DJ6</t>
  </si>
  <si>
    <t>Bayer US Finance II LLC</t>
  </si>
  <si>
    <t>AT6087148</t>
  </si>
  <si>
    <t>04/12/2024</t>
  </si>
  <si>
    <t>10921U2A5</t>
  </si>
  <si>
    <t>07/30/2046</t>
  </si>
  <si>
    <t>25468PDN3</t>
  </si>
  <si>
    <t>AEP Texas Inc</t>
  </si>
  <si>
    <t>0010EPAF5</t>
  </si>
  <si>
    <t>International Paper Co</t>
  </si>
  <si>
    <t>IP</t>
  </si>
  <si>
    <t>460146CF8</t>
  </si>
  <si>
    <t>Cintas Corp No 2</t>
  </si>
  <si>
    <t>CTAS</t>
  </si>
  <si>
    <t>17252MAG5</t>
  </si>
  <si>
    <t>08/15/2029</t>
  </si>
  <si>
    <t>91324PDS8</t>
  </si>
  <si>
    <t>191216CQ1</t>
  </si>
  <si>
    <t>03/16/2047</t>
  </si>
  <si>
    <t>92343VDV3</t>
  </si>
  <si>
    <t>14913UAD2</t>
  </si>
  <si>
    <t>00206RGN6</t>
  </si>
  <si>
    <t>097023AG0</t>
  </si>
  <si>
    <t>03/16/2026</t>
  </si>
  <si>
    <t>45950KDB3</t>
  </si>
  <si>
    <t>771196CA8</t>
  </si>
  <si>
    <t>07/30/2035</t>
  </si>
  <si>
    <t>07274NBA0</t>
  </si>
  <si>
    <t>11/17/2026</t>
  </si>
  <si>
    <t>74256LES4</t>
  </si>
  <si>
    <t>63743HFF4</t>
  </si>
  <si>
    <t>Ryder System Inc</t>
  </si>
  <si>
    <t>R</t>
  </si>
  <si>
    <t>783549AZ1</t>
  </si>
  <si>
    <t>341081ES2</t>
  </si>
  <si>
    <t>07/02/2025</t>
  </si>
  <si>
    <t>59217GEJ4</t>
  </si>
  <si>
    <t>6944PL2J7</t>
  </si>
  <si>
    <t>03/13/2025</t>
  </si>
  <si>
    <t>24422EUE7</t>
  </si>
  <si>
    <t>89236TJX4</t>
  </si>
  <si>
    <t>Sherwin-Williams Co/The</t>
  </si>
  <si>
    <t>SHW</t>
  </si>
  <si>
    <t>08/08/2024</t>
  </si>
  <si>
    <t>824348BQ8</t>
  </si>
  <si>
    <t>037735BZ9</t>
  </si>
  <si>
    <t>Raymond James Financial Inc</t>
  </si>
  <si>
    <t>RJF</t>
  </si>
  <si>
    <t>07/15/2046</t>
  </si>
  <si>
    <t>754730AF6</t>
  </si>
  <si>
    <t>06/18/2029</t>
  </si>
  <si>
    <t>4581X0DG0</t>
  </si>
  <si>
    <t>01/09/2028</t>
  </si>
  <si>
    <t>64952WEY5</t>
  </si>
  <si>
    <t>524901AR6</t>
  </si>
  <si>
    <t>09/16/2027</t>
  </si>
  <si>
    <t>4581X0DQ8</t>
  </si>
  <si>
    <t>CNH Industrial Capital LLC</t>
  </si>
  <si>
    <t>CNHI</t>
  </si>
  <si>
    <t>12592BAJ3</t>
  </si>
  <si>
    <t>03/04/2024</t>
  </si>
  <si>
    <t>17275RAN2</t>
  </si>
  <si>
    <t>07/12/2024</t>
  </si>
  <si>
    <t>02665WDS7</t>
  </si>
  <si>
    <t>08/08/2025</t>
  </si>
  <si>
    <t>233853AS9</t>
  </si>
  <si>
    <t>89236TLA1</t>
  </si>
  <si>
    <t>SES GLOBAL Americas Holdings Inc</t>
  </si>
  <si>
    <t>SESGFP</t>
  </si>
  <si>
    <t>03/25/2044</t>
  </si>
  <si>
    <t>78413KAB8</t>
  </si>
  <si>
    <t>05/25/2027</t>
  </si>
  <si>
    <t>191216CE8</t>
  </si>
  <si>
    <t>07/29/2093</t>
  </si>
  <si>
    <t>191216AF7</t>
  </si>
  <si>
    <t>Beam Suntory Inc</t>
  </si>
  <si>
    <t>SUNTOR</t>
  </si>
  <si>
    <t>349631AG6</t>
  </si>
  <si>
    <t>745867AT8</t>
  </si>
  <si>
    <t>ZR0855455</t>
  </si>
  <si>
    <t>07/28/2026</t>
  </si>
  <si>
    <t>6944PL2V0</t>
  </si>
  <si>
    <t>09/10/2025</t>
  </si>
  <si>
    <t>02665WDN8</t>
  </si>
  <si>
    <t>03/01/2041</t>
  </si>
  <si>
    <t>494550BH8</t>
  </si>
  <si>
    <t>423074AF0</t>
  </si>
  <si>
    <t>91324PDW9</t>
  </si>
  <si>
    <t>11/01/2064</t>
  </si>
  <si>
    <t>254010AE1</t>
  </si>
  <si>
    <t>Oncor Electric Delivery Co LLC</t>
  </si>
  <si>
    <t>ONCRTX</t>
  </si>
  <si>
    <t>09/01/2038</t>
  </si>
  <si>
    <t>68233JAF1</t>
  </si>
  <si>
    <t>Johnson Controls International plc</t>
  </si>
  <si>
    <t>JCI</t>
  </si>
  <si>
    <t>478375AH1</t>
  </si>
  <si>
    <t>Darden Restaurants Inc</t>
  </si>
  <si>
    <t>DRI</t>
  </si>
  <si>
    <t>08/15/2035</t>
  </si>
  <si>
    <t>237194AE5</t>
  </si>
  <si>
    <t>Hartford HealthCare Corp</t>
  </si>
  <si>
    <t>HARTHC</t>
  </si>
  <si>
    <t>04/01/2044</t>
  </si>
  <si>
    <t>41652PAB5</t>
  </si>
  <si>
    <t>64952WDG5</t>
  </si>
  <si>
    <t>10/25/2040</t>
  </si>
  <si>
    <t>931142CY7</t>
  </si>
  <si>
    <t>233851DF8</t>
  </si>
  <si>
    <t>66989HAH1</t>
  </si>
  <si>
    <t>CenterPoint Energy Inc</t>
  </si>
  <si>
    <t>CNP</t>
  </si>
  <si>
    <t>15189TBF3</t>
  </si>
  <si>
    <t>36966TDA7</t>
  </si>
  <si>
    <t>03/03/2025</t>
  </si>
  <si>
    <t>24422EWS4</t>
  </si>
  <si>
    <t>11/15/2040</t>
  </si>
  <si>
    <t>74432QBQ7</t>
  </si>
  <si>
    <t>Dillard's Inc</t>
  </si>
  <si>
    <t>DDS</t>
  </si>
  <si>
    <t>254067AN1</t>
  </si>
  <si>
    <t>Energy Transfer LP</t>
  </si>
  <si>
    <t>ET</t>
  </si>
  <si>
    <t>02/15/2042</t>
  </si>
  <si>
    <t>86765BAK5</t>
  </si>
  <si>
    <t>04/01/2046</t>
  </si>
  <si>
    <t>487836BQ0</t>
  </si>
  <si>
    <t>10/16/2029</t>
  </si>
  <si>
    <t>244199BD6</t>
  </si>
  <si>
    <t>03/29/2038</t>
  </si>
  <si>
    <t>47233JBK3</t>
  </si>
  <si>
    <t>04/18/2029</t>
  </si>
  <si>
    <t>24422EWE5</t>
  </si>
  <si>
    <t>36966TDB5</t>
  </si>
  <si>
    <t>American Water Capital Corp</t>
  </si>
  <si>
    <t>AWK</t>
  </si>
  <si>
    <t>03040WAD7</t>
  </si>
  <si>
    <t>89236TJY2</t>
  </si>
  <si>
    <t>191216CP3</t>
  </si>
  <si>
    <t>20030NAF8</t>
  </si>
  <si>
    <t>10/09/2037</t>
  </si>
  <si>
    <t>534187AW9</t>
  </si>
  <si>
    <t>02/16/2024</t>
  </si>
  <si>
    <t>02665WBP5</t>
  </si>
  <si>
    <t>01/17/2024</t>
  </si>
  <si>
    <t>24422EVN6</t>
  </si>
  <si>
    <t>BO2854103</t>
  </si>
  <si>
    <t>29379VAM5</t>
  </si>
  <si>
    <t>03/31/2027</t>
  </si>
  <si>
    <t>ZERO COUPON</t>
  </si>
  <si>
    <t>45906M3A7</t>
  </si>
  <si>
    <t>00101JAG1</t>
  </si>
  <si>
    <t>260543BY8</t>
  </si>
  <si>
    <t>08/01/2029</t>
  </si>
  <si>
    <t>574599AT3</t>
  </si>
  <si>
    <t>02/01/2044</t>
  </si>
  <si>
    <t>03524BAF3</t>
  </si>
  <si>
    <t>03/15/2055</t>
  </si>
  <si>
    <t>92343VCZ5</t>
  </si>
  <si>
    <t>438516AR7</t>
  </si>
  <si>
    <t>Texas Eastern Transmission LP</t>
  </si>
  <si>
    <t>SEP</t>
  </si>
  <si>
    <t>882389CC1</t>
  </si>
  <si>
    <t>08/05/2025</t>
  </si>
  <si>
    <t>64952WEU3</t>
  </si>
  <si>
    <t>494368AS2</t>
  </si>
  <si>
    <t>Land O'Lakes Capital Trust I</t>
  </si>
  <si>
    <t>LLAKES</t>
  </si>
  <si>
    <t>514665AA6</t>
  </si>
  <si>
    <t>04/11/2025</t>
  </si>
  <si>
    <t>36143L2J3</t>
  </si>
  <si>
    <t>29273RAJ8</t>
  </si>
  <si>
    <t>04/15/2034</t>
  </si>
  <si>
    <t>377372AB3</t>
  </si>
  <si>
    <t>BK6815140</t>
  </si>
  <si>
    <t>Oklahoma Gas and Electric Co</t>
  </si>
  <si>
    <t>OGE</t>
  </si>
  <si>
    <t>678858BL4</t>
  </si>
  <si>
    <t>01/10/2039</t>
  </si>
  <si>
    <t>36962G4B7</t>
  </si>
  <si>
    <t>63743FVQ6</t>
  </si>
  <si>
    <t>04/19/2034</t>
  </si>
  <si>
    <t>141781AT1</t>
  </si>
  <si>
    <t>01/06/2028</t>
  </si>
  <si>
    <t>592179KF1</t>
  </si>
  <si>
    <t>05/11/2037</t>
  </si>
  <si>
    <t>171232AQ4</t>
  </si>
  <si>
    <t>El Paso Natural Gas Co LLC</t>
  </si>
  <si>
    <t>283695BK9</t>
  </si>
  <si>
    <t>59562EAH8</t>
  </si>
  <si>
    <t>06/07/2024</t>
  </si>
  <si>
    <t>02665WEN7</t>
  </si>
  <si>
    <t>08/26/2025</t>
  </si>
  <si>
    <t>57629WDK3</t>
  </si>
  <si>
    <t>66815L2J7</t>
  </si>
  <si>
    <t>ZL8770543</t>
  </si>
  <si>
    <t>677050AK2</t>
  </si>
  <si>
    <t>10/11/2029</t>
  </si>
  <si>
    <t>24422EWN5</t>
  </si>
  <si>
    <t>04/30/2028</t>
  </si>
  <si>
    <t>254687DP8</t>
  </si>
  <si>
    <t>06/18/2024</t>
  </si>
  <si>
    <t>89236TJJ5</t>
  </si>
  <si>
    <t>04/01/2034</t>
  </si>
  <si>
    <t>341081EQ6</t>
  </si>
  <si>
    <t>25746UDB2</t>
  </si>
  <si>
    <t>Southwest Airlines Co</t>
  </si>
  <si>
    <t>LUV</t>
  </si>
  <si>
    <t>844741AN8</t>
  </si>
  <si>
    <t>ZK7389669</t>
  </si>
  <si>
    <t>874054AE9</t>
  </si>
  <si>
    <t>04/23/2031</t>
  </si>
  <si>
    <t>742718FQ7</t>
  </si>
  <si>
    <t>00817YAG3</t>
  </si>
  <si>
    <t>04/01/2026</t>
  </si>
  <si>
    <t>487836BP2</t>
  </si>
  <si>
    <t>36966TKH4</t>
  </si>
  <si>
    <t>07/15/2036</t>
  </si>
  <si>
    <t>19767QAS4</t>
  </si>
  <si>
    <t>08/16/2030</t>
  </si>
  <si>
    <t>26439XAC7</t>
  </si>
  <si>
    <t>64952WDQ3</t>
  </si>
  <si>
    <t>06/07/2031</t>
  </si>
  <si>
    <t>04685A2Y6</t>
  </si>
  <si>
    <t>Verizon Pennsylvania LLC</t>
  </si>
  <si>
    <t>07786DAA4</t>
  </si>
  <si>
    <t>03/06/2028</t>
  </si>
  <si>
    <t>24422EVP1</t>
  </si>
  <si>
    <t>Marsh &amp; McLennan Cos Inc</t>
  </si>
  <si>
    <t>MMC</t>
  </si>
  <si>
    <t>571748AK8</t>
  </si>
  <si>
    <t>459058KX0</t>
  </si>
  <si>
    <t>18977W2B5</t>
  </si>
  <si>
    <t>476556CP8</t>
  </si>
  <si>
    <t>Community Health Network Inc</t>
  </si>
  <si>
    <t>COMHOS</t>
  </si>
  <si>
    <t>20369EAA0</t>
  </si>
  <si>
    <t>06/15/2046</t>
  </si>
  <si>
    <t>929089AC4</t>
  </si>
  <si>
    <t>12/16/2039</t>
  </si>
  <si>
    <t>878091BC0</t>
  </si>
  <si>
    <t>11/30/2026</t>
  </si>
  <si>
    <t>76209PAA1</t>
  </si>
  <si>
    <t>008252AN8</t>
  </si>
  <si>
    <t>655844BH0</t>
  </si>
  <si>
    <t>TRI Pointe Group Inc / TRI Pointe Homes Inc</t>
  </si>
  <si>
    <t>TPH</t>
  </si>
  <si>
    <t>962178AN9</t>
  </si>
  <si>
    <t>03-A</t>
  </si>
  <si>
    <t>209111EB5</t>
  </si>
  <si>
    <t>126650BR0</t>
  </si>
  <si>
    <t>717081DE0</t>
  </si>
  <si>
    <t>MidAmerican Funding LLC</t>
  </si>
  <si>
    <t>59562HAJ7</t>
  </si>
  <si>
    <t>31620MBV7</t>
  </si>
  <si>
    <t>05/17/2029</t>
  </si>
  <si>
    <t>655844AX6</t>
  </si>
  <si>
    <t>08/25/2029</t>
  </si>
  <si>
    <t>59217GFD6</t>
  </si>
  <si>
    <t>278058AY8</t>
  </si>
  <si>
    <t>743315AR4</t>
  </si>
  <si>
    <t>08/06/2024</t>
  </si>
  <si>
    <t>459058HC0</t>
  </si>
  <si>
    <t>75513ECA7</t>
  </si>
  <si>
    <t>01/16/2026</t>
  </si>
  <si>
    <t>ZM3918749</t>
  </si>
  <si>
    <t>25470XAV7</t>
  </si>
  <si>
    <t>07/31/2042</t>
  </si>
  <si>
    <t>47233JCA4</t>
  </si>
  <si>
    <t>25746UAV1</t>
  </si>
  <si>
    <t>NGPL PipeCo LLC</t>
  </si>
  <si>
    <t>NGPLCO</t>
  </si>
  <si>
    <t>62912XAC8</t>
  </si>
  <si>
    <t>Duke Energy Corp</t>
  </si>
  <si>
    <t>12/08/2025</t>
  </si>
  <si>
    <t>26441CBV6</t>
  </si>
  <si>
    <t>438516AT3</t>
  </si>
  <si>
    <t>205887AX0</t>
  </si>
  <si>
    <t>11/01/2039</t>
  </si>
  <si>
    <t>74456QAU0</t>
  </si>
  <si>
    <t>09/14/2026</t>
  </si>
  <si>
    <t>24422EVB2</t>
  </si>
  <si>
    <t>09/15/2038</t>
  </si>
  <si>
    <t>406216AW1</t>
  </si>
  <si>
    <t>03/15/2046</t>
  </si>
  <si>
    <t>00138GAC3</t>
  </si>
  <si>
    <t>10/01/2097</t>
  </si>
  <si>
    <t>620076AM1</t>
  </si>
  <si>
    <t>Arrow Electronics Inc</t>
  </si>
  <si>
    <t>ARW</t>
  </si>
  <si>
    <t>042735AK6</t>
  </si>
  <si>
    <t>001957BD0</t>
  </si>
  <si>
    <t>BAE Systems Holdings Inc</t>
  </si>
  <si>
    <t>BALN</t>
  </si>
  <si>
    <t>10/07/2044</t>
  </si>
  <si>
    <t>05523UAL4</t>
  </si>
  <si>
    <t>12/15/2044</t>
  </si>
  <si>
    <t>59156RBL1</t>
  </si>
  <si>
    <t>Transatlantic Holdings Inc</t>
  </si>
  <si>
    <t>Y</t>
  </si>
  <si>
    <t>11/30/2039</t>
  </si>
  <si>
    <t>893521AB0</t>
  </si>
  <si>
    <t>11/01/2096</t>
  </si>
  <si>
    <t>674599DX0</t>
  </si>
  <si>
    <t>12/17/2039</t>
  </si>
  <si>
    <t>001055AD4</t>
  </si>
  <si>
    <t>36966THF2</t>
  </si>
  <si>
    <t>832696AP3</t>
  </si>
  <si>
    <t>Duke Energy Ohio Inc</t>
  </si>
  <si>
    <t>172070CQ5</t>
  </si>
  <si>
    <t>04/08/2028</t>
  </si>
  <si>
    <t>254687DM5</t>
  </si>
  <si>
    <t>04/23/2026</t>
  </si>
  <si>
    <t>742718FP9</t>
  </si>
  <si>
    <t>04685A2S9</t>
  </si>
  <si>
    <t>44891ABB2</t>
  </si>
  <si>
    <t>Mutual of Omaha Insurance Co</t>
  </si>
  <si>
    <t>628312AA8</t>
  </si>
  <si>
    <t>577778CE1</t>
  </si>
  <si>
    <t>BS8188150</t>
  </si>
  <si>
    <t>12/01/2042</t>
  </si>
  <si>
    <t>677050AJ5</t>
  </si>
  <si>
    <t>04/28/2033</t>
  </si>
  <si>
    <t>47233JAL2</t>
  </si>
  <si>
    <t>Texas Instruments Inc</t>
  </si>
  <si>
    <t>TXN</t>
  </si>
  <si>
    <t>11/18/2024</t>
  </si>
  <si>
    <t>882508BR4</t>
  </si>
  <si>
    <t>Symetra Financial Corp</t>
  </si>
  <si>
    <t>SYA</t>
  </si>
  <si>
    <t>87151QAC0</t>
  </si>
  <si>
    <t>Nevada Power Co</t>
  </si>
  <si>
    <t>N</t>
  </si>
  <si>
    <t>641423BP2</t>
  </si>
  <si>
    <t>ZR7089835</t>
  </si>
  <si>
    <t>01/14/2025</t>
  </si>
  <si>
    <t>04685A2L4</t>
  </si>
  <si>
    <t>09/23/2025</t>
  </si>
  <si>
    <t>ZO4787966</t>
  </si>
  <si>
    <t>10/01/2031</t>
  </si>
  <si>
    <t>740816AK9</t>
  </si>
  <si>
    <t>694308JK4</t>
  </si>
  <si>
    <t>983024AF7</t>
  </si>
  <si>
    <t>963320AR7</t>
  </si>
  <si>
    <t>11/14/2024</t>
  </si>
  <si>
    <t>14913UAG5</t>
  </si>
  <si>
    <t>08/15/2041</t>
  </si>
  <si>
    <t>00206RBA9</t>
  </si>
  <si>
    <t>Inter-American Investment Corp</t>
  </si>
  <si>
    <t>IDBINV</t>
  </si>
  <si>
    <t>BN8953919</t>
  </si>
  <si>
    <t>74368CBA1</t>
  </si>
  <si>
    <t>761713AT3</t>
  </si>
  <si>
    <t>02665WCE9</t>
  </si>
  <si>
    <t>89236TJV8</t>
  </si>
  <si>
    <t>171232AS0</t>
  </si>
  <si>
    <t>797440BM5</t>
  </si>
  <si>
    <t>03/09/2027</t>
  </si>
  <si>
    <t>24422EVF3</t>
  </si>
  <si>
    <t>09/12/2031</t>
  </si>
  <si>
    <t>89236TJQ9</t>
  </si>
  <si>
    <t>36143L2C8</t>
  </si>
  <si>
    <t>Diageo Investment Corp</t>
  </si>
  <si>
    <t>DGELN</t>
  </si>
  <si>
    <t>05/11/2042</t>
  </si>
  <si>
    <t>25245BAA5</t>
  </si>
  <si>
    <t>National Fuel Gas Co</t>
  </si>
  <si>
    <t>NFG</t>
  </si>
  <si>
    <t>10/01/2026</t>
  </si>
  <si>
    <t>636180BS9</t>
  </si>
  <si>
    <t>037411AK1</t>
  </si>
  <si>
    <t>49337WAJ9</t>
  </si>
  <si>
    <t>Ascension Health</t>
  </si>
  <si>
    <t>ASCHEA</t>
  </si>
  <si>
    <t>11/15/2046</t>
  </si>
  <si>
    <t>04351LAB6</t>
  </si>
  <si>
    <t>04/03/2024</t>
  </si>
  <si>
    <t>45950VQM1</t>
  </si>
  <si>
    <t>Trane Technologies Global Holding Co Ltd</t>
  </si>
  <si>
    <t>TT</t>
  </si>
  <si>
    <t>45687AAG7</t>
  </si>
  <si>
    <t>BlackRock TCP Capital Corp</t>
  </si>
  <si>
    <t>TCPC</t>
  </si>
  <si>
    <t>08/23/2024</t>
  </si>
  <si>
    <t>09259EAA6</t>
  </si>
  <si>
    <t>Vulcan Materials Co</t>
  </si>
  <si>
    <t>VMC</t>
  </si>
  <si>
    <t>929160AG4</t>
  </si>
  <si>
    <t>Belo Corp</t>
  </si>
  <si>
    <t>TGNA</t>
  </si>
  <si>
    <t>080555AE5</t>
  </si>
  <si>
    <t>08/19/2024</t>
  </si>
  <si>
    <t>04685A3A7</t>
  </si>
  <si>
    <t>42809HAC1</t>
  </si>
  <si>
    <t>05565ECD5</t>
  </si>
  <si>
    <t>74256LET2</t>
  </si>
  <si>
    <t>04/15/2030</t>
  </si>
  <si>
    <t>36966TKK7</t>
  </si>
  <si>
    <t>Texaco Capital Inc</t>
  </si>
  <si>
    <t>881685AX9</t>
  </si>
  <si>
    <t>745332CC8</t>
  </si>
  <si>
    <t>110122DG0</t>
  </si>
  <si>
    <t>26442CAH7</t>
  </si>
  <si>
    <t>59217HDP9</t>
  </si>
  <si>
    <t>020002AQ4</t>
  </si>
  <si>
    <t>233853AP5</t>
  </si>
  <si>
    <t>08/12/2024</t>
  </si>
  <si>
    <t>05565EBU8</t>
  </si>
  <si>
    <t>53079EAN4</t>
  </si>
  <si>
    <t>06/02/2026</t>
  </si>
  <si>
    <t>4581X0CU0</t>
  </si>
  <si>
    <t>03/05/2024</t>
  </si>
  <si>
    <t>771196BR2</t>
  </si>
  <si>
    <t>494550AV8</t>
  </si>
  <si>
    <t>927804FE9</t>
  </si>
  <si>
    <t>962166AU8</t>
  </si>
  <si>
    <t>05565EBN4</t>
  </si>
  <si>
    <t>91324PBE1</t>
  </si>
  <si>
    <t>45828Q2C0</t>
  </si>
  <si>
    <t>655844AJ7</t>
  </si>
  <si>
    <t>291011AQ7</t>
  </si>
  <si>
    <t>17275RAW2</t>
  </si>
  <si>
    <t>ZI1172397</t>
  </si>
  <si>
    <t>11/20/2025</t>
  </si>
  <si>
    <t>45905U6L3</t>
  </si>
  <si>
    <t>205887CJ9</t>
  </si>
  <si>
    <t>110122AP3</t>
  </si>
  <si>
    <t>96950FAF1</t>
  </si>
  <si>
    <t>75513EBT7</t>
  </si>
  <si>
    <t>69371RQ25</t>
  </si>
  <si>
    <t>01/12/2029</t>
  </si>
  <si>
    <t>02665WEB3</t>
  </si>
  <si>
    <t>020002BA8</t>
  </si>
  <si>
    <t>06/15/2030</t>
  </si>
  <si>
    <t>36158FAD2</t>
  </si>
  <si>
    <t>10921U2E7</t>
  </si>
  <si>
    <t>494550AQ9</t>
  </si>
  <si>
    <t>55903VAW3</t>
  </si>
  <si>
    <t>BO8499416</t>
  </si>
  <si>
    <t>05/05/2041</t>
  </si>
  <si>
    <t>191216DQ0</t>
  </si>
  <si>
    <t>09/30/2040</t>
  </si>
  <si>
    <t>037389AU7</t>
  </si>
  <si>
    <t>63743FWF9</t>
  </si>
  <si>
    <t>969457BM1</t>
  </si>
  <si>
    <t>36966TBN1</t>
  </si>
  <si>
    <t>02665WCT6</t>
  </si>
  <si>
    <t>07/01/2033</t>
  </si>
  <si>
    <t>808626AG0</t>
  </si>
  <si>
    <t>89236TJH9</t>
  </si>
  <si>
    <t>06/09/2024</t>
  </si>
  <si>
    <t>14912L6C0</t>
  </si>
  <si>
    <t>03/11/2024</t>
  </si>
  <si>
    <t>369604BG7</t>
  </si>
  <si>
    <t>74368EBS8</t>
  </si>
  <si>
    <t>EC9677260</t>
  </si>
  <si>
    <t>10/01/2033</t>
  </si>
  <si>
    <t>341081ER4</t>
  </si>
  <si>
    <t>Highmark Inc</t>
  </si>
  <si>
    <t>HIMARK</t>
  </si>
  <si>
    <t>431116AC6</t>
  </si>
  <si>
    <t>11/02/2032</t>
  </si>
  <si>
    <t>278062AD6</t>
  </si>
  <si>
    <t>Monsanto Co</t>
  </si>
  <si>
    <t>MON</t>
  </si>
  <si>
    <t>61166WAG6</t>
  </si>
  <si>
    <t>Entergy Louisiana LLC</t>
  </si>
  <si>
    <t>ETR</t>
  </si>
  <si>
    <t>29364WAK4</t>
  </si>
  <si>
    <t>07/03/2025</t>
  </si>
  <si>
    <t>24422EXA2</t>
  </si>
  <si>
    <t>494368BG7</t>
  </si>
  <si>
    <t>548661CJ4</t>
  </si>
  <si>
    <t>12/14/2040</t>
  </si>
  <si>
    <t>30251BAC2</t>
  </si>
  <si>
    <t>Humana Inc</t>
  </si>
  <si>
    <t>HUM</t>
  </si>
  <si>
    <t>444859AZ5</t>
  </si>
  <si>
    <t>36966TCJ9</t>
  </si>
  <si>
    <t>Centra Health Inc</t>
  </si>
  <si>
    <t>CNTRLH</t>
  </si>
  <si>
    <t>01/01/2048</t>
  </si>
  <si>
    <t>15236AAA9</t>
  </si>
  <si>
    <t>ZI7595310</t>
  </si>
  <si>
    <t>378272AL2</t>
  </si>
  <si>
    <t>11/01/2042</t>
  </si>
  <si>
    <t>254010AB7</t>
  </si>
  <si>
    <t>11/19/2030</t>
  </si>
  <si>
    <t>04685A2R1</t>
  </si>
  <si>
    <t>92344GAX4</t>
  </si>
  <si>
    <t>44891ACB1</t>
  </si>
  <si>
    <t>10/18/2024</t>
  </si>
  <si>
    <t>63743HFA5</t>
  </si>
  <si>
    <t>64952WEK5</t>
  </si>
  <si>
    <t>14913R2P1</t>
  </si>
  <si>
    <t>929089AB6</t>
  </si>
  <si>
    <t>36966TCA8</t>
  </si>
  <si>
    <t>10921U2B3</t>
  </si>
  <si>
    <t>11/13/2026</t>
  </si>
  <si>
    <t>ZH9861142</t>
  </si>
  <si>
    <t>04686E3F7</t>
  </si>
  <si>
    <t>02/01/2065</t>
  </si>
  <si>
    <t>31428XBD7</t>
  </si>
  <si>
    <t>11/03/2026</t>
  </si>
  <si>
    <t>742718ER6</t>
  </si>
  <si>
    <t>14913R2K2</t>
  </si>
  <si>
    <t>EK4069580</t>
  </si>
  <si>
    <t>Constellation Insurance Inc</t>
  </si>
  <si>
    <t>67740QAG1</t>
  </si>
  <si>
    <t>00440EAR8</t>
  </si>
  <si>
    <t>74256LEL9</t>
  </si>
  <si>
    <t>12189TAN4</t>
  </si>
  <si>
    <t>674599DQ5</t>
  </si>
  <si>
    <t>962166AT1</t>
  </si>
  <si>
    <t>20030NBE0</t>
  </si>
  <si>
    <t>12/01/2030</t>
  </si>
  <si>
    <t>92344GAM8</t>
  </si>
  <si>
    <t>10/17/2036</t>
  </si>
  <si>
    <t>254687ED4</t>
  </si>
  <si>
    <t>04/15/2050</t>
  </si>
  <si>
    <t>575767AQ1</t>
  </si>
  <si>
    <t>California Institute of Technology</t>
  </si>
  <si>
    <t>CALTEC</t>
  </si>
  <si>
    <t>11/01/2111</t>
  </si>
  <si>
    <t>13034VAA2</t>
  </si>
  <si>
    <t>RELX Inc</t>
  </si>
  <si>
    <t>RELLN</t>
  </si>
  <si>
    <t>08/01/2097</t>
  </si>
  <si>
    <t>41163GAG6</t>
  </si>
  <si>
    <t>12/01/2033</t>
  </si>
  <si>
    <t>806605AG6</t>
  </si>
  <si>
    <t>00138EAV6</t>
  </si>
  <si>
    <t>Kentucky Power Co</t>
  </si>
  <si>
    <t>12/01/2032</t>
  </si>
  <si>
    <t>491386AL2</t>
  </si>
  <si>
    <t>44891ABV8</t>
  </si>
  <si>
    <t>459200GS4</t>
  </si>
  <si>
    <t>04685A3B5</t>
  </si>
  <si>
    <t>BV6694012</t>
  </si>
  <si>
    <t>29379VAV5</t>
  </si>
  <si>
    <t>36966TFX5</t>
  </si>
  <si>
    <t>08/01/2042</t>
  </si>
  <si>
    <t>31428XAT3</t>
  </si>
  <si>
    <t>04/30/2040</t>
  </si>
  <si>
    <t>126408GS6</t>
  </si>
  <si>
    <t>494550AL0</t>
  </si>
  <si>
    <t>04685A3F6</t>
  </si>
  <si>
    <t>10/01/2032</t>
  </si>
  <si>
    <t>039483AT9</t>
  </si>
  <si>
    <t>202795HT0</t>
  </si>
  <si>
    <t>Southern Natural Gas Co LLC</t>
  </si>
  <si>
    <t>SONGAS</t>
  </si>
  <si>
    <t>843452AZ6</t>
  </si>
  <si>
    <t>10/05/2028</t>
  </si>
  <si>
    <t>45828RAA3</t>
  </si>
  <si>
    <t>Ameritech Capital Funding Corp</t>
  </si>
  <si>
    <t>030955AJ7</t>
  </si>
  <si>
    <t>01/22/2025</t>
  </si>
  <si>
    <t>64952XDG3</t>
  </si>
  <si>
    <t>04686E2X9</t>
  </si>
  <si>
    <t>PPG Industries Inc</t>
  </si>
  <si>
    <t>PPG</t>
  </si>
  <si>
    <t>693506BE6</t>
  </si>
  <si>
    <t>01/30/2024</t>
  </si>
  <si>
    <t>46849LSS1</t>
  </si>
  <si>
    <t>10/17/2096</t>
  </si>
  <si>
    <t>254687FF8</t>
  </si>
  <si>
    <t>Munich Re America Corp</t>
  </si>
  <si>
    <t>MUNRE</t>
  </si>
  <si>
    <t>029163AD4</t>
  </si>
  <si>
    <t>Mosaic Global Holdings Inc</t>
  </si>
  <si>
    <t>MOS</t>
  </si>
  <si>
    <t>449669AK6</t>
  </si>
  <si>
    <t>36966TCN0</t>
  </si>
  <si>
    <t>Sysco Corp</t>
  </si>
  <si>
    <t>SYY</t>
  </si>
  <si>
    <t>09/21/2035</t>
  </si>
  <si>
    <t>871829AJ6</t>
  </si>
  <si>
    <t>09-C</t>
  </si>
  <si>
    <t>209111EY5</t>
  </si>
  <si>
    <t>10/15/2038</t>
  </si>
  <si>
    <t>459200GL9</t>
  </si>
  <si>
    <t>012873AK1</t>
  </si>
  <si>
    <t>05/31/2039</t>
  </si>
  <si>
    <t>47233JBW7</t>
  </si>
  <si>
    <t>06/08/2027</t>
  </si>
  <si>
    <t>472319AE2</t>
  </si>
  <si>
    <t>928668BY7</t>
  </si>
  <si>
    <t>02/22/2024</t>
  </si>
  <si>
    <t>233851DS0</t>
  </si>
  <si>
    <t>75513EBR1</t>
  </si>
  <si>
    <t>039483AM4</t>
  </si>
  <si>
    <t>75513EBY6</t>
  </si>
  <si>
    <t>02/15/2032</t>
  </si>
  <si>
    <t>36966TEQ1</t>
  </si>
  <si>
    <t>122014AH6</t>
  </si>
  <si>
    <t>66815L2K4</t>
  </si>
  <si>
    <t>F&amp;G Global Funding</t>
  </si>
  <si>
    <t>FG</t>
  </si>
  <si>
    <t>06/30/2026</t>
  </si>
  <si>
    <t>30321L2A9</t>
  </si>
  <si>
    <t>89236TKS3</t>
  </si>
  <si>
    <t>693627AY7</t>
  </si>
  <si>
    <t>NOT2</t>
  </si>
  <si>
    <t>36966TCE0</t>
  </si>
  <si>
    <t>General Mills Inc</t>
  </si>
  <si>
    <t>GIS</t>
  </si>
  <si>
    <t>370334BJ2</t>
  </si>
  <si>
    <t>07/05/2030</t>
  </si>
  <si>
    <t>74368CBU7</t>
  </si>
  <si>
    <t>03/24/2028</t>
  </si>
  <si>
    <t>04685A2V2</t>
  </si>
  <si>
    <t>09/27/2024</t>
  </si>
  <si>
    <t>59217GEQ8</t>
  </si>
  <si>
    <t>BY9033360</t>
  </si>
  <si>
    <t>08/15/2045</t>
  </si>
  <si>
    <t>19416QEJ5</t>
  </si>
  <si>
    <t>09/15/2034</t>
  </si>
  <si>
    <t>78387GAQ6</t>
  </si>
  <si>
    <t>EQT Corp</t>
  </si>
  <si>
    <t>EQT</t>
  </si>
  <si>
    <t>294549AE0</t>
  </si>
  <si>
    <t>Farmers Exchange Capital</t>
  </si>
  <si>
    <t>FARMER</t>
  </si>
  <si>
    <t>07/15/2048</t>
  </si>
  <si>
    <t>309588AE1</t>
  </si>
  <si>
    <t>Bayer Corp/NJ</t>
  </si>
  <si>
    <t>072732AC4</t>
  </si>
  <si>
    <t>Reliance Steel &amp; Aluminum Co</t>
  </si>
  <si>
    <t>RS</t>
  </si>
  <si>
    <t>759509AB8</t>
  </si>
  <si>
    <t>02/06/2039</t>
  </si>
  <si>
    <t>02209SAH6</t>
  </si>
  <si>
    <t>05/07/2025</t>
  </si>
  <si>
    <t>75951AAP3</t>
  </si>
  <si>
    <t>149123BJ9</t>
  </si>
  <si>
    <t>06/10/2026</t>
  </si>
  <si>
    <t>24422ETH2</t>
  </si>
  <si>
    <t>29273RAF6</t>
  </si>
  <si>
    <t>577778BK8</t>
  </si>
  <si>
    <t>718154CF2</t>
  </si>
  <si>
    <t>02/15/2037</t>
  </si>
  <si>
    <t>28336LBH1</t>
  </si>
  <si>
    <t>Constellation Energy Generation LLC</t>
  </si>
  <si>
    <t>CEG</t>
  </si>
  <si>
    <t>30161MAG8</t>
  </si>
  <si>
    <t>NOT3</t>
  </si>
  <si>
    <t>36966TCM2</t>
  </si>
  <si>
    <t>92343VAU8</t>
  </si>
  <si>
    <t>05/30/2041</t>
  </si>
  <si>
    <t>06849RAG7</t>
  </si>
  <si>
    <t>Owens-Brockway Glass Container Inc</t>
  </si>
  <si>
    <t>OI</t>
  </si>
  <si>
    <t>69073TAS2</t>
  </si>
  <si>
    <t>NOT1</t>
  </si>
  <si>
    <t>36966TET5</t>
  </si>
  <si>
    <t>05565ECC7</t>
  </si>
  <si>
    <t>87305QCH2</t>
  </si>
  <si>
    <t>254063AW0</t>
  </si>
  <si>
    <t>77340RAD9</t>
  </si>
  <si>
    <t>03/07/2025</t>
  </si>
  <si>
    <t>24422EWC9</t>
  </si>
  <si>
    <t>36966TCS9</t>
  </si>
  <si>
    <t>30161NAC5</t>
  </si>
  <si>
    <t>24422ESP5</t>
  </si>
  <si>
    <t>06/11/2025</t>
  </si>
  <si>
    <t>46849LTC5</t>
  </si>
  <si>
    <t>Stanley Black &amp; Decker Inc</t>
  </si>
  <si>
    <t>854502AA9</t>
  </si>
  <si>
    <t>01/11/2028</t>
  </si>
  <si>
    <t>89236TEM3</t>
  </si>
  <si>
    <t>893939AE8</t>
  </si>
  <si>
    <t>494550BF2</t>
  </si>
  <si>
    <t>Interpublic Group of Cos Inc/The</t>
  </si>
  <si>
    <t>IPG</t>
  </si>
  <si>
    <t>460690BL3</t>
  </si>
  <si>
    <t>283695BE3</t>
  </si>
  <si>
    <t>843646AJ9</t>
  </si>
  <si>
    <t>ZR0855414</t>
  </si>
  <si>
    <t>74368CBF0</t>
  </si>
  <si>
    <t>Wisconsin Power and Light Co</t>
  </si>
  <si>
    <t>976826BF3</t>
  </si>
  <si>
    <t>24422EVX4</t>
  </si>
  <si>
    <t>YMCA of Greater New York</t>
  </si>
  <si>
    <t>YMCANY</t>
  </si>
  <si>
    <t>98752YAG4</t>
  </si>
  <si>
    <t>02/01/2045</t>
  </si>
  <si>
    <t>31428XBB1</t>
  </si>
  <si>
    <t>TCI Communications Inc</t>
  </si>
  <si>
    <t>872287AF4</t>
  </si>
  <si>
    <t>03/18/2043</t>
  </si>
  <si>
    <t>377372AJ6</t>
  </si>
  <si>
    <t>36966TJH6</t>
  </si>
  <si>
    <t>Trustees of Tufts College</t>
  </si>
  <si>
    <t>TUFTS</t>
  </si>
  <si>
    <t>04/15/2112</t>
  </si>
  <si>
    <t>899043AA1</t>
  </si>
  <si>
    <t>Litton Industries Inc</t>
  </si>
  <si>
    <t>538021AC0</t>
  </si>
  <si>
    <t>14913R2C0</t>
  </si>
  <si>
    <t>Voya Holdings Inc</t>
  </si>
  <si>
    <t>INTNED</t>
  </si>
  <si>
    <t>008117AH6</t>
  </si>
  <si>
    <t>11/29/2027</t>
  </si>
  <si>
    <t>58769JAC1</t>
  </si>
  <si>
    <t>887317AM7</t>
  </si>
  <si>
    <t>11/13/2043</t>
  </si>
  <si>
    <t>59156RBG2</t>
  </si>
  <si>
    <t>Century Housing Corp</t>
  </si>
  <si>
    <t>CENHOU</t>
  </si>
  <si>
    <t>15654VAD0</t>
  </si>
  <si>
    <t>742718DB2</t>
  </si>
  <si>
    <t>DM#N</t>
  </si>
  <si>
    <t>69371RR40</t>
  </si>
  <si>
    <t>36966THZ8</t>
  </si>
  <si>
    <t>03/05/2042</t>
  </si>
  <si>
    <t>713448BZ0</t>
  </si>
  <si>
    <t>08/15/2039</t>
  </si>
  <si>
    <t>205887BN1</t>
  </si>
  <si>
    <t>04/09/2030</t>
  </si>
  <si>
    <t>59217GEG0</t>
  </si>
  <si>
    <t>Equifax Inc</t>
  </si>
  <si>
    <t>EFX</t>
  </si>
  <si>
    <t>07/01/2037</t>
  </si>
  <si>
    <t>294429AG0</t>
  </si>
  <si>
    <t>06/13/2025</t>
  </si>
  <si>
    <t>58989V2E3</t>
  </si>
  <si>
    <t>Prudential Insurance Co of America/The</t>
  </si>
  <si>
    <t>743917AH9</t>
  </si>
  <si>
    <t>233851BJ2</t>
  </si>
  <si>
    <t>01/19/2028</t>
  </si>
  <si>
    <t>ZM3918772</t>
  </si>
  <si>
    <t>Arch Capital Group US Inc</t>
  </si>
  <si>
    <t>ACGL</t>
  </si>
  <si>
    <t>11/01/2043</t>
  </si>
  <si>
    <t>03938JAA7</t>
  </si>
  <si>
    <t>74368CAX2</t>
  </si>
  <si>
    <t>89236TKP9</t>
  </si>
  <si>
    <t>AT&amp;T Mobility LLC</t>
  </si>
  <si>
    <t>17248RAJ5</t>
  </si>
  <si>
    <t>36966THK1</t>
  </si>
  <si>
    <t>Allegheny Ludlum LLC</t>
  </si>
  <si>
    <t>ATI</t>
  </si>
  <si>
    <t>016900AC6</t>
  </si>
  <si>
    <t>677050AH9</t>
  </si>
  <si>
    <t>438516BB1</t>
  </si>
  <si>
    <t>11/12/2026</t>
  </si>
  <si>
    <t>04685A2K6</t>
  </si>
  <si>
    <t>06/01/2026</t>
  </si>
  <si>
    <t>797440BH6</t>
  </si>
  <si>
    <t>87612EBA3</t>
  </si>
  <si>
    <t>09/20/2026</t>
  </si>
  <si>
    <t>74368CBH6</t>
  </si>
  <si>
    <t>233851DT8</t>
  </si>
  <si>
    <t>36966TJS2</t>
  </si>
  <si>
    <t>03/11/2031</t>
  </si>
  <si>
    <t>45905ASE9</t>
  </si>
  <si>
    <t>10/13/2026</t>
  </si>
  <si>
    <t>24422EVW6</t>
  </si>
  <si>
    <t>94973VAY3</t>
  </si>
  <si>
    <t>03/08/2026</t>
  </si>
  <si>
    <t>57629WCH1</t>
  </si>
  <si>
    <t>641062BA1</t>
  </si>
  <si>
    <t>94973VBF3</t>
  </si>
  <si>
    <t>98385XAM8</t>
  </si>
  <si>
    <t>02/02/2024</t>
  </si>
  <si>
    <t>69371RR24</t>
  </si>
  <si>
    <t>10/05/2037</t>
  </si>
  <si>
    <t>92553PAC6</t>
  </si>
  <si>
    <t>254687DF0</t>
  </si>
  <si>
    <t>ZI1664872</t>
  </si>
  <si>
    <t>AM0166133</t>
  </si>
  <si>
    <t>654740BR9</t>
  </si>
  <si>
    <t>832696AK4</t>
  </si>
  <si>
    <t>Hartford Financial Services Group Inc/The</t>
  </si>
  <si>
    <t>HIG</t>
  </si>
  <si>
    <t>416515AP9</t>
  </si>
  <si>
    <t>64952WDW0</t>
  </si>
  <si>
    <t>Quest Diagnostics Inc</t>
  </si>
  <si>
    <t>DGX</t>
  </si>
  <si>
    <t>01/30/2040</t>
  </si>
  <si>
    <t>74834LAQ3</t>
  </si>
  <si>
    <t>ONEOK Partners LP</t>
  </si>
  <si>
    <t>68268NAD5</t>
  </si>
  <si>
    <t>254687CV6</t>
  </si>
  <si>
    <t>63743FVA1</t>
  </si>
  <si>
    <t>09/26/2026</t>
  </si>
  <si>
    <t>ZR7089850</t>
  </si>
  <si>
    <t>09/21/2030</t>
  </si>
  <si>
    <t>74368CAY0</t>
  </si>
  <si>
    <t>233853AL4</t>
  </si>
  <si>
    <t>44891ACL9</t>
  </si>
  <si>
    <t>36966TDY5</t>
  </si>
  <si>
    <t>Brunswick Corp/DE</t>
  </si>
  <si>
    <t>BC</t>
  </si>
  <si>
    <t>117043AG4</t>
  </si>
  <si>
    <t>06/20/2025</t>
  </si>
  <si>
    <t>65339KCG3</t>
  </si>
  <si>
    <t>01/10/2028</t>
  </si>
  <si>
    <t>64952WCX9</t>
  </si>
  <si>
    <t>12/15/2096</t>
  </si>
  <si>
    <t>228255AJ4</t>
  </si>
  <si>
    <t>36966TDW9</t>
  </si>
  <si>
    <t>AX3134449</t>
  </si>
  <si>
    <t>254687ER3</t>
  </si>
  <si>
    <t>04686E3M2</t>
  </si>
  <si>
    <t>DD0134070</t>
  </si>
  <si>
    <t>254687EP7</t>
  </si>
  <si>
    <t>31428XAU0</t>
  </si>
  <si>
    <t>08/01/2031</t>
  </si>
  <si>
    <t>28368EAD8</t>
  </si>
  <si>
    <t>Anadarko Petroleum Corp</t>
  </si>
  <si>
    <t>APC</t>
  </si>
  <si>
    <t>032511AY3</t>
  </si>
  <si>
    <t>75513EBZ3</t>
  </si>
  <si>
    <t>04/02/2026</t>
  </si>
  <si>
    <t>64952WFB4</t>
  </si>
  <si>
    <t>EJ5366467</t>
  </si>
  <si>
    <t>665772CA5</t>
  </si>
  <si>
    <t>Spire Missouri Inc</t>
  </si>
  <si>
    <t>SR</t>
  </si>
  <si>
    <t>505588AY9</t>
  </si>
  <si>
    <t>Cigna Group/The</t>
  </si>
  <si>
    <t>125523AX8</t>
  </si>
  <si>
    <t>ZI1664880</t>
  </si>
  <si>
    <t>Public Storage Operating Co</t>
  </si>
  <si>
    <t>PSA</t>
  </si>
  <si>
    <t>07/25/2025</t>
  </si>
  <si>
    <t>74460WAJ6</t>
  </si>
  <si>
    <t>91529YAJ5</t>
  </si>
  <si>
    <t>903192AA0</t>
  </si>
  <si>
    <t>ZG1785499</t>
  </si>
  <si>
    <t>577778BQ5</t>
  </si>
  <si>
    <t>BS8187897</t>
  </si>
  <si>
    <t>ZI7595369</t>
  </si>
  <si>
    <t>Trustees of Princeton University/The</t>
  </si>
  <si>
    <t>PRNCTN</t>
  </si>
  <si>
    <t>89837LAB1</t>
  </si>
  <si>
    <t>12/10/2025</t>
  </si>
  <si>
    <t>40139LBC6</t>
  </si>
  <si>
    <t>Ecolab Inc</t>
  </si>
  <si>
    <t>ECL</t>
  </si>
  <si>
    <t>12/08/2041</t>
  </si>
  <si>
    <t>278865AM2</t>
  </si>
  <si>
    <t>05/19/2025</t>
  </si>
  <si>
    <t>233851BW3</t>
  </si>
  <si>
    <t>04686E3C4</t>
  </si>
  <si>
    <t>MBIA</t>
  </si>
  <si>
    <t>665772BT5</t>
  </si>
  <si>
    <t>Transcontinental Gas Pipe Line Co LLC</t>
  </si>
  <si>
    <t>893570BM2</t>
  </si>
  <si>
    <t>58769JAA5</t>
  </si>
  <si>
    <t>62829E2B3</t>
  </si>
  <si>
    <t>06/30/2028</t>
  </si>
  <si>
    <t>254687DR4</t>
  </si>
  <si>
    <t>07/01/2055</t>
  </si>
  <si>
    <t>586054AC2</t>
  </si>
  <si>
    <t>University of Southern California</t>
  </si>
  <si>
    <t>USCTRJ</t>
  </si>
  <si>
    <t>10/01/2111</t>
  </si>
  <si>
    <t>914886AA4</t>
  </si>
  <si>
    <t>74256LEH8</t>
  </si>
  <si>
    <t>EK1622662</t>
  </si>
  <si>
    <t>05/09/2035</t>
  </si>
  <si>
    <t>020002AS0</t>
  </si>
  <si>
    <t>01/08/2029</t>
  </si>
  <si>
    <t>89236TFT7</t>
  </si>
  <si>
    <t>ONEOK Inc</t>
  </si>
  <si>
    <t>682680AN3</t>
  </si>
  <si>
    <t>373334JN2</t>
  </si>
  <si>
    <t>666807CE0</t>
  </si>
  <si>
    <t>07/10/2026</t>
  </si>
  <si>
    <t>57629TBQ9</t>
  </si>
  <si>
    <t>Evergy Metro Inc</t>
  </si>
  <si>
    <t>EVRG</t>
  </si>
  <si>
    <t>485134BH2</t>
  </si>
  <si>
    <t>58769JAF4</t>
  </si>
  <si>
    <t>BQ9463002</t>
  </si>
  <si>
    <t>254687EF9</t>
  </si>
  <si>
    <t>233853AQ3</t>
  </si>
  <si>
    <t>04/06/2028</t>
  </si>
  <si>
    <t>89236TJF3</t>
  </si>
  <si>
    <t>11/02/2096</t>
  </si>
  <si>
    <t>57571KAB0</t>
  </si>
  <si>
    <t>87612EAU0</t>
  </si>
  <si>
    <t>928668BR2</t>
  </si>
  <si>
    <t>04685A2U4</t>
  </si>
  <si>
    <t>New York and Presbyterian Hospital/The</t>
  </si>
  <si>
    <t>NYPRES</t>
  </si>
  <si>
    <t>649322AC8</t>
  </si>
  <si>
    <t>650094CJ2</t>
  </si>
  <si>
    <t>Nationwide Financial Services Inc</t>
  </si>
  <si>
    <t>NATMUT</t>
  </si>
  <si>
    <t>11/18/2044</t>
  </si>
  <si>
    <t>638612AL5</t>
  </si>
  <si>
    <t>01/12/2025</t>
  </si>
  <si>
    <t>46849LUV1</t>
  </si>
  <si>
    <t>080555AF2</t>
  </si>
  <si>
    <t>07/15/2027</t>
  </si>
  <si>
    <t>45818QAD1</t>
  </si>
  <si>
    <t>01/08/2027</t>
  </si>
  <si>
    <t>14913R2U0</t>
  </si>
  <si>
    <t>125523CD0</t>
  </si>
  <si>
    <t>00440EAH0</t>
  </si>
  <si>
    <t>03/15/2030</t>
  </si>
  <si>
    <t>63743FVX1</t>
  </si>
  <si>
    <t>05-A</t>
  </si>
  <si>
    <t>209111EH2</t>
  </si>
  <si>
    <t>14913UAC4</t>
  </si>
  <si>
    <t>Public Service Co of Oklahoma</t>
  </si>
  <si>
    <t>744533BJ8</t>
  </si>
  <si>
    <t>254687DH6</t>
  </si>
  <si>
    <t>773903AE9</t>
  </si>
  <si>
    <t>Campbell Soup Co</t>
  </si>
  <si>
    <t>CPB</t>
  </si>
  <si>
    <t>08/02/2042</t>
  </si>
  <si>
    <t>134429AZ2</t>
  </si>
  <si>
    <t>30321L2C5</t>
  </si>
  <si>
    <t>02665WDU2</t>
  </si>
  <si>
    <t>Timken Co/The</t>
  </si>
  <si>
    <t>TKR</t>
  </si>
  <si>
    <t>05/08/2028</t>
  </si>
  <si>
    <t>88738TAA8</t>
  </si>
  <si>
    <t>742718BH1</t>
  </si>
  <si>
    <t>30321L2B7</t>
  </si>
  <si>
    <t>928668BB7</t>
  </si>
  <si>
    <t>72650RAM4</t>
  </si>
  <si>
    <t>29250RAG1</t>
  </si>
  <si>
    <t>AMBC</t>
  </si>
  <si>
    <t>745332BJ4</t>
  </si>
  <si>
    <t>61166WAE1</t>
  </si>
  <si>
    <t>46849MCF4</t>
  </si>
  <si>
    <t>94973VAT4</t>
  </si>
  <si>
    <t>59217GEX3</t>
  </si>
  <si>
    <t>30251BAB4</t>
  </si>
  <si>
    <t>04/04/2028</t>
  </si>
  <si>
    <t>6944PL2S7</t>
  </si>
  <si>
    <t>CRH America Inc</t>
  </si>
  <si>
    <t>CRHID</t>
  </si>
  <si>
    <t>12626PAF0</t>
  </si>
  <si>
    <t>19767QAQ8</t>
  </si>
  <si>
    <t>233851CU6</t>
  </si>
  <si>
    <t>039483AX0</t>
  </si>
  <si>
    <t>149123CB5</t>
  </si>
  <si>
    <t>02665WDJ7</t>
  </si>
  <si>
    <t>03/30/2029</t>
  </si>
  <si>
    <t>718507BK1</t>
  </si>
  <si>
    <t>24422EWA3</t>
  </si>
  <si>
    <t>74834LAN0</t>
  </si>
  <si>
    <t>Conopco Inc</t>
  </si>
  <si>
    <t>CONOPC</t>
  </si>
  <si>
    <t>MTNF</t>
  </si>
  <si>
    <t>08658EAA5</t>
  </si>
  <si>
    <t>49337WAH3</t>
  </si>
  <si>
    <t>913017BK4</t>
  </si>
  <si>
    <t>EK1338384</t>
  </si>
  <si>
    <t>36966TFZ0</t>
  </si>
  <si>
    <t>01/09/2030</t>
  </si>
  <si>
    <t>24422EVD8</t>
  </si>
  <si>
    <t>36966TFK3</t>
  </si>
  <si>
    <t>05/01/2032</t>
  </si>
  <si>
    <t>00206RJA1</t>
  </si>
  <si>
    <t>36966TCV2</t>
  </si>
  <si>
    <t>010392FB9</t>
  </si>
  <si>
    <t>29449WAL1</t>
  </si>
  <si>
    <t>09/28/2026</t>
  </si>
  <si>
    <t>75951BAQ9</t>
  </si>
  <si>
    <t>01/11/2025</t>
  </si>
  <si>
    <t>57629XBT4</t>
  </si>
  <si>
    <t>Equitable Holdings Inc</t>
  </si>
  <si>
    <t>29444GAJ6</t>
  </si>
  <si>
    <t>66815L2L2</t>
  </si>
  <si>
    <t>08/13/2042</t>
  </si>
  <si>
    <t>59156RBD9</t>
  </si>
  <si>
    <t>59156RAJ7</t>
  </si>
  <si>
    <t>06/15/2031</t>
  </si>
  <si>
    <t>36966TCH3</t>
  </si>
  <si>
    <t>Johns Hopkins Health System Corp/The</t>
  </si>
  <si>
    <t>JHHSYS</t>
  </si>
  <si>
    <t>05/15/2046</t>
  </si>
  <si>
    <t>478111AC1</t>
  </si>
  <si>
    <t>842400EB5</t>
  </si>
  <si>
    <t>74256LER6</t>
  </si>
  <si>
    <t>723787AB3</t>
  </si>
  <si>
    <t>Indiana Bell Telephone Co Inc</t>
  </si>
  <si>
    <t>454614AK4</t>
  </si>
  <si>
    <t>08/20/2027</t>
  </si>
  <si>
    <t>04685A2P5</t>
  </si>
  <si>
    <t>Leland Stanford Junior University/The</t>
  </si>
  <si>
    <t>STNFRD</t>
  </si>
  <si>
    <t>05/01/2054</t>
  </si>
  <si>
    <t>09659DAA4</t>
  </si>
  <si>
    <t>59562VAR8</t>
  </si>
  <si>
    <t>24422EWB1</t>
  </si>
  <si>
    <t>14913R2Q9</t>
  </si>
  <si>
    <t>969133AK3</t>
  </si>
  <si>
    <t>04686E2U5</t>
  </si>
  <si>
    <t>10/15/2028</t>
  </si>
  <si>
    <t>880451AV1</t>
  </si>
  <si>
    <t>678858BC4</t>
  </si>
  <si>
    <t>126149AD5</t>
  </si>
  <si>
    <t>Arizona Public Service Co</t>
  </si>
  <si>
    <t>PNW</t>
  </si>
  <si>
    <t>040555CK8</t>
  </si>
  <si>
    <t>04/28/2026</t>
  </si>
  <si>
    <t>BP1828618</t>
  </si>
  <si>
    <t>36966THL9</t>
  </si>
  <si>
    <t>City of Hope</t>
  </si>
  <si>
    <t>HOPECA</t>
  </si>
  <si>
    <t>17858PAA9</t>
  </si>
  <si>
    <t>04/14/2025</t>
  </si>
  <si>
    <t>89236TEW1</t>
  </si>
  <si>
    <t>11/26/2025</t>
  </si>
  <si>
    <t>58769JAB3</t>
  </si>
  <si>
    <t>09/21/2042</t>
  </si>
  <si>
    <t>66989HAF5</t>
  </si>
  <si>
    <t>45828Q2B2</t>
  </si>
  <si>
    <t>04/05/2024</t>
  </si>
  <si>
    <t>233853AK6</t>
  </si>
  <si>
    <t>BZ2404573</t>
  </si>
  <si>
    <t>36966TCK6</t>
  </si>
  <si>
    <t>09256BAH0</t>
  </si>
  <si>
    <t>Frontier Florida LLC</t>
  </si>
  <si>
    <t>FYBR</t>
  </si>
  <si>
    <t>NATL</t>
  </si>
  <si>
    <t>362333AJ5</t>
  </si>
  <si>
    <t>02/15/2027</t>
  </si>
  <si>
    <t>63743FJ98</t>
  </si>
  <si>
    <t>01/31/2038</t>
  </si>
  <si>
    <t>47233JBG2</t>
  </si>
  <si>
    <t>341081EU7</t>
  </si>
  <si>
    <t>Ahold Finance USA LLC</t>
  </si>
  <si>
    <t>ADNA</t>
  </si>
  <si>
    <t>008685AB5</t>
  </si>
  <si>
    <t>06/17/2029</t>
  </si>
  <si>
    <t>59217GDC0</t>
  </si>
  <si>
    <t>02/04/2027</t>
  </si>
  <si>
    <t>69371RR65</t>
  </si>
  <si>
    <t>257867BC4</t>
  </si>
  <si>
    <t>20030NAX9</t>
  </si>
  <si>
    <t>03/21/2029</t>
  </si>
  <si>
    <t>59217HDH7</t>
  </si>
  <si>
    <t>010392EC8</t>
  </si>
  <si>
    <t>63743FYF7</t>
  </si>
  <si>
    <t>06/06/2024</t>
  </si>
  <si>
    <t>64952WET6</t>
  </si>
  <si>
    <t>08-B</t>
  </si>
  <si>
    <t>209111EU3</t>
  </si>
  <si>
    <t>Novant Health Inc</t>
  </si>
  <si>
    <t>NOVANT</t>
  </si>
  <si>
    <t>66988AAE4</t>
  </si>
  <si>
    <t>19416QEG1</t>
  </si>
  <si>
    <t>771196CD2</t>
  </si>
  <si>
    <t>10/15/2043</t>
  </si>
  <si>
    <t>097023AN5</t>
  </si>
  <si>
    <t>Ameriprise Financial Inc</t>
  </si>
  <si>
    <t>AMP</t>
  </si>
  <si>
    <t>03076CAG1</t>
  </si>
  <si>
    <t>BV6694038</t>
  </si>
  <si>
    <t>45828Q2A4</t>
  </si>
  <si>
    <t>64952WDL4</t>
  </si>
  <si>
    <t>766879AA8</t>
  </si>
  <si>
    <t>01/24/2029</t>
  </si>
  <si>
    <t>459058KH5</t>
  </si>
  <si>
    <t>BS8187822</t>
  </si>
  <si>
    <t>EJ4594432</t>
  </si>
  <si>
    <t>36966TBJ0</t>
  </si>
  <si>
    <t>543859AK8</t>
  </si>
  <si>
    <t>09/17/2025</t>
  </si>
  <si>
    <t>25468PDF0</t>
  </si>
  <si>
    <t>666807AQ5</t>
  </si>
  <si>
    <t>11/01/2034</t>
  </si>
  <si>
    <t>172062AE1</t>
  </si>
  <si>
    <t>11/01/2027</t>
  </si>
  <si>
    <t>717265AJ1</t>
  </si>
  <si>
    <t>Idaho Power Co</t>
  </si>
  <si>
    <t>IDA</t>
  </si>
  <si>
    <t>45138LAL7</t>
  </si>
  <si>
    <t>126408GH0</t>
  </si>
  <si>
    <t>ZO3944402</t>
  </si>
  <si>
    <t>05/01/2038</t>
  </si>
  <si>
    <t>110122AQ1</t>
  </si>
  <si>
    <t>04/05/2046</t>
  </si>
  <si>
    <t>570535AQ7</t>
  </si>
  <si>
    <t>03-C</t>
  </si>
  <si>
    <t>209111ED1</t>
  </si>
  <si>
    <t>233851DZ4</t>
  </si>
  <si>
    <t>ERAC USA Finance LLC</t>
  </si>
  <si>
    <t>ENTERP</t>
  </si>
  <si>
    <t>26884TAE2</t>
  </si>
  <si>
    <t>11/02/2042</t>
  </si>
  <si>
    <t>278062AE4</t>
  </si>
  <si>
    <t>Hanwha Energy USA Holdings Corp</t>
  </si>
  <si>
    <t>HWEUHC</t>
  </si>
  <si>
    <t>07/05/2025</t>
  </si>
  <si>
    <t>REGs</t>
  </si>
  <si>
    <t>BZ0380510</t>
  </si>
  <si>
    <t>10-C</t>
  </si>
  <si>
    <t>373334JS1</t>
  </si>
  <si>
    <t>36966TBU5</t>
  </si>
  <si>
    <t>00138CAS7</t>
  </si>
  <si>
    <t>64952XEV9</t>
  </si>
  <si>
    <t>05565EBQ7</t>
  </si>
  <si>
    <t>224044BY2</t>
  </si>
  <si>
    <t>06/16/2025</t>
  </si>
  <si>
    <t>6944PL2T5</t>
  </si>
  <si>
    <t>59217GEW5</t>
  </si>
  <si>
    <t>341081EP8</t>
  </si>
  <si>
    <t>12189TAF1</t>
  </si>
  <si>
    <t>09/01/2039</t>
  </si>
  <si>
    <t>494550BD7</t>
  </si>
  <si>
    <t>68268NAC7</t>
  </si>
  <si>
    <t>251799AA0</t>
  </si>
  <si>
    <t>ZI1172371</t>
  </si>
  <si>
    <t>59217GEP0</t>
  </si>
  <si>
    <t>Nationwide Mutual Insurance Co</t>
  </si>
  <si>
    <t>638671AK3</t>
  </si>
  <si>
    <t>04/22/2044</t>
  </si>
  <si>
    <t>638671AL1</t>
  </si>
  <si>
    <t>03/08/2028</t>
  </si>
  <si>
    <t>29449WAF4</t>
  </si>
  <si>
    <t>36966TKB7</t>
  </si>
  <si>
    <t>55903VAX1</t>
  </si>
  <si>
    <t>75951AAQ1</t>
  </si>
  <si>
    <t>00206RHY1</t>
  </si>
  <si>
    <t>03/30/2040</t>
  </si>
  <si>
    <t>416515BA1</t>
  </si>
  <si>
    <t>031162AW0</t>
  </si>
  <si>
    <t>65480CAB1</t>
  </si>
  <si>
    <t>079860AD4</t>
  </si>
  <si>
    <t>00206RJH6</t>
  </si>
  <si>
    <t>881685AY7</t>
  </si>
  <si>
    <t>74432QBN4</t>
  </si>
  <si>
    <t>25746UAN9</t>
  </si>
  <si>
    <t>92343VEM2</t>
  </si>
  <si>
    <t>02/04/2025</t>
  </si>
  <si>
    <t>4581X0DR6</t>
  </si>
  <si>
    <t>12-A</t>
  </si>
  <si>
    <t>209111FB4</t>
  </si>
  <si>
    <t>07/01/2039</t>
  </si>
  <si>
    <t>20030NAY7</t>
  </si>
  <si>
    <t>373334KA8</t>
  </si>
  <si>
    <t>10/28/2027</t>
  </si>
  <si>
    <t>40139LBG7</t>
  </si>
  <si>
    <t>11/27/2028</t>
  </si>
  <si>
    <t>45950VSM9</t>
  </si>
  <si>
    <t>880451AW9</t>
  </si>
  <si>
    <t>713448EG9</t>
  </si>
  <si>
    <t>Tyson Foods Inc</t>
  </si>
  <si>
    <t>TSN</t>
  </si>
  <si>
    <t>902494AD5</t>
  </si>
  <si>
    <t>06-E</t>
  </si>
  <si>
    <t>209111EQ2</t>
  </si>
  <si>
    <t>887317AS4</t>
  </si>
  <si>
    <t>87305QCF6</t>
  </si>
  <si>
    <t>25746UBD0</t>
  </si>
  <si>
    <t>219350AH8</t>
  </si>
  <si>
    <t>037411AJ4</t>
  </si>
  <si>
    <t>04/30/2034</t>
  </si>
  <si>
    <t>47233JBV9</t>
  </si>
  <si>
    <t>12/10/2042</t>
  </si>
  <si>
    <t>631005BF1</t>
  </si>
  <si>
    <t>58013MEK6</t>
  </si>
  <si>
    <t>36966TKC5</t>
  </si>
  <si>
    <t>NYU Langone Hospitals</t>
  </si>
  <si>
    <t>NYUHOS</t>
  </si>
  <si>
    <t>07/01/2043</t>
  </si>
  <si>
    <t>13-A</t>
  </si>
  <si>
    <t>62952EAB3</t>
  </si>
  <si>
    <t>12/01/2061</t>
  </si>
  <si>
    <t>575767AR9</t>
  </si>
  <si>
    <t>01/18/2029</t>
  </si>
  <si>
    <t>76209PAB9</t>
  </si>
  <si>
    <t>04/29/2026</t>
  </si>
  <si>
    <t>46849LSQ5</t>
  </si>
  <si>
    <t>36966TEE8</t>
  </si>
  <si>
    <t>06/26/2039</t>
  </si>
  <si>
    <t>47233JBY3</t>
  </si>
  <si>
    <t>843452AY9</t>
  </si>
  <si>
    <t>872287AL1</t>
  </si>
  <si>
    <t>36966TGL0</t>
  </si>
  <si>
    <t>EK4275377</t>
  </si>
  <si>
    <t>889184AF4</t>
  </si>
  <si>
    <t>12201PAB2</t>
  </si>
  <si>
    <t>34110QAL2</t>
  </si>
  <si>
    <t>674599DP7</t>
  </si>
  <si>
    <t>BAE Systems Finance Inc</t>
  </si>
  <si>
    <t>11041RAL2</t>
  </si>
  <si>
    <t>589331AC1</t>
  </si>
  <si>
    <t>ZN5484888</t>
  </si>
  <si>
    <t>24422EUR8</t>
  </si>
  <si>
    <t>00138EAU8</t>
  </si>
  <si>
    <t>10/07/2024</t>
  </si>
  <si>
    <t>05523UAK6</t>
  </si>
  <si>
    <t>233851DW1</t>
  </si>
  <si>
    <t>06-B</t>
  </si>
  <si>
    <t>209111EM1</t>
  </si>
  <si>
    <t>29449WAD9</t>
  </si>
  <si>
    <t>12/07/2027</t>
  </si>
  <si>
    <t>57629WDL1</t>
  </si>
  <si>
    <t>11/29/2034</t>
  </si>
  <si>
    <t>47233JCR7</t>
  </si>
  <si>
    <t>122014AJ2</t>
  </si>
  <si>
    <t>02/06/2041</t>
  </si>
  <si>
    <t>59156RAY4</t>
  </si>
  <si>
    <t>44936HAA7</t>
  </si>
  <si>
    <t>04686E3S9</t>
  </si>
  <si>
    <t>010392EZ7</t>
  </si>
  <si>
    <t>05/15/2035</t>
  </si>
  <si>
    <t>GMIN</t>
  </si>
  <si>
    <t>713448EH7</t>
  </si>
  <si>
    <t>BU9665748</t>
  </si>
  <si>
    <t>BO3973050</t>
  </si>
  <si>
    <t>UPMC</t>
  </si>
  <si>
    <t>UPMCHS</t>
  </si>
  <si>
    <t>D-1</t>
  </si>
  <si>
    <t>90320WAD5</t>
  </si>
  <si>
    <t>63743HEY4</t>
  </si>
  <si>
    <t>55617LAG7</t>
  </si>
  <si>
    <t>MMI Capital Trust I</t>
  </si>
  <si>
    <t>553086AC3</t>
  </si>
  <si>
    <t>02/27/2042</t>
  </si>
  <si>
    <t>92553PAL6</t>
  </si>
  <si>
    <t>NoTZ</t>
  </si>
  <si>
    <t>63743FYV2</t>
  </si>
  <si>
    <t>John Hancock Life Insurance Co</t>
  </si>
  <si>
    <t>MFCCN</t>
  </si>
  <si>
    <t>41020VAA9</t>
  </si>
  <si>
    <t>524901AT2</t>
  </si>
  <si>
    <t>031162BE9</t>
  </si>
  <si>
    <t>24422EUB3</t>
  </si>
  <si>
    <t>05/01/2047</t>
  </si>
  <si>
    <t>09659DAB2</t>
  </si>
  <si>
    <t>06/29/2025</t>
  </si>
  <si>
    <t>04685A2N0</t>
  </si>
  <si>
    <t>039483AS1</t>
  </si>
  <si>
    <t>64952XEZ0</t>
  </si>
  <si>
    <t>Northwest Pipeline LLC</t>
  </si>
  <si>
    <t>667748AF4</t>
  </si>
  <si>
    <t>BorgWarner Inc</t>
  </si>
  <si>
    <t>BWA</t>
  </si>
  <si>
    <t>099724AM8</t>
  </si>
  <si>
    <t>24422ETC3</t>
  </si>
  <si>
    <t>BQ9462962</t>
  </si>
  <si>
    <t>740816AG8</t>
  </si>
  <si>
    <t>Cleco Power LLC</t>
  </si>
  <si>
    <t>CNL</t>
  </si>
  <si>
    <t>12/01/2035</t>
  </si>
  <si>
    <t>185508AE8</t>
  </si>
  <si>
    <t>08/01/2116</t>
  </si>
  <si>
    <t>649322AE4</t>
  </si>
  <si>
    <t>Alltel Corp</t>
  </si>
  <si>
    <t>020039DC4</t>
  </si>
  <si>
    <t>68233DAP2</t>
  </si>
  <si>
    <t>00184AAG0</t>
  </si>
  <si>
    <t>06/29/2028</t>
  </si>
  <si>
    <t>75951ACZ9</t>
  </si>
  <si>
    <t>GS Finance Corp</t>
  </si>
  <si>
    <t>GS</t>
  </si>
  <si>
    <t>10/31/2028</t>
  </si>
  <si>
    <t>40057WSV0</t>
  </si>
  <si>
    <t>36966TCL4</t>
  </si>
  <si>
    <t>14912HRH5</t>
  </si>
  <si>
    <t>09/30/2028</t>
  </si>
  <si>
    <t>682680AB9</t>
  </si>
  <si>
    <t>012873AH8</t>
  </si>
  <si>
    <t>416515AS3</t>
  </si>
  <si>
    <t>69371RR99</t>
  </si>
  <si>
    <t>66815L2D0</t>
  </si>
  <si>
    <t>04685A2T7</t>
  </si>
  <si>
    <t>36966TKM3</t>
  </si>
  <si>
    <t>BU9665847</t>
  </si>
  <si>
    <t>Wisconsin Electric Power Co</t>
  </si>
  <si>
    <t>976656BW7</t>
  </si>
  <si>
    <t>66815L2N8</t>
  </si>
  <si>
    <t>12/01/2031</t>
  </si>
  <si>
    <t>EC5194369</t>
  </si>
  <si>
    <t>059165EC0</t>
  </si>
  <si>
    <t>12641LBU6</t>
  </si>
  <si>
    <t>209111FA6</t>
  </si>
  <si>
    <t>Trustees of the University of Pennsylvania/The</t>
  </si>
  <si>
    <t>UPENN</t>
  </si>
  <si>
    <t>09/01/2112</t>
  </si>
  <si>
    <t>91481CAA8</t>
  </si>
  <si>
    <t>641062AQ7</t>
  </si>
  <si>
    <t>BV6693980</t>
  </si>
  <si>
    <t>00206RGM8</t>
  </si>
  <si>
    <t>00206RDE9</t>
  </si>
  <si>
    <t>06/01/2041</t>
  </si>
  <si>
    <t>11-C</t>
  </si>
  <si>
    <t>010392FF0</t>
  </si>
  <si>
    <t>63743FQK5</t>
  </si>
  <si>
    <t>02/01/2043</t>
  </si>
  <si>
    <t>035229CN1</t>
  </si>
  <si>
    <t>Emera US Finance LP</t>
  </si>
  <si>
    <t>EMACN</t>
  </si>
  <si>
    <t>29103DAS5</t>
  </si>
  <si>
    <t>AHS Hospital Corp</t>
  </si>
  <si>
    <t>AHSCRP</t>
  </si>
  <si>
    <t>001306AB5</t>
  </si>
  <si>
    <t>03/13/2043</t>
  </si>
  <si>
    <t>00440EAQ0</t>
  </si>
  <si>
    <t>071813BE8</t>
  </si>
  <si>
    <t>010392FJ2</t>
  </si>
  <si>
    <t>Niagara Mohawk Power Corp</t>
  </si>
  <si>
    <t>11/28/2042</t>
  </si>
  <si>
    <t>65364UAE6</t>
  </si>
  <si>
    <t>12527GAH6</t>
  </si>
  <si>
    <t>08/03/2025</t>
  </si>
  <si>
    <t>233851CB8</t>
  </si>
  <si>
    <t>913017BS7</t>
  </si>
  <si>
    <t>25470XBC8</t>
  </si>
  <si>
    <t>ZM2220394</t>
  </si>
  <si>
    <t>01/13/2032</t>
  </si>
  <si>
    <t>89236TJW6</t>
  </si>
  <si>
    <t>mtn</t>
  </si>
  <si>
    <t>69371RR81</t>
  </si>
  <si>
    <t>25470XAX3</t>
  </si>
  <si>
    <t>44891AAZ0</t>
  </si>
  <si>
    <t>63743FQM1</t>
  </si>
  <si>
    <t>07/15/2031</t>
  </si>
  <si>
    <t>87612EAF3</t>
  </si>
  <si>
    <t>46849MCH0</t>
  </si>
  <si>
    <t>04686E2Q4</t>
  </si>
  <si>
    <t>09/01/2041</t>
  </si>
  <si>
    <t>494550BK1</t>
  </si>
  <si>
    <t>963320AT3</t>
  </si>
  <si>
    <t>254063AU4</t>
  </si>
  <si>
    <t>620076AP4</t>
  </si>
  <si>
    <t>36966TGR7</t>
  </si>
  <si>
    <t>36143L2E4</t>
  </si>
  <si>
    <t>875127BK7</t>
  </si>
  <si>
    <t>59217GER6</t>
  </si>
  <si>
    <t>905581AR5</t>
  </si>
  <si>
    <t>257867AF8</t>
  </si>
  <si>
    <t>03/07/2024</t>
  </si>
  <si>
    <t>24422EUX5</t>
  </si>
  <si>
    <t>59217GCT4</t>
  </si>
  <si>
    <t>Northwestern Mutual Life Insurance Co/The</t>
  </si>
  <si>
    <t>668131AA3</t>
  </si>
  <si>
    <t>36966TBE1</t>
  </si>
  <si>
    <t>24422EWU9</t>
  </si>
  <si>
    <t>037411AL9</t>
  </si>
  <si>
    <t>797440BF0</t>
  </si>
  <si>
    <t>Waste Management Inc</t>
  </si>
  <si>
    <t>WM</t>
  </si>
  <si>
    <t>94106LAG4</t>
  </si>
  <si>
    <t>04685A3J8</t>
  </si>
  <si>
    <t>09/25/2026</t>
  </si>
  <si>
    <t>00138CAW8</t>
  </si>
  <si>
    <t>02665WDW8</t>
  </si>
  <si>
    <t>94973VAH0</t>
  </si>
  <si>
    <t>78387GAM5</t>
  </si>
  <si>
    <t>07/18/2029</t>
  </si>
  <si>
    <t>24422EUY3</t>
  </si>
  <si>
    <t>Cameron International Corp</t>
  </si>
  <si>
    <t>SLB</t>
  </si>
  <si>
    <t>13342BAD7</t>
  </si>
  <si>
    <t>08/11/2027</t>
  </si>
  <si>
    <t>742718EV7</t>
  </si>
  <si>
    <t>03/09/2031</t>
  </si>
  <si>
    <t>57629WCZ1</t>
  </si>
  <si>
    <t>842400FC2</t>
  </si>
  <si>
    <t>36966TEM0</t>
  </si>
  <si>
    <t>12189TAA2</t>
  </si>
  <si>
    <t>Bon Secours Mercy Health Inc</t>
  </si>
  <si>
    <t>BSHSI</t>
  </si>
  <si>
    <t>11/01/2025</t>
  </si>
  <si>
    <t>58942HAA9</t>
  </si>
  <si>
    <t>06849RAC6</t>
  </si>
  <si>
    <t>El Paso Electric Co</t>
  </si>
  <si>
    <t>EE</t>
  </si>
  <si>
    <t>283677AW2</t>
  </si>
  <si>
    <t>06/17/2026</t>
  </si>
  <si>
    <t>24422EVR7</t>
  </si>
  <si>
    <t>59217HEP8</t>
  </si>
  <si>
    <t>Lazard Group LLC</t>
  </si>
  <si>
    <t>LAZ</t>
  </si>
  <si>
    <t>52107QAG0</t>
  </si>
  <si>
    <t>08/16/2026</t>
  </si>
  <si>
    <t>74256LEP0</t>
  </si>
  <si>
    <t>07274NBC6</t>
  </si>
  <si>
    <t>294429AC9</t>
  </si>
  <si>
    <t>Bellsouth Capital Funding Corp</t>
  </si>
  <si>
    <t>07/15/2097</t>
  </si>
  <si>
    <t>079857AF5</t>
  </si>
  <si>
    <t>07/11/2025</t>
  </si>
  <si>
    <t>44891ACK1</t>
  </si>
  <si>
    <t>EK9100877</t>
  </si>
  <si>
    <t>666807BH4</t>
  </si>
  <si>
    <t>64952WEG4</t>
  </si>
  <si>
    <t>59217HCF2</t>
  </si>
  <si>
    <t>BG2173899</t>
  </si>
  <si>
    <t>19416QBX7</t>
  </si>
  <si>
    <t>12/11/2024</t>
  </si>
  <si>
    <t>743672AB3</t>
  </si>
  <si>
    <t>891490AT1</t>
  </si>
  <si>
    <t>08/01/2032</t>
  </si>
  <si>
    <t>881685BB6</t>
  </si>
  <si>
    <t>63618EAR2</t>
  </si>
  <si>
    <t>92344GAS5</t>
  </si>
  <si>
    <t>698900AG2</t>
  </si>
  <si>
    <t>875127AV4</t>
  </si>
  <si>
    <t>55617LAE2</t>
  </si>
  <si>
    <t>08/16/2041</t>
  </si>
  <si>
    <t>25468PCP9</t>
  </si>
  <si>
    <t>740816AH6</t>
  </si>
  <si>
    <t>59217HDD6</t>
  </si>
  <si>
    <t>05/15/2032</t>
  </si>
  <si>
    <t>36966TFF4</t>
  </si>
  <si>
    <t>10/30/2031</t>
  </si>
  <si>
    <t>743263AG0</t>
  </si>
  <si>
    <t>03/01/2098</t>
  </si>
  <si>
    <t>482620AX9</t>
  </si>
  <si>
    <t>08/25/2025</t>
  </si>
  <si>
    <t>59217GFC8</t>
  </si>
  <si>
    <t>04686E2M3</t>
  </si>
  <si>
    <t>58013MER1</t>
  </si>
  <si>
    <t>59217HDM6</t>
  </si>
  <si>
    <t>08/28/2025</t>
  </si>
  <si>
    <t>7425APAB1</t>
  </si>
  <si>
    <t>08/28/2032</t>
  </si>
  <si>
    <t>195869AJ1</t>
  </si>
  <si>
    <t>887317AD7</t>
  </si>
  <si>
    <t>Pennsylvania Electric Co</t>
  </si>
  <si>
    <t>708696BV0</t>
  </si>
  <si>
    <t>341081FB8</t>
  </si>
  <si>
    <t>74153WCL1</t>
  </si>
  <si>
    <t>Texas Gas Transmission LLC</t>
  </si>
  <si>
    <t>BWP</t>
  </si>
  <si>
    <t>882440AN0</t>
  </si>
  <si>
    <t>36966TAU6</t>
  </si>
  <si>
    <t>341099CB3</t>
  </si>
  <si>
    <t>BO2854046</t>
  </si>
  <si>
    <t>06/25/2024</t>
  </si>
  <si>
    <t>04685A2J9</t>
  </si>
  <si>
    <t>36143M2A0</t>
  </si>
  <si>
    <t>185508AG3</t>
  </si>
  <si>
    <t>Consumers Energy Co</t>
  </si>
  <si>
    <t>CMS</t>
  </si>
  <si>
    <t>210518CP9</t>
  </si>
  <si>
    <t>745332CA2</t>
  </si>
  <si>
    <t>36966THE5</t>
  </si>
  <si>
    <t>01/21/2027</t>
  </si>
  <si>
    <t>75951AAN8</t>
  </si>
  <si>
    <t>91324PAX0</t>
  </si>
  <si>
    <t>69371RS31</t>
  </si>
  <si>
    <t>887315BH1</t>
  </si>
  <si>
    <t>08/11/2037</t>
  </si>
  <si>
    <t>50075NAR5</t>
  </si>
  <si>
    <t>771196AU6</t>
  </si>
  <si>
    <t>45939E2A7</t>
  </si>
  <si>
    <t>58769JAH0</t>
  </si>
  <si>
    <t>Buckeye Partners LP</t>
  </si>
  <si>
    <t>BPL</t>
  </si>
  <si>
    <t>118230AC5</t>
  </si>
  <si>
    <t>532457AM0</t>
  </si>
  <si>
    <t>037735CL9</t>
  </si>
  <si>
    <t>278058AP7</t>
  </si>
  <si>
    <t>59217GEN5</t>
  </si>
  <si>
    <t>00206RAS1</t>
  </si>
  <si>
    <t>075887AV1</t>
  </si>
  <si>
    <t>20825CAP9</t>
  </si>
  <si>
    <t>Morgan Stanley &amp; Co LLC</t>
  </si>
  <si>
    <t>MS</t>
  </si>
  <si>
    <t>02/14/2031</t>
  </si>
  <si>
    <t>61745E3D1</t>
  </si>
  <si>
    <t>670346AX3</t>
  </si>
  <si>
    <t>45138LAN3</t>
  </si>
  <si>
    <t>64953BBA5</t>
  </si>
  <si>
    <t>04/11/2027</t>
  </si>
  <si>
    <t>30321L2D3</t>
  </si>
  <si>
    <t>194162AM5</t>
  </si>
  <si>
    <t>837004BV1</t>
  </si>
  <si>
    <t>36966TFA5</t>
  </si>
  <si>
    <t>202795HK9</t>
  </si>
  <si>
    <t>887315AZ2</t>
  </si>
  <si>
    <t>08/31/2039</t>
  </si>
  <si>
    <t>47233JCE6</t>
  </si>
  <si>
    <t>59217GCP2</t>
  </si>
  <si>
    <t>03/25/2024</t>
  </si>
  <si>
    <t>66815L2B4</t>
  </si>
  <si>
    <t>02/01/2038</t>
  </si>
  <si>
    <t>292505AG9</t>
  </si>
  <si>
    <t>09/19/2027</t>
  </si>
  <si>
    <t>59217GCK3</t>
  </si>
  <si>
    <t>91324PCY6</t>
  </si>
  <si>
    <t>12/06/2024</t>
  </si>
  <si>
    <t>74153WCQ0</t>
  </si>
  <si>
    <t>309588AC5</t>
  </si>
  <si>
    <t>36966TCD2</t>
  </si>
  <si>
    <t>10/25/2047</t>
  </si>
  <si>
    <t>742718FB0</t>
  </si>
  <si>
    <t>031162BA7</t>
  </si>
  <si>
    <t>Southwestern Electric Power Co</t>
  </si>
  <si>
    <t>845437BL5</t>
  </si>
  <si>
    <t>68233JAH7</t>
  </si>
  <si>
    <t>02/07/2025</t>
  </si>
  <si>
    <t>63743HFC1</t>
  </si>
  <si>
    <t>National Securities Clearing Corp</t>
  </si>
  <si>
    <t>NSCCLF</t>
  </si>
  <si>
    <t>05/30/2025</t>
  </si>
  <si>
    <t>637639AJ4</t>
  </si>
  <si>
    <t>03/10/2030</t>
  </si>
  <si>
    <t>233851EA8</t>
  </si>
  <si>
    <t>373334GC9</t>
  </si>
  <si>
    <t>36966TDC3</t>
  </si>
  <si>
    <t>928668BQ4</t>
  </si>
  <si>
    <t>10/07/2026</t>
  </si>
  <si>
    <t>18977W2A7</t>
  </si>
  <si>
    <t>08/07/2030</t>
  </si>
  <si>
    <t>64952WDS9</t>
  </si>
  <si>
    <t>030955AN8</t>
  </si>
  <si>
    <t>026351AZ9</t>
  </si>
  <si>
    <t>224044AG2</t>
  </si>
  <si>
    <t>EF0303372</t>
  </si>
  <si>
    <t>837004CB4</t>
  </si>
  <si>
    <t>41136TAA5</t>
  </si>
  <si>
    <t>12/18/2042</t>
  </si>
  <si>
    <t>47233JCS5</t>
  </si>
  <si>
    <t>595620AE5</t>
  </si>
  <si>
    <t>806605AH4</t>
  </si>
  <si>
    <t>36966TJJ2</t>
  </si>
  <si>
    <t>36143L2K0</t>
  </si>
  <si>
    <t>641423BU1</t>
  </si>
  <si>
    <t>59217GGW3</t>
  </si>
  <si>
    <t>New Cingular Wireless Services Inc</t>
  </si>
  <si>
    <t>00209AAF3</t>
  </si>
  <si>
    <t>40139LAF0</t>
  </si>
  <si>
    <t>ComEd Financing III</t>
  </si>
  <si>
    <t>20035AAA2</t>
  </si>
  <si>
    <t>11/23/2045</t>
  </si>
  <si>
    <t>141781BF0</t>
  </si>
  <si>
    <t>233851DX9</t>
  </si>
  <si>
    <t>172070CP7</t>
  </si>
  <si>
    <t>BV5783550</t>
  </si>
  <si>
    <t>36966TFH0</t>
  </si>
  <si>
    <t>10/30/2024</t>
  </si>
  <si>
    <t>75951AAL2</t>
  </si>
  <si>
    <t>LW0205960</t>
  </si>
  <si>
    <t>03523TBJ6</t>
  </si>
  <si>
    <t>020039AJ2</t>
  </si>
  <si>
    <t>90327QD89</t>
  </si>
  <si>
    <t>907818BY3</t>
  </si>
  <si>
    <t>61166WAC5</t>
  </si>
  <si>
    <t>NiSource Inc</t>
  </si>
  <si>
    <t>NI</t>
  </si>
  <si>
    <t>05/05/2027</t>
  </si>
  <si>
    <t>65463PBA4</t>
  </si>
  <si>
    <t>05565EBV6</t>
  </si>
  <si>
    <t>Care New England Health System</t>
  </si>
  <si>
    <t>NEHLTH</t>
  </si>
  <si>
    <t>09/01/2026</t>
  </si>
  <si>
    <t>14165LAA3</t>
  </si>
  <si>
    <t>36966TGD8</t>
  </si>
  <si>
    <t>278058AW2</t>
  </si>
  <si>
    <t>MTNG</t>
  </si>
  <si>
    <t>69512EGK5</t>
  </si>
  <si>
    <t>03/02/2031</t>
  </si>
  <si>
    <t>BO2854285</t>
  </si>
  <si>
    <t>00206RGX4</t>
  </si>
  <si>
    <t>ED0408580</t>
  </si>
  <si>
    <t>031162BC3</t>
  </si>
  <si>
    <t>AGMC</t>
  </si>
  <si>
    <t>889184AG2</t>
  </si>
  <si>
    <t>ZN5484896</t>
  </si>
  <si>
    <t>07/30/2025</t>
  </si>
  <si>
    <t>904764AS6</t>
  </si>
  <si>
    <t>04/15/2036</t>
  </si>
  <si>
    <t>36966TBY7</t>
  </si>
  <si>
    <t>J</t>
  </si>
  <si>
    <t>293791AT6</t>
  </si>
  <si>
    <t>Jackson National Life Insurance Co</t>
  </si>
  <si>
    <t>468502AA7</t>
  </si>
  <si>
    <t>09/10/2024</t>
  </si>
  <si>
    <t>24422EVU0</t>
  </si>
  <si>
    <t>677050AG1</t>
  </si>
  <si>
    <t>708696CA5</t>
  </si>
  <si>
    <t>874054AF6</t>
  </si>
  <si>
    <t>186108CE4</t>
  </si>
  <si>
    <t>239753DJ2</t>
  </si>
  <si>
    <t>Sharp HealthCare</t>
  </si>
  <si>
    <t>SHARPH</t>
  </si>
  <si>
    <t>819892AE0</t>
  </si>
  <si>
    <t>654740BQ1</t>
  </si>
  <si>
    <t>91324PDN9</t>
  </si>
  <si>
    <t>638671AC1</t>
  </si>
  <si>
    <t>04686E3K6</t>
  </si>
  <si>
    <t>01/21/2026</t>
  </si>
  <si>
    <t>61745E2K6</t>
  </si>
  <si>
    <t>866762AK3</t>
  </si>
  <si>
    <t>36966TDL3</t>
  </si>
  <si>
    <t>92343VAP9</t>
  </si>
  <si>
    <t>36966TJQ6</t>
  </si>
  <si>
    <t>91913YAB6</t>
  </si>
  <si>
    <t>BS8187830</t>
  </si>
  <si>
    <t>Northern States Power Co/WI</t>
  </si>
  <si>
    <t>665789AW3</t>
  </si>
  <si>
    <t>87089HAB9</t>
  </si>
  <si>
    <t>EC5379283</t>
  </si>
  <si>
    <t>771196BU5</t>
  </si>
  <si>
    <t>EI6262055</t>
  </si>
  <si>
    <t>Penn Mutual Life Insurance Co/The</t>
  </si>
  <si>
    <t>PMUL</t>
  </si>
  <si>
    <t>04/29/2061</t>
  </si>
  <si>
    <t>707567AE3</t>
  </si>
  <si>
    <t>842400FP3</t>
  </si>
  <si>
    <t>06/04/2026</t>
  </si>
  <si>
    <t>6944PL2G3</t>
  </si>
  <si>
    <t>EK3014009</t>
  </si>
  <si>
    <t>02665WES6</t>
  </si>
  <si>
    <t>59217HCU9</t>
  </si>
  <si>
    <t>36966TGB2</t>
  </si>
  <si>
    <t>149123BL4</t>
  </si>
  <si>
    <t>58013MEH3</t>
  </si>
  <si>
    <t>36143L2A2</t>
  </si>
  <si>
    <t>040555CH5</t>
  </si>
  <si>
    <t>674599BT1</t>
  </si>
  <si>
    <t>45939EAB6</t>
  </si>
  <si>
    <t>ZO8005217</t>
  </si>
  <si>
    <t>125509BH1</t>
  </si>
  <si>
    <t>36966TAG7</t>
  </si>
  <si>
    <t>04686E2Y7</t>
  </si>
  <si>
    <t>EG2339349</t>
  </si>
  <si>
    <t>292505AE4</t>
  </si>
  <si>
    <t>07/06/2027</t>
  </si>
  <si>
    <t>74368CBP8</t>
  </si>
  <si>
    <t>57629WDC1</t>
  </si>
  <si>
    <t>099724AC0</t>
  </si>
  <si>
    <t>887317AP0</t>
  </si>
  <si>
    <t>36966TAS1</t>
  </si>
  <si>
    <t>341081FA0</t>
  </si>
  <si>
    <t>53079EAZ7</t>
  </si>
  <si>
    <t>05-B</t>
  </si>
  <si>
    <t>842400EZ2</t>
  </si>
  <si>
    <t>416592AE3</t>
  </si>
  <si>
    <t>10/09/2030</t>
  </si>
  <si>
    <t>57629WCW8</t>
  </si>
  <si>
    <t>494368BQ5</t>
  </si>
  <si>
    <t>06/08/2025</t>
  </si>
  <si>
    <t>694308KE6</t>
  </si>
  <si>
    <t>89236TGL3</t>
  </si>
  <si>
    <t>Delta Air Lines 2019-1 Class A Pass Through Trust</t>
  </si>
  <si>
    <t>24737RAA8</t>
  </si>
  <si>
    <t>05/02/2025</t>
  </si>
  <si>
    <t>64953BBB3</t>
  </si>
  <si>
    <t>George Washington University/The</t>
  </si>
  <si>
    <t>GRWASH</t>
  </si>
  <si>
    <t>372546AS0</t>
  </si>
  <si>
    <t>20030NBG5</t>
  </si>
  <si>
    <t>NBCUniversal Media LLC</t>
  </si>
  <si>
    <t>63946BAJ9</t>
  </si>
  <si>
    <t>36143M2F9</t>
  </si>
  <si>
    <t>341081EY9</t>
  </si>
  <si>
    <t>74153WCP2</t>
  </si>
  <si>
    <t>06/15/2029</t>
  </si>
  <si>
    <t>302508AQ9</t>
  </si>
  <si>
    <t>Principal Financial Group Inc</t>
  </si>
  <si>
    <t>74251VAJ1</t>
  </si>
  <si>
    <t>04/15/2046</t>
  </si>
  <si>
    <t>87612EBF2</t>
  </si>
  <si>
    <t>36966TBR2</t>
  </si>
  <si>
    <t>PECO Energy Capital Trust IV</t>
  </si>
  <si>
    <t>69335GAA3</t>
  </si>
  <si>
    <t>08/01/2056</t>
  </si>
  <si>
    <t>649322AD6</t>
  </si>
  <si>
    <t>36966TKG6</t>
  </si>
  <si>
    <t>04686E3A8</t>
  </si>
  <si>
    <t>035229CL5</t>
  </si>
  <si>
    <t>039483AN2</t>
  </si>
  <si>
    <t>63743FZS8</t>
  </si>
  <si>
    <t>58769JAD9</t>
  </si>
  <si>
    <t>341081EV5</t>
  </si>
  <si>
    <t>00206RJD5</t>
  </si>
  <si>
    <t>14912HRD4</t>
  </si>
  <si>
    <t>89236TJU0</t>
  </si>
  <si>
    <t>64953BAX6</t>
  </si>
  <si>
    <t>Association of American Medical Colleges</t>
  </si>
  <si>
    <t>AAMCOL</t>
  </si>
  <si>
    <t>04609QAJ8</t>
  </si>
  <si>
    <t>64953BBC1</t>
  </si>
  <si>
    <t>Indianapolis Power &amp; Light Co</t>
  </si>
  <si>
    <t>AES</t>
  </si>
  <si>
    <t>455434BL3</t>
  </si>
  <si>
    <t>Northern Pacific Railway Co</t>
  </si>
  <si>
    <t>01/01/2047</t>
  </si>
  <si>
    <t>665585KH7</t>
  </si>
  <si>
    <t>63743FA55</t>
  </si>
  <si>
    <t>07274NAY9</t>
  </si>
  <si>
    <t>36966THV7</t>
  </si>
  <si>
    <t>63743FA30</t>
  </si>
  <si>
    <t>92343VAR5</t>
  </si>
  <si>
    <t>Atlantic Richfield Co</t>
  </si>
  <si>
    <t>BPLN</t>
  </si>
  <si>
    <t>048825AZ6</t>
  </si>
  <si>
    <t>36966TBM3</t>
  </si>
  <si>
    <t>10/01/2027</t>
  </si>
  <si>
    <t>962166AW4</t>
  </si>
  <si>
    <t>TFCF America Inc</t>
  </si>
  <si>
    <t>TFCFA</t>
  </si>
  <si>
    <t>90131HBB0</t>
  </si>
  <si>
    <t>12/01/2041</t>
  </si>
  <si>
    <t>25468PCR5</t>
  </si>
  <si>
    <t>02665WBH3</t>
  </si>
  <si>
    <t>14913Q2V0</t>
  </si>
  <si>
    <t>07/07/2025</t>
  </si>
  <si>
    <t>30321L2E1</t>
  </si>
  <si>
    <t>74256MER4</t>
  </si>
  <si>
    <t>36966TGV8</t>
  </si>
  <si>
    <t>458182BV3</t>
  </si>
  <si>
    <t>63743FB47</t>
  </si>
  <si>
    <t>07/12/2026</t>
  </si>
  <si>
    <t>29449W7M3</t>
  </si>
  <si>
    <t>75513EBS9</t>
  </si>
  <si>
    <t>98752YAD1</t>
  </si>
  <si>
    <t>59217HDN4</t>
  </si>
  <si>
    <t>Western &amp; Southern Financial Group Inc</t>
  </si>
  <si>
    <t>WSFIN</t>
  </si>
  <si>
    <t>957576AA9</t>
  </si>
  <si>
    <t>90131HAZ8</t>
  </si>
  <si>
    <t>Capital Impact Partners</t>
  </si>
  <si>
    <t>CAIMPA</t>
  </si>
  <si>
    <t>14020AEF7</t>
  </si>
  <si>
    <t>BG5789162</t>
  </si>
  <si>
    <t>12592BAN4</t>
  </si>
  <si>
    <t>05565EBY0</t>
  </si>
  <si>
    <t>05565EBZ7</t>
  </si>
  <si>
    <t>01/01/2036</t>
  </si>
  <si>
    <t>532457AP3</t>
  </si>
  <si>
    <t>36966TJG8</t>
  </si>
  <si>
    <t>09/01/2027</t>
  </si>
  <si>
    <t>75951AAS7</t>
  </si>
  <si>
    <t>59217GEZ8</t>
  </si>
  <si>
    <t>26442KAD8</t>
  </si>
  <si>
    <t>58013MEN0</t>
  </si>
  <si>
    <t>20030NBB6</t>
  </si>
  <si>
    <t>233851ED2</t>
  </si>
  <si>
    <t>605417BZ6</t>
  </si>
  <si>
    <t>444454AC6</t>
  </si>
  <si>
    <t>29449WAE7</t>
  </si>
  <si>
    <t>98752YAC3</t>
  </si>
  <si>
    <t>Moody's Corp</t>
  </si>
  <si>
    <t>MCO</t>
  </si>
  <si>
    <t>07/15/2044</t>
  </si>
  <si>
    <t>615369AE5</t>
  </si>
  <si>
    <t>88168LCV6</t>
  </si>
  <si>
    <t>05/01/2027</t>
  </si>
  <si>
    <t>126408BM4</t>
  </si>
  <si>
    <t>842400HK2</t>
  </si>
  <si>
    <t>06/13/2035</t>
  </si>
  <si>
    <t>74432QAH8</t>
  </si>
  <si>
    <t>09/17/2030</t>
  </si>
  <si>
    <t>45905APM4</t>
  </si>
  <si>
    <t>02665WDD0</t>
  </si>
  <si>
    <t>36966TAJ1</t>
  </si>
  <si>
    <t>Toll Road Investors Partnership II LP</t>
  </si>
  <si>
    <t>TOLLRD</t>
  </si>
  <si>
    <t>88948ABR7</t>
  </si>
  <si>
    <t>V</t>
  </si>
  <si>
    <t>010392EE4</t>
  </si>
  <si>
    <t>63743FZJ8</t>
  </si>
  <si>
    <t>94973VAL1</t>
  </si>
  <si>
    <t>02/15/2043</t>
  </si>
  <si>
    <t>88948ABV8</t>
  </si>
  <si>
    <t>36966TBS0</t>
  </si>
  <si>
    <t>02/01/2041</t>
  </si>
  <si>
    <t>29379VAT0</t>
  </si>
  <si>
    <t>94106LAN9</t>
  </si>
  <si>
    <t>46849MCD9</t>
  </si>
  <si>
    <t>DPL Capital Trust II</t>
  </si>
  <si>
    <t>09/01/2031</t>
  </si>
  <si>
    <t>23330AAC4</t>
  </si>
  <si>
    <t>EH4381594</t>
  </si>
  <si>
    <t>907818CF3</t>
  </si>
  <si>
    <t>291011BD5</t>
  </si>
  <si>
    <t>Ameren Illinois Co</t>
  </si>
  <si>
    <t>AEE</t>
  </si>
  <si>
    <t>02361DAC4</t>
  </si>
  <si>
    <t>07/14/2026</t>
  </si>
  <si>
    <t>64952WCH4</t>
  </si>
  <si>
    <t>07/06/2028</t>
  </si>
  <si>
    <t>74368CBG8</t>
  </si>
  <si>
    <t>03/29/2041</t>
  </si>
  <si>
    <t>00206RJF0</t>
  </si>
  <si>
    <t>63743FWB8</t>
  </si>
  <si>
    <t>Ohio Edison Co</t>
  </si>
  <si>
    <t>677347CE4</t>
  </si>
  <si>
    <t>Trinity Health Corp</t>
  </si>
  <si>
    <t>TRIHEA</t>
  </si>
  <si>
    <t>896516AA9</t>
  </si>
  <si>
    <t>745332BX3</t>
  </si>
  <si>
    <t>Hanover Insurance Group Inc/The</t>
  </si>
  <si>
    <t>THG</t>
  </si>
  <si>
    <t>410867AA3</t>
  </si>
  <si>
    <t>74256LEQ8</t>
  </si>
  <si>
    <t>10/01/2029</t>
  </si>
  <si>
    <t>023551AF1</t>
  </si>
  <si>
    <t>59217HEA1</t>
  </si>
  <si>
    <t>BK6811420</t>
  </si>
  <si>
    <t>071813AM1</t>
  </si>
  <si>
    <t>00206RAN2</t>
  </si>
  <si>
    <t>02/03/2027</t>
  </si>
  <si>
    <t>B*</t>
  </si>
  <si>
    <t>410867AB1</t>
  </si>
  <si>
    <t>Howard University</t>
  </si>
  <si>
    <t>HOWUNI</t>
  </si>
  <si>
    <t>442851AF8</t>
  </si>
  <si>
    <t>36966TJB9</t>
  </si>
  <si>
    <t>08-A</t>
  </si>
  <si>
    <t>842400FH1</t>
  </si>
  <si>
    <t>50075NAZ7</t>
  </si>
  <si>
    <t>842400HP1</t>
  </si>
  <si>
    <t>10921U2H0</t>
  </si>
  <si>
    <t>01/27/2025</t>
  </si>
  <si>
    <t>6944PL2K4</t>
  </si>
  <si>
    <t>Shands Teaching Hospital and Clinics Inc</t>
  </si>
  <si>
    <t>SHATHC</t>
  </si>
  <si>
    <t>819420AB6</t>
  </si>
  <si>
    <t>666807CD2</t>
  </si>
  <si>
    <t>AW9591461</t>
  </si>
  <si>
    <t>12/01/2095</t>
  </si>
  <si>
    <t>976656BL1</t>
  </si>
  <si>
    <t>079857AH1</t>
  </si>
  <si>
    <t>noTZ</t>
  </si>
  <si>
    <t>63743FW85</t>
  </si>
  <si>
    <t>6944PL2M0</t>
  </si>
  <si>
    <t>ANR Pipeline Co</t>
  </si>
  <si>
    <t>TRPCN</t>
  </si>
  <si>
    <t>001814AQ5</t>
  </si>
  <si>
    <t>06/01/2038</t>
  </si>
  <si>
    <t>031162AY6</t>
  </si>
  <si>
    <t>09261HAY3</t>
  </si>
  <si>
    <t>88579YAH4</t>
  </si>
  <si>
    <t>Union Electric Co</t>
  </si>
  <si>
    <t>906548CH3</t>
  </si>
  <si>
    <t>887317AH8</t>
  </si>
  <si>
    <t>54866NBP3</t>
  </si>
  <si>
    <t>837004CD0</t>
  </si>
  <si>
    <t>57629WDG2</t>
  </si>
  <si>
    <t>239753DL7</t>
  </si>
  <si>
    <t>494368BR3</t>
  </si>
  <si>
    <t>74368CBJ2</t>
  </si>
  <si>
    <t>745332BU9</t>
  </si>
  <si>
    <t>Duquesne Light Holdings Inc</t>
  </si>
  <si>
    <t>DQE</t>
  </si>
  <si>
    <t>266233AB1</t>
  </si>
  <si>
    <t>00206RHD7</t>
  </si>
  <si>
    <t>690872AB2</t>
  </si>
  <si>
    <t>11/21/2024</t>
  </si>
  <si>
    <t>74256LBJ7</t>
  </si>
  <si>
    <t>Mead Johnson Nutrition Co</t>
  </si>
  <si>
    <t>RKTLN</t>
  </si>
  <si>
    <t>582839AF3</t>
  </si>
  <si>
    <t>Everest Reinsurance Holdings Inc</t>
  </si>
  <si>
    <t>RE</t>
  </si>
  <si>
    <t>299808AF2</t>
  </si>
  <si>
    <t>442851AR2</t>
  </si>
  <si>
    <t>NOtz</t>
  </si>
  <si>
    <t>63743FRD0</t>
  </si>
  <si>
    <t>254687EM4</t>
  </si>
  <si>
    <t>349631AN1</t>
  </si>
  <si>
    <t>373334JR3</t>
  </si>
  <si>
    <t>Atmos Energy Corp</t>
  </si>
  <si>
    <t>ATO</t>
  </si>
  <si>
    <t>049560AG0</t>
  </si>
  <si>
    <t>63743FZR0</t>
  </si>
  <si>
    <t>928668AT9</t>
  </si>
  <si>
    <t>6944PL2D0</t>
  </si>
  <si>
    <t>260003AC2</t>
  </si>
  <si>
    <t>36966TBV3</t>
  </si>
  <si>
    <t>25468PCX2</t>
  </si>
  <si>
    <t>63743HFL1</t>
  </si>
  <si>
    <t>Sempra</t>
  </si>
  <si>
    <t>816851AP4</t>
  </si>
  <si>
    <t>231021AK2</t>
  </si>
  <si>
    <t>63743FVT0</t>
  </si>
  <si>
    <t>824348BR6</t>
  </si>
  <si>
    <t>36966TKA9</t>
  </si>
  <si>
    <t>03/29/2027</t>
  </si>
  <si>
    <t>40139LBF9</t>
  </si>
  <si>
    <t>Cox Enterprises Inc</t>
  </si>
  <si>
    <t>224050AE4</t>
  </si>
  <si>
    <t>03523TAC2</t>
  </si>
  <si>
    <t>Pacific Life Insurance Co</t>
  </si>
  <si>
    <t>694475AA2</t>
  </si>
  <si>
    <t>86765BAH2</t>
  </si>
  <si>
    <t>03/01/2044</t>
  </si>
  <si>
    <t>20030NBK6</t>
  </si>
  <si>
    <t>05/27/2041</t>
  </si>
  <si>
    <t>149123BS9</t>
  </si>
  <si>
    <t>Farmers Insurance Exchange</t>
  </si>
  <si>
    <t>309601AA0</t>
  </si>
  <si>
    <t>02/08/2024</t>
  </si>
  <si>
    <t>63743HEU2</t>
  </si>
  <si>
    <t>36267VAA1</t>
  </si>
  <si>
    <t>36966TJC7</t>
  </si>
  <si>
    <t>CenterPoint Energy Houston Electric LLC</t>
  </si>
  <si>
    <t>K2</t>
  </si>
  <si>
    <t>15189XAD0</t>
  </si>
  <si>
    <t>08/01/2034</t>
  </si>
  <si>
    <t>254687DX1</t>
  </si>
  <si>
    <t>478165AF0</t>
  </si>
  <si>
    <t>36966TCY6</t>
  </si>
  <si>
    <t>199575AV3</t>
  </si>
  <si>
    <t>ED4256936</t>
  </si>
  <si>
    <t>OhioHealth Corp</t>
  </si>
  <si>
    <t>OHCMED</t>
  </si>
  <si>
    <t>67777JAG3</t>
  </si>
  <si>
    <t>04/08/2024</t>
  </si>
  <si>
    <t>36143L2B0</t>
  </si>
  <si>
    <t>44891CCL5</t>
  </si>
  <si>
    <t>57629WCG3</t>
  </si>
  <si>
    <t>Duke University Health System Inc</t>
  </si>
  <si>
    <t>DUKHEA</t>
  </si>
  <si>
    <t>06/01/2032</t>
  </si>
  <si>
    <t>26443CAL7</t>
  </si>
  <si>
    <t>29449WAJ6</t>
  </si>
  <si>
    <t>797440BP8</t>
  </si>
  <si>
    <t>64952XEU1</t>
  </si>
  <si>
    <t>06/20/2036</t>
  </si>
  <si>
    <t>792860AK4</t>
  </si>
  <si>
    <t>842400EW9</t>
  </si>
  <si>
    <t>MTNE</t>
  </si>
  <si>
    <t>45138LAQ6</t>
  </si>
  <si>
    <t>101137AL1</t>
  </si>
  <si>
    <t>797440BK9</t>
  </si>
  <si>
    <t>30321M2C3</t>
  </si>
  <si>
    <t>BJ8829894</t>
  </si>
  <si>
    <t>64953BBJ6</t>
  </si>
  <si>
    <t>577778BL6</t>
  </si>
  <si>
    <t>EI1937636</t>
  </si>
  <si>
    <t>AT6088633</t>
  </si>
  <si>
    <t>36966TCB6</t>
  </si>
  <si>
    <t>29449WAK3</t>
  </si>
  <si>
    <t>04/04/2029</t>
  </si>
  <si>
    <t>66815L2H1</t>
  </si>
  <si>
    <t>CenterPoint Energy Resources Corp</t>
  </si>
  <si>
    <t>15189WAD2</t>
  </si>
  <si>
    <t>36966TJP8</t>
  </si>
  <si>
    <t>032510AC3</t>
  </si>
  <si>
    <t>Security Capital Group Inc</t>
  </si>
  <si>
    <t>81413PAG0</t>
  </si>
  <si>
    <t>Baptist Health South Florida Inc</t>
  </si>
  <si>
    <t>BAPTST</t>
  </si>
  <si>
    <t>066836AB3</t>
  </si>
  <si>
    <t>277432AB6</t>
  </si>
  <si>
    <t>26882PAR3</t>
  </si>
  <si>
    <t>69371RR57</t>
  </si>
  <si>
    <t>341099CN7</t>
  </si>
  <si>
    <t>36966TGT3</t>
  </si>
  <si>
    <t>36966TFT4</t>
  </si>
  <si>
    <t>89417EAH2</t>
  </si>
  <si>
    <t>233853AM2</t>
  </si>
  <si>
    <t>478375AM0</t>
  </si>
  <si>
    <t>30321M2A7</t>
  </si>
  <si>
    <t>887317AL9</t>
  </si>
  <si>
    <t>BO8499432</t>
  </si>
  <si>
    <t>AT6088542</t>
  </si>
  <si>
    <t>21036PAP3</t>
  </si>
  <si>
    <t>Boston Medical Center Corp</t>
  </si>
  <si>
    <t>BSTMCC</t>
  </si>
  <si>
    <t>10103DAA4</t>
  </si>
  <si>
    <t>36966THW5</t>
  </si>
  <si>
    <t>University of Louisville Foundation Inc</t>
  </si>
  <si>
    <t>UNILOU</t>
  </si>
  <si>
    <t>914746AK8</t>
  </si>
  <si>
    <t>478375AJ7</t>
  </si>
  <si>
    <t>90131HBQ7</t>
  </si>
  <si>
    <t>59217HER4</t>
  </si>
  <si>
    <t>665772BQ1</t>
  </si>
  <si>
    <t>36966TCZ3</t>
  </si>
  <si>
    <t>59217HCS4</t>
  </si>
  <si>
    <t>12201PAN6</t>
  </si>
  <si>
    <t>Anadarko Holding Co</t>
  </si>
  <si>
    <t>907834AG0</t>
  </si>
  <si>
    <t>539830AW9</t>
  </si>
  <si>
    <t>88948ABT3</t>
  </si>
  <si>
    <t>Dominion Resources Capital Trust III</t>
  </si>
  <si>
    <t>25746NAA3</t>
  </si>
  <si>
    <t>10/31/2030</t>
  </si>
  <si>
    <t>45905AQD3</t>
  </si>
  <si>
    <t>902917AH6</t>
  </si>
  <si>
    <t>59217HBB2</t>
  </si>
  <si>
    <t>744448BZ3</t>
  </si>
  <si>
    <t>12/15/2040</t>
  </si>
  <si>
    <t>65473QAW3</t>
  </si>
  <si>
    <t>09/08/2027</t>
  </si>
  <si>
    <t>24422ETW9</t>
  </si>
  <si>
    <t>04686E3N0</t>
  </si>
  <si>
    <t>63743FRU2</t>
  </si>
  <si>
    <t>01/15/2098</t>
  </si>
  <si>
    <t>773903AC3</t>
  </si>
  <si>
    <t>Xcel Energy Inc</t>
  </si>
  <si>
    <t>98389BAH3</t>
  </si>
  <si>
    <t>29379VAG8</t>
  </si>
  <si>
    <t>00206RJE3</t>
  </si>
  <si>
    <t>63743FB21</t>
  </si>
  <si>
    <t>04/09/2024</t>
  </si>
  <si>
    <t>57629WBV1</t>
  </si>
  <si>
    <t>Trustees of Dartmouth College</t>
  </si>
  <si>
    <t>DARMTH</t>
  </si>
  <si>
    <t>06/01/2046</t>
  </si>
  <si>
    <t>89837RAD4</t>
  </si>
  <si>
    <t>EJ2304396</t>
  </si>
  <si>
    <t>Noble Energy Inc</t>
  </si>
  <si>
    <t>NBL</t>
  </si>
  <si>
    <t>655044AS4</t>
  </si>
  <si>
    <t>74251VAA0</t>
  </si>
  <si>
    <t>Kinder Morgan Finance Co LLC</t>
  </si>
  <si>
    <t>01/05/2036</t>
  </si>
  <si>
    <t>49455WAF3</t>
  </si>
  <si>
    <t>20825VAB8</t>
  </si>
  <si>
    <t>36966TDN9</t>
  </si>
  <si>
    <t>63743HFE7</t>
  </si>
  <si>
    <t>693506BC0</t>
  </si>
  <si>
    <t>74256LEK1</t>
  </si>
  <si>
    <t>RJ Reynolds Tobacco Co/NC</t>
  </si>
  <si>
    <t>544152AC5</t>
  </si>
  <si>
    <t>11/19/2027</t>
  </si>
  <si>
    <t>40139LBA0</t>
  </si>
  <si>
    <t>871829AF4</t>
  </si>
  <si>
    <t>36966TFP2</t>
  </si>
  <si>
    <t>RELX Capital Inc</t>
  </si>
  <si>
    <t>75820QAC6</t>
  </si>
  <si>
    <t>AT2366728</t>
  </si>
  <si>
    <t>06/22/2024</t>
  </si>
  <si>
    <t>57629WCE8</t>
  </si>
  <si>
    <t>842400FL2</t>
  </si>
  <si>
    <t>EI3125651</t>
  </si>
  <si>
    <t>532457BA5</t>
  </si>
  <si>
    <t>12/15/2097</t>
  </si>
  <si>
    <t>039483AP7</t>
  </si>
  <si>
    <t>141781CA0</t>
  </si>
  <si>
    <t>Cardinal Health Inc</t>
  </si>
  <si>
    <t>CAH</t>
  </si>
  <si>
    <t>14149YAW8</t>
  </si>
  <si>
    <t>58989W2G6</t>
  </si>
  <si>
    <t>Delhaize America LLC</t>
  </si>
  <si>
    <t>246688AF2</t>
  </si>
  <si>
    <t>29736RAF7</t>
  </si>
  <si>
    <t>58989V2D5</t>
  </si>
  <si>
    <t>207597DV4</t>
  </si>
  <si>
    <t>10/14/2025</t>
  </si>
  <si>
    <t>12592BAP9</t>
  </si>
  <si>
    <t>589331AM9</t>
  </si>
  <si>
    <t>63743FVR4</t>
  </si>
  <si>
    <t>PECO Energy Capital Trust III</t>
  </si>
  <si>
    <t>69331VAA4</t>
  </si>
  <si>
    <t>543859AL6</t>
  </si>
  <si>
    <t>Republic Services Inc</t>
  </si>
  <si>
    <t>RSG</t>
  </si>
  <si>
    <t>760759AK6</t>
  </si>
  <si>
    <t>20030NAV3</t>
  </si>
  <si>
    <t>07/15/2030</t>
  </si>
  <si>
    <t>63743FA22</t>
  </si>
  <si>
    <t>666807BD3</t>
  </si>
  <si>
    <t>03/28/2025</t>
  </si>
  <si>
    <t>74368CBM5</t>
  </si>
  <si>
    <t>75513ECB5</t>
  </si>
  <si>
    <t>Sierra Pacific Power Co</t>
  </si>
  <si>
    <t>826418BE4</t>
  </si>
  <si>
    <t>36966TFR8</t>
  </si>
  <si>
    <t>63743FYR1</t>
  </si>
  <si>
    <t>BW9317429</t>
  </si>
  <si>
    <t>24422EVQ9</t>
  </si>
  <si>
    <t>01/24/2077</t>
  </si>
  <si>
    <t>401378AC8</t>
  </si>
  <si>
    <t>ZL8770592</t>
  </si>
  <si>
    <t>74256LEJ4</t>
  </si>
  <si>
    <t>75951BY83</t>
  </si>
  <si>
    <t>078167BA0</t>
  </si>
  <si>
    <t>36966TKD3</t>
  </si>
  <si>
    <t>63743FUQ7</t>
  </si>
  <si>
    <t>6944PL2Q1</t>
  </si>
  <si>
    <t>36966TFC1</t>
  </si>
  <si>
    <t>ZO0649723</t>
  </si>
  <si>
    <t>02/06/2025</t>
  </si>
  <si>
    <t>69371RQ66</t>
  </si>
  <si>
    <t>10/15/2097</t>
  </si>
  <si>
    <t>53079QAD9</t>
  </si>
  <si>
    <t>36966TJM5</t>
  </si>
  <si>
    <t>341081FC6</t>
  </si>
  <si>
    <t>26882PBE1</t>
  </si>
  <si>
    <t>63946BAF7</t>
  </si>
  <si>
    <t>263901AB6</t>
  </si>
  <si>
    <t>Toledo Edison Co/The</t>
  </si>
  <si>
    <t>889175BD6</t>
  </si>
  <si>
    <t>66815L2F5</t>
  </si>
  <si>
    <t>09/22/2025</t>
  </si>
  <si>
    <t>00138CAN8</t>
  </si>
  <si>
    <t>36966TES7</t>
  </si>
  <si>
    <t>04609QAG4</t>
  </si>
  <si>
    <t>Southern Union Co</t>
  </si>
  <si>
    <t>844030AA4</t>
  </si>
  <si>
    <t>Zimmer Biomet Holdings Inc</t>
  </si>
  <si>
    <t>ZBH</t>
  </si>
  <si>
    <t>98956PAB8</t>
  </si>
  <si>
    <t>44891AAK3</t>
  </si>
  <si>
    <t>460146CC5</t>
  </si>
  <si>
    <t>mTn</t>
  </si>
  <si>
    <t>63743FTX4</t>
  </si>
  <si>
    <t>36966TBB7</t>
  </si>
  <si>
    <t>64952XDN8</t>
  </si>
  <si>
    <t>110122AC2</t>
  </si>
  <si>
    <t>36966TDE9</t>
  </si>
  <si>
    <t>07/01/2030</t>
  </si>
  <si>
    <t>00138GAA7</t>
  </si>
  <si>
    <t>04686E2L5</t>
  </si>
  <si>
    <t>03/15/2105</t>
  </si>
  <si>
    <t>655844AV0</t>
  </si>
  <si>
    <t>36966TCX8</t>
  </si>
  <si>
    <t>Norfolk Southern Railway Co</t>
  </si>
  <si>
    <t>655855FB5</t>
  </si>
  <si>
    <t>665772CE7</t>
  </si>
  <si>
    <t>539830AU3</t>
  </si>
  <si>
    <t>665772CB3</t>
  </si>
  <si>
    <t>63743FA97</t>
  </si>
  <si>
    <t>90131HBK0</t>
  </si>
  <si>
    <t>10/01/2042</t>
  </si>
  <si>
    <t>911312AR7</t>
  </si>
  <si>
    <t>36966TGA4</t>
  </si>
  <si>
    <t>30321M2E9</t>
  </si>
  <si>
    <t>UV3893715</t>
  </si>
  <si>
    <t>6944PM2W6</t>
  </si>
  <si>
    <t>68233DAT4</t>
  </si>
  <si>
    <t>36966THN5</t>
  </si>
  <si>
    <t>63743FVJ2</t>
  </si>
  <si>
    <t>09/16/2028</t>
  </si>
  <si>
    <t>40139LBE2</t>
  </si>
  <si>
    <t>03/01/2047</t>
  </si>
  <si>
    <t>582834AP2</t>
  </si>
  <si>
    <t>Morgan Stanley Finance LLC</t>
  </si>
  <si>
    <t>12/22/2031</t>
  </si>
  <si>
    <t>61774FCT7</t>
  </si>
  <si>
    <t>585055AT3</t>
  </si>
  <si>
    <t>04686E3Q3</t>
  </si>
  <si>
    <t>125523BD1</t>
  </si>
  <si>
    <t>125509BE8</t>
  </si>
  <si>
    <t>91529YAD8</t>
  </si>
  <si>
    <t>36966TEX6</t>
  </si>
  <si>
    <t>74368CAP9</t>
  </si>
  <si>
    <t>Security Benefit Life Insurance Co</t>
  </si>
  <si>
    <t>814120AC5</t>
  </si>
  <si>
    <t>837004BX7</t>
  </si>
  <si>
    <t>36966TCG5</t>
  </si>
  <si>
    <t>64952XCC3</t>
  </si>
  <si>
    <t>94106LAV1</t>
  </si>
  <si>
    <t>36966TEP3</t>
  </si>
  <si>
    <t>63946BAG5</t>
  </si>
  <si>
    <t>254687FD3</t>
  </si>
  <si>
    <t>36966THB1</t>
  </si>
  <si>
    <t>75951BY75</t>
  </si>
  <si>
    <t>36966TJY9</t>
  </si>
  <si>
    <t>020002AJ0</t>
  </si>
  <si>
    <t>08/01/2043</t>
  </si>
  <si>
    <t>89417EAJ8</t>
  </si>
  <si>
    <t>63743FZN9</t>
  </si>
  <si>
    <t>10/30/2028</t>
  </si>
  <si>
    <t>40057WTW7</t>
  </si>
  <si>
    <t>10/02/2024</t>
  </si>
  <si>
    <t>ZR7776357</t>
  </si>
  <si>
    <t>Pacific LifeCorp</t>
  </si>
  <si>
    <t>01/30/2043</t>
  </si>
  <si>
    <t>694476AD4</t>
  </si>
  <si>
    <t>141781AE4</t>
  </si>
  <si>
    <t>63743FSD9</t>
  </si>
  <si>
    <t>LW9734069</t>
  </si>
  <si>
    <t>00206RDG4</t>
  </si>
  <si>
    <t>459051FW3</t>
  </si>
  <si>
    <t>EJ5204890</t>
  </si>
  <si>
    <t>63743FYY6</t>
  </si>
  <si>
    <t>59217HBX4</t>
  </si>
  <si>
    <t>Metropolitan Tower Life Insurance Co</t>
  </si>
  <si>
    <t>59260AAA6</t>
  </si>
  <si>
    <t>12/14/2026</t>
  </si>
  <si>
    <t>233853AF7</t>
  </si>
  <si>
    <t>02665WEP2</t>
  </si>
  <si>
    <t>DTE Gas Co</t>
  </si>
  <si>
    <t>594457BT9</t>
  </si>
  <si>
    <t>36966TBA9</t>
  </si>
  <si>
    <t>W R Berkley Corp</t>
  </si>
  <si>
    <t>WRB</t>
  </si>
  <si>
    <t>084423AP7</t>
  </si>
  <si>
    <t>444454AE2</t>
  </si>
  <si>
    <t>29449WAA5</t>
  </si>
  <si>
    <t>40139MBC4</t>
  </si>
  <si>
    <t>36966TCP5</t>
  </si>
  <si>
    <t>761713AW6</t>
  </si>
  <si>
    <t>525555AB4</t>
  </si>
  <si>
    <t>14912HRB8</t>
  </si>
  <si>
    <t>743315AL7</t>
  </si>
  <si>
    <t>344775AC5</t>
  </si>
  <si>
    <t>04686E2R2</t>
  </si>
  <si>
    <t>904764AU1</t>
  </si>
  <si>
    <t>63743FSM9</t>
  </si>
  <si>
    <t>36143M2J1</t>
  </si>
  <si>
    <t>29450LAE7</t>
  </si>
  <si>
    <t>08/01/2045</t>
  </si>
  <si>
    <t>649322AA2</t>
  </si>
  <si>
    <t>36966THH8</t>
  </si>
  <si>
    <t>010392FG8</t>
  </si>
  <si>
    <t>842434CJ9</t>
  </si>
  <si>
    <t>63743FJ31</t>
  </si>
  <si>
    <t>05/13/2026</t>
  </si>
  <si>
    <t>40139LBD4</t>
  </si>
  <si>
    <t>079867AP2</t>
  </si>
  <si>
    <t>494368BL6</t>
  </si>
  <si>
    <t>677347CF1</t>
  </si>
  <si>
    <t>039483BC5</t>
  </si>
  <si>
    <t>64952XDB4</t>
  </si>
  <si>
    <t>04686E3B6</t>
  </si>
  <si>
    <t>63743FWT9</t>
  </si>
  <si>
    <t>ZM2220386</t>
  </si>
  <si>
    <t>66815L2C2</t>
  </si>
  <si>
    <t>30251BAE8</t>
  </si>
  <si>
    <t>Kaiser Foundation Hospitals</t>
  </si>
  <si>
    <t>KPERM</t>
  </si>
  <si>
    <t>04/01/2042</t>
  </si>
  <si>
    <t>48305QAB9</t>
  </si>
  <si>
    <t>63743FA63</t>
  </si>
  <si>
    <t>04686E3P5</t>
  </si>
  <si>
    <t>63743FB54</t>
  </si>
  <si>
    <t>55903VAE3</t>
  </si>
  <si>
    <t>EK5250312</t>
  </si>
  <si>
    <t>50075NAT1</t>
  </si>
  <si>
    <t>63743FYS9</t>
  </si>
  <si>
    <t>224044BV8</t>
  </si>
  <si>
    <t>40139LAG8</t>
  </si>
  <si>
    <t>74368CBL7</t>
  </si>
  <si>
    <t>36966TBP6</t>
  </si>
  <si>
    <t>611688AA0</t>
  </si>
  <si>
    <t>EK8822158</t>
  </si>
  <si>
    <t>36966TBH4</t>
  </si>
  <si>
    <t>36966THD7</t>
  </si>
  <si>
    <t>969457BD1</t>
  </si>
  <si>
    <t>AW8199225</t>
  </si>
  <si>
    <t>NPFG</t>
  </si>
  <si>
    <t>636180BC4</t>
  </si>
  <si>
    <t>36966TED0</t>
  </si>
  <si>
    <t>674599DN2</t>
  </si>
  <si>
    <t>36966TJV5</t>
  </si>
  <si>
    <t>50075NAW4</t>
  </si>
  <si>
    <t>413875AN5</t>
  </si>
  <si>
    <t>06/21/2024</t>
  </si>
  <si>
    <t>46849LTK7</t>
  </si>
  <si>
    <t>03/20/2040</t>
  </si>
  <si>
    <t>47233JDA3</t>
  </si>
  <si>
    <t>674599DS1</t>
  </si>
  <si>
    <t>36966TGN6</t>
  </si>
  <si>
    <t>04/26/2024</t>
  </si>
  <si>
    <t>64952WEC3</t>
  </si>
  <si>
    <t>63743FZW9</t>
  </si>
  <si>
    <t>Metropolitan Life Insurance Co</t>
  </si>
  <si>
    <t>DTC</t>
  </si>
  <si>
    <t>644162AB5</t>
  </si>
  <si>
    <t>75951BAP1</t>
  </si>
  <si>
    <t>74153WCM9</t>
  </si>
  <si>
    <t>36966THY1</t>
  </si>
  <si>
    <t>04/21/2025</t>
  </si>
  <si>
    <t>64952WES8</t>
  </si>
  <si>
    <t>74368CBC7</t>
  </si>
  <si>
    <t>44891CCK7</t>
  </si>
  <si>
    <t>845743BJ1</t>
  </si>
  <si>
    <t>MedStar Health Inc</t>
  </si>
  <si>
    <t>MEDHEA</t>
  </si>
  <si>
    <t>58506YAR3</t>
  </si>
  <si>
    <t>26442KAJ5</t>
  </si>
  <si>
    <t>Devon OEI Operating LLC</t>
  </si>
  <si>
    <t>812007AE2</t>
  </si>
  <si>
    <t>ZL2658124</t>
  </si>
  <si>
    <t>45939EAD2</t>
  </si>
  <si>
    <t>63743FZF6</t>
  </si>
  <si>
    <t>07/01/2035</t>
  </si>
  <si>
    <t>209111EJ8</t>
  </si>
  <si>
    <t>6944PL2H1</t>
  </si>
  <si>
    <t>Wisconsin Public Service Corp</t>
  </si>
  <si>
    <t>976843BH4</t>
  </si>
  <si>
    <t>Principal Life Global Funding I</t>
  </si>
  <si>
    <t>7425A0BC3</t>
  </si>
  <si>
    <t>08/09/2026</t>
  </si>
  <si>
    <t>14912L6T3</t>
  </si>
  <si>
    <t>64952WCN1</t>
  </si>
  <si>
    <t>Nationwide Financial Services Capital Trust</t>
  </si>
  <si>
    <t>638611AA1</t>
  </si>
  <si>
    <t>69120VAJ0</t>
  </si>
  <si>
    <t>05/15/2040</t>
  </si>
  <si>
    <t>797440BL7</t>
  </si>
  <si>
    <t>Northern Natural Gas Co</t>
  </si>
  <si>
    <t>665501AG7</t>
  </si>
  <si>
    <t>59217HDA2</t>
  </si>
  <si>
    <t>891092AE8</t>
  </si>
  <si>
    <t>09261HAA5</t>
  </si>
  <si>
    <t>442851AP6</t>
  </si>
  <si>
    <t>01/28/2029</t>
  </si>
  <si>
    <t>64952WEM1</t>
  </si>
  <si>
    <t>29450LAQ0</t>
  </si>
  <si>
    <t>737679CY4</t>
  </si>
  <si>
    <t>ZL0031456</t>
  </si>
  <si>
    <t>22404QAG3</t>
  </si>
  <si>
    <t>501797AK0</t>
  </si>
  <si>
    <t>66815M2M8</t>
  </si>
  <si>
    <t>61237WAH9</t>
  </si>
  <si>
    <t>144141CY2</t>
  </si>
  <si>
    <t>03/26/2042</t>
  </si>
  <si>
    <t>039483BE1</t>
  </si>
  <si>
    <t>74256LEM7</t>
  </si>
  <si>
    <t>237194AH8</t>
  </si>
  <si>
    <t>12/15/2038</t>
  </si>
  <si>
    <t>737679DC1</t>
  </si>
  <si>
    <t>Browning-Ferris Industries Inc</t>
  </si>
  <si>
    <t>115885AK1</t>
  </si>
  <si>
    <t>36966TGY2</t>
  </si>
  <si>
    <t>74153WCR8</t>
  </si>
  <si>
    <t>13034VAB0</t>
  </si>
  <si>
    <t>09/01/2116</t>
  </si>
  <si>
    <t>13034VAC8</t>
  </si>
  <si>
    <t>36966TGG1</t>
  </si>
  <si>
    <t>04686E2V3</t>
  </si>
  <si>
    <t>92344GAC0</t>
  </si>
  <si>
    <t>55617LAJ1</t>
  </si>
  <si>
    <t>59217HDL8</t>
  </si>
  <si>
    <t>BO3973027</t>
  </si>
  <si>
    <t>64952WEB5</t>
  </si>
  <si>
    <t>UGI Utilities Inc</t>
  </si>
  <si>
    <t>UGI</t>
  </si>
  <si>
    <t>09/30/2036</t>
  </si>
  <si>
    <t>902691AE4</t>
  </si>
  <si>
    <t>674599DU6</t>
  </si>
  <si>
    <t>63743FZL3</t>
  </si>
  <si>
    <t>36143M2B8</t>
  </si>
  <si>
    <t>63743FH25</t>
  </si>
  <si>
    <t>744567BB3</t>
  </si>
  <si>
    <t>026874AY3</t>
  </si>
  <si>
    <t>74913EAG5</t>
  </si>
  <si>
    <t>63743FVN3</t>
  </si>
  <si>
    <t>Empire District Electric Co/The</t>
  </si>
  <si>
    <t>EDE</t>
  </si>
  <si>
    <t>11/15/2033</t>
  </si>
  <si>
    <t>29164RAA9</t>
  </si>
  <si>
    <t>59217HEQ6</t>
  </si>
  <si>
    <t>18977X2B3</t>
  </si>
  <si>
    <t>575767AJ7</t>
  </si>
  <si>
    <t>EI0013504</t>
  </si>
  <si>
    <t>149123BR1</t>
  </si>
  <si>
    <t>Southern Co Gas Capital Corp</t>
  </si>
  <si>
    <t>001192AD5</t>
  </si>
  <si>
    <t>AI</t>
  </si>
  <si>
    <t>55617LAD4</t>
  </si>
  <si>
    <t>63743FTZ9</t>
  </si>
  <si>
    <t>694476AA0</t>
  </si>
  <si>
    <t>195869AL6</t>
  </si>
  <si>
    <t>019512AM4</t>
  </si>
  <si>
    <t>nOtz</t>
  </si>
  <si>
    <t>63743FUN4</t>
  </si>
  <si>
    <t>Bon Secours Charity Health System Inc</t>
  </si>
  <si>
    <t>SECOUR</t>
  </si>
  <si>
    <t>09776UAB2</t>
  </si>
  <si>
    <t>29450LAR8</t>
  </si>
  <si>
    <t>049560AA3</t>
  </si>
  <si>
    <t>90131HBG9</t>
  </si>
  <si>
    <t>05/28/2032</t>
  </si>
  <si>
    <t>47233JDF2</t>
  </si>
  <si>
    <t>04/01/2097</t>
  </si>
  <si>
    <t>031162AA8</t>
  </si>
  <si>
    <t>EI0819629</t>
  </si>
  <si>
    <t>Children's Hospital Medical Center/Cincinnati OH</t>
  </si>
  <si>
    <t>CHIHOS</t>
  </si>
  <si>
    <t>16876AAA2</t>
  </si>
  <si>
    <t>02665WEW7</t>
  </si>
  <si>
    <t>15654VBF4</t>
  </si>
  <si>
    <t>75951BAL0</t>
  </si>
  <si>
    <t>EK4969656</t>
  </si>
  <si>
    <t>EK5890240</t>
  </si>
  <si>
    <t>36966TEZ1</t>
  </si>
  <si>
    <t>713448BS6</t>
  </si>
  <si>
    <t>36143M2L6</t>
  </si>
  <si>
    <t>ITC Midwest LLC</t>
  </si>
  <si>
    <t>ITC</t>
  </si>
  <si>
    <t>450319AA6</t>
  </si>
  <si>
    <t>707567AC7</t>
  </si>
  <si>
    <t>544152AE1</t>
  </si>
  <si>
    <t>36966TBW1</t>
  </si>
  <si>
    <t>National Collegiate Student Loan Trust</t>
  </si>
  <si>
    <t>NATLCO</t>
  </si>
  <si>
    <t>06/01/2045</t>
  </si>
  <si>
    <t>C+</t>
  </si>
  <si>
    <t>AUCTION</t>
  </si>
  <si>
    <t>ABS</t>
  </si>
  <si>
    <t>63543NAQ4</t>
  </si>
  <si>
    <t>49177JAA0</t>
  </si>
  <si>
    <t>Rochester Gas and Electric Corp</t>
  </si>
  <si>
    <t>AGR</t>
  </si>
  <si>
    <t>771367BZ1</t>
  </si>
  <si>
    <t>63743FYH3</t>
  </si>
  <si>
    <t>66815M2A4</t>
  </si>
  <si>
    <t>57629XCV8</t>
  </si>
  <si>
    <t>64952WED1</t>
  </si>
  <si>
    <t>08/27/2027</t>
  </si>
  <si>
    <t>29449WAB3</t>
  </si>
  <si>
    <t>976656BZ0</t>
  </si>
  <si>
    <t>36966TJX1</t>
  </si>
  <si>
    <t>02360FAB2</t>
  </si>
  <si>
    <t>63743FWP7</t>
  </si>
  <si>
    <t>63743FZZ2</t>
  </si>
  <si>
    <t>11/16/2041</t>
  </si>
  <si>
    <t>74432QBU8</t>
  </si>
  <si>
    <t>14913R2M8</t>
  </si>
  <si>
    <t>PPL Electric Utilities Corp</t>
  </si>
  <si>
    <t>69351UAM5</t>
  </si>
  <si>
    <t>852060AQ5</t>
  </si>
  <si>
    <t>05/13/2029</t>
  </si>
  <si>
    <t>12189TAK0</t>
  </si>
  <si>
    <t>88948ABD8</t>
  </si>
  <si>
    <t>Public Service Co of North Carolina Inc</t>
  </si>
  <si>
    <t>744516AB1</t>
  </si>
  <si>
    <t>36966TAM4</t>
  </si>
  <si>
    <t>63743FWV4</t>
  </si>
  <si>
    <t>AX7357335</t>
  </si>
  <si>
    <t>04686E2J0</t>
  </si>
  <si>
    <t>976826BE6</t>
  </si>
  <si>
    <t>NLV Financial Corp</t>
  </si>
  <si>
    <t>LIFEVT</t>
  </si>
  <si>
    <t>65486AAB9</t>
  </si>
  <si>
    <t>EJ6098770</t>
  </si>
  <si>
    <t>416515BB9</t>
  </si>
  <si>
    <t>14912HRQ5</t>
  </si>
  <si>
    <t>74256LEG0</t>
  </si>
  <si>
    <t>75951BAN6</t>
  </si>
  <si>
    <t>110122AU2</t>
  </si>
  <si>
    <t>906548BY7</t>
  </si>
  <si>
    <t>28370TAD1</t>
  </si>
  <si>
    <t>63743FWR3</t>
  </si>
  <si>
    <t>EK5708566</t>
  </si>
  <si>
    <t>478165AB9</t>
  </si>
  <si>
    <t>57629X6G8</t>
  </si>
  <si>
    <t>Consolidated Natural Gas Co</t>
  </si>
  <si>
    <t>209615BS1</t>
  </si>
  <si>
    <t>505588BE2</t>
  </si>
  <si>
    <t>09/07/2041</t>
  </si>
  <si>
    <t>47233JGP7</t>
  </si>
  <si>
    <t>04/25/2044</t>
  </si>
  <si>
    <t>743315AP8</t>
  </si>
  <si>
    <t>04/15/2042</t>
  </si>
  <si>
    <t>416518AC2</t>
  </si>
  <si>
    <t>04/18/2026</t>
  </si>
  <si>
    <t>74256LAU3</t>
  </si>
  <si>
    <t>04/16/2024</t>
  </si>
  <si>
    <t>04685A2W0</t>
  </si>
  <si>
    <t>745332CB0</t>
  </si>
  <si>
    <t>36143M2D4</t>
  </si>
  <si>
    <t>BV3420346</t>
  </si>
  <si>
    <t>842400FF5</t>
  </si>
  <si>
    <t>05-E</t>
  </si>
  <si>
    <t>842400FA6</t>
  </si>
  <si>
    <t>219350AW5</t>
  </si>
  <si>
    <t>AW8261785</t>
  </si>
  <si>
    <t>01/14/2027</t>
  </si>
  <si>
    <t>57629WCQ1</t>
  </si>
  <si>
    <t>57629WDB3</t>
  </si>
  <si>
    <t>90131HBC8</t>
  </si>
  <si>
    <t>291641AZ1</t>
  </si>
  <si>
    <t>45138LAR4</t>
  </si>
  <si>
    <t>592173AE8</t>
  </si>
  <si>
    <t>573284AA4</t>
  </si>
  <si>
    <t>36966TKL5</t>
  </si>
  <si>
    <t>04-G</t>
  </si>
  <si>
    <t>842400EV1</t>
  </si>
  <si>
    <t>BNSF Railway Co</t>
  </si>
  <si>
    <t>01/01/2045</t>
  </si>
  <si>
    <t>121899CH9</t>
  </si>
  <si>
    <t>63743FZM1</t>
  </si>
  <si>
    <t>74368EBL3</t>
  </si>
  <si>
    <t>74456QAR7</t>
  </si>
  <si>
    <t>46849MAM1</t>
  </si>
  <si>
    <t>Enbridge Energy LP</t>
  </si>
  <si>
    <t>EEP</t>
  </si>
  <si>
    <t>511546AB9</t>
  </si>
  <si>
    <t>00138GAB5</t>
  </si>
  <si>
    <t>69351UAH6</t>
  </si>
  <si>
    <t>907818DF2</t>
  </si>
  <si>
    <t>63743FRM0</t>
  </si>
  <si>
    <t>94973VAN7</t>
  </si>
  <si>
    <t>020002AT8</t>
  </si>
  <si>
    <t>64952XEE7</t>
  </si>
  <si>
    <t>04686E2W1</t>
  </si>
  <si>
    <t>Duke Energy Kentucky Inc</t>
  </si>
  <si>
    <t>03/10/2036</t>
  </si>
  <si>
    <t>906888AS1</t>
  </si>
  <si>
    <t>63743FVB9</t>
  </si>
  <si>
    <t>63743FA89</t>
  </si>
  <si>
    <t>ZM9192117</t>
  </si>
  <si>
    <t>BS8187848</t>
  </si>
  <si>
    <t>88948ADY0</t>
  </si>
  <si>
    <t>Southern Connecticut Gas Co/The</t>
  </si>
  <si>
    <t>84263PAM2</t>
  </si>
  <si>
    <t>04/16/2043</t>
  </si>
  <si>
    <t>039483BH4</t>
  </si>
  <si>
    <t>Mass General Brigham Inc</t>
  </si>
  <si>
    <t>PARHC</t>
  </si>
  <si>
    <t>70213HAC2</t>
  </si>
  <si>
    <t>ZM3369174</t>
  </si>
  <si>
    <t>Energen Corp</t>
  </si>
  <si>
    <t>EGN</t>
  </si>
  <si>
    <t>29265AAS5</t>
  </si>
  <si>
    <t>00440EAC1</t>
  </si>
  <si>
    <t>63743FJ49</t>
  </si>
  <si>
    <t>10/31/2040</t>
  </si>
  <si>
    <t>47233JEB0</t>
  </si>
  <si>
    <t>EC9121798</t>
  </si>
  <si>
    <t>Minnesota Life Insurance Co</t>
  </si>
  <si>
    <t>MNMUTC</t>
  </si>
  <si>
    <t>604074AA2</t>
  </si>
  <si>
    <t>EK5250494</t>
  </si>
  <si>
    <t>36966TDH2</t>
  </si>
  <si>
    <t>67021CAF4</t>
  </si>
  <si>
    <t>819892AG5</t>
  </si>
  <si>
    <t>Securian Financial Group Inc</t>
  </si>
  <si>
    <t>04/15/2048</t>
  </si>
  <si>
    <t>81373PAA1</t>
  </si>
  <si>
    <t>08/26/2024</t>
  </si>
  <si>
    <t>64952WEW9</t>
  </si>
  <si>
    <t>64952XEX5</t>
  </si>
  <si>
    <t>EI3225535</t>
  </si>
  <si>
    <t>09/01/2032</t>
  </si>
  <si>
    <t>693627AQ4</t>
  </si>
  <si>
    <t>15189YAD8</t>
  </si>
  <si>
    <t>ZL9358603</t>
  </si>
  <si>
    <t>63743FYZ3</t>
  </si>
  <si>
    <t>BW9626894</t>
  </si>
  <si>
    <t>EI6651364</t>
  </si>
  <si>
    <t>12614QAK1</t>
  </si>
  <si>
    <t>570535AG9</t>
  </si>
  <si>
    <t>63743FXP6</t>
  </si>
  <si>
    <t>64952XDZ1</t>
  </si>
  <si>
    <t>76209QAC5</t>
  </si>
  <si>
    <t>63743FZQ2</t>
  </si>
  <si>
    <t>McLaren Health Care Corp</t>
  </si>
  <si>
    <t>MCLARN</t>
  </si>
  <si>
    <t>581760AQ8</t>
  </si>
  <si>
    <t>58506YAJ1</t>
  </si>
  <si>
    <t>Champion International Corp</t>
  </si>
  <si>
    <t>158525AQ8</t>
  </si>
  <si>
    <t>36966TFY3</t>
  </si>
  <si>
    <t>63743FZY5</t>
  </si>
  <si>
    <t>442851AW1</t>
  </si>
  <si>
    <t>665772CC1</t>
  </si>
  <si>
    <t>09/15/2045</t>
  </si>
  <si>
    <t>372546AU5</t>
  </si>
  <si>
    <t>451380BC2</t>
  </si>
  <si>
    <t>63743FK88</t>
  </si>
  <si>
    <t>BV1246479</t>
  </si>
  <si>
    <t>Texas-New Mexico Power Co</t>
  </si>
  <si>
    <t>PNM</t>
  </si>
  <si>
    <t>882587AZ1</t>
  </si>
  <si>
    <t>BH7860902</t>
  </si>
  <si>
    <t>Boston Gas Co</t>
  </si>
  <si>
    <t>100743AJ2</t>
  </si>
  <si>
    <t>04/15/2065</t>
  </si>
  <si>
    <t>575767AK4</t>
  </si>
  <si>
    <t>USF&amp;G Capital III</t>
  </si>
  <si>
    <t>07/01/2046</t>
  </si>
  <si>
    <t>90330SAA8</t>
  </si>
  <si>
    <t>UV3009973</t>
  </si>
  <si>
    <t>04/07/2028</t>
  </si>
  <si>
    <t>45950VSE7</t>
  </si>
  <si>
    <t>63743FRF5</t>
  </si>
  <si>
    <t>040555CF9</t>
  </si>
  <si>
    <t>74368EBC3</t>
  </si>
  <si>
    <t>Baylor University</t>
  </si>
  <si>
    <t>BAYUNV</t>
  </si>
  <si>
    <t>072868AB8</t>
  </si>
  <si>
    <t>6944PM2Y2</t>
  </si>
  <si>
    <t>USF&amp;G Capital I</t>
  </si>
  <si>
    <t>12/15/2045</t>
  </si>
  <si>
    <t>902965AA0</t>
  </si>
  <si>
    <t>494368BU6</t>
  </si>
  <si>
    <t>760759AF7</t>
  </si>
  <si>
    <t>6944PM2P1</t>
  </si>
  <si>
    <t>638671AE7</t>
  </si>
  <si>
    <t>OCT</t>
  </si>
  <si>
    <t>ZH7163467</t>
  </si>
  <si>
    <t>74251VAF9</t>
  </si>
  <si>
    <t>64952WEL3</t>
  </si>
  <si>
    <t>585055AQ9</t>
  </si>
  <si>
    <t>90131HAB1</t>
  </si>
  <si>
    <t>BO3391659</t>
  </si>
  <si>
    <t>LW9734143</t>
  </si>
  <si>
    <t>Gulfstream Natural Gas System LLC</t>
  </si>
  <si>
    <t>GULFNG</t>
  </si>
  <si>
    <t>402740AB0</t>
  </si>
  <si>
    <t>00206RHQ8</t>
  </si>
  <si>
    <t>907818CX4</t>
  </si>
  <si>
    <t>36966THR6</t>
  </si>
  <si>
    <t>07/16/2026</t>
  </si>
  <si>
    <t>57629WDE7</t>
  </si>
  <si>
    <t>07/31/2037</t>
  </si>
  <si>
    <t>47233JAT5</t>
  </si>
  <si>
    <t>06/20/2030</t>
  </si>
  <si>
    <t>MTn</t>
  </si>
  <si>
    <t>61774FCD2</t>
  </si>
  <si>
    <t>11/29/2026</t>
  </si>
  <si>
    <t>61766YAW1</t>
  </si>
  <si>
    <t>ED1790309</t>
  </si>
  <si>
    <t>10921V2H8</t>
  </si>
  <si>
    <t>00138EAS3</t>
  </si>
  <si>
    <t>172062AC5</t>
  </si>
  <si>
    <t>87305QCG4</t>
  </si>
  <si>
    <t>04686E3L4</t>
  </si>
  <si>
    <t>12/10/2046</t>
  </si>
  <si>
    <t>75513EBV2</t>
  </si>
  <si>
    <t>844030AC0</t>
  </si>
  <si>
    <t>048825AY9</t>
  </si>
  <si>
    <t>36966THM7</t>
  </si>
  <si>
    <t>10/21/2024</t>
  </si>
  <si>
    <t>57629WDF4</t>
  </si>
  <si>
    <t>63743FXZ4</t>
  </si>
  <si>
    <t>29450LAJ6</t>
  </si>
  <si>
    <t>36966TBT8</t>
  </si>
  <si>
    <t>628312AB6</t>
  </si>
  <si>
    <t>75513EBU4</t>
  </si>
  <si>
    <t>075887AQ2</t>
  </si>
  <si>
    <t>EH8714162</t>
  </si>
  <si>
    <t>03/28/2038</t>
  </si>
  <si>
    <t>89233PU79</t>
  </si>
  <si>
    <t>EF3671577</t>
  </si>
  <si>
    <t>00206RGV8</t>
  </si>
  <si>
    <t>458182BW1</t>
  </si>
  <si>
    <t>918204AQ1</t>
  </si>
  <si>
    <t>64952XEL1</t>
  </si>
  <si>
    <t>126408GP2</t>
  </si>
  <si>
    <t>36966TJZ6</t>
  </si>
  <si>
    <t>678858BH3</t>
  </si>
  <si>
    <t>36966TAZ5</t>
  </si>
  <si>
    <t>63743FJ72</t>
  </si>
  <si>
    <t>Western Atlas Inc</t>
  </si>
  <si>
    <t>957674AD6</t>
  </si>
  <si>
    <t>63743FWJ1</t>
  </si>
  <si>
    <t>14912HRF9</t>
  </si>
  <si>
    <t>Susa Partnership LP</t>
  </si>
  <si>
    <t>869049AE6</t>
  </si>
  <si>
    <t>53079EAE4</t>
  </si>
  <si>
    <t>AW8199266</t>
  </si>
  <si>
    <t>55617LAM4</t>
  </si>
  <si>
    <t>74368EBG4</t>
  </si>
  <si>
    <t>745332BW5</t>
  </si>
  <si>
    <t>President &amp; Trustees of Colby College/The</t>
  </si>
  <si>
    <t>COLBYC</t>
  </si>
  <si>
    <t>19273PAE4</t>
  </si>
  <si>
    <t>88948ABC0</t>
  </si>
  <si>
    <t>771367CA5</t>
  </si>
  <si>
    <t>EH6659732</t>
  </si>
  <si>
    <t>29450LAF4</t>
  </si>
  <si>
    <t>50076QAC0</t>
  </si>
  <si>
    <t>EK6138706</t>
  </si>
  <si>
    <t>36966TBX9</t>
  </si>
  <si>
    <t>36966THQ8</t>
  </si>
  <si>
    <t>Trustees of Columbia University in the City of New York/The</t>
  </si>
  <si>
    <t>COLUNV</t>
  </si>
  <si>
    <t>198643AA6</t>
  </si>
  <si>
    <t>Evernorth Health Inc</t>
  </si>
  <si>
    <t>30219GAG3</t>
  </si>
  <si>
    <t>442851AU5</t>
  </si>
  <si>
    <t>07/01/2044</t>
  </si>
  <si>
    <t>62952EAC1</t>
  </si>
  <si>
    <t>575767AE8</t>
  </si>
  <si>
    <t>64952XCS8</t>
  </si>
  <si>
    <t>36966TCW0</t>
  </si>
  <si>
    <t>88948ABQ9</t>
  </si>
  <si>
    <t>36966R7C4</t>
  </si>
  <si>
    <t>89837RAB8</t>
  </si>
  <si>
    <t>EF8562466</t>
  </si>
  <si>
    <t>88948AAA5</t>
  </si>
  <si>
    <t>Children's Hospital of Orange County</t>
  </si>
  <si>
    <t>CLHONT</t>
  </si>
  <si>
    <t>16877EAD7</t>
  </si>
  <si>
    <t>26443CAJ2</t>
  </si>
  <si>
    <t>442851AG6</t>
  </si>
  <si>
    <t>74368EAS9</t>
  </si>
  <si>
    <t>36966TBC5</t>
  </si>
  <si>
    <t>Atlanta Gas Light Co</t>
  </si>
  <si>
    <t>04775HCJ4</t>
  </si>
  <si>
    <t>36966THJ4</t>
  </si>
  <si>
    <t>63743FZB5</t>
  </si>
  <si>
    <t>40139LAH6</t>
  </si>
  <si>
    <t>Trustees of Amherst College</t>
  </si>
  <si>
    <t>AMHERS</t>
  </si>
  <si>
    <t>898361AA8</t>
  </si>
  <si>
    <t>59217HDB0</t>
  </si>
  <si>
    <t>713448CC0</t>
  </si>
  <si>
    <t>482620AW1</t>
  </si>
  <si>
    <t>36966TJE3</t>
  </si>
  <si>
    <t>EF3360460</t>
  </si>
  <si>
    <t>EH6506321</t>
  </si>
  <si>
    <t>46849MBH1</t>
  </si>
  <si>
    <t>DTE Electric Co</t>
  </si>
  <si>
    <t>250847EA4</t>
  </si>
  <si>
    <t>75513EBH3</t>
  </si>
  <si>
    <t>743917AK2</t>
  </si>
  <si>
    <t>09/15/2046</t>
  </si>
  <si>
    <t>372546AV3</t>
  </si>
  <si>
    <t>020002AY7</t>
  </si>
  <si>
    <t>74256MEK9</t>
  </si>
  <si>
    <t>29450LAB3</t>
  </si>
  <si>
    <t>976843BE1</t>
  </si>
  <si>
    <t>887317AE5</t>
  </si>
  <si>
    <t>36966TBZ4</t>
  </si>
  <si>
    <t>048825BB8</t>
  </si>
  <si>
    <t>63743FH90</t>
  </si>
  <si>
    <t>89837RAC6</t>
  </si>
  <si>
    <t>459058KE2</t>
  </si>
  <si>
    <t>250847EB2</t>
  </si>
  <si>
    <t>Piedmont Natural Gas Co Inc</t>
  </si>
  <si>
    <t>12/19/2033</t>
  </si>
  <si>
    <t>720186AE5</t>
  </si>
  <si>
    <t>06/16/2028</t>
  </si>
  <si>
    <t>19416QCE8</t>
  </si>
  <si>
    <t>02361DAA8</t>
  </si>
  <si>
    <t>EJ4198705</t>
  </si>
  <si>
    <t>57629WDH0</t>
  </si>
  <si>
    <t>61774FCZ3</t>
  </si>
  <si>
    <t>372546AT8</t>
  </si>
  <si>
    <t>74153XBA4</t>
  </si>
  <si>
    <t>36966TBG6</t>
  </si>
  <si>
    <t>01/25/2027</t>
  </si>
  <si>
    <t>89236TDS1</t>
  </si>
  <si>
    <t>Avista Corp</t>
  </si>
  <si>
    <t>AVA</t>
  </si>
  <si>
    <t>05379BAK3</t>
  </si>
  <si>
    <t>026874CE5</t>
  </si>
  <si>
    <t>04609QAF6</t>
  </si>
  <si>
    <t>57629XCW6</t>
  </si>
  <si>
    <t>575767AG3</t>
  </si>
  <si>
    <t>05379BAM9</t>
  </si>
  <si>
    <t>460146BD4</t>
  </si>
  <si>
    <t>National Life Insurance Co</t>
  </si>
  <si>
    <t>636792AA1</t>
  </si>
  <si>
    <t>75513EBQ3</t>
  </si>
  <si>
    <t>Wells Fargo Finance LLC</t>
  </si>
  <si>
    <t>WFC</t>
  </si>
  <si>
    <t>95001H2A8</t>
  </si>
  <si>
    <t>59217HBM8</t>
  </si>
  <si>
    <t>00206RJC7</t>
  </si>
  <si>
    <t>08/01/2044</t>
  </si>
  <si>
    <t>53079EBF0</t>
  </si>
  <si>
    <t>Fixed Income Pass-Through Trust 2007-C</t>
  </si>
  <si>
    <t>PFPASS</t>
  </si>
  <si>
    <t>01/15/2087</t>
  </si>
  <si>
    <t>33832QAA5</t>
  </si>
  <si>
    <t>62952EAA5</t>
  </si>
  <si>
    <t>EI1994728</t>
  </si>
  <si>
    <t>EJ8539409</t>
  </si>
  <si>
    <t>65486AAA1</t>
  </si>
  <si>
    <t>Northwell Healthcare Inc</t>
  </si>
  <si>
    <t>NSHRLI</t>
  </si>
  <si>
    <t>662352AB9</t>
  </si>
  <si>
    <t>ZL4977878</t>
  </si>
  <si>
    <t>40139MBH3</t>
  </si>
  <si>
    <t>125523BB5</t>
  </si>
  <si>
    <t>00206RGJ5</t>
  </si>
  <si>
    <t>549271AA2</t>
  </si>
  <si>
    <t>084423AT9</t>
  </si>
  <si>
    <t>04650NAA2</t>
  </si>
  <si>
    <t>LW3918882</t>
  </si>
  <si>
    <t>62829E2A5</t>
  </si>
  <si>
    <t>36966TCR1</t>
  </si>
  <si>
    <t>12/15/2024</t>
  </si>
  <si>
    <t>NOtZ</t>
  </si>
  <si>
    <t>63743FQG4</t>
  </si>
  <si>
    <t>55903VAA1</t>
  </si>
  <si>
    <t>ZI8715974</t>
  </si>
  <si>
    <t>15654VBE7</t>
  </si>
  <si>
    <t>EJ1581051</t>
  </si>
  <si>
    <t>36966TDU3</t>
  </si>
  <si>
    <t>63743FZD1</t>
  </si>
  <si>
    <t>63743FYB6</t>
  </si>
  <si>
    <t>46849MAP4</t>
  </si>
  <si>
    <t>BR</t>
  </si>
  <si>
    <t>250847DZ0</t>
  </si>
  <si>
    <t>11/01/2030</t>
  </si>
  <si>
    <t>195869AD4</t>
  </si>
  <si>
    <t>57629X6E3</t>
  </si>
  <si>
    <t>Selective Insurance Group Inc</t>
  </si>
  <si>
    <t>SIGI</t>
  </si>
  <si>
    <t>816300AG2</t>
  </si>
  <si>
    <t>06/21/2029</t>
  </si>
  <si>
    <t>46849LTL5</t>
  </si>
  <si>
    <t>46849MBJ7</t>
  </si>
  <si>
    <t>EJ0717250</t>
  </si>
  <si>
    <t>36966TEW8</t>
  </si>
  <si>
    <t>28336LBD0</t>
  </si>
  <si>
    <t>90131HBL8</t>
  </si>
  <si>
    <t>63743FY34</t>
  </si>
  <si>
    <t>655844AK4</t>
  </si>
  <si>
    <t>744567BA5</t>
  </si>
  <si>
    <t>59217HCZ8</t>
  </si>
  <si>
    <t>10/09/2026</t>
  </si>
  <si>
    <t>72018QAE1</t>
  </si>
  <si>
    <t>EK8191059</t>
  </si>
  <si>
    <t>88948ADS3</t>
  </si>
  <si>
    <t>141781AC8</t>
  </si>
  <si>
    <t>EK6111141</t>
  </si>
  <si>
    <t>207597DS1</t>
  </si>
  <si>
    <t>64952XEP2</t>
  </si>
  <si>
    <t>NoTz</t>
  </si>
  <si>
    <t>63743FTE6</t>
  </si>
  <si>
    <t>Northrop Grumman Space &amp; Mission Systems Corp</t>
  </si>
  <si>
    <t>872649BH0</t>
  </si>
  <si>
    <t>Metropolitan Edison Co</t>
  </si>
  <si>
    <t>591894CB4</t>
  </si>
  <si>
    <t>Southeast Alaska Regional Health Consortium</t>
  </si>
  <si>
    <t>SEARHC</t>
  </si>
  <si>
    <t>07/01/2031</t>
  </si>
  <si>
    <t>84132GAA7</t>
  </si>
  <si>
    <t>01/01/2034</t>
  </si>
  <si>
    <t>455434BG4</t>
  </si>
  <si>
    <t>BK6815132</t>
  </si>
  <si>
    <t>00138EAN4</t>
  </si>
  <si>
    <t>74256MAN7</t>
  </si>
  <si>
    <t>BS5056509</t>
  </si>
  <si>
    <t>ZN3861038</t>
  </si>
  <si>
    <t>46849MBA6</t>
  </si>
  <si>
    <t>AV3228435</t>
  </si>
  <si>
    <t>45950VSD9</t>
  </si>
  <si>
    <t>63743FSU1</t>
  </si>
  <si>
    <t>63743FZG4</t>
  </si>
  <si>
    <t>45905AJA7</t>
  </si>
  <si>
    <t>63743FUF1</t>
  </si>
  <si>
    <t>41135WAB7</t>
  </si>
  <si>
    <t>14912HRW2</t>
  </si>
  <si>
    <t>455434BH2</t>
  </si>
  <si>
    <t>36966TJL7</t>
  </si>
  <si>
    <t>59562VAL1</t>
  </si>
  <si>
    <t>Delaware Life Global Funding</t>
  </si>
  <si>
    <t>DELIFE</t>
  </si>
  <si>
    <t>21-1</t>
  </si>
  <si>
    <t>246114AA0</t>
  </si>
  <si>
    <t>Dairy Farmers of America Inc</t>
  </si>
  <si>
    <t>DFAINC</t>
  </si>
  <si>
    <t>23386#AK8</t>
  </si>
  <si>
    <t>55617LAF9</t>
  </si>
  <si>
    <t>AW8263146</t>
  </si>
  <si>
    <t>63743FSB3</t>
  </si>
  <si>
    <t>15654VAE8</t>
  </si>
  <si>
    <t>61774FCE0</t>
  </si>
  <si>
    <t>250847DU1</t>
  </si>
  <si>
    <t>PECO Energy Co</t>
  </si>
  <si>
    <t>693304AH0</t>
  </si>
  <si>
    <t>00287YAD1</t>
  </si>
  <si>
    <t>Wisconsin Gas LLC</t>
  </si>
  <si>
    <t>97670MAA4</t>
  </si>
  <si>
    <t>AW8193756</t>
  </si>
  <si>
    <t>63743FXR2</t>
  </si>
  <si>
    <t>74368EBD1</t>
  </si>
  <si>
    <t>03/10/2027</t>
  </si>
  <si>
    <t>45818WEN2</t>
  </si>
  <si>
    <t>959802AG4</t>
  </si>
  <si>
    <t>00206RGG1</t>
  </si>
  <si>
    <t>09261HAG2</t>
  </si>
  <si>
    <t>BS4869738</t>
  </si>
  <si>
    <t>57629XCG1</t>
  </si>
  <si>
    <t>92343VEB6</t>
  </si>
  <si>
    <t>141781AD6</t>
  </si>
  <si>
    <t>45950VRS7</t>
  </si>
  <si>
    <t>University of Chicago/The</t>
  </si>
  <si>
    <t>UNICHI</t>
  </si>
  <si>
    <t>91412NAX8</t>
  </si>
  <si>
    <t>63743FMS2</t>
  </si>
  <si>
    <t>00101JAC0</t>
  </si>
  <si>
    <t>501797AP9</t>
  </si>
  <si>
    <t>291641BE7</t>
  </si>
  <si>
    <t>341081EX1</t>
  </si>
  <si>
    <t>EI0304952</t>
  </si>
  <si>
    <t>08/27/2024</t>
  </si>
  <si>
    <t>64952WEH2</t>
  </si>
  <si>
    <t>ZK7554940</t>
  </si>
  <si>
    <t>442851AH4</t>
  </si>
  <si>
    <t>Orlando Health Obligated Group</t>
  </si>
  <si>
    <t>ORHLTH</t>
  </si>
  <si>
    <t>686514AK6</t>
  </si>
  <si>
    <t>63743FVZ6</t>
  </si>
  <si>
    <t>15654VAG3</t>
  </si>
  <si>
    <t>6944PM2F3</t>
  </si>
  <si>
    <t>29450LAL1</t>
  </si>
  <si>
    <t>09/30/2039</t>
  </si>
  <si>
    <t>401378AA2</t>
  </si>
  <si>
    <t>707567AA1</t>
  </si>
  <si>
    <t>03/09/2029</t>
  </si>
  <si>
    <t>74531EAC6</t>
  </si>
  <si>
    <t>74153XAY3</t>
  </si>
  <si>
    <t>Avery Dennison Corp</t>
  </si>
  <si>
    <t>AVY</t>
  </si>
  <si>
    <t>053611AB5</t>
  </si>
  <si>
    <t>AW8189580</t>
  </si>
  <si>
    <t>55903VAC7</t>
  </si>
  <si>
    <t>071813CF4</t>
  </si>
  <si>
    <t>64952XEC1</t>
  </si>
  <si>
    <t>Northern Illinois Gas Co</t>
  </si>
  <si>
    <t>665228BZ4</t>
  </si>
  <si>
    <t>808626AD7</t>
  </si>
  <si>
    <t>03/09/2043</t>
  </si>
  <si>
    <t>ZL4408387</t>
  </si>
  <si>
    <t>UV3009817</t>
  </si>
  <si>
    <t>843611AB0</t>
  </si>
  <si>
    <t>BK6787000</t>
  </si>
  <si>
    <t>74256MEQ6</t>
  </si>
  <si>
    <t>63743FVC7</t>
  </si>
  <si>
    <t>665585JP1</t>
  </si>
  <si>
    <t>15654VBH0</t>
  </si>
  <si>
    <t>12/16/2026</t>
  </si>
  <si>
    <t>185508B*8</t>
  </si>
  <si>
    <t>89837LAD7</t>
  </si>
  <si>
    <t>09/30/2029</t>
  </si>
  <si>
    <t>00138CAP3</t>
  </si>
  <si>
    <t>74368EAP5</t>
  </si>
  <si>
    <t>Froedtert Health Inc</t>
  </si>
  <si>
    <t>FROCOM</t>
  </si>
  <si>
    <t>15A</t>
  </si>
  <si>
    <t>358885AA9</t>
  </si>
  <si>
    <t>04/07/2037</t>
  </si>
  <si>
    <t>40057LQR5</t>
  </si>
  <si>
    <t>402479CB3</t>
  </si>
  <si>
    <t>89236TKA2</t>
  </si>
  <si>
    <t>10/20/2025</t>
  </si>
  <si>
    <t>75513EBP5</t>
  </si>
  <si>
    <t>914746AL6</t>
  </si>
  <si>
    <t>64952XDM0</t>
  </si>
  <si>
    <t>816300AD9</t>
  </si>
  <si>
    <t>854403AE2</t>
  </si>
  <si>
    <t>63743FK96</t>
  </si>
  <si>
    <t>ED1386074</t>
  </si>
  <si>
    <t>American United Life Insurance Co</t>
  </si>
  <si>
    <t>030367AA4</t>
  </si>
  <si>
    <t>Central Hudson Gas &amp; Electric Corp</t>
  </si>
  <si>
    <t>FTSCN</t>
  </si>
  <si>
    <t>15361GBB0</t>
  </si>
  <si>
    <t>EJ9761705</t>
  </si>
  <si>
    <t>71713UAU6</t>
  </si>
  <si>
    <t>837004BZ2</t>
  </si>
  <si>
    <t>FLNG Liquefaction 2 LLC</t>
  </si>
  <si>
    <t>FLIQII</t>
  </si>
  <si>
    <t>03/31/2038</t>
  </si>
  <si>
    <t>30288*AB6</t>
  </si>
  <si>
    <t>EH9827914</t>
  </si>
  <si>
    <t>745332BN5</t>
  </si>
  <si>
    <t>66815M2L0</t>
  </si>
  <si>
    <t>AO7820951</t>
  </si>
  <si>
    <t>North American Development Bank</t>
  </si>
  <si>
    <t>NADB</t>
  </si>
  <si>
    <t>12/17/2030</t>
  </si>
  <si>
    <t>656836AC7</t>
  </si>
  <si>
    <t>06/27/2029</t>
  </si>
  <si>
    <t>61773QWC9</t>
  </si>
  <si>
    <t>90269QAK5</t>
  </si>
  <si>
    <t>10075EAT5</t>
  </si>
  <si>
    <t>EJ2214686</t>
  </si>
  <si>
    <t>EOG Resources Inc</t>
  </si>
  <si>
    <t>EOG</t>
  </si>
  <si>
    <t>293562AD6</t>
  </si>
  <si>
    <t>Panhandle Eastern Pipe Line Co LP</t>
  </si>
  <si>
    <t>12589YAF6</t>
  </si>
  <si>
    <t>05/11/2026</t>
  </si>
  <si>
    <t>69371RR32</t>
  </si>
  <si>
    <t>141781BC7</t>
  </si>
  <si>
    <t>808626AF2</t>
  </si>
  <si>
    <t>90131HBN4</t>
  </si>
  <si>
    <t>BK6787125</t>
  </si>
  <si>
    <t>63743FL46</t>
  </si>
  <si>
    <t>01/22/2024</t>
  </si>
  <si>
    <t>ZN9215197</t>
  </si>
  <si>
    <t>03/21/2031</t>
  </si>
  <si>
    <t>47233JBT4</t>
  </si>
  <si>
    <t>29450LAM9</t>
  </si>
  <si>
    <t>Northwest Natural Gas Co</t>
  </si>
  <si>
    <t>NWN</t>
  </si>
  <si>
    <t>66765RBB1</t>
  </si>
  <si>
    <t>91412NAV2</t>
  </si>
  <si>
    <t>637639AG0</t>
  </si>
  <si>
    <t>06/18/2027</t>
  </si>
  <si>
    <t>141784AM0</t>
  </si>
  <si>
    <t>413875AE5</t>
  </si>
  <si>
    <t>36966TJF0</t>
  </si>
  <si>
    <t>207597EA9</t>
  </si>
  <si>
    <t>EI8736379</t>
  </si>
  <si>
    <t>53079EAG9</t>
  </si>
  <si>
    <t>819892AD2</t>
  </si>
  <si>
    <t>63743FVL7</t>
  </si>
  <si>
    <t>63743FA48</t>
  </si>
  <si>
    <t>EJ6077683</t>
  </si>
  <si>
    <t>Vaseo Apartment Owner LP</t>
  </si>
  <si>
    <t>VASAPT</t>
  </si>
  <si>
    <t>12/01/2058</t>
  </si>
  <si>
    <t>92231CAB7</t>
  </si>
  <si>
    <t>90131HAU9</t>
  </si>
  <si>
    <t>64952XCH2</t>
  </si>
  <si>
    <t>Orange &amp; Rockland Utilities Inc</t>
  </si>
  <si>
    <t>684065BH7</t>
  </si>
  <si>
    <t>666807CG5</t>
  </si>
  <si>
    <t>EI6516187</t>
  </si>
  <si>
    <t>88948ABA4</t>
  </si>
  <si>
    <t>581760AK1</t>
  </si>
  <si>
    <t>11/02/2026</t>
  </si>
  <si>
    <t>57571KAA2</t>
  </si>
  <si>
    <t>74368EBF6</t>
  </si>
  <si>
    <t>662352AA1</t>
  </si>
  <si>
    <t>06849RAH5</t>
  </si>
  <si>
    <t>76209QAB7</t>
  </si>
  <si>
    <t>09/01/2033</t>
  </si>
  <si>
    <t>VV</t>
  </si>
  <si>
    <t>771367BX6</t>
  </si>
  <si>
    <t>854403AD4</t>
  </si>
  <si>
    <t>69351UAK9</t>
  </si>
  <si>
    <t>141781AU8</t>
  </si>
  <si>
    <t>EC5357693</t>
  </si>
  <si>
    <t>461070AE4</t>
  </si>
  <si>
    <t>12/21/2027</t>
  </si>
  <si>
    <t>40057PAS1</t>
  </si>
  <si>
    <t>03/01/2042</t>
  </si>
  <si>
    <t>072868AA0</t>
  </si>
  <si>
    <t>09/20/2030</t>
  </si>
  <si>
    <t>61774FCP5</t>
  </si>
  <si>
    <t>ZQ0750609</t>
  </si>
  <si>
    <t>59217HDJ3</t>
  </si>
  <si>
    <t>00206RGK2</t>
  </si>
  <si>
    <t>New York University</t>
  </si>
  <si>
    <t>NYUNIV</t>
  </si>
  <si>
    <t>650119AM2</t>
  </si>
  <si>
    <t>665228CC4</t>
  </si>
  <si>
    <t>693304AJ6</t>
  </si>
  <si>
    <t>63743FXH4</t>
  </si>
  <si>
    <t>45950VRG3</t>
  </si>
  <si>
    <t>70213HAA6</t>
  </si>
  <si>
    <t>EH1284254</t>
  </si>
  <si>
    <t>36143M2E2</t>
  </si>
  <si>
    <t>09261HAS6</t>
  </si>
  <si>
    <t>EJ4856286</t>
  </si>
  <si>
    <t>6944PM2E6</t>
  </si>
  <si>
    <t>341099BT5</t>
  </si>
  <si>
    <t>12/05/2035</t>
  </si>
  <si>
    <t>15361GAN5</t>
  </si>
  <si>
    <t>209111ER0</t>
  </si>
  <si>
    <t>QJ4440203</t>
  </si>
  <si>
    <t>BS5056517</t>
  </si>
  <si>
    <t>BS5559130</t>
  </si>
  <si>
    <t>Massachusetts Electric Co</t>
  </si>
  <si>
    <t>575634AS9</t>
  </si>
  <si>
    <t>Air Products and Chemicals Inc</t>
  </si>
  <si>
    <t>APD</t>
  </si>
  <si>
    <t>05/29/2026</t>
  </si>
  <si>
    <t>00915XBL4</t>
  </si>
  <si>
    <t>16877EAE5</t>
  </si>
  <si>
    <t>40139MBE0</t>
  </si>
  <si>
    <t>442851AL5</t>
  </si>
  <si>
    <t>36966TGX4</t>
  </si>
  <si>
    <t>AW8064544</t>
  </si>
  <si>
    <t>64952XEG2</t>
  </si>
  <si>
    <t>American Museum of Natural History/The</t>
  </si>
  <si>
    <t>AMSMNH</t>
  </si>
  <si>
    <t>02766PAH7</t>
  </si>
  <si>
    <t>10/01/2045</t>
  </si>
  <si>
    <t>198643AB4</t>
  </si>
  <si>
    <t>6944PM2V8</t>
  </si>
  <si>
    <t>ED1119152</t>
  </si>
  <si>
    <t>88948ABB2</t>
  </si>
  <si>
    <t>6944PM2U0</t>
  </si>
  <si>
    <t>South Nassau Communities Hospital</t>
  </si>
  <si>
    <t>STHNSU</t>
  </si>
  <si>
    <t>08/01/2048</t>
  </si>
  <si>
    <t>83889DAA1</t>
  </si>
  <si>
    <t>AX7359182</t>
  </si>
  <si>
    <t>Atlantic City Electric Co</t>
  </si>
  <si>
    <t>048303CC3</t>
  </si>
  <si>
    <t>26443CAC7</t>
  </si>
  <si>
    <t>45905ADE5</t>
  </si>
  <si>
    <t>90131HBF1</t>
  </si>
  <si>
    <t>08/28/2035</t>
  </si>
  <si>
    <t>47233JDQ8</t>
  </si>
  <si>
    <t>06/14/2043</t>
  </si>
  <si>
    <t>40057TB45</t>
  </si>
  <si>
    <t>64952XEN7</t>
  </si>
  <si>
    <t>90131HBP9</t>
  </si>
  <si>
    <t>Madison Gas and Electric Co</t>
  </si>
  <si>
    <t>MGEE</t>
  </si>
  <si>
    <t>5574A0AB3</t>
  </si>
  <si>
    <t>90269QAL3</t>
  </si>
  <si>
    <t>88948ABE6</t>
  </si>
  <si>
    <t>40139MAG6</t>
  </si>
  <si>
    <t>EJ6581528</t>
  </si>
  <si>
    <t>976656BP2</t>
  </si>
  <si>
    <t>14912HRL6</t>
  </si>
  <si>
    <t>EK3995132</t>
  </si>
  <si>
    <t>63743FSZ0</t>
  </si>
  <si>
    <t>04686E3G5</t>
  </si>
  <si>
    <t>18977X2C1</t>
  </si>
  <si>
    <t>6944PL2F5</t>
  </si>
  <si>
    <t>61774FCR1</t>
  </si>
  <si>
    <t>74368EBA7</t>
  </si>
  <si>
    <t>30288*AA8</t>
  </si>
  <si>
    <t>58989W2E1</t>
  </si>
  <si>
    <t>EC4055520</t>
  </si>
  <si>
    <t>01/27/2031</t>
  </si>
  <si>
    <t>64952WDY6</t>
  </si>
  <si>
    <t>158525AV7</t>
  </si>
  <si>
    <t>88948ADQ7</t>
  </si>
  <si>
    <t>UV4999925</t>
  </si>
  <si>
    <t>84263PAQ3</t>
  </si>
  <si>
    <t>63743FZK5</t>
  </si>
  <si>
    <t>01/26/2045</t>
  </si>
  <si>
    <t>743315AQ6</t>
  </si>
  <si>
    <t>63743FA71</t>
  </si>
  <si>
    <t>64952XDR9</t>
  </si>
  <si>
    <t>BV1246511</t>
  </si>
  <si>
    <t>872649AQ1</t>
  </si>
  <si>
    <t>37045VAC4</t>
  </si>
  <si>
    <t>Washington University/The</t>
  </si>
  <si>
    <t>WAUNIV</t>
  </si>
  <si>
    <t>10/15/2055</t>
  </si>
  <si>
    <t>940663AA5</t>
  </si>
  <si>
    <t>Oaktree Capital Management LP</t>
  </si>
  <si>
    <t>OAKCAM</t>
  </si>
  <si>
    <t>09/03/2029</t>
  </si>
  <si>
    <t>674003A#5</t>
  </si>
  <si>
    <t>10921V2C9</t>
  </si>
  <si>
    <t>64952XEQ0</t>
  </si>
  <si>
    <t>BG5789147</t>
  </si>
  <si>
    <t>09/16/2029</t>
  </si>
  <si>
    <t>74256LBG3</t>
  </si>
  <si>
    <t>EPR Properties</t>
  </si>
  <si>
    <t>EPR</t>
  </si>
  <si>
    <t>AL5873883</t>
  </si>
  <si>
    <t>158525AR6</t>
  </si>
  <si>
    <t>92343VEK6</t>
  </si>
  <si>
    <t>ALG Student Loan Trust I</t>
  </si>
  <si>
    <t>ALGSTU</t>
  </si>
  <si>
    <t>4-A3</t>
  </si>
  <si>
    <t>01551DAC6</t>
  </si>
  <si>
    <t>254687EA0</t>
  </si>
  <si>
    <t>04686E2Z4</t>
  </si>
  <si>
    <t>90131HAV7</t>
  </si>
  <si>
    <t>66815M2C0</t>
  </si>
  <si>
    <t>07/31/2034</t>
  </si>
  <si>
    <t>976826BD8</t>
  </si>
  <si>
    <t>072868AC6</t>
  </si>
  <si>
    <t>6944PM2L0</t>
  </si>
  <si>
    <t>Thomas Jefferson University</t>
  </si>
  <si>
    <t>TJUNIV</t>
  </si>
  <si>
    <t>88444NAC2</t>
  </si>
  <si>
    <t>74368EBN9</t>
  </si>
  <si>
    <t>891490AS3</t>
  </si>
  <si>
    <t>ZK8980805</t>
  </si>
  <si>
    <t>45138LAT0</t>
  </si>
  <si>
    <t>655844BE7</t>
  </si>
  <si>
    <t>958587BE6</t>
  </si>
  <si>
    <t>45138LAP8</t>
  </si>
  <si>
    <t>40139MAF8</t>
  </si>
  <si>
    <t>641423BT4</t>
  </si>
  <si>
    <t>Central Maine Power Co</t>
  </si>
  <si>
    <t>07/18/2035</t>
  </si>
  <si>
    <t>15405EAC2</t>
  </si>
  <si>
    <t>745332BK1</t>
  </si>
  <si>
    <t>BP4728245</t>
  </si>
  <si>
    <t>90131HBR5</t>
  </si>
  <si>
    <t>30321M2B5</t>
  </si>
  <si>
    <t>AQ1002452</t>
  </si>
  <si>
    <t>AQ1037565</t>
  </si>
  <si>
    <t>75513EBN0</t>
  </si>
  <si>
    <t>26443CAP8</t>
  </si>
  <si>
    <t>Portland General Electric Co</t>
  </si>
  <si>
    <t>POR</t>
  </si>
  <si>
    <t>736508BP6</t>
  </si>
  <si>
    <t>678858BF7</t>
  </si>
  <si>
    <t>First Industrial LP</t>
  </si>
  <si>
    <t>FR</t>
  </si>
  <si>
    <t>32055RAE7</t>
  </si>
  <si>
    <t>74256MEE3</t>
  </si>
  <si>
    <t>00206RGW6</t>
  </si>
  <si>
    <t>08/22/2026</t>
  </si>
  <si>
    <t>AL5873917</t>
  </si>
  <si>
    <t>11/01/2036</t>
  </si>
  <si>
    <t>141781AF1</t>
  </si>
  <si>
    <t>Anthem Insurance Cos Inc</t>
  </si>
  <si>
    <t>WLP</t>
  </si>
  <si>
    <t>036734AA9</t>
  </si>
  <si>
    <t>26442KAK2</t>
  </si>
  <si>
    <t>29450LAK3</t>
  </si>
  <si>
    <t>55617LAH5</t>
  </si>
  <si>
    <t>BM5860226</t>
  </si>
  <si>
    <t>57629XBR8</t>
  </si>
  <si>
    <t>58989V2C7</t>
  </si>
  <si>
    <t>nOtZ</t>
  </si>
  <si>
    <t>63743FSL1</t>
  </si>
  <si>
    <t>South Jersey Gas Co</t>
  </si>
  <si>
    <t>SJI</t>
  </si>
  <si>
    <t>83851MAM9</t>
  </si>
  <si>
    <t>71713UAV4</t>
  </si>
  <si>
    <t>07/01/2047</t>
  </si>
  <si>
    <t>10103DAC0</t>
  </si>
  <si>
    <t>00138EAW4</t>
  </si>
  <si>
    <t>EF9335367</t>
  </si>
  <si>
    <t>74456QAQ9</t>
  </si>
  <si>
    <t>EH9327865</t>
  </si>
  <si>
    <t>Delmarva Power &amp; Light Co</t>
  </si>
  <si>
    <t>24710XAF5</t>
  </si>
  <si>
    <t>EI1937792</t>
  </si>
  <si>
    <t>74153XAZ0</t>
  </si>
  <si>
    <t>64952XDY4</t>
  </si>
  <si>
    <t>36966THC9</t>
  </si>
  <si>
    <t>442851AS0</t>
  </si>
  <si>
    <t>Nature Conservancy/The</t>
  </si>
  <si>
    <t>NACONV</t>
  </si>
  <si>
    <t>02/01/2049</t>
  </si>
  <si>
    <t>63902HAB5</t>
  </si>
  <si>
    <t>45950VSH0</t>
  </si>
  <si>
    <t>254687DY9</t>
  </si>
  <si>
    <t>74368EAM2</t>
  </si>
  <si>
    <t>36143M2H5</t>
  </si>
  <si>
    <t>172062AD3</t>
  </si>
  <si>
    <t>07/09/2029</t>
  </si>
  <si>
    <t>57629WCN8</t>
  </si>
  <si>
    <t>10/31/2039</t>
  </si>
  <si>
    <t>47233JCN6</t>
  </si>
  <si>
    <t>66815M2N6</t>
  </si>
  <si>
    <t>ZN2880559</t>
  </si>
  <si>
    <t>EK3375806</t>
  </si>
  <si>
    <t>Golden State Water Co</t>
  </si>
  <si>
    <t>AWR</t>
  </si>
  <si>
    <t>38122YAA6</t>
  </si>
  <si>
    <t>Allina Health System</t>
  </si>
  <si>
    <t>ALLINA</t>
  </si>
  <si>
    <t>04/15/2047</t>
  </si>
  <si>
    <t>01959LAB8</t>
  </si>
  <si>
    <t>EI3877020</t>
  </si>
  <si>
    <t>BR4027388</t>
  </si>
  <si>
    <t>66815M2H9</t>
  </si>
  <si>
    <t>EG7239346</t>
  </si>
  <si>
    <t>00206RGS5</t>
  </si>
  <si>
    <t>141781G*9</t>
  </si>
  <si>
    <t>74256MAZ0</t>
  </si>
  <si>
    <t>74256MEX1</t>
  </si>
  <si>
    <t>695114CE6</t>
  </si>
  <si>
    <t>36966TJU7</t>
  </si>
  <si>
    <t>14912HQV5</t>
  </si>
  <si>
    <t>EF6129045</t>
  </si>
  <si>
    <t>11/04/2024</t>
  </si>
  <si>
    <t>45950VTV8</t>
  </si>
  <si>
    <t>254687DW3</t>
  </si>
  <si>
    <t>45906M3W9</t>
  </si>
  <si>
    <t>40057L6M8</t>
  </si>
  <si>
    <t>10/12/2027</t>
  </si>
  <si>
    <t>61774FAG7</t>
  </si>
  <si>
    <t>06/17/2027</t>
  </si>
  <si>
    <t>54866NBK4</t>
  </si>
  <si>
    <t>59217HCY1</t>
  </si>
  <si>
    <t>89837LAE5</t>
  </si>
  <si>
    <t>EH6795338</t>
  </si>
  <si>
    <t>EC0761642</t>
  </si>
  <si>
    <t>04609QAE9</t>
  </si>
  <si>
    <t>12/14/2029</t>
  </si>
  <si>
    <t>61774FAT9</t>
  </si>
  <si>
    <t>442851AV3</t>
  </si>
  <si>
    <t>66815M2F3</t>
  </si>
  <si>
    <t>26443CAK9</t>
  </si>
  <si>
    <t>26443CAN3</t>
  </si>
  <si>
    <t>74368EAW0</t>
  </si>
  <si>
    <t>57629WCP3</t>
  </si>
  <si>
    <t>ZL8166908</t>
  </si>
  <si>
    <t>01/16/2029</t>
  </si>
  <si>
    <t>59217GCV9</t>
  </si>
  <si>
    <t>02/15/2045</t>
  </si>
  <si>
    <t>88948ADT1</t>
  </si>
  <si>
    <t>75951BAS5</t>
  </si>
  <si>
    <t>283677AX0</t>
  </si>
  <si>
    <t>36966TJT0</t>
  </si>
  <si>
    <t>36966TAQ5</t>
  </si>
  <si>
    <t>53079EAM6</t>
  </si>
  <si>
    <t>45818WCS3</t>
  </si>
  <si>
    <t>AW8022443</t>
  </si>
  <si>
    <t>254687FE1</t>
  </si>
  <si>
    <t>01/17/2030</t>
  </si>
  <si>
    <t>46849LTP6</t>
  </si>
  <si>
    <t>Washington Gas Light Co</t>
  </si>
  <si>
    <t>WGL</t>
  </si>
  <si>
    <t>93884PDU1</t>
  </si>
  <si>
    <t>ZI5867224</t>
  </si>
  <si>
    <t>557497AR5</t>
  </si>
  <si>
    <t>EH9978360</t>
  </si>
  <si>
    <t>EI0456208</t>
  </si>
  <si>
    <t>36143M2K8</t>
  </si>
  <si>
    <t>442851AM3</t>
  </si>
  <si>
    <t>442851AQ4</t>
  </si>
  <si>
    <t>665228BQ4</t>
  </si>
  <si>
    <t>First Industrial Realty Trust Inc</t>
  </si>
  <si>
    <t>04/20/2029</t>
  </si>
  <si>
    <t>32055RA#4</t>
  </si>
  <si>
    <t>27806KAC8</t>
  </si>
  <si>
    <t>11/12/2040</t>
  </si>
  <si>
    <t>075887AX7</t>
  </si>
  <si>
    <t>09/30/2026</t>
  </si>
  <si>
    <t>MTN*</t>
  </si>
  <si>
    <t>61766YAN1</t>
  </si>
  <si>
    <t>AW7932584</t>
  </si>
  <si>
    <t>90131HBT1</t>
  </si>
  <si>
    <t>15361GBC8</t>
  </si>
  <si>
    <t>EH1682234</t>
  </si>
  <si>
    <t>AS0089464</t>
  </si>
  <si>
    <t>88948ABJ5</t>
  </si>
  <si>
    <t>10075EAZ1</t>
  </si>
  <si>
    <t>07/29/2027</t>
  </si>
  <si>
    <t>141784AR9</t>
  </si>
  <si>
    <t>04/03/2028</t>
  </si>
  <si>
    <t>EJ6128593</t>
  </si>
  <si>
    <t>74256MEH6</t>
  </si>
  <si>
    <t>283695BJ2</t>
  </si>
  <si>
    <t>665772BU2</t>
  </si>
  <si>
    <t>Ultramar Diamond Shamrock Corp</t>
  </si>
  <si>
    <t>904000AC0</t>
  </si>
  <si>
    <t>00206RGY2</t>
  </si>
  <si>
    <t>455434BM1</t>
  </si>
  <si>
    <t>15405EAH1</t>
  </si>
  <si>
    <t>14912HQP8</t>
  </si>
  <si>
    <t>737679DA5</t>
  </si>
  <si>
    <t>05361HCK8</t>
  </si>
  <si>
    <t>EK8776701</t>
  </si>
  <si>
    <t>819892AF7</t>
  </si>
  <si>
    <t>63743FB62</t>
  </si>
  <si>
    <t>63743FL38</t>
  </si>
  <si>
    <t>45939EAC4</t>
  </si>
  <si>
    <t>09776UAA4</t>
  </si>
  <si>
    <t>63743FYQ3</t>
  </si>
  <si>
    <t>29450LAA5</t>
  </si>
  <si>
    <t>ZN7908827</t>
  </si>
  <si>
    <t>EI9577251</t>
  </si>
  <si>
    <t>91412NAE0</t>
  </si>
  <si>
    <t>88948AAZ0</t>
  </si>
  <si>
    <t>74153XBJ5</t>
  </si>
  <si>
    <t>00138EAP9</t>
  </si>
  <si>
    <t>57629XBU1</t>
  </si>
  <si>
    <t>04/19/2027</t>
  </si>
  <si>
    <t>74256LEN5</t>
  </si>
  <si>
    <t>00206RGU0</t>
  </si>
  <si>
    <t>665228CB6</t>
  </si>
  <si>
    <t>02361DAJ9</t>
  </si>
  <si>
    <t>039483BD3</t>
  </si>
  <si>
    <t>36966TGP1</t>
  </si>
  <si>
    <t>761713BN5</t>
  </si>
  <si>
    <t>45950VRM0</t>
  </si>
  <si>
    <t>254687DG8</t>
  </si>
  <si>
    <t>744516AA3</t>
  </si>
  <si>
    <t>63743FQF6</t>
  </si>
  <si>
    <t>45950VRX6</t>
  </si>
  <si>
    <t>442851AJ0</t>
  </si>
  <si>
    <t>74368EAU4</t>
  </si>
  <si>
    <t>05/23/2111</t>
  </si>
  <si>
    <t>655844BD9</t>
  </si>
  <si>
    <t>74368EBR0</t>
  </si>
  <si>
    <t>EF7964184</t>
  </si>
  <si>
    <t>BV1246602</t>
  </si>
  <si>
    <t>02/15/2046</t>
  </si>
  <si>
    <t>88948ADL8</t>
  </si>
  <si>
    <t>06/30/2038</t>
  </si>
  <si>
    <t>30288*AC4</t>
  </si>
  <si>
    <t>6944PM2K2</t>
  </si>
  <si>
    <t>29450LAD9</t>
  </si>
  <si>
    <t>Connecticut Natural Gas Corp</t>
  </si>
  <si>
    <t>10/28/2035</t>
  </si>
  <si>
    <t>20765QAJ4</t>
  </si>
  <si>
    <t>455434BK5</t>
  </si>
  <si>
    <t>00206RHX3</t>
  </si>
  <si>
    <t>EC3468617</t>
  </si>
  <si>
    <t>05/25/2026</t>
  </si>
  <si>
    <t>61766YAB7</t>
  </si>
  <si>
    <t>845743BH5</t>
  </si>
  <si>
    <t>969457BA7</t>
  </si>
  <si>
    <t>MTND</t>
  </si>
  <si>
    <t>74456QAP1</t>
  </si>
  <si>
    <t>MB1A</t>
  </si>
  <si>
    <t>341099BW8</t>
  </si>
  <si>
    <t>11/30/2029</t>
  </si>
  <si>
    <t>45905AJJ8</t>
  </si>
  <si>
    <t>02/03/2028</t>
  </si>
  <si>
    <t>45906M3R0</t>
  </si>
  <si>
    <t>64952XDX6</t>
  </si>
  <si>
    <t>AW8262460</t>
  </si>
  <si>
    <t>Institute for Advanced Study-Louis Bamberger and Mrs Felix Fuld Foundation</t>
  </si>
  <si>
    <t>IASLFF</t>
  </si>
  <si>
    <t>45780DAQ5</t>
  </si>
  <si>
    <t>10921V2A3</t>
  </si>
  <si>
    <t>57629XBG2</t>
  </si>
  <si>
    <t>63743FWG7</t>
  </si>
  <si>
    <t>30321M2D1</t>
  </si>
  <si>
    <t>19273PAA2</t>
  </si>
  <si>
    <t>ZK3854609</t>
  </si>
  <si>
    <t>ZJ7837314</t>
  </si>
  <si>
    <t>11/06/2030</t>
  </si>
  <si>
    <t>40057WUC9</t>
  </si>
  <si>
    <t>837004CA6</t>
  </si>
  <si>
    <t>89236TFA8</t>
  </si>
  <si>
    <t>22-1</t>
  </si>
  <si>
    <t>246114AB8</t>
  </si>
  <si>
    <t>6944PM2B2</t>
  </si>
  <si>
    <t>45780DCE0</t>
  </si>
  <si>
    <t>BN7059429</t>
  </si>
  <si>
    <t>EC5996086</t>
  </si>
  <si>
    <t>713448EC8</t>
  </si>
  <si>
    <t>207597EB7</t>
  </si>
  <si>
    <t>EJ4333518</t>
  </si>
  <si>
    <t>EG3155462</t>
  </si>
  <si>
    <t>459051FX1</t>
  </si>
  <si>
    <t>45950VSL1</t>
  </si>
  <si>
    <t>01/30/2026</t>
  </si>
  <si>
    <t>45818WEG7</t>
  </si>
  <si>
    <t>nOTZ</t>
  </si>
  <si>
    <t>63743FXF8</t>
  </si>
  <si>
    <t>10921V2B1</t>
  </si>
  <si>
    <t>Citigroup Global Markets Inc</t>
  </si>
  <si>
    <t>BW7860800</t>
  </si>
  <si>
    <t>04/19/2024</t>
  </si>
  <si>
    <t>64952XDV0</t>
  </si>
  <si>
    <t>AW7933368</t>
  </si>
  <si>
    <t>66815M2B2</t>
  </si>
  <si>
    <t>EI4355588</t>
  </si>
  <si>
    <t>40139MAH4</t>
  </si>
  <si>
    <t>12/03/2040</t>
  </si>
  <si>
    <t>MTNI</t>
  </si>
  <si>
    <t>93884PDT4</t>
  </si>
  <si>
    <t>071813AP4</t>
  </si>
  <si>
    <t>BP0090129</t>
  </si>
  <si>
    <t>74256MET0</t>
  </si>
  <si>
    <t>00206RFJ6</t>
  </si>
  <si>
    <t>Broadstone Net Lease LLC</t>
  </si>
  <si>
    <t>BNL</t>
  </si>
  <si>
    <t>04/18/2027</t>
  </si>
  <si>
    <t>11134#AA0</t>
  </si>
  <si>
    <t>454614AL2</t>
  </si>
  <si>
    <t>AMBA</t>
  </si>
  <si>
    <t>745332BL9</t>
  </si>
  <si>
    <t>74153XBH9</t>
  </si>
  <si>
    <t>10921V2E5</t>
  </si>
  <si>
    <t>91412NAY6</t>
  </si>
  <si>
    <t>14020AD92</t>
  </si>
  <si>
    <t>EJ5366368</t>
  </si>
  <si>
    <t>149123BK6</t>
  </si>
  <si>
    <t>88948ADP9</t>
  </si>
  <si>
    <t>12/15/2095</t>
  </si>
  <si>
    <t>00206RHB1</t>
  </si>
  <si>
    <t>53079QAE7</t>
  </si>
  <si>
    <t>190441AR6</t>
  </si>
  <si>
    <t>Comcast MO Group LLC</t>
  </si>
  <si>
    <t>58440JAD6</t>
  </si>
  <si>
    <t>059165EB2</t>
  </si>
  <si>
    <t>20765QAK1</t>
  </si>
  <si>
    <t>ED1714903</t>
  </si>
  <si>
    <t>68233JAG9</t>
  </si>
  <si>
    <t>EC3560124</t>
  </si>
  <si>
    <t>842400FG3</t>
  </si>
  <si>
    <t>202795HM5</t>
  </si>
  <si>
    <t>AW8028739</t>
  </si>
  <si>
    <t>819892AH3</t>
  </si>
  <si>
    <t>63743FVG8</t>
  </si>
  <si>
    <t>57629XCQ9</t>
  </si>
  <si>
    <t>63743FUT1</t>
  </si>
  <si>
    <t>63743FUY0</t>
  </si>
  <si>
    <t>63743FXD3</t>
  </si>
  <si>
    <t>AT1679493</t>
  </si>
  <si>
    <t>64952XDW8</t>
  </si>
  <si>
    <t>10075EAQ1</t>
  </si>
  <si>
    <t>90131HBS3</t>
  </si>
  <si>
    <t>45950VQB5</t>
  </si>
  <si>
    <t>AQ1048851</t>
  </si>
  <si>
    <t>05/01/2045</t>
  </si>
  <si>
    <t>20369EAB8</t>
  </si>
  <si>
    <t>10103DAB2</t>
  </si>
  <si>
    <t>09/01/2030</t>
  </si>
  <si>
    <t>66765RBH8</t>
  </si>
  <si>
    <t>88444NAF5</t>
  </si>
  <si>
    <t>98425BAM8</t>
  </si>
  <si>
    <t>84263PAP5</t>
  </si>
  <si>
    <t>36966TEL2</t>
  </si>
  <si>
    <t>36966TGJ5</t>
  </si>
  <si>
    <t>74256MEJ2</t>
  </si>
  <si>
    <t>36966TGU0</t>
  </si>
  <si>
    <t>11/01/2045</t>
  </si>
  <si>
    <t>898361AQ3</t>
  </si>
  <si>
    <t>08/01/2030</t>
  </si>
  <si>
    <t>819892AK6</t>
  </si>
  <si>
    <t>63743FXL5</t>
  </si>
  <si>
    <t>45950VSJ6</t>
  </si>
  <si>
    <t>57629XCT3</t>
  </si>
  <si>
    <t>05/03/2024</t>
  </si>
  <si>
    <t>64953BAY4</t>
  </si>
  <si>
    <t>58989W2C5</t>
  </si>
  <si>
    <t>90131HBD6</t>
  </si>
  <si>
    <t>AM2015577</t>
  </si>
  <si>
    <t>291641BA5</t>
  </si>
  <si>
    <t>45818WDD5</t>
  </si>
  <si>
    <t>071813CZ0</t>
  </si>
  <si>
    <t>05/05/2028</t>
  </si>
  <si>
    <t>61774FBW1</t>
  </si>
  <si>
    <t>ZH7712628</t>
  </si>
  <si>
    <t>09/24/2032</t>
  </si>
  <si>
    <t>66765RBQ8</t>
  </si>
  <si>
    <t>461070AD6</t>
  </si>
  <si>
    <t>Cascade Natural Gas Corp</t>
  </si>
  <si>
    <t>MDU</t>
  </si>
  <si>
    <t>03/16/2029</t>
  </si>
  <si>
    <t>14733XAQ5</t>
  </si>
  <si>
    <t>91412NAC4</t>
  </si>
  <si>
    <t>91412NBA7</t>
  </si>
  <si>
    <t>66815M2J5</t>
  </si>
  <si>
    <t>10/25/2035</t>
  </si>
  <si>
    <t>15405EAE8</t>
  </si>
  <si>
    <t>ambc</t>
  </si>
  <si>
    <t>476556CY9</t>
  </si>
  <si>
    <t>02/15/2053</t>
  </si>
  <si>
    <t>88948ACG0</t>
  </si>
  <si>
    <t>QJ9092157</t>
  </si>
  <si>
    <t>14912HQS2</t>
  </si>
  <si>
    <t>45950VSK3</t>
  </si>
  <si>
    <t>254687DL7</t>
  </si>
  <si>
    <t>254687DS2</t>
  </si>
  <si>
    <t>57629XCA4</t>
  </si>
  <si>
    <t>45950VPW0</t>
  </si>
  <si>
    <t>ITC Holdings Corp</t>
  </si>
  <si>
    <t>465685AD7</t>
  </si>
  <si>
    <t>03/17/2028</t>
  </si>
  <si>
    <t>40057PZC9</t>
  </si>
  <si>
    <t>ZJ0144601</t>
  </si>
  <si>
    <t>57629XCK2</t>
  </si>
  <si>
    <t>74256MEU7</t>
  </si>
  <si>
    <t>26443CAM5</t>
  </si>
  <si>
    <t>74432AYU8</t>
  </si>
  <si>
    <t>575718AD3</t>
  </si>
  <si>
    <t>64952XES6</t>
  </si>
  <si>
    <t>40139MBD2</t>
  </si>
  <si>
    <t>91412NAZ3</t>
  </si>
  <si>
    <t>74153XAX5</t>
  </si>
  <si>
    <t>14733XAP7</t>
  </si>
  <si>
    <t>88948ADV6</t>
  </si>
  <si>
    <t>59217HBR7</t>
  </si>
  <si>
    <t>14912HRN2</t>
  </si>
  <si>
    <t>1-A6</t>
  </si>
  <si>
    <t>01551DAN2</t>
  </si>
  <si>
    <t>36966TAC6</t>
  </si>
  <si>
    <t>EF6926655</t>
  </si>
  <si>
    <t>718546AF1</t>
  </si>
  <si>
    <t>202795HL7</t>
  </si>
  <si>
    <t>817565BR4</t>
  </si>
  <si>
    <t>695114CA4</t>
  </si>
  <si>
    <t>45950VSB3</t>
  </si>
  <si>
    <t>AW8052721</t>
  </si>
  <si>
    <t>254687EE2</t>
  </si>
  <si>
    <t>Art Institute of Chicago/The</t>
  </si>
  <si>
    <t>ARTINS</t>
  </si>
  <si>
    <t>04300DAD2</t>
  </si>
  <si>
    <t>63743FY59</t>
  </si>
  <si>
    <t>55617LAK8</t>
  </si>
  <si>
    <t>40057LFC0</t>
  </si>
  <si>
    <t>4-A4</t>
  </si>
  <si>
    <t>01551DAD4</t>
  </si>
  <si>
    <t>63743FB39</t>
  </si>
  <si>
    <t>03/23/2037</t>
  </si>
  <si>
    <t>15361GAQ8</t>
  </si>
  <si>
    <t>ZM0481493</t>
  </si>
  <si>
    <t>45818WED4</t>
  </si>
  <si>
    <t>09/20/2029</t>
  </si>
  <si>
    <t>40057N7L5</t>
  </si>
  <si>
    <t>75513EBL4</t>
  </si>
  <si>
    <t>11/01/2026</t>
  </si>
  <si>
    <t>16877EAF2</t>
  </si>
  <si>
    <t>10/16/2028</t>
  </si>
  <si>
    <t>64952WDC4</t>
  </si>
  <si>
    <t>455434BJ8</t>
  </si>
  <si>
    <t>92343VEQ3</t>
  </si>
  <si>
    <t>1-A5</t>
  </si>
  <si>
    <t>01551DAM4</t>
  </si>
  <si>
    <t>958587BG1</t>
  </si>
  <si>
    <t>00209AAC0</t>
  </si>
  <si>
    <t>254687DA1</t>
  </si>
  <si>
    <t>AW8022229</t>
  </si>
  <si>
    <t>254687EG7</t>
  </si>
  <si>
    <t>AW8262635</t>
  </si>
  <si>
    <t>40139MBF7</t>
  </si>
  <si>
    <t>63743FQL3</t>
  </si>
  <si>
    <t>63743FVP8</t>
  </si>
  <si>
    <t>63743FRZ1</t>
  </si>
  <si>
    <t>6944PM2H9</t>
  </si>
  <si>
    <t>368770AB9</t>
  </si>
  <si>
    <t>46849MBM0</t>
  </si>
  <si>
    <t>09/14/2035</t>
  </si>
  <si>
    <t>83851MAX5</t>
  </si>
  <si>
    <t>EC9761023</t>
  </si>
  <si>
    <t>American University/The</t>
  </si>
  <si>
    <t>AMUNIV</t>
  </si>
  <si>
    <t>030360AA9</t>
  </si>
  <si>
    <t>00206RFA5</t>
  </si>
  <si>
    <t>88948ABH9</t>
  </si>
  <si>
    <t>02/15/2048</t>
  </si>
  <si>
    <t>88948AEB9</t>
  </si>
  <si>
    <t>505588BA0</t>
  </si>
  <si>
    <t>64952XED9</t>
  </si>
  <si>
    <t>91412NAU4</t>
  </si>
  <si>
    <t>88444NAK4</t>
  </si>
  <si>
    <t>539830BA6</t>
  </si>
  <si>
    <t>26442KAH9</t>
  </si>
  <si>
    <t>02/15/2049</t>
  </si>
  <si>
    <t>88948ADZ7</t>
  </si>
  <si>
    <t>74256MAX5</t>
  </si>
  <si>
    <t>68389XAL9</t>
  </si>
  <si>
    <t>505588BF9</t>
  </si>
  <si>
    <t>17248RAG1</t>
  </si>
  <si>
    <t>761713BP0</t>
  </si>
  <si>
    <t>14912HRT9</t>
  </si>
  <si>
    <t>45950VRT5</t>
  </si>
  <si>
    <t>04/02/2024</t>
  </si>
  <si>
    <t>45906M3J8</t>
  </si>
  <si>
    <t>40139MBG5</t>
  </si>
  <si>
    <t>581760AM7</t>
  </si>
  <si>
    <t>Pepperdine University</t>
  </si>
  <si>
    <t>PEPPER</t>
  </si>
  <si>
    <t>71338QAJ5</t>
  </si>
  <si>
    <t>15654VAB4</t>
  </si>
  <si>
    <t>12/22/2025</t>
  </si>
  <si>
    <t>45950VRQ1</t>
  </si>
  <si>
    <t>15654VAQ1</t>
  </si>
  <si>
    <t>03/17/2039</t>
  </si>
  <si>
    <t>871829AN7</t>
  </si>
  <si>
    <t>EF4817344</t>
  </si>
  <si>
    <t>REGD</t>
  </si>
  <si>
    <t>64952GAG3</t>
  </si>
  <si>
    <t>Nova Southeastern University Inc</t>
  </si>
  <si>
    <t>NOVASE</t>
  </si>
  <si>
    <t>04/01/2053</t>
  </si>
  <si>
    <t>669857AB0</t>
  </si>
  <si>
    <t>224044BR7</t>
  </si>
  <si>
    <t>01/25/2029</t>
  </si>
  <si>
    <t>84250QAT0</t>
  </si>
  <si>
    <t>Northern Indiana Public Service Co LLC</t>
  </si>
  <si>
    <t>08/04/2027</t>
  </si>
  <si>
    <t>66526HCP1</t>
  </si>
  <si>
    <t>EG9189234</t>
  </si>
  <si>
    <t>EC3755542</t>
  </si>
  <si>
    <t>BU3620046</t>
  </si>
  <si>
    <t>693304AG2</t>
  </si>
  <si>
    <t>32055RAJ6</t>
  </si>
  <si>
    <t>10/03/2029</t>
  </si>
  <si>
    <t>40057NCN5</t>
  </si>
  <si>
    <t>45950VRY4</t>
  </si>
  <si>
    <t>57629XCR7</t>
  </si>
  <si>
    <t>Spire Alabama Inc</t>
  </si>
  <si>
    <t>ALAGAS</t>
  </si>
  <si>
    <t>010284AN7</t>
  </si>
  <si>
    <t>63743FK54</t>
  </si>
  <si>
    <t>63743FUU8</t>
  </si>
  <si>
    <t>6944PM2M8</t>
  </si>
  <si>
    <t>67777JAE8</t>
  </si>
  <si>
    <t>74256MES2</t>
  </si>
  <si>
    <t>98425BAH9</t>
  </si>
  <si>
    <t>Cabot Corp</t>
  </si>
  <si>
    <t>CBT</t>
  </si>
  <si>
    <t>10/21/2027</t>
  </si>
  <si>
    <t>12705QAU9</t>
  </si>
  <si>
    <t>254687CW4</t>
  </si>
  <si>
    <t>74256MEM5</t>
  </si>
  <si>
    <t>RegS</t>
  </si>
  <si>
    <t>BR2801636</t>
  </si>
  <si>
    <t>Liberty Utilities Finance GP 1</t>
  </si>
  <si>
    <t>AQNCN</t>
  </si>
  <si>
    <t>07/31/2028</t>
  </si>
  <si>
    <t>53154*AF0</t>
  </si>
  <si>
    <t>11/17/2031</t>
  </si>
  <si>
    <t>15361GAP0</t>
  </si>
  <si>
    <t>6944PM2X4</t>
  </si>
  <si>
    <t>Questar Gas Co</t>
  </si>
  <si>
    <t>-</t>
  </si>
  <si>
    <t>74837HAA4</t>
  </si>
  <si>
    <t>EH3926258</t>
  </si>
  <si>
    <t>12/18/2032</t>
  </si>
  <si>
    <t>674003B@6</t>
  </si>
  <si>
    <t>Salvation Army/United States</t>
  </si>
  <si>
    <t>SALVES</t>
  </si>
  <si>
    <t>79585TAF0</t>
  </si>
  <si>
    <t>075887CD9</t>
  </si>
  <si>
    <t>26443CAE3</t>
  </si>
  <si>
    <t>88444NAQ1</t>
  </si>
  <si>
    <t>05/01/2028</t>
  </si>
  <si>
    <t>141784BH0</t>
  </si>
  <si>
    <t>Equitable of Iowa Cos Capital Trust II</t>
  </si>
  <si>
    <t>294514AC8</t>
  </si>
  <si>
    <t>246688AB1</t>
  </si>
  <si>
    <t>01/08/2025</t>
  </si>
  <si>
    <t>45950VNN2</t>
  </si>
  <si>
    <t>45950VPQ3</t>
  </si>
  <si>
    <t>254687EY8</t>
  </si>
  <si>
    <t>819892AJ9</t>
  </si>
  <si>
    <t>88444NAE8</t>
  </si>
  <si>
    <t>63743FVS2</t>
  </si>
  <si>
    <t>64952XEF4</t>
  </si>
  <si>
    <t>63743FUB0</t>
  </si>
  <si>
    <t>Black Hills Power Inc</t>
  </si>
  <si>
    <t>BKH</t>
  </si>
  <si>
    <t>092114AB3</t>
  </si>
  <si>
    <t>74368EBB5</t>
  </si>
  <si>
    <t>684065BE4</t>
  </si>
  <si>
    <t>7-B2</t>
  </si>
  <si>
    <t>001621AK7</t>
  </si>
  <si>
    <t>476556CT0</t>
  </si>
  <si>
    <t>EK8503048</t>
  </si>
  <si>
    <t>02/15/2044</t>
  </si>
  <si>
    <t>88948ADK0</t>
  </si>
  <si>
    <t>88948ABK2</t>
  </si>
  <si>
    <t>75513EBM2</t>
  </si>
  <si>
    <t>EJ0301600</t>
  </si>
  <si>
    <t>08/15/2028</t>
  </si>
  <si>
    <t>58506YAN2</t>
  </si>
  <si>
    <t>45780DBT8</t>
  </si>
  <si>
    <t>79585TAG8</t>
  </si>
  <si>
    <t>09/01/2028</t>
  </si>
  <si>
    <t>5574A0AE7</t>
  </si>
  <si>
    <t>57629XCS5</t>
  </si>
  <si>
    <t>26443CAD5</t>
  </si>
  <si>
    <t>74153XBG1</t>
  </si>
  <si>
    <t>88444NAG3</t>
  </si>
  <si>
    <t>00206RGP1</t>
  </si>
  <si>
    <t>04/09/2029</t>
  </si>
  <si>
    <t>59217GCX5</t>
  </si>
  <si>
    <t>693304AK3</t>
  </si>
  <si>
    <t>207597DU6</t>
  </si>
  <si>
    <t>05/26/2025</t>
  </si>
  <si>
    <t>05361HCF9</t>
  </si>
  <si>
    <t>05361HCQ5</t>
  </si>
  <si>
    <t>Verizon Delaware LLC</t>
  </si>
  <si>
    <t>252759AM7</t>
  </si>
  <si>
    <t>36966TBK7</t>
  </si>
  <si>
    <t>14912HRU6</t>
  </si>
  <si>
    <t>26442KAF3</t>
  </si>
  <si>
    <t>10/19/2026</t>
  </si>
  <si>
    <t>ZH4683863</t>
  </si>
  <si>
    <t>63743FRB4</t>
  </si>
  <si>
    <t>63743FWC6</t>
  </si>
  <si>
    <t>63743FYT7</t>
  </si>
  <si>
    <t>63743FUE4</t>
  </si>
  <si>
    <t>63743FQH2</t>
  </si>
  <si>
    <t>63743FF27</t>
  </si>
  <si>
    <t>09/06/2025</t>
  </si>
  <si>
    <t>ZI6508447</t>
  </si>
  <si>
    <t>EJ4535021</t>
  </si>
  <si>
    <t>57629XCM8</t>
  </si>
  <si>
    <t>90131HAT2</t>
  </si>
  <si>
    <t>90131HBA2</t>
  </si>
  <si>
    <t>15361GBA2</t>
  </si>
  <si>
    <t>57629XBX5</t>
  </si>
  <si>
    <t>6944PM2G1</t>
  </si>
  <si>
    <t>4-A2</t>
  </si>
  <si>
    <t>01551DAB8</t>
  </si>
  <si>
    <t>DDD</t>
  </si>
  <si>
    <t>693627AK7</t>
  </si>
  <si>
    <t>88948ABG1</t>
  </si>
  <si>
    <t>84263PAB6</t>
  </si>
  <si>
    <t>45138LAS2</t>
  </si>
  <si>
    <t>09/03/2026</t>
  </si>
  <si>
    <t>674003A@7</t>
  </si>
  <si>
    <t>66765RBJ4</t>
  </si>
  <si>
    <t>12/16/2028</t>
  </si>
  <si>
    <t>185508B@6</t>
  </si>
  <si>
    <t>88444NAD0</t>
  </si>
  <si>
    <t>98752YAK5</t>
  </si>
  <si>
    <t>EK1867358</t>
  </si>
  <si>
    <t>ED2827555</t>
  </si>
  <si>
    <t>20765QAH8</t>
  </si>
  <si>
    <t>149123CA7</t>
  </si>
  <si>
    <t>110122BS6</t>
  </si>
  <si>
    <t>76209QAA9</t>
  </si>
  <si>
    <t>976843AZ5</t>
  </si>
  <si>
    <t>72018QAD3</t>
  </si>
  <si>
    <t>14912HRJ1</t>
  </si>
  <si>
    <t>04/11/2035</t>
  </si>
  <si>
    <t>15405EAA6</t>
  </si>
  <si>
    <t>National Grid North America Inc</t>
  </si>
  <si>
    <t>ETMN</t>
  </si>
  <si>
    <t>AT6538348</t>
  </si>
  <si>
    <t>650119AL4</t>
  </si>
  <si>
    <t>EI6911743</t>
  </si>
  <si>
    <t>01/07/2026</t>
  </si>
  <si>
    <t>45950VSG2</t>
  </si>
  <si>
    <t>AW8021874</t>
  </si>
  <si>
    <t>45780DCH3</t>
  </si>
  <si>
    <t>63743FSH0</t>
  </si>
  <si>
    <t>63743FVD5</t>
  </si>
  <si>
    <t>63743FVF0</t>
  </si>
  <si>
    <t>63743FUW4</t>
  </si>
  <si>
    <t>63743FUX2</t>
  </si>
  <si>
    <t>AE</t>
  </si>
  <si>
    <t>092114AA5</t>
  </si>
  <si>
    <t>02/28/2025</t>
  </si>
  <si>
    <t>45950VQJ8</t>
  </si>
  <si>
    <t>74256MEN3</t>
  </si>
  <si>
    <t>67777JAH1</t>
  </si>
  <si>
    <t>06/14/2027</t>
  </si>
  <si>
    <t>BX0511499</t>
  </si>
  <si>
    <t>01/26/2024</t>
  </si>
  <si>
    <t>45950VRB4</t>
  </si>
  <si>
    <t>4-A5</t>
  </si>
  <si>
    <t>01551DAE2</t>
  </si>
  <si>
    <t>BG9664577</t>
  </si>
  <si>
    <t>26443CAF0</t>
  </si>
  <si>
    <t>AW7933285</t>
  </si>
  <si>
    <t>63743FTS5</t>
  </si>
  <si>
    <t>90131HBJ3</t>
  </si>
  <si>
    <t>666807CC4</t>
  </si>
  <si>
    <t>74368EBK5</t>
  </si>
  <si>
    <t>04609QAL3</t>
  </si>
  <si>
    <t>01/18/2036</t>
  </si>
  <si>
    <t>MTNg</t>
  </si>
  <si>
    <t>93884PDN7</t>
  </si>
  <si>
    <t>EH8470138</t>
  </si>
  <si>
    <t>71338QAQ9</t>
  </si>
  <si>
    <t>88948AAB3</t>
  </si>
  <si>
    <t>Prologis LP</t>
  </si>
  <si>
    <t>PLD</t>
  </si>
  <si>
    <t>74340XBW0</t>
  </si>
  <si>
    <t>18977X2A5</t>
  </si>
  <si>
    <t>88948AEA1</t>
  </si>
  <si>
    <t>03/09/2028</t>
  </si>
  <si>
    <t>93884PCT5</t>
  </si>
  <si>
    <t>66815M2D8</t>
  </si>
  <si>
    <t>MTN1</t>
  </si>
  <si>
    <t>10075EAU2</t>
  </si>
  <si>
    <t>91412NAW0</t>
  </si>
  <si>
    <t>26443CAH6</t>
  </si>
  <si>
    <t>98425BAF3</t>
  </si>
  <si>
    <t>11/01/2033</t>
  </si>
  <si>
    <t>88444NAL2</t>
  </si>
  <si>
    <t>Southwest Gas Corp</t>
  </si>
  <si>
    <t>SWX</t>
  </si>
  <si>
    <t>844895AM4</t>
  </si>
  <si>
    <t>EJ4729756</t>
  </si>
  <si>
    <t>26442KAC0</t>
  </si>
  <si>
    <t>64952XCX7</t>
  </si>
  <si>
    <t>64952XDT5</t>
  </si>
  <si>
    <t>442851AT8</t>
  </si>
  <si>
    <t>842400FE8</t>
  </si>
  <si>
    <t>Public Service Co of New Hampshire</t>
  </si>
  <si>
    <t>10/05/2035</t>
  </si>
  <si>
    <t>744538AA7</t>
  </si>
  <si>
    <t>88948ADM6</t>
  </si>
  <si>
    <t>88948ADX2</t>
  </si>
  <si>
    <t>04/20/2027</t>
  </si>
  <si>
    <t>32055RA@6</t>
  </si>
  <si>
    <t>64952XEH0</t>
  </si>
  <si>
    <t>MAR</t>
  </si>
  <si>
    <t>AW9591529</t>
  </si>
  <si>
    <t>03/14/2026</t>
  </si>
  <si>
    <t>ZK1415874</t>
  </si>
  <si>
    <t>7425A1AT5</t>
  </si>
  <si>
    <t>EI3081540</t>
  </si>
  <si>
    <t>88948ACC9</t>
  </si>
  <si>
    <t>641423BV9</t>
  </si>
  <si>
    <t>88948ABZ9</t>
  </si>
  <si>
    <t>ED3825004</t>
  </si>
  <si>
    <t>45818WEM4</t>
  </si>
  <si>
    <t>45950VNP7</t>
  </si>
  <si>
    <t>AW8041609</t>
  </si>
  <si>
    <t>254687ES1</t>
  </si>
  <si>
    <t>254687FC5</t>
  </si>
  <si>
    <t>ED0447315</t>
  </si>
  <si>
    <t>63743FF68</t>
  </si>
  <si>
    <t>63743FRW8</t>
  </si>
  <si>
    <t>EJ2613259</t>
  </si>
  <si>
    <t>63743FF84</t>
  </si>
  <si>
    <t>10/24/2024</t>
  </si>
  <si>
    <t>45950VRJ7</t>
  </si>
  <si>
    <t>03/20/2024</t>
  </si>
  <si>
    <t>ZN9019375</t>
  </si>
  <si>
    <t>45950VRR9</t>
  </si>
  <si>
    <t>45818WCW4</t>
  </si>
  <si>
    <t>07/22/2024</t>
  </si>
  <si>
    <t>6944PL2N8</t>
  </si>
  <si>
    <t>BY1419161</t>
  </si>
  <si>
    <t>64952WEA7</t>
  </si>
  <si>
    <t>EF7515002</t>
  </si>
  <si>
    <t>PHYS</t>
  </si>
  <si>
    <t>644162AC3</t>
  </si>
  <si>
    <t>83851MAW7</t>
  </si>
  <si>
    <t>ZL9057072</t>
  </si>
  <si>
    <t>15654VBC1</t>
  </si>
  <si>
    <t>461070AC8</t>
  </si>
  <si>
    <t>02/25/2033</t>
  </si>
  <si>
    <t>66765RBR6</t>
  </si>
  <si>
    <t>71338QAN6</t>
  </si>
  <si>
    <t>71338QAP1</t>
  </si>
  <si>
    <t>402479CD9</t>
  </si>
  <si>
    <t>EC8525833</t>
  </si>
  <si>
    <t>93884PDM9</t>
  </si>
  <si>
    <t>98425BAE6</t>
  </si>
  <si>
    <t>Colonial Gas Co</t>
  </si>
  <si>
    <t>02/05/2026</t>
  </si>
  <si>
    <t>19567PAC3</t>
  </si>
  <si>
    <t>451380BD0</t>
  </si>
  <si>
    <t>06/07/2027</t>
  </si>
  <si>
    <t>66526HCH9</t>
  </si>
  <si>
    <t>36966TDX7</t>
  </si>
  <si>
    <t>KN Capital Trust III</t>
  </si>
  <si>
    <t>482917AA9</t>
  </si>
  <si>
    <t>AZ2962704</t>
  </si>
  <si>
    <t>74256MEG8</t>
  </si>
  <si>
    <t>02/28/2035</t>
  </si>
  <si>
    <t>ZL2656953</t>
  </si>
  <si>
    <t>26442KAL0</t>
  </si>
  <si>
    <t>207597EC5</t>
  </si>
  <si>
    <t>EI8267854</t>
  </si>
  <si>
    <t>EC3336848</t>
  </si>
  <si>
    <t>88948ABX4</t>
  </si>
  <si>
    <t>Regs</t>
  </si>
  <si>
    <t>EK5730032</t>
  </si>
  <si>
    <t>14020ADX9</t>
  </si>
  <si>
    <t>03/16/2028</t>
  </si>
  <si>
    <t>ZL2945190</t>
  </si>
  <si>
    <t>45950VSA5</t>
  </si>
  <si>
    <t>AW8022864</t>
  </si>
  <si>
    <t>254687CS3</t>
  </si>
  <si>
    <t>63743FTQ9</t>
  </si>
  <si>
    <t>BR2800984</t>
  </si>
  <si>
    <t>666807CA8</t>
  </si>
  <si>
    <t>1-B2</t>
  </si>
  <si>
    <t>01551DAQ5</t>
  </si>
  <si>
    <t>08/31/2026</t>
  </si>
  <si>
    <t>MTn#</t>
  </si>
  <si>
    <t>40057JDJ2</t>
  </si>
  <si>
    <t>Racers</t>
  </si>
  <si>
    <t>RACERS</t>
  </si>
  <si>
    <t>76126CMD1</t>
  </si>
  <si>
    <t>Trustees of the Smith College/The</t>
  </si>
  <si>
    <t>SMITHC</t>
  </si>
  <si>
    <t>898377AB2</t>
  </si>
  <si>
    <t>EH7240128</t>
  </si>
  <si>
    <t>224044BT3</t>
  </si>
  <si>
    <t>88948ABF3</t>
  </si>
  <si>
    <t>94106LAF6</t>
  </si>
  <si>
    <t>581760AL9</t>
  </si>
  <si>
    <t>Georgia Tech Foundation Inc</t>
  </si>
  <si>
    <t>GATECH</t>
  </si>
  <si>
    <t>37363JAF8</t>
  </si>
  <si>
    <t>84263PAE0</t>
  </si>
  <si>
    <t>EG5591060</t>
  </si>
  <si>
    <t>05C</t>
  </si>
  <si>
    <t>88948AEC7</t>
  </si>
  <si>
    <t>902965AB8</t>
  </si>
  <si>
    <t>14912HRA0</t>
  </si>
  <si>
    <t>11/10/2028</t>
  </si>
  <si>
    <t>141784BZ0</t>
  </si>
  <si>
    <t>141784CA4</t>
  </si>
  <si>
    <t>14912HQY9</t>
  </si>
  <si>
    <t>05361HCE2</t>
  </si>
  <si>
    <t>08/19/2026</t>
  </si>
  <si>
    <t>45818WDJ2</t>
  </si>
  <si>
    <t>254687DE3</t>
  </si>
  <si>
    <t>254687DN3</t>
  </si>
  <si>
    <t>254687DQ6</t>
  </si>
  <si>
    <t>63743FXN1</t>
  </si>
  <si>
    <t>63743FWD4</t>
  </si>
  <si>
    <t>63743FQ41</t>
  </si>
  <si>
    <t>02/09/2027</t>
  </si>
  <si>
    <t>45950VRV0</t>
  </si>
  <si>
    <t>45950VQG4</t>
  </si>
  <si>
    <t>45818QAE9</t>
  </si>
  <si>
    <t>63743FG42</t>
  </si>
  <si>
    <t>15361GAX3</t>
  </si>
  <si>
    <t>Wake Forest University</t>
  </si>
  <si>
    <t>WAKEFU</t>
  </si>
  <si>
    <t>931009AA2</t>
  </si>
  <si>
    <t>666807BV3</t>
  </si>
  <si>
    <t>EF2190728</t>
  </si>
  <si>
    <t>57629XCN6</t>
  </si>
  <si>
    <t>6944PM2S5</t>
  </si>
  <si>
    <t>00206RFB3</t>
  </si>
  <si>
    <t>88948ADR5</t>
  </si>
  <si>
    <t>93884PCS7</t>
  </si>
  <si>
    <t>58506YAK8</t>
  </si>
  <si>
    <t>08/29/2030</t>
  </si>
  <si>
    <t>66765RBG0</t>
  </si>
  <si>
    <t>71338QAG1</t>
  </si>
  <si>
    <t>686514AJ9</t>
  </si>
  <si>
    <t>98752YAJ8</t>
  </si>
  <si>
    <t>67777JAF5</t>
  </si>
  <si>
    <t>Princeton Theological Seminary</t>
  </si>
  <si>
    <t>PRISEM</t>
  </si>
  <si>
    <t>742404AN6</t>
  </si>
  <si>
    <t>742404AM8</t>
  </si>
  <si>
    <t>36966THA3</t>
  </si>
  <si>
    <t>45780DCF7</t>
  </si>
  <si>
    <t>74256LEF2</t>
  </si>
  <si>
    <t>74256MEF0</t>
  </si>
  <si>
    <t>58989W2F8</t>
  </si>
  <si>
    <t>36966TFW7</t>
  </si>
  <si>
    <t>079867AS6</t>
  </si>
  <si>
    <t>72018QAG6</t>
  </si>
  <si>
    <t>EI8129674</t>
  </si>
  <si>
    <t>02/15/2050</t>
  </si>
  <si>
    <t>88948ACD7</t>
  </si>
  <si>
    <t>ED8649813</t>
  </si>
  <si>
    <t>EC4917406</t>
  </si>
  <si>
    <t>09/03/2024</t>
  </si>
  <si>
    <t>45950VSF4</t>
  </si>
  <si>
    <t>02/26/2025</t>
  </si>
  <si>
    <t>45950VPR1</t>
  </si>
  <si>
    <t>45950VRZ1</t>
  </si>
  <si>
    <t>63743FX50</t>
  </si>
  <si>
    <t>63743FWL6</t>
  </si>
  <si>
    <t>63743FJ80</t>
  </si>
  <si>
    <t>63743FVU7</t>
  </si>
  <si>
    <t>63743FVH6</t>
  </si>
  <si>
    <t>63743FJ23</t>
  </si>
  <si>
    <t>63743FK39</t>
  </si>
  <si>
    <t>63743FG75</t>
  </si>
  <si>
    <t>63743FTT3</t>
  </si>
  <si>
    <t>NotZ</t>
  </si>
  <si>
    <t>63743FTU0</t>
  </si>
  <si>
    <t>63743FTW6</t>
  </si>
  <si>
    <t>63743FYW0</t>
  </si>
  <si>
    <t>54866NBL2</t>
  </si>
  <si>
    <t>63743FTP1</t>
  </si>
  <si>
    <t>63743FQD1</t>
  </si>
  <si>
    <t>90131HAX3</t>
  </si>
  <si>
    <t>07/30/2027</t>
  </si>
  <si>
    <t>53154*AC7</t>
  </si>
  <si>
    <t>63743FY42</t>
  </si>
  <si>
    <t>EK3201499</t>
  </si>
  <si>
    <t>EC6635055</t>
  </si>
  <si>
    <t>45780DBS0</t>
  </si>
  <si>
    <t>JAN</t>
  </si>
  <si>
    <t>74368EAV2</t>
  </si>
  <si>
    <t>98425BAJ5</t>
  </si>
  <si>
    <t>88444NAH1</t>
  </si>
  <si>
    <t>EJ3157470</t>
  </si>
  <si>
    <t>ED4857659</t>
  </si>
  <si>
    <t>844895AL6</t>
  </si>
  <si>
    <t>36966TJD5</t>
  </si>
  <si>
    <t>14020AD68</t>
  </si>
  <si>
    <t>914746AN2</t>
  </si>
  <si>
    <t>79585TAJ2</t>
  </si>
  <si>
    <t>98752YAF6</t>
  </si>
  <si>
    <t>40139MBA8</t>
  </si>
  <si>
    <t>66815M2K2</t>
  </si>
  <si>
    <t>58506YAM4</t>
  </si>
  <si>
    <t>63743FSF4</t>
  </si>
  <si>
    <t>63743FTG1</t>
  </si>
  <si>
    <t>notz</t>
  </si>
  <si>
    <t>63743FTJ5</t>
  </si>
  <si>
    <t>63743FTL0</t>
  </si>
  <si>
    <t>63743FTN6</t>
  </si>
  <si>
    <t>63743FVE3</t>
  </si>
  <si>
    <t>63743FZT6</t>
  </si>
  <si>
    <t>63743FZU3</t>
  </si>
  <si>
    <t>63743FWK8</t>
  </si>
  <si>
    <t>N0TZ</t>
  </si>
  <si>
    <t>63743FWM4</t>
  </si>
  <si>
    <t>N0Tz</t>
  </si>
  <si>
    <t>63743FWN2</t>
  </si>
  <si>
    <t>63743FWQ5</t>
  </si>
  <si>
    <t>63743FXT8</t>
  </si>
  <si>
    <t>63743FX84</t>
  </si>
  <si>
    <t>63743FZC3</t>
  </si>
  <si>
    <t>63743FZE9</t>
  </si>
  <si>
    <t>Notz</t>
  </si>
  <si>
    <t>63743FY26</t>
  </si>
  <si>
    <t>63743FWX0</t>
  </si>
  <si>
    <t>63743FWZ5</t>
  </si>
  <si>
    <t>63743FVV5</t>
  </si>
  <si>
    <t>63743FVY9</t>
  </si>
  <si>
    <t>63743FWA0</t>
  </si>
  <si>
    <t>63743FWE2</t>
  </si>
  <si>
    <t>63743FVK9</t>
  </si>
  <si>
    <t>63743FVM5</t>
  </si>
  <si>
    <t>63743FXX9</t>
  </si>
  <si>
    <t>63743FR40</t>
  </si>
  <si>
    <t>63743FQ90</t>
  </si>
  <si>
    <t>63743FK47</t>
  </si>
  <si>
    <t>63743FL20</t>
  </si>
  <si>
    <t>63743FK21</t>
  </si>
  <si>
    <t>63743FK62</t>
  </si>
  <si>
    <t>63743FF50</t>
  </si>
  <si>
    <t>63743FG83</t>
  </si>
  <si>
    <t>63743FSQ0</t>
  </si>
  <si>
    <t>63743FSS6</t>
  </si>
  <si>
    <t>63743FUV6</t>
  </si>
  <si>
    <t>63743FUZ7</t>
  </si>
  <si>
    <t>63743FWS1</t>
  </si>
  <si>
    <t>63743FX92</t>
  </si>
  <si>
    <t>63743FJ56</t>
  </si>
  <si>
    <t>63743FJ64</t>
  </si>
  <si>
    <t>63743FSX5</t>
  </si>
  <si>
    <t>63743FXB7</t>
  </si>
  <si>
    <t>63743FUD6</t>
  </si>
  <si>
    <t>63743FUG9</t>
  </si>
  <si>
    <t>63743FUJ3</t>
  </si>
  <si>
    <t>63743FUL8</t>
  </si>
  <si>
    <t>63743FQE9</t>
  </si>
  <si>
    <t>63743FQJ8</t>
  </si>
  <si>
    <t>63743FZH2</t>
  </si>
  <si>
    <t>63743FPG5</t>
  </si>
  <si>
    <t>63743FX68</t>
  </si>
  <si>
    <t>63743FX76</t>
  </si>
  <si>
    <t>63743FK70</t>
  </si>
  <si>
    <t>63743FF76</t>
  </si>
  <si>
    <t>63743FF92</t>
  </si>
  <si>
    <t>63743FF35</t>
  </si>
  <si>
    <t>15654VAL2</t>
  </si>
  <si>
    <t>15654VAN8</t>
  </si>
  <si>
    <t>07/17/2024</t>
  </si>
  <si>
    <t>BZ6106075</t>
  </si>
  <si>
    <t>02/26/2026</t>
  </si>
  <si>
    <t>45950VPS9</t>
  </si>
  <si>
    <t>02/27/2026</t>
  </si>
  <si>
    <t>45818WDG8</t>
  </si>
  <si>
    <t>12/09/2027</t>
  </si>
  <si>
    <t>45950VRN8</t>
  </si>
  <si>
    <t>10/17/2025</t>
  </si>
  <si>
    <t>45950VRP3</t>
  </si>
  <si>
    <t>45818WEH5</t>
  </si>
  <si>
    <t>15654VAH1</t>
  </si>
  <si>
    <t>05/14/2026</t>
  </si>
  <si>
    <t>45950VPX8</t>
  </si>
  <si>
    <t>15654VAF5</t>
  </si>
  <si>
    <t>45950VPV2</t>
  </si>
  <si>
    <t>11/19/2024</t>
  </si>
  <si>
    <t>45950VPG5</t>
  </si>
  <si>
    <t>45950VPJ9</t>
  </si>
  <si>
    <t>15654VAT5</t>
  </si>
  <si>
    <t>6944PM2Q9</t>
  </si>
  <si>
    <t>07/27/2029</t>
  </si>
  <si>
    <t>40057MQA0</t>
  </si>
  <si>
    <t>257867BD2</t>
  </si>
  <si>
    <t>06/04/2027</t>
  </si>
  <si>
    <t>84489PAC2</t>
  </si>
  <si>
    <t>54866NBM0</t>
  </si>
  <si>
    <t>63743FG91</t>
  </si>
  <si>
    <t>63743FH33</t>
  </si>
  <si>
    <t>254687CU8</t>
  </si>
  <si>
    <t>63743FG67</t>
  </si>
  <si>
    <t>63743FH58</t>
  </si>
  <si>
    <t>GCO Education Loan Funding Master Trust-II</t>
  </si>
  <si>
    <t>GCOEDU</t>
  </si>
  <si>
    <t>08/27/2046</t>
  </si>
  <si>
    <t>B2AR</t>
  </si>
  <si>
    <t>36156YAJ0</t>
  </si>
  <si>
    <t>63743FH74</t>
  </si>
  <si>
    <t>742404AL0</t>
  </si>
  <si>
    <t>931009AB0</t>
  </si>
  <si>
    <t>931009AC8</t>
  </si>
  <si>
    <t>931009AD6</t>
  </si>
  <si>
    <t>63743FUP9</t>
  </si>
  <si>
    <t>63743FUS3</t>
  </si>
  <si>
    <t>63743FG26</t>
  </si>
  <si>
    <t>63743FG34</t>
  </si>
  <si>
    <t>63743FRH1</t>
  </si>
  <si>
    <t>63743FRK4</t>
  </si>
  <si>
    <t>63743FWH5</t>
  </si>
  <si>
    <t>63743FL53</t>
  </si>
  <si>
    <t>63743FF43</t>
  </si>
  <si>
    <t>63743FH66</t>
  </si>
  <si>
    <t>63743FH82</t>
  </si>
  <si>
    <t>63743FH41</t>
  </si>
  <si>
    <t>63743FSN7</t>
  </si>
  <si>
    <t>628312AC4</t>
  </si>
  <si>
    <t>7-A6</t>
  </si>
  <si>
    <t>001621AF8</t>
  </si>
  <si>
    <t>ALG Student Loan Trust II</t>
  </si>
  <si>
    <t>7-B1</t>
  </si>
  <si>
    <t>001621AJ0</t>
  </si>
  <si>
    <t>90131HBH7</t>
  </si>
  <si>
    <t>US Education Loan Trust III LLC</t>
  </si>
  <si>
    <t>USEDUC</t>
  </si>
  <si>
    <t>4B</t>
  </si>
  <si>
    <t>91730EAD7</t>
  </si>
  <si>
    <t>4-A6</t>
  </si>
  <si>
    <t>01551DAF9</t>
  </si>
  <si>
    <t>15361GAU9</t>
  </si>
  <si>
    <t>1-B1</t>
  </si>
  <si>
    <t>01551DAP7</t>
  </si>
  <si>
    <t>63743FXV3</t>
  </si>
  <si>
    <t>Wellesley College</t>
  </si>
  <si>
    <t>WELCOL</t>
  </si>
  <si>
    <t>94948QAR1</t>
  </si>
  <si>
    <t>45950VQD1</t>
  </si>
  <si>
    <t>09/07/2027</t>
  </si>
  <si>
    <t>45818WEE2</t>
  </si>
  <si>
    <t>03/23/2026</t>
  </si>
  <si>
    <t>45950VPU4</t>
  </si>
  <si>
    <t>03/04/2026</t>
  </si>
  <si>
    <t>45818WDA1</t>
  </si>
  <si>
    <t>04609QAH2</t>
  </si>
  <si>
    <t>04609QAK5</t>
  </si>
  <si>
    <t>898377AA4</t>
  </si>
  <si>
    <t>11/21/2029</t>
  </si>
  <si>
    <t>61774FAR3</t>
  </si>
  <si>
    <t>04/24/2030</t>
  </si>
  <si>
    <t>61774FBR2</t>
  </si>
  <si>
    <t>45950VQE9</t>
  </si>
  <si>
    <t>442851AN1</t>
  </si>
  <si>
    <t>AM9280067</t>
  </si>
  <si>
    <t>EG4604773</t>
  </si>
  <si>
    <t>XCAP</t>
  </si>
  <si>
    <t>476556CV5</t>
  </si>
  <si>
    <t>83889DAB9</t>
  </si>
  <si>
    <t>93884PDQ0</t>
  </si>
  <si>
    <t>PNG Cos LLC</t>
  </si>
  <si>
    <t>PNGCOS</t>
  </si>
  <si>
    <t>12/19/2025</t>
  </si>
  <si>
    <t>73020*AF0</t>
  </si>
  <si>
    <t>88948ADN4</t>
  </si>
  <si>
    <t>88948ADJ3</t>
  </si>
  <si>
    <t>88948ADU8</t>
  </si>
  <si>
    <t>EK3244218</t>
  </si>
  <si>
    <t>581760AP0</t>
  </si>
  <si>
    <t>63743FYX8</t>
  </si>
  <si>
    <t>EC1380798</t>
  </si>
  <si>
    <t>250847DY3</t>
  </si>
  <si>
    <t>ED8049436</t>
  </si>
  <si>
    <t>75513EBJ9</t>
  </si>
  <si>
    <t>03/10/2029</t>
  </si>
  <si>
    <t>22-3</t>
  </si>
  <si>
    <t>246114AD4</t>
  </si>
  <si>
    <t>22-2</t>
  </si>
  <si>
    <t>246114AC6</t>
  </si>
  <si>
    <t>EI3072259</t>
  </si>
  <si>
    <t>581760AN5</t>
  </si>
  <si>
    <t>93884PCR9</t>
  </si>
  <si>
    <t>03/13/2028</t>
  </si>
  <si>
    <t>93884PCU2</t>
  </si>
  <si>
    <t>45780DAM4</t>
  </si>
  <si>
    <t>45780DAN2</t>
  </si>
  <si>
    <t>45780DAP7</t>
  </si>
  <si>
    <t>914746AM4</t>
  </si>
  <si>
    <t>74432AYW4</t>
  </si>
  <si>
    <t>37363JAE1</t>
  </si>
  <si>
    <t>93936KBK4</t>
  </si>
  <si>
    <t>93936KBL2</t>
  </si>
  <si>
    <t>674003A*9</t>
  </si>
  <si>
    <t>58506YAP7</t>
  </si>
  <si>
    <t>58506YAQ5</t>
  </si>
  <si>
    <t>58506YAL6</t>
  </si>
  <si>
    <t>AQ5439171</t>
  </si>
  <si>
    <t>604074AB0</t>
  </si>
  <si>
    <t>03/23/2028</t>
  </si>
  <si>
    <t>84250QAS2</t>
  </si>
  <si>
    <t>71338QAF3</t>
  </si>
  <si>
    <t>71338QAH9</t>
  </si>
  <si>
    <t>71338QAK2</t>
  </si>
  <si>
    <t>71338QAL0</t>
  </si>
  <si>
    <t>71338QAM8</t>
  </si>
  <si>
    <t>26443CAG8</t>
  </si>
  <si>
    <t>442851AK7</t>
  </si>
  <si>
    <t>98425BAG1</t>
  </si>
  <si>
    <t>98425BAK2</t>
  </si>
  <si>
    <t>98425BAL0</t>
  </si>
  <si>
    <t>57629XBZ0</t>
  </si>
  <si>
    <t>686514AL4</t>
  </si>
  <si>
    <t>98752YAE9</t>
  </si>
  <si>
    <t>98752YAH2</t>
  </si>
  <si>
    <t>88444NAB4</t>
  </si>
  <si>
    <t>57629WDJ6</t>
  </si>
  <si>
    <t>57629XCU0</t>
  </si>
  <si>
    <t>14020AEA8</t>
  </si>
  <si>
    <t>98752YAL3</t>
  </si>
  <si>
    <t>98752YAM1</t>
  </si>
  <si>
    <t>98425BAN6</t>
  </si>
  <si>
    <t>98425BAP1</t>
  </si>
  <si>
    <t>98425BAQ9</t>
  </si>
  <si>
    <t>08/01/2035</t>
  </si>
  <si>
    <t>98425BAR7</t>
  </si>
  <si>
    <t>BP2303702</t>
  </si>
  <si>
    <t>88444NAM0</t>
  </si>
  <si>
    <t>88444NAN8</t>
  </si>
  <si>
    <t>88444NAP3</t>
  </si>
  <si>
    <t>88444NAJ7</t>
  </si>
  <si>
    <t>09/10/2027</t>
  </si>
  <si>
    <t>141784BA5</t>
  </si>
  <si>
    <t>26442KAB2</t>
  </si>
  <si>
    <t>07/29/2028</t>
  </si>
  <si>
    <t>61766YAJ0</t>
  </si>
  <si>
    <t>26442KAG1</t>
  </si>
  <si>
    <t>45780DCG5</t>
  </si>
  <si>
    <t>64952WDU4</t>
  </si>
  <si>
    <t>64952XEA5</t>
  </si>
  <si>
    <t>74256MEP8</t>
  </si>
  <si>
    <t>59217HBY2</t>
  </si>
  <si>
    <t>36966TGC0</t>
  </si>
  <si>
    <t>36966TGF3</t>
  </si>
  <si>
    <t>36966TGK2</t>
  </si>
  <si>
    <t>592173AF5</t>
  </si>
  <si>
    <t>DD0051357</t>
  </si>
  <si>
    <t>EF7473269</t>
  </si>
  <si>
    <t>455434BN9</t>
  </si>
  <si>
    <t>59217HCA3</t>
  </si>
  <si>
    <t>08/31/2025</t>
  </si>
  <si>
    <t>61766YDF5</t>
  </si>
  <si>
    <t>05/24/2032</t>
  </si>
  <si>
    <t>61766YBL4</t>
  </si>
  <si>
    <t>DD0045367</t>
  </si>
  <si>
    <t>88948ADW4</t>
  </si>
  <si>
    <t>07/28/2032</t>
  </si>
  <si>
    <t>61766YBU4</t>
  </si>
  <si>
    <t>MAPCO LLC</t>
  </si>
  <si>
    <t>565097AF9</t>
  </si>
  <si>
    <t>06/10/2035</t>
  </si>
  <si>
    <t>15405EAB4</t>
  </si>
  <si>
    <t>341099CJ6</t>
  </si>
  <si>
    <t>736508BM3</t>
  </si>
  <si>
    <t>36966TJK9</t>
  </si>
  <si>
    <t>4B*</t>
  </si>
  <si>
    <t>91730EAH8</t>
  </si>
  <si>
    <t>907818DE5</t>
  </si>
  <si>
    <t>EC3182366</t>
  </si>
  <si>
    <t>36966TJW3</t>
  </si>
  <si>
    <t>36966TGS5</t>
  </si>
  <si>
    <t>88948ABP1</t>
  </si>
  <si>
    <t>88948ABU0</t>
  </si>
  <si>
    <t>88948ABY2</t>
  </si>
  <si>
    <t>02/15/2056</t>
  </si>
  <si>
    <t>88948ACK1</t>
  </si>
  <si>
    <t>88948ABS5</t>
  </si>
  <si>
    <t>88948ACB1</t>
  </si>
  <si>
    <t>02/15/2051</t>
  </si>
  <si>
    <t>88948ACE5</t>
  </si>
  <si>
    <t>88948ABN6</t>
  </si>
  <si>
    <t>88948ABW6</t>
  </si>
  <si>
    <t>02/15/2052</t>
  </si>
  <si>
    <t>88948ACF2</t>
  </si>
  <si>
    <t>02/15/2054</t>
  </si>
  <si>
    <t>88948ACH8</t>
  </si>
  <si>
    <t>02/15/2055</t>
  </si>
  <si>
    <t>88948ACJ4</t>
  </si>
  <si>
    <t>63743FR24</t>
  </si>
  <si>
    <t>09/19/2024</t>
  </si>
  <si>
    <t>72018QAC5</t>
  </si>
  <si>
    <t>EJ0591499</t>
  </si>
  <si>
    <t>581760AJ4</t>
  </si>
  <si>
    <t>06849RAE2</t>
  </si>
  <si>
    <t>EF6222758</t>
  </si>
  <si>
    <t>45950VRL2</t>
  </si>
  <si>
    <t>11/09/2029</t>
  </si>
  <si>
    <t>61774FAN2</t>
  </si>
  <si>
    <t>04/24/2025</t>
  </si>
  <si>
    <t>ZH5506774</t>
  </si>
  <si>
    <t>45818WEL6</t>
  </si>
  <si>
    <t>Summary</t>
  </si>
  <si>
    <t>SRCH Results</t>
  </si>
  <si>
    <t>Number of securities: 4,265</t>
  </si>
  <si>
    <t>Currency: USD</t>
  </si>
  <si>
    <t>Point in Time Search</t>
  </si>
  <si>
    <t>SRCH as of date: 12/31/2023</t>
  </si>
  <si>
    <t>Created by  JAMES BURRILL ( TRUSTEES OF BOSTON UNIVERSITY )  on  03/12/2024 12:32:14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</si>
  <si>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</si>
  <si>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</si>
  <si>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</si>
  <si>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</si>
  <si>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</si>
  <si>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</si>
  <si>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</si>
  <si>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</si>
  <si>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</si>
  <si>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</si>
  <si>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</si>
  <si>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</si>
  <si>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</si>
  <si>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</si>
  <si>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</si>
  <si>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</si>
  <si>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</si>
  <si>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</si>
  <si>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</si>
  <si>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</si>
  <si>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</si>
  <si>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</si>
  <si>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</si>
  <si>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</si>
  <si>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</si>
  <si>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</si>
  <si>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</si>
  <si>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</si>
  <si>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DIS US Equity</t>
  </si>
  <si>
    <t>DISH US Equity</t>
  </si>
  <si>
    <t>F US Equity</t>
  </si>
  <si>
    <t>X US Equity</t>
  </si>
  <si>
    <t>MO US Equity</t>
  </si>
  <si>
    <t>IADB US Equity</t>
  </si>
  <si>
    <t>ARCC US Equity</t>
  </si>
  <si>
    <t>VZ US Equity</t>
  </si>
  <si>
    <t>LUMN US Equity</t>
  </si>
  <si>
    <t>RIG US Equity</t>
  </si>
  <si>
    <t>BRK US Equity</t>
  </si>
  <si>
    <t>IBM US Equity</t>
  </si>
  <si>
    <t>HPQ US Equity</t>
  </si>
  <si>
    <t>DE US Equity</t>
  </si>
  <si>
    <t>PARA US Equity</t>
  </si>
  <si>
    <t>IBRD US Equity</t>
  </si>
  <si>
    <t>TPR US Equity</t>
  </si>
  <si>
    <t>IFC US Equity</t>
  </si>
  <si>
    <t>PL US Equity</t>
  </si>
  <si>
    <t>OMF US Equity</t>
  </si>
  <si>
    <t>MSFT US Equity</t>
  </si>
  <si>
    <t>TEVA US Equity</t>
  </si>
  <si>
    <t>AAPL US Equity</t>
  </si>
  <si>
    <t>NFLX US Equity</t>
  </si>
  <si>
    <t>T US Equity</t>
  </si>
  <si>
    <t>VST US Equity</t>
  </si>
  <si>
    <t>S US Equity</t>
  </si>
  <si>
    <t>SATS US Equity</t>
  </si>
  <si>
    <t>BBWI US Equity</t>
  </si>
  <si>
    <t>M US Equity</t>
  </si>
  <si>
    <t>CLF US Equity</t>
  </si>
  <si>
    <t>NSANY US Equity</t>
  </si>
  <si>
    <t>GM US Equity</t>
  </si>
  <si>
    <t>GE US Equity</t>
  </si>
  <si>
    <t>INTC US Equity</t>
  </si>
  <si>
    <t>HWM US Equity</t>
  </si>
  <si>
    <t>MET US Equity</t>
  </si>
  <si>
    <t>MBGGR US Equity</t>
  </si>
  <si>
    <t>LINTA US Equity</t>
  </si>
  <si>
    <t>KO US Equity</t>
  </si>
  <si>
    <t>AEP US Equity</t>
  </si>
  <si>
    <t>HNDA US Equity</t>
  </si>
  <si>
    <t>PFE US Equity</t>
  </si>
  <si>
    <t>PM US Equity</t>
  </si>
  <si>
    <t>AAP US Equity</t>
  </si>
  <si>
    <t>PG US Equity</t>
  </si>
  <si>
    <t>HCA US Equity</t>
  </si>
  <si>
    <t>NEE US Equity</t>
  </si>
  <si>
    <t>WU US Equity</t>
  </si>
  <si>
    <t>PCAR US Equity</t>
  </si>
  <si>
    <t>USM US Equity</t>
  </si>
  <si>
    <t>UNH US Equity</t>
  </si>
  <si>
    <t>SBUX US Equity</t>
  </si>
  <si>
    <t>CCL US Equity</t>
  </si>
  <si>
    <t>HD US Equity</t>
  </si>
  <si>
    <t>QVCN US Equity</t>
  </si>
  <si>
    <t>ETN US Equity</t>
  </si>
  <si>
    <t>DAL US Equity</t>
  </si>
  <si>
    <t>BSX US Equity</t>
  </si>
  <si>
    <t>MAT US Equity</t>
  </si>
  <si>
    <t>RGA US Equity</t>
  </si>
  <si>
    <t>BALL US Equity</t>
  </si>
  <si>
    <t>OXY US Equity</t>
  </si>
  <si>
    <t>DUK US Equity</t>
  </si>
  <si>
    <t>VFC US Equity</t>
  </si>
  <si>
    <t>AZO US Equity</t>
  </si>
  <si>
    <t>AMGN US Equity</t>
  </si>
  <si>
    <t>WBA US Equity</t>
  </si>
  <si>
    <t>BCRED US Equity</t>
  </si>
  <si>
    <t>MRO US Equity</t>
  </si>
  <si>
    <t>ORCL US Equity</t>
  </si>
  <si>
    <t>CAT US Equity</t>
  </si>
  <si>
    <t>LHX US Equity</t>
  </si>
  <si>
    <t>MCD US Equity</t>
  </si>
  <si>
    <t>AMZN US Equity</t>
  </si>
  <si>
    <t>JWN US Equity</t>
  </si>
  <si>
    <t>WBD US Equity</t>
  </si>
  <si>
    <t>COP US Equity</t>
  </si>
  <si>
    <t>CF US Equity</t>
  </si>
  <si>
    <t>EPD US Equity</t>
  </si>
  <si>
    <t>DELL US Equity</t>
  </si>
  <si>
    <t>HPE US Equity</t>
  </si>
  <si>
    <t>AAL US Equity</t>
  </si>
  <si>
    <t>NOC US Equity</t>
  </si>
  <si>
    <t>UNANA US Equity</t>
  </si>
  <si>
    <t>BA US Equity</t>
  </si>
  <si>
    <t>GNW US Equity</t>
  </si>
  <si>
    <t>DTE US Equity</t>
  </si>
  <si>
    <t>NAVI US Equity</t>
  </si>
  <si>
    <t>PEP US Equity</t>
  </si>
  <si>
    <t>LLCAU US Equity</t>
  </si>
  <si>
    <t>ADT US Equity</t>
  </si>
  <si>
    <t>TTXCO US Equity</t>
  </si>
  <si>
    <t>UFS US Equity</t>
  </si>
  <si>
    <t>CMCSA US Equity</t>
  </si>
  <si>
    <t>WMT US Equity</t>
  </si>
  <si>
    <t>KSS US Equity</t>
  </si>
  <si>
    <t>SCCO US Equity</t>
  </si>
  <si>
    <t>UNP US Equity</t>
  </si>
  <si>
    <t>APA US Equity</t>
  </si>
  <si>
    <t>ED US Equity</t>
  </si>
  <si>
    <t>ES US Equity</t>
  </si>
  <si>
    <t>RCL US Equity</t>
  </si>
  <si>
    <t>VLO US Equity</t>
  </si>
  <si>
    <t>MDT US Equity</t>
  </si>
  <si>
    <t>EXC US Equity</t>
  </si>
  <si>
    <t>CE US Equity</t>
  </si>
  <si>
    <t>UNM US Equity</t>
  </si>
  <si>
    <t>HAL US Equity</t>
  </si>
  <si>
    <t>MMM US Equity</t>
  </si>
  <si>
    <t>VW US Equity</t>
  </si>
  <si>
    <t>JNJ US Equity</t>
  </si>
  <si>
    <t>FFHCN US Equity</t>
  </si>
  <si>
    <t>GSK US Equity</t>
  </si>
  <si>
    <t>GP US Equity</t>
  </si>
  <si>
    <t>UAL US Equity</t>
  </si>
  <si>
    <t>BAX US Equity</t>
  </si>
  <si>
    <t>LOW US Equity</t>
  </si>
  <si>
    <t>SPGI US Equity</t>
  </si>
  <si>
    <t>D US Equity</t>
  </si>
  <si>
    <t>SO US Equity</t>
  </si>
  <si>
    <t>KR US Equity</t>
  </si>
  <si>
    <t>ALL US Equity</t>
  </si>
  <si>
    <t>ABBV US Equity</t>
  </si>
  <si>
    <t>JEF US Equity</t>
  </si>
  <si>
    <t>CTL US Equity</t>
  </si>
  <si>
    <t>PAA US Equity</t>
  </si>
  <si>
    <t>TE US Equity</t>
  </si>
  <si>
    <t>MAS US Equity</t>
  </si>
  <si>
    <t>O US Equity</t>
  </si>
  <si>
    <t>HON US Equity</t>
  </si>
  <si>
    <t>GT US Equity</t>
  </si>
  <si>
    <t>PH US Equity</t>
  </si>
  <si>
    <t>RTX US Equity</t>
  </si>
  <si>
    <t>ABIBB US Equity</t>
  </si>
  <si>
    <t>HAS US Equity</t>
  </si>
  <si>
    <t>K US Equity</t>
  </si>
  <si>
    <t>EL US Equity</t>
  </si>
  <si>
    <t>HES US Equity</t>
  </si>
  <si>
    <t>DTRGR US Equity</t>
  </si>
  <si>
    <t>AMAT US Equity</t>
  </si>
  <si>
    <t>SEE US Equity</t>
  </si>
  <si>
    <t>DOV US Equity</t>
  </si>
  <si>
    <t>NRUC US Equity</t>
  </si>
  <si>
    <t>INGR US Equity</t>
  </si>
  <si>
    <t>HASI US Equity</t>
  </si>
  <si>
    <t>BNSF US Equity</t>
  </si>
  <si>
    <t>FE US Equity</t>
  </si>
  <si>
    <t>MCHP US Equity</t>
  </si>
  <si>
    <t>TWC US Equity</t>
  </si>
  <si>
    <t>PRU US Equity</t>
  </si>
  <si>
    <t>JNPR US Equity</t>
  </si>
  <si>
    <t>LMT US Equity</t>
  </si>
  <si>
    <t>ICE US Equity</t>
  </si>
  <si>
    <t>BLK US Equity</t>
  </si>
  <si>
    <t>AFL US Equity</t>
  </si>
  <si>
    <t>KMI US Equity</t>
  </si>
  <si>
    <t>KHC US Equity</t>
  </si>
  <si>
    <t>SF US Equity</t>
  </si>
  <si>
    <t>GEHC US Equity</t>
  </si>
  <si>
    <t>FIS US Equity</t>
  </si>
  <si>
    <t>DOW US Equity</t>
  </si>
  <si>
    <t>TAP US Equity</t>
  </si>
  <si>
    <t>THC US Equity</t>
  </si>
  <si>
    <t>ABT US Equity</t>
  </si>
  <si>
    <t>CRBG US Equity</t>
  </si>
  <si>
    <t>EIX US Equity</t>
  </si>
  <si>
    <t>FDX US Equity</t>
  </si>
  <si>
    <t>HIKLN US Equity</t>
  </si>
  <si>
    <t>XEL US Equity</t>
  </si>
  <si>
    <t>TGT US Equity</t>
  </si>
  <si>
    <t>BMY US Equity</t>
  </si>
  <si>
    <t>CSCO US Equity</t>
  </si>
  <si>
    <t>ST US Equity</t>
  </si>
  <si>
    <t>ADM US Equity</t>
  </si>
  <si>
    <t>WMB US Equity</t>
  </si>
  <si>
    <t>OVV US Equity</t>
  </si>
  <si>
    <t>PHM US Equity</t>
  </si>
  <si>
    <t>VOYA US Equity</t>
  </si>
  <si>
    <t>ATH US Equity</t>
  </si>
  <si>
    <t>AIG US Equity</t>
  </si>
  <si>
    <t>DCP US Equity</t>
  </si>
  <si>
    <t>LM US Equity</t>
  </si>
  <si>
    <t>CNW US Equity</t>
  </si>
  <si>
    <t>WRK US Equity</t>
  </si>
  <si>
    <t>JXN US Equity</t>
  </si>
  <si>
    <t>PFG US Equity</t>
  </si>
  <si>
    <t>ROK US Equity</t>
  </si>
  <si>
    <t>BX US Equity</t>
  </si>
  <si>
    <t>PPL US Equity</t>
  </si>
  <si>
    <t>MSKCC US Equity</t>
  </si>
  <si>
    <t>BDX US Equity</t>
  </si>
  <si>
    <t>CINF US Equity</t>
  </si>
  <si>
    <t>CAG US Equity</t>
  </si>
  <si>
    <t>KMB US Equity</t>
  </si>
  <si>
    <t>GOOGL US Equity</t>
  </si>
  <si>
    <t>OHNAT US Equity</t>
  </si>
  <si>
    <t>MAIN US Equity</t>
  </si>
  <si>
    <t>LNC US Equity</t>
  </si>
  <si>
    <t>LIN US Equity</t>
  </si>
  <si>
    <t>PXD US Equity</t>
  </si>
  <si>
    <t>EMR US Equity</t>
  </si>
  <si>
    <t>TRV US Equity</t>
  </si>
  <si>
    <t>CBB US Equity</t>
  </si>
  <si>
    <t>BMW US Equity</t>
  </si>
  <si>
    <t>CB US Equity</t>
  </si>
  <si>
    <t>KVUE US Equity</t>
  </si>
  <si>
    <t>PSD US Equity</t>
  </si>
  <si>
    <t>MCK US Equity</t>
  </si>
  <si>
    <t>NSC US Equity</t>
  </si>
  <si>
    <t>PCG US Equity</t>
  </si>
  <si>
    <t>SJM US Equity</t>
  </si>
  <si>
    <t>CMI US Equity</t>
  </si>
  <si>
    <t>MKL US Equity</t>
  </si>
  <si>
    <t>ENBCN US Equity</t>
  </si>
  <si>
    <t>OKE US Equity</t>
  </si>
  <si>
    <t>CCK US Equity</t>
  </si>
  <si>
    <t>EQH US Equity</t>
  </si>
  <si>
    <t>STZ US Equity</t>
  </si>
  <si>
    <t>MSI US Equity</t>
  </si>
  <si>
    <t>EMN US Equity</t>
  </si>
  <si>
    <t>MRK US Equity</t>
  </si>
  <si>
    <t>PSX US Equity</t>
  </si>
  <si>
    <t>CSX US Equity</t>
  </si>
  <si>
    <t>PGR US Equity</t>
  </si>
  <si>
    <t>DG US Equity</t>
  </si>
  <si>
    <t>AIZ US Equity</t>
  </si>
  <si>
    <t>ENIIM US Equity</t>
  </si>
  <si>
    <t>ONEAM US Equity</t>
  </si>
  <si>
    <t>ADI US Equity</t>
  </si>
  <si>
    <t>ROSW US Equity</t>
  </si>
  <si>
    <t>WY US Equity</t>
  </si>
  <si>
    <t>AON US Equity</t>
  </si>
  <si>
    <t>GLW US Equity</t>
  </si>
  <si>
    <t>LLY US Equity</t>
  </si>
  <si>
    <t>MDLZ US Equity</t>
  </si>
  <si>
    <t>AMT US Equity</t>
  </si>
  <si>
    <t>AGO US Equity</t>
  </si>
  <si>
    <t>CARR US Equity</t>
  </si>
  <si>
    <t>LDOS US Equity</t>
  </si>
  <si>
    <t>HSY US Equity</t>
  </si>
  <si>
    <t>TWX US Equity</t>
  </si>
  <si>
    <t>CEMEX US Equity</t>
  </si>
  <si>
    <t>NEM US Equity</t>
  </si>
  <si>
    <t>NDAQ US Equity</t>
  </si>
  <si>
    <t>CVS US Equity</t>
  </si>
  <si>
    <t>YUM US Equity</t>
  </si>
  <si>
    <t>FCX US Equity</t>
  </si>
  <si>
    <t>XOM US Equity</t>
  </si>
  <si>
    <t>CI US Equity</t>
  </si>
  <si>
    <t>L US Equity</t>
  </si>
  <si>
    <t>UPS US Equity</t>
  </si>
  <si>
    <t>SWY US Equity</t>
  </si>
  <si>
    <t>ASH US Equity</t>
  </si>
  <si>
    <t>AMG US Equity</t>
  </si>
  <si>
    <t>FAF US Equity</t>
  </si>
  <si>
    <t>FSK US Equity</t>
  </si>
  <si>
    <t>APO US Equity</t>
  </si>
  <si>
    <t>SCI US Equity</t>
  </si>
  <si>
    <t>NGGLN US Equity</t>
  </si>
  <si>
    <t>CVX US Equity</t>
  </si>
  <si>
    <t>OC US Equity</t>
  </si>
  <si>
    <t>VICI US Equity</t>
  </si>
  <si>
    <t>BSIG US Equity</t>
  </si>
  <si>
    <t>LNT US Equity</t>
  </si>
  <si>
    <t>ABXCN US Equity</t>
  </si>
  <si>
    <t>DVN US Equity</t>
  </si>
  <si>
    <t>RRD US Equity</t>
  </si>
  <si>
    <t>SRE US Equity</t>
  </si>
  <si>
    <t>BHI US Equity</t>
  </si>
  <si>
    <t>AARP US Equity</t>
  </si>
  <si>
    <t>CG US Equity</t>
  </si>
  <si>
    <t>ELV US Equity</t>
  </si>
  <si>
    <t>MA US Equity</t>
  </si>
  <si>
    <t>GPK US Equity</t>
  </si>
  <si>
    <t>HSH US Equity</t>
  </si>
  <si>
    <t>SWK US Equity</t>
  </si>
  <si>
    <t>TTC US Equity</t>
  </si>
  <si>
    <t>TTWO US Equity</t>
  </si>
  <si>
    <t>MUR US Equity</t>
  </si>
  <si>
    <t>APH US Equity</t>
  </si>
  <si>
    <t>BEN US Equity</t>
  </si>
  <si>
    <t>CXT US Equity</t>
  </si>
  <si>
    <t>WEN US Equity</t>
  </si>
  <si>
    <t>WHR US Equity</t>
  </si>
  <si>
    <t>ELME US Equity</t>
  </si>
  <si>
    <t>NUE US Equity</t>
  </si>
  <si>
    <t>BHF US Equity</t>
  </si>
  <si>
    <t>CNO US Equity</t>
  </si>
  <si>
    <t>MLM US Equity</t>
  </si>
  <si>
    <t>WEC US Equity</t>
  </si>
  <si>
    <t>RRX US Equity</t>
  </si>
  <si>
    <t>AET US Equity</t>
  </si>
  <si>
    <t>CL US Equity</t>
  </si>
  <si>
    <t>PEG US Equity</t>
  </si>
  <si>
    <t>IP US Equity</t>
  </si>
  <si>
    <t>CTAS US Equity</t>
  </si>
  <si>
    <t>R US Equity</t>
  </si>
  <si>
    <t>SHW US Equity</t>
  </si>
  <si>
    <t>RJF US Equity</t>
  </si>
  <si>
    <t>CNHI US Equity</t>
  </si>
  <si>
    <t>JCI US Equity</t>
  </si>
  <si>
    <t>DRI US Equity</t>
  </si>
  <si>
    <t>CNP US Equity</t>
  </si>
  <si>
    <t>DDS US Equity</t>
  </si>
  <si>
    <t>ET US Equity</t>
  </si>
  <si>
    <t>AWK US Equity</t>
  </si>
  <si>
    <t>SEP US Equity</t>
  </si>
  <si>
    <t>OGE US Equity</t>
  </si>
  <si>
    <t>LUV US Equity</t>
  </si>
  <si>
    <t>MMC US Equity</t>
  </si>
  <si>
    <t>TPH US Equity</t>
  </si>
  <si>
    <t>ARW US Equity</t>
  </si>
  <si>
    <t>BALN US Equity</t>
  </si>
  <si>
    <t>Y US Equity</t>
  </si>
  <si>
    <t>TXN US Equity</t>
  </si>
  <si>
    <t>SYA US Equity</t>
  </si>
  <si>
    <t>DGELN US Equity</t>
  </si>
  <si>
    <t>NFG US Equity</t>
  </si>
  <si>
    <t>TT US Equity</t>
  </si>
  <si>
    <t>TCPC US Equity</t>
  </si>
  <si>
    <t>VMC US Equity</t>
  </si>
  <si>
    <t>TGNA US Equity</t>
  </si>
  <si>
    <t>MON US Equity</t>
  </si>
  <si>
    <t>ETR US Equity</t>
  </si>
  <si>
    <t>HUM US Equity</t>
  </si>
  <si>
    <t>RELLN US Equity</t>
  </si>
  <si>
    <t>PPG US Equity</t>
  </si>
  <si>
    <t>MUNRE US Equity</t>
  </si>
  <si>
    <t>MOS US Equity</t>
  </si>
  <si>
    <t>SYY US Equity</t>
  </si>
  <si>
    <t>FG US Equity</t>
  </si>
  <si>
    <t>GIS US Equity</t>
  </si>
  <si>
    <t>EQT US Equity</t>
  </si>
  <si>
    <t>RS US Equity</t>
  </si>
  <si>
    <t>CEG US Equity</t>
  </si>
  <si>
    <t>OI US Equity</t>
  </si>
  <si>
    <t>IPG US Equity</t>
  </si>
  <si>
    <t>TUFTS US Equity</t>
  </si>
  <si>
    <t>EFX US Equity</t>
  </si>
  <si>
    <t>ACGL US Equity</t>
  </si>
  <si>
    <t>ATI US Equity</t>
  </si>
  <si>
    <t>HIG US Equity</t>
  </si>
  <si>
    <t>DGX US Equity</t>
  </si>
  <si>
    <t>BC US Equity</t>
  </si>
  <si>
    <t>APC US Equity</t>
  </si>
  <si>
    <t>SR US Equity</t>
  </si>
  <si>
    <t>PSA US Equity</t>
  </si>
  <si>
    <t>ECL US Equity</t>
  </si>
  <si>
    <t>EVRG US Equity</t>
  </si>
  <si>
    <t>CPB US Equity</t>
  </si>
  <si>
    <t>TKR US Equity</t>
  </si>
  <si>
    <t>CRHID US Equity</t>
  </si>
  <si>
    <t>PNW US Equity</t>
  </si>
  <si>
    <t>FYBR US Equity</t>
  </si>
  <si>
    <t>ADNA US Equity</t>
  </si>
  <si>
    <t>AMP US Equity</t>
  </si>
  <si>
    <t>IDA US Equity</t>
  </si>
  <si>
    <t>TSN US Equity</t>
  </si>
  <si>
    <t>MFCCN US Equity</t>
  </si>
  <si>
    <t>BWA US Equity</t>
  </si>
  <si>
    <t>CNL US Equity</t>
  </si>
  <si>
    <t>GS US Equity</t>
  </si>
  <si>
    <t>UPENN US Equity</t>
  </si>
  <si>
    <t>EMACN US Equity</t>
  </si>
  <si>
    <t>WM US Equity</t>
  </si>
  <si>
    <t>SLB US Equity</t>
  </si>
  <si>
    <t>BSHSI US Equity</t>
  </si>
  <si>
    <t>EE US Equity</t>
  </si>
  <si>
    <t>LAZ US Equity</t>
  </si>
  <si>
    <t>BWP US Equity</t>
  </si>
  <si>
    <t>CMS US Equity</t>
  </si>
  <si>
    <t>BPL US Equity</t>
  </si>
  <si>
    <t>MS US Equity</t>
  </si>
  <si>
    <t>NI US Equity</t>
  </si>
  <si>
    <t>PMUL US Equity</t>
  </si>
  <si>
    <t>AES US Equity</t>
  </si>
  <si>
    <t>BPLN US Equity</t>
  </si>
  <si>
    <t>TFCFA US Equity</t>
  </si>
  <si>
    <t>WSFIN US Equity</t>
  </si>
  <si>
    <t>MCO US Equity</t>
  </si>
  <si>
    <t>AEE US Equity</t>
  </si>
  <si>
    <t>THG US Equity</t>
  </si>
  <si>
    <t>TRPCN US Equity</t>
  </si>
  <si>
    <t>DQE US Equity</t>
  </si>
  <si>
    <t>RKTLN US Equity</t>
  </si>
  <si>
    <t>RE US Equity</t>
  </si>
  <si>
    <t>ATO US Equity</t>
  </si>
  <si>
    <t>NBL US Equity</t>
  </si>
  <si>
    <t>CAH US Equity</t>
  </si>
  <si>
    <t>RSG US Equity</t>
  </si>
  <si>
    <t>ZBH US Equity</t>
  </si>
  <si>
    <t>WRB US Equity</t>
  </si>
  <si>
    <t>KPERM US Equity</t>
  </si>
  <si>
    <t>UGI US Equity</t>
  </si>
  <si>
    <t>EDE US Equity</t>
  </si>
  <si>
    <t>ITC US Equity</t>
  </si>
  <si>
    <t>AGR US Equity</t>
  </si>
  <si>
    <t>EEP US Equity</t>
  </si>
  <si>
    <t>PARHC US Equity</t>
  </si>
  <si>
    <t>EGN US Equity</t>
  </si>
  <si>
    <t>PNM US Equity</t>
  </si>
  <si>
    <t>AVA US Equity</t>
  </si>
  <si>
    <t>WFC US Equity</t>
  </si>
  <si>
    <t>SIGI US Equity</t>
  </si>
  <si>
    <t>AVY US Equity</t>
  </si>
  <si>
    <t>FTSCN US Equity</t>
  </si>
  <si>
    <t>NADB US Equity</t>
  </si>
  <si>
    <t>EOG US Equity</t>
  </si>
  <si>
    <t>NWN US Equity</t>
  </si>
  <si>
    <t>APD US Equity</t>
  </si>
  <si>
    <t>MGEE US Equity</t>
  </si>
  <si>
    <t>EPR US Equity</t>
  </si>
  <si>
    <t>POR US Equity</t>
  </si>
  <si>
    <t>FR US Equity</t>
  </si>
  <si>
    <t>WLP US Equity</t>
  </si>
  <si>
    <t>SJI US Equity</t>
  </si>
  <si>
    <t>AWR US Equity</t>
  </si>
  <si>
    <t>WGL US Equity</t>
  </si>
  <si>
    <t>C US Equity</t>
  </si>
  <si>
    <t>BNL US Equity</t>
  </si>
  <si>
    <t>MDU US Equity</t>
  </si>
  <si>
    <t>CBT US Equity</t>
  </si>
  <si>
    <t>AQNCN US Equity</t>
  </si>
  <si>
    <t>BKH US Equity</t>
  </si>
  <si>
    <t>PLD US Equity</t>
  </si>
  <si>
    <t>SWX US Equity</t>
  </si>
  <si>
    <t>#N/A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</si>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</sst>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15" fillId="35" borderId="0" xfId="0" applyFont="1" applyFill="1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266"/>
  <sheetViews>
    <sheetView topLeftCell="A4176" workbookViewId="0">
      <selection activeCell="P1" sqref="A1:P4266"/>
    </sheetView>
  </sheetViews>
  <sheetFormatPr defaultRowHeight="14.4" x14ac:dyDescent="0.55000000000000004"/>
  <cols>
    <col min="1" max="2" width="10.68359375" bestFit="1" customWidth="1"/>
    <col min="3" max="15" width="9.15625" bestFit="1" customWidth="1"/>
  </cols>
  <sheetData>
    <row r="1" spans="1:16" x14ac:dyDescent="0.55000000000000004">
      <c r="B1" s="2" t="s">
        <v>7228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55000000000000004">
      <c r="A2" s="1">
        <f>B2-2</f>
        <v>45289</v>
      </c>
      <c r="B2" s="1">
        <v>45291</v>
      </c>
      <c r="C2" t="s">
        <v>13</v>
      </c>
      <c r="D2" t="s">
        <v>14</v>
      </c>
      <c r="E2">
        <v>7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3</v>
      </c>
    </row>
    <row r="3" spans="1:16" x14ac:dyDescent="0.55000000000000004">
      <c r="A3" s="1">
        <f>B3-2</f>
        <v>45289</v>
      </c>
      <c r="B3" s="1">
        <v>45291</v>
      </c>
      <c r="C3" t="s">
        <v>24</v>
      </c>
      <c r="D3" t="s">
        <v>25</v>
      </c>
      <c r="E3">
        <v>5.875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f>LEN(D3)</f>
        <v>4</v>
      </c>
    </row>
    <row r="4" spans="1:16" x14ac:dyDescent="0.55000000000000004">
      <c r="A4" s="1">
        <f t="shared" ref="A4:A67" si="0">B4-2</f>
        <v>45289</v>
      </c>
      <c r="B4" s="1">
        <v>45291</v>
      </c>
      <c r="C4" t="s">
        <v>29</v>
      </c>
      <c r="D4" t="s">
        <v>30</v>
      </c>
      <c r="E4">
        <v>4.75</v>
      </c>
      <c r="F4" t="s">
        <v>31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f t="shared" ref="P4:P67" si="1">LEN(D4)</f>
        <v>1</v>
      </c>
    </row>
    <row r="5" spans="1:16" x14ac:dyDescent="0.55000000000000004">
      <c r="A5" s="1">
        <f t="shared" si="0"/>
        <v>45289</v>
      </c>
      <c r="B5" s="1">
        <v>45291</v>
      </c>
      <c r="C5" t="s">
        <v>34</v>
      </c>
      <c r="D5" t="s">
        <v>35</v>
      </c>
      <c r="E5">
        <v>6.65</v>
      </c>
      <c r="F5" t="s">
        <v>36</v>
      </c>
      <c r="H5" t="s">
        <v>37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38</v>
      </c>
      <c r="P5">
        <f t="shared" si="1"/>
        <v>1</v>
      </c>
    </row>
    <row r="6" spans="1:16" hidden="1" x14ac:dyDescent="0.55000000000000004">
      <c r="A6" s="1">
        <f t="shared" si="0"/>
        <v>45289</v>
      </c>
      <c r="B6" s="1">
        <v>45291</v>
      </c>
      <c r="C6" t="s">
        <v>39</v>
      </c>
      <c r="D6" t="s">
        <v>40</v>
      </c>
      <c r="E6">
        <v>5.55</v>
      </c>
      <c r="F6" t="s">
        <v>41</v>
      </c>
      <c r="H6" t="s">
        <v>42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43</v>
      </c>
      <c r="P6">
        <f t="shared" si="1"/>
        <v>6</v>
      </c>
    </row>
    <row r="7" spans="1:16" x14ac:dyDescent="0.55000000000000004">
      <c r="A7" s="1">
        <f t="shared" si="0"/>
        <v>45289</v>
      </c>
      <c r="B7" s="1">
        <v>45291</v>
      </c>
      <c r="C7" t="s">
        <v>44</v>
      </c>
      <c r="D7" t="s">
        <v>45</v>
      </c>
      <c r="E7">
        <v>5.375</v>
      </c>
      <c r="F7" t="s">
        <v>46</v>
      </c>
      <c r="H7" t="s">
        <v>47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48</v>
      </c>
      <c r="P7">
        <f t="shared" si="1"/>
        <v>2</v>
      </c>
    </row>
    <row r="8" spans="1:16" hidden="1" x14ac:dyDescent="0.55000000000000004">
      <c r="A8" s="1">
        <f t="shared" si="0"/>
        <v>45289</v>
      </c>
      <c r="B8" s="1">
        <v>45291</v>
      </c>
      <c r="C8" t="s">
        <v>49</v>
      </c>
      <c r="D8" t="s">
        <v>50</v>
      </c>
      <c r="E8">
        <v>6.25</v>
      </c>
      <c r="F8" t="s">
        <v>51</v>
      </c>
      <c r="H8" t="s">
        <v>52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53</v>
      </c>
      <c r="O8" t="s">
        <v>54</v>
      </c>
      <c r="P8">
        <f t="shared" si="1"/>
        <v>6</v>
      </c>
    </row>
    <row r="9" spans="1:16" x14ac:dyDescent="0.55000000000000004">
      <c r="A9" s="1">
        <f t="shared" si="0"/>
        <v>45289</v>
      </c>
      <c r="B9" s="1">
        <v>45291</v>
      </c>
      <c r="C9" t="s">
        <v>29</v>
      </c>
      <c r="D9" t="s">
        <v>30</v>
      </c>
      <c r="E9">
        <v>7.45</v>
      </c>
      <c r="F9" t="s">
        <v>55</v>
      </c>
      <c r="H9" t="s">
        <v>32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56</v>
      </c>
      <c r="P9">
        <f t="shared" si="1"/>
        <v>1</v>
      </c>
    </row>
    <row r="10" spans="1:16" x14ac:dyDescent="0.55000000000000004">
      <c r="A10" s="1">
        <f t="shared" si="0"/>
        <v>45289</v>
      </c>
      <c r="B10" s="1">
        <v>45291</v>
      </c>
      <c r="C10" t="s">
        <v>57</v>
      </c>
      <c r="D10" t="s">
        <v>14</v>
      </c>
      <c r="E10">
        <v>2.65</v>
      </c>
      <c r="F10" t="s">
        <v>58</v>
      </c>
      <c r="H10" t="s">
        <v>17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59</v>
      </c>
      <c r="P10">
        <f t="shared" si="1"/>
        <v>3</v>
      </c>
    </row>
    <row r="11" spans="1:16" x14ac:dyDescent="0.55000000000000004">
      <c r="A11" s="1">
        <f t="shared" si="0"/>
        <v>45289</v>
      </c>
      <c r="B11" s="1">
        <v>45291</v>
      </c>
      <c r="C11" t="s">
        <v>60</v>
      </c>
      <c r="D11" t="s">
        <v>61</v>
      </c>
      <c r="E11">
        <v>4.375</v>
      </c>
      <c r="F11" t="s">
        <v>62</v>
      </c>
      <c r="H11" t="s">
        <v>63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64</v>
      </c>
      <c r="O11" t="s">
        <v>65</v>
      </c>
      <c r="P11">
        <f t="shared" si="1"/>
        <v>4</v>
      </c>
    </row>
    <row r="12" spans="1:16" x14ac:dyDescent="0.55000000000000004">
      <c r="A12" s="1">
        <f t="shared" si="0"/>
        <v>45289</v>
      </c>
      <c r="B12" s="1">
        <v>45291</v>
      </c>
      <c r="C12" t="s">
        <v>24</v>
      </c>
      <c r="D12" t="s">
        <v>25</v>
      </c>
      <c r="E12">
        <v>7.75</v>
      </c>
      <c r="F12" t="s">
        <v>66</v>
      </c>
      <c r="H12" t="s">
        <v>27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67</v>
      </c>
      <c r="P12">
        <f t="shared" si="1"/>
        <v>4</v>
      </c>
    </row>
    <row r="13" spans="1:16" x14ac:dyDescent="0.55000000000000004">
      <c r="A13" s="1">
        <f t="shared" si="0"/>
        <v>45289</v>
      </c>
      <c r="B13" s="1">
        <v>45291</v>
      </c>
      <c r="C13" t="s">
        <v>68</v>
      </c>
      <c r="D13" t="s">
        <v>69</v>
      </c>
      <c r="E13">
        <v>7</v>
      </c>
      <c r="F13" t="s">
        <v>70</v>
      </c>
      <c r="H13" t="s">
        <v>71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72</v>
      </c>
      <c r="O13" t="s">
        <v>73</v>
      </c>
      <c r="P13">
        <f t="shared" si="1"/>
        <v>4</v>
      </c>
    </row>
    <row r="14" spans="1:16" x14ac:dyDescent="0.55000000000000004">
      <c r="A14" s="1">
        <f t="shared" si="0"/>
        <v>45289</v>
      </c>
      <c r="B14" s="1">
        <v>45291</v>
      </c>
      <c r="C14" t="s">
        <v>74</v>
      </c>
      <c r="D14" t="s">
        <v>75</v>
      </c>
      <c r="E14">
        <v>4.8620000000000001</v>
      </c>
      <c r="F14" t="s">
        <v>76</v>
      </c>
      <c r="H14" t="s">
        <v>77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78</v>
      </c>
      <c r="P14">
        <f t="shared" si="1"/>
        <v>2</v>
      </c>
    </row>
    <row r="15" spans="1:16" x14ac:dyDescent="0.55000000000000004">
      <c r="A15" s="1">
        <f t="shared" si="0"/>
        <v>45289</v>
      </c>
      <c r="B15" s="1">
        <v>45291</v>
      </c>
      <c r="C15" t="s">
        <v>79</v>
      </c>
      <c r="D15" t="s">
        <v>80</v>
      </c>
      <c r="E15">
        <v>7.6</v>
      </c>
      <c r="F15" t="s">
        <v>81</v>
      </c>
      <c r="G15" t="s">
        <v>82</v>
      </c>
      <c r="H15" t="s">
        <v>83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84</v>
      </c>
      <c r="P15">
        <f t="shared" si="1"/>
        <v>4</v>
      </c>
    </row>
    <row r="16" spans="1:16" hidden="1" x14ac:dyDescent="0.55000000000000004">
      <c r="A16" s="1">
        <f t="shared" si="0"/>
        <v>45289</v>
      </c>
      <c r="B16" s="1">
        <v>45291</v>
      </c>
      <c r="C16" t="s">
        <v>85</v>
      </c>
      <c r="D16" t="s">
        <v>86</v>
      </c>
      <c r="E16">
        <v>7.9950000000000001</v>
      </c>
      <c r="F16" t="s">
        <v>87</v>
      </c>
      <c r="H16" t="s">
        <v>83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88</v>
      </c>
      <c r="P16">
        <f t="shared" si="1"/>
        <v>6</v>
      </c>
    </row>
    <row r="17" spans="1:16" x14ac:dyDescent="0.55000000000000004">
      <c r="A17" s="1">
        <f t="shared" si="0"/>
        <v>45289</v>
      </c>
      <c r="B17" s="1">
        <v>45291</v>
      </c>
      <c r="C17" t="s">
        <v>89</v>
      </c>
      <c r="D17" t="s">
        <v>90</v>
      </c>
      <c r="E17">
        <v>7.5</v>
      </c>
      <c r="F17" t="s">
        <v>91</v>
      </c>
      <c r="H17" t="s">
        <v>92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93</v>
      </c>
      <c r="P17">
        <f t="shared" si="1"/>
        <v>3</v>
      </c>
    </row>
    <row r="18" spans="1:16" x14ac:dyDescent="0.55000000000000004">
      <c r="A18" s="1">
        <f t="shared" si="0"/>
        <v>45289</v>
      </c>
      <c r="B18" s="1">
        <v>45291</v>
      </c>
      <c r="C18" t="s">
        <v>89</v>
      </c>
      <c r="D18" t="s">
        <v>90</v>
      </c>
      <c r="E18">
        <v>6.8</v>
      </c>
      <c r="F18" t="s">
        <v>94</v>
      </c>
      <c r="H18" t="s">
        <v>92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95</v>
      </c>
      <c r="P18">
        <f t="shared" si="1"/>
        <v>3</v>
      </c>
    </row>
    <row r="19" spans="1:16" x14ac:dyDescent="0.55000000000000004">
      <c r="A19" s="1">
        <f t="shared" si="0"/>
        <v>45289</v>
      </c>
      <c r="B19" s="1">
        <v>45291</v>
      </c>
      <c r="C19" t="s">
        <v>96</v>
      </c>
      <c r="D19" t="s">
        <v>97</v>
      </c>
      <c r="E19">
        <v>4.5</v>
      </c>
      <c r="F19" t="s">
        <v>98</v>
      </c>
      <c r="H19" t="s">
        <v>99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72</v>
      </c>
      <c r="O19" t="s">
        <v>100</v>
      </c>
      <c r="P19">
        <f t="shared" si="1"/>
        <v>3</v>
      </c>
    </row>
    <row r="20" spans="1:16" x14ac:dyDescent="0.55000000000000004">
      <c r="A20" s="1">
        <f t="shared" si="0"/>
        <v>45289</v>
      </c>
      <c r="B20" s="1">
        <v>45291</v>
      </c>
      <c r="C20" t="s">
        <v>101</v>
      </c>
      <c r="D20" t="s">
        <v>102</v>
      </c>
      <c r="E20">
        <v>7</v>
      </c>
      <c r="F20" t="s">
        <v>103</v>
      </c>
      <c r="H20" t="s">
        <v>17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104</v>
      </c>
      <c r="P20">
        <f t="shared" si="1"/>
        <v>3</v>
      </c>
    </row>
    <row r="21" spans="1:16" x14ac:dyDescent="0.55000000000000004">
      <c r="A21" s="1">
        <f t="shared" si="0"/>
        <v>45289</v>
      </c>
      <c r="B21" s="1">
        <v>45291</v>
      </c>
      <c r="C21" t="s">
        <v>79</v>
      </c>
      <c r="D21" t="s">
        <v>80</v>
      </c>
      <c r="E21">
        <v>6.875</v>
      </c>
      <c r="F21" t="s">
        <v>105</v>
      </c>
      <c r="G21" t="s">
        <v>106</v>
      </c>
      <c r="H21" t="s">
        <v>83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107</v>
      </c>
      <c r="P21">
        <f t="shared" si="1"/>
        <v>4</v>
      </c>
    </row>
    <row r="22" spans="1:16" x14ac:dyDescent="0.55000000000000004">
      <c r="A22" s="1">
        <f t="shared" si="0"/>
        <v>45289</v>
      </c>
      <c r="B22" s="1">
        <v>45291</v>
      </c>
      <c r="C22" t="s">
        <v>108</v>
      </c>
      <c r="D22" t="s">
        <v>109</v>
      </c>
      <c r="E22">
        <v>6</v>
      </c>
      <c r="F22" t="s">
        <v>110</v>
      </c>
      <c r="H22" t="s">
        <v>47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111</v>
      </c>
      <c r="P22">
        <f t="shared" si="1"/>
        <v>3</v>
      </c>
    </row>
    <row r="23" spans="1:16" hidden="1" x14ac:dyDescent="0.55000000000000004">
      <c r="A23" s="1">
        <f t="shared" si="0"/>
        <v>45289</v>
      </c>
      <c r="B23" s="1">
        <v>45291</v>
      </c>
      <c r="C23" t="s">
        <v>49</v>
      </c>
      <c r="D23" t="s">
        <v>50</v>
      </c>
      <c r="E23">
        <v>5.75</v>
      </c>
      <c r="F23" t="s">
        <v>112</v>
      </c>
      <c r="H23" t="s">
        <v>52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53</v>
      </c>
      <c r="O23" t="s">
        <v>113</v>
      </c>
      <c r="P23">
        <f t="shared" si="1"/>
        <v>6</v>
      </c>
    </row>
    <row r="24" spans="1:16" x14ac:dyDescent="0.55000000000000004">
      <c r="A24" s="1">
        <f t="shared" si="0"/>
        <v>45289</v>
      </c>
      <c r="B24" s="1">
        <v>45291</v>
      </c>
      <c r="C24" t="s">
        <v>114</v>
      </c>
      <c r="D24" t="s">
        <v>115</v>
      </c>
      <c r="E24">
        <v>5.15</v>
      </c>
      <c r="F24" t="s">
        <v>116</v>
      </c>
      <c r="G24" t="s">
        <v>117</v>
      </c>
      <c r="H24" t="s">
        <v>52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118</v>
      </c>
      <c r="P24">
        <f t="shared" si="1"/>
        <v>2</v>
      </c>
    </row>
    <row r="25" spans="1:16" x14ac:dyDescent="0.55000000000000004">
      <c r="A25" s="1">
        <f t="shared" si="0"/>
        <v>45289</v>
      </c>
      <c r="B25" s="1">
        <v>45291</v>
      </c>
      <c r="C25" t="s">
        <v>119</v>
      </c>
      <c r="D25" t="s">
        <v>120</v>
      </c>
      <c r="E25">
        <v>7.875</v>
      </c>
      <c r="F25" t="s">
        <v>121</v>
      </c>
      <c r="H25" t="s">
        <v>71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122</v>
      </c>
      <c r="P25">
        <f t="shared" si="1"/>
        <v>4</v>
      </c>
    </row>
    <row r="26" spans="1:16" x14ac:dyDescent="0.55000000000000004">
      <c r="A26" s="1">
        <f t="shared" si="0"/>
        <v>45289</v>
      </c>
      <c r="B26" s="1">
        <v>45291</v>
      </c>
      <c r="C26" t="s">
        <v>123</v>
      </c>
      <c r="D26" t="s">
        <v>124</v>
      </c>
      <c r="E26">
        <v>4.75</v>
      </c>
      <c r="F26" t="s">
        <v>125</v>
      </c>
      <c r="H26" t="s">
        <v>63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64</v>
      </c>
      <c r="O26" t="s">
        <v>126</v>
      </c>
      <c r="P26">
        <f t="shared" si="1"/>
        <v>4</v>
      </c>
    </row>
    <row r="27" spans="1:16" x14ac:dyDescent="0.55000000000000004">
      <c r="A27" s="1">
        <f t="shared" si="0"/>
        <v>45289</v>
      </c>
      <c r="B27" s="1">
        <v>45291</v>
      </c>
      <c r="C27" t="s">
        <v>127</v>
      </c>
      <c r="D27" t="s">
        <v>128</v>
      </c>
      <c r="E27">
        <v>7</v>
      </c>
      <c r="F27" t="s">
        <v>129</v>
      </c>
      <c r="H27" t="s">
        <v>47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130</v>
      </c>
      <c r="P27">
        <f t="shared" si="1"/>
        <v>3</v>
      </c>
    </row>
    <row r="28" spans="1:16" x14ac:dyDescent="0.55000000000000004">
      <c r="A28" s="1">
        <f t="shared" si="0"/>
        <v>45289</v>
      </c>
      <c r="B28" s="1">
        <v>45291</v>
      </c>
      <c r="C28" t="s">
        <v>131</v>
      </c>
      <c r="D28" t="s">
        <v>132</v>
      </c>
      <c r="E28">
        <v>4.375</v>
      </c>
      <c r="F28" t="s">
        <v>70</v>
      </c>
      <c r="G28" t="s">
        <v>133</v>
      </c>
      <c r="H28" t="s">
        <v>63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64</v>
      </c>
      <c r="O28" t="s">
        <v>134</v>
      </c>
      <c r="P28">
        <f t="shared" si="1"/>
        <v>3</v>
      </c>
    </row>
    <row r="29" spans="1:16" x14ac:dyDescent="0.55000000000000004">
      <c r="A29" s="1">
        <f t="shared" si="0"/>
        <v>45289</v>
      </c>
      <c r="B29" s="1">
        <v>45291</v>
      </c>
      <c r="C29" t="s">
        <v>74</v>
      </c>
      <c r="D29" t="s">
        <v>75</v>
      </c>
      <c r="E29">
        <v>4.5</v>
      </c>
      <c r="F29" t="s">
        <v>135</v>
      </c>
      <c r="H29" t="s">
        <v>77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136</v>
      </c>
      <c r="P29">
        <f t="shared" si="1"/>
        <v>2</v>
      </c>
    </row>
    <row r="30" spans="1:16" x14ac:dyDescent="0.55000000000000004">
      <c r="A30" s="1">
        <f t="shared" si="0"/>
        <v>45289</v>
      </c>
      <c r="B30" s="1">
        <v>45291</v>
      </c>
      <c r="C30" t="s">
        <v>24</v>
      </c>
      <c r="D30" t="s">
        <v>25</v>
      </c>
      <c r="E30">
        <v>5.125</v>
      </c>
      <c r="F30" t="s">
        <v>137</v>
      </c>
      <c r="H30" t="s">
        <v>27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138</v>
      </c>
      <c r="P30">
        <f t="shared" si="1"/>
        <v>4</v>
      </c>
    </row>
    <row r="31" spans="1:16" x14ac:dyDescent="0.55000000000000004">
      <c r="A31" s="1">
        <f t="shared" si="0"/>
        <v>45289</v>
      </c>
      <c r="B31" s="1">
        <v>45291</v>
      </c>
      <c r="C31" t="s">
        <v>139</v>
      </c>
      <c r="D31" t="s">
        <v>140</v>
      </c>
      <c r="E31">
        <v>5.4669999999999996</v>
      </c>
      <c r="F31" t="s">
        <v>141</v>
      </c>
      <c r="G31" t="s">
        <v>142</v>
      </c>
      <c r="H31" t="s">
        <v>42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72</v>
      </c>
      <c r="O31" t="s">
        <v>143</v>
      </c>
      <c r="P31">
        <f t="shared" si="1"/>
        <v>2</v>
      </c>
    </row>
    <row r="32" spans="1:16" x14ac:dyDescent="0.55000000000000004">
      <c r="A32" s="1">
        <f t="shared" si="0"/>
        <v>45289</v>
      </c>
      <c r="B32" s="1">
        <v>45291</v>
      </c>
      <c r="C32" t="s">
        <v>144</v>
      </c>
      <c r="D32" t="s">
        <v>145</v>
      </c>
      <c r="E32">
        <v>7.125</v>
      </c>
      <c r="F32" t="s">
        <v>146</v>
      </c>
      <c r="H32" t="s">
        <v>147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72</v>
      </c>
      <c r="O32" t="s">
        <v>148</v>
      </c>
      <c r="P32">
        <f t="shared" si="1"/>
        <v>3</v>
      </c>
    </row>
    <row r="33" spans="1:16" hidden="1" x14ac:dyDescent="0.55000000000000004">
      <c r="A33" s="1">
        <f t="shared" si="0"/>
        <v>45289</v>
      </c>
      <c r="B33" s="1">
        <v>45291</v>
      </c>
      <c r="C33" t="s">
        <v>39</v>
      </c>
      <c r="D33" t="s">
        <v>40</v>
      </c>
      <c r="E33">
        <v>5.4</v>
      </c>
      <c r="F33" t="s">
        <v>149</v>
      </c>
      <c r="H33" t="s">
        <v>42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150</v>
      </c>
      <c r="P33">
        <f t="shared" si="1"/>
        <v>6</v>
      </c>
    </row>
    <row r="34" spans="1:16" x14ac:dyDescent="0.55000000000000004">
      <c r="A34" s="1">
        <f t="shared" si="0"/>
        <v>45289</v>
      </c>
      <c r="B34" s="1">
        <v>45291</v>
      </c>
      <c r="C34" t="s">
        <v>101</v>
      </c>
      <c r="D34" t="s">
        <v>102</v>
      </c>
      <c r="E34">
        <v>7</v>
      </c>
      <c r="F34" t="s">
        <v>151</v>
      </c>
      <c r="H34" t="s">
        <v>17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152</v>
      </c>
      <c r="P34">
        <f t="shared" si="1"/>
        <v>3</v>
      </c>
    </row>
    <row r="35" spans="1:16" x14ac:dyDescent="0.55000000000000004">
      <c r="A35" s="1">
        <f t="shared" si="0"/>
        <v>45289</v>
      </c>
      <c r="B35" s="1">
        <v>45291</v>
      </c>
      <c r="C35" t="s">
        <v>153</v>
      </c>
      <c r="D35" t="s">
        <v>154</v>
      </c>
      <c r="E35">
        <v>5.3</v>
      </c>
      <c r="F35" t="s">
        <v>155</v>
      </c>
      <c r="H35" t="s">
        <v>63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156</v>
      </c>
      <c r="P35">
        <f t="shared" si="1"/>
        <v>4</v>
      </c>
    </row>
    <row r="36" spans="1:16" x14ac:dyDescent="0.55000000000000004">
      <c r="A36" s="1">
        <f t="shared" si="0"/>
        <v>45289</v>
      </c>
      <c r="B36" s="1">
        <v>45291</v>
      </c>
      <c r="C36" t="s">
        <v>157</v>
      </c>
      <c r="D36" t="s">
        <v>158</v>
      </c>
      <c r="E36">
        <v>6.15</v>
      </c>
      <c r="F36" t="s">
        <v>159</v>
      </c>
      <c r="H36" t="s">
        <v>37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160</v>
      </c>
      <c r="P36">
        <f t="shared" si="1"/>
        <v>4</v>
      </c>
    </row>
    <row r="37" spans="1:16" x14ac:dyDescent="0.55000000000000004">
      <c r="A37" s="1">
        <f t="shared" si="0"/>
        <v>45289</v>
      </c>
      <c r="B37" s="1">
        <v>45291</v>
      </c>
      <c r="C37" t="s">
        <v>161</v>
      </c>
      <c r="D37" t="s">
        <v>162</v>
      </c>
      <c r="E37">
        <v>3.85</v>
      </c>
      <c r="F37" t="s">
        <v>163</v>
      </c>
      <c r="H37" t="s">
        <v>164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165</v>
      </c>
      <c r="P37">
        <f t="shared" si="1"/>
        <v>4</v>
      </c>
    </row>
    <row r="38" spans="1:16" x14ac:dyDescent="0.55000000000000004">
      <c r="A38" s="1">
        <f t="shared" si="0"/>
        <v>45289</v>
      </c>
      <c r="B38" s="1">
        <v>45291</v>
      </c>
      <c r="C38" t="s">
        <v>166</v>
      </c>
      <c r="D38" t="s">
        <v>167</v>
      </c>
      <c r="E38">
        <v>4.875</v>
      </c>
      <c r="F38" t="s">
        <v>168</v>
      </c>
      <c r="H38" t="s">
        <v>47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169</v>
      </c>
      <c r="P38">
        <f t="shared" si="1"/>
        <v>4</v>
      </c>
    </row>
    <row r="39" spans="1:16" x14ac:dyDescent="0.55000000000000004">
      <c r="A39" s="1">
        <f t="shared" si="0"/>
        <v>45289</v>
      </c>
      <c r="B39" s="1">
        <v>45291</v>
      </c>
      <c r="C39" t="s">
        <v>170</v>
      </c>
      <c r="D39" t="s">
        <v>171</v>
      </c>
      <c r="E39">
        <v>6.8076499999999998</v>
      </c>
      <c r="F39" t="s">
        <v>172</v>
      </c>
      <c r="H39" t="s">
        <v>47</v>
      </c>
      <c r="I39" t="s">
        <v>18</v>
      </c>
      <c r="J39" t="s">
        <v>19</v>
      </c>
      <c r="K39" t="s">
        <v>20</v>
      </c>
      <c r="L39" t="s">
        <v>20</v>
      </c>
      <c r="M39" t="s">
        <v>173</v>
      </c>
      <c r="N39" t="s">
        <v>22</v>
      </c>
      <c r="O39" t="s">
        <v>174</v>
      </c>
      <c r="P39">
        <f t="shared" si="1"/>
        <v>1</v>
      </c>
    </row>
    <row r="40" spans="1:16" hidden="1" x14ac:dyDescent="0.55000000000000004">
      <c r="A40" s="1">
        <f t="shared" si="0"/>
        <v>45289</v>
      </c>
      <c r="B40" s="1">
        <v>45291</v>
      </c>
      <c r="C40" t="s">
        <v>175</v>
      </c>
      <c r="D40" t="s">
        <v>176</v>
      </c>
      <c r="E40">
        <v>5.25</v>
      </c>
      <c r="F40" t="s">
        <v>177</v>
      </c>
      <c r="H40" t="s">
        <v>92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178</v>
      </c>
      <c r="P40">
        <f t="shared" si="1"/>
        <v>6</v>
      </c>
    </row>
    <row r="41" spans="1:16" x14ac:dyDescent="0.55000000000000004">
      <c r="A41" s="1">
        <f t="shared" si="0"/>
        <v>45289</v>
      </c>
      <c r="B41" s="1">
        <v>45291</v>
      </c>
      <c r="C41" t="s">
        <v>161</v>
      </c>
      <c r="D41" t="s">
        <v>162</v>
      </c>
      <c r="E41">
        <v>3.2</v>
      </c>
      <c r="F41" t="s">
        <v>179</v>
      </c>
      <c r="H41" t="s">
        <v>164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180</v>
      </c>
      <c r="P41">
        <f t="shared" si="1"/>
        <v>4</v>
      </c>
    </row>
    <row r="42" spans="1:16" x14ac:dyDescent="0.55000000000000004">
      <c r="A42" s="1">
        <f t="shared" si="0"/>
        <v>45289</v>
      </c>
      <c r="B42" s="1">
        <v>45291</v>
      </c>
      <c r="C42" t="s">
        <v>161</v>
      </c>
      <c r="D42" t="s">
        <v>162</v>
      </c>
      <c r="E42">
        <v>4.45</v>
      </c>
      <c r="F42" t="s">
        <v>181</v>
      </c>
      <c r="H42" t="s">
        <v>164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182</v>
      </c>
      <c r="P42">
        <f t="shared" si="1"/>
        <v>4</v>
      </c>
    </row>
    <row r="43" spans="1:16" x14ac:dyDescent="0.55000000000000004">
      <c r="A43" s="1">
        <f t="shared" si="0"/>
        <v>45289</v>
      </c>
      <c r="B43" s="1">
        <v>45291</v>
      </c>
      <c r="C43" t="s">
        <v>161</v>
      </c>
      <c r="D43" t="s">
        <v>162</v>
      </c>
      <c r="E43">
        <v>3.45</v>
      </c>
      <c r="F43" t="s">
        <v>183</v>
      </c>
      <c r="H43" t="s">
        <v>164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184</v>
      </c>
      <c r="P43">
        <f t="shared" si="1"/>
        <v>4</v>
      </c>
    </row>
    <row r="44" spans="1:16" x14ac:dyDescent="0.55000000000000004">
      <c r="A44" s="1">
        <f t="shared" si="0"/>
        <v>45289</v>
      </c>
      <c r="B44" s="1">
        <v>45291</v>
      </c>
      <c r="C44" t="s">
        <v>185</v>
      </c>
      <c r="D44" t="s">
        <v>186</v>
      </c>
      <c r="E44">
        <v>5.125</v>
      </c>
      <c r="F44" t="s">
        <v>179</v>
      </c>
      <c r="G44" t="s">
        <v>142</v>
      </c>
      <c r="H44" t="s">
        <v>71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53</v>
      </c>
      <c r="O44" t="s">
        <v>187</v>
      </c>
      <c r="P44">
        <f t="shared" si="1"/>
        <v>3</v>
      </c>
    </row>
    <row r="45" spans="1:16" x14ac:dyDescent="0.55000000000000004">
      <c r="A45" s="1">
        <f t="shared" si="0"/>
        <v>45289</v>
      </c>
      <c r="B45" s="1">
        <v>45291</v>
      </c>
      <c r="C45" t="s">
        <v>188</v>
      </c>
      <c r="D45" t="s">
        <v>189</v>
      </c>
      <c r="E45">
        <v>7.125</v>
      </c>
      <c r="F45" t="s">
        <v>190</v>
      </c>
      <c r="H45" t="s">
        <v>71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191</v>
      </c>
      <c r="P45">
        <f t="shared" si="1"/>
        <v>1</v>
      </c>
    </row>
    <row r="46" spans="1:16" x14ac:dyDescent="0.55000000000000004">
      <c r="A46" s="1">
        <f t="shared" si="0"/>
        <v>45289</v>
      </c>
      <c r="B46" s="1">
        <v>45291</v>
      </c>
      <c r="C46" t="s">
        <v>79</v>
      </c>
      <c r="D46" t="s">
        <v>80</v>
      </c>
      <c r="E46">
        <v>7.65</v>
      </c>
      <c r="F46" t="s">
        <v>192</v>
      </c>
      <c r="G46" t="s">
        <v>193</v>
      </c>
      <c r="H46" t="s">
        <v>83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194</v>
      </c>
      <c r="P46">
        <f t="shared" si="1"/>
        <v>4</v>
      </c>
    </row>
    <row r="47" spans="1:16" x14ac:dyDescent="0.55000000000000004">
      <c r="A47" s="1">
        <f t="shared" si="0"/>
        <v>45289</v>
      </c>
      <c r="B47" s="1">
        <v>45291</v>
      </c>
      <c r="C47" t="s">
        <v>119</v>
      </c>
      <c r="D47" t="s">
        <v>120</v>
      </c>
      <c r="E47">
        <v>6.875</v>
      </c>
      <c r="F47" t="s">
        <v>195</v>
      </c>
      <c r="H47" t="s">
        <v>71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196</v>
      </c>
      <c r="P47">
        <f t="shared" si="1"/>
        <v>4</v>
      </c>
    </row>
    <row r="48" spans="1:16" x14ac:dyDescent="0.55000000000000004">
      <c r="A48" s="1">
        <f t="shared" si="0"/>
        <v>45289</v>
      </c>
      <c r="B48" s="1">
        <v>45291</v>
      </c>
      <c r="C48" t="s">
        <v>197</v>
      </c>
      <c r="D48" t="s">
        <v>198</v>
      </c>
      <c r="E48">
        <v>5.25</v>
      </c>
      <c r="F48" t="s">
        <v>199</v>
      </c>
      <c r="H48" t="s">
        <v>32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200</v>
      </c>
      <c r="P48">
        <f t="shared" si="1"/>
        <v>4</v>
      </c>
    </row>
    <row r="49" spans="1:16" x14ac:dyDescent="0.55000000000000004">
      <c r="A49" s="1">
        <f t="shared" si="0"/>
        <v>45289</v>
      </c>
      <c r="B49" s="1">
        <v>45291</v>
      </c>
      <c r="C49" t="s">
        <v>201</v>
      </c>
      <c r="D49" t="s">
        <v>202</v>
      </c>
      <c r="E49">
        <v>6.875</v>
      </c>
      <c r="F49" t="s">
        <v>203</v>
      </c>
      <c r="H49" t="s">
        <v>147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204</v>
      </c>
      <c r="P49">
        <f t="shared" si="1"/>
        <v>4</v>
      </c>
    </row>
    <row r="50" spans="1:16" hidden="1" x14ac:dyDescent="0.55000000000000004">
      <c r="A50" s="1">
        <f t="shared" si="0"/>
        <v>45289</v>
      </c>
      <c r="B50" s="1">
        <v>45291</v>
      </c>
      <c r="C50" t="s">
        <v>39</v>
      </c>
      <c r="D50" t="s">
        <v>40</v>
      </c>
      <c r="E50">
        <v>5.25</v>
      </c>
      <c r="F50" t="s">
        <v>205</v>
      </c>
      <c r="G50" t="s">
        <v>206</v>
      </c>
      <c r="H50" t="s">
        <v>42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207</v>
      </c>
      <c r="P50">
        <f t="shared" si="1"/>
        <v>6</v>
      </c>
    </row>
    <row r="51" spans="1:16" x14ac:dyDescent="0.55000000000000004">
      <c r="A51" s="1">
        <f t="shared" si="0"/>
        <v>45289</v>
      </c>
      <c r="B51" s="1">
        <v>45291</v>
      </c>
      <c r="C51" t="s">
        <v>208</v>
      </c>
      <c r="D51" t="s">
        <v>209</v>
      </c>
      <c r="E51">
        <v>7</v>
      </c>
      <c r="F51" t="s">
        <v>210</v>
      </c>
      <c r="H51" t="s">
        <v>32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211</v>
      </c>
      <c r="P51">
        <f t="shared" si="1"/>
        <v>1</v>
      </c>
    </row>
    <row r="52" spans="1:16" x14ac:dyDescent="0.55000000000000004">
      <c r="A52" s="1">
        <f t="shared" si="0"/>
        <v>45289</v>
      </c>
      <c r="B52" s="1">
        <v>45291</v>
      </c>
      <c r="C52" t="s">
        <v>74</v>
      </c>
      <c r="D52" t="s">
        <v>75</v>
      </c>
      <c r="E52">
        <v>4.125</v>
      </c>
      <c r="F52" t="s">
        <v>212</v>
      </c>
      <c r="H52" t="s">
        <v>77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213</v>
      </c>
      <c r="P52">
        <f t="shared" si="1"/>
        <v>2</v>
      </c>
    </row>
    <row r="53" spans="1:16" x14ac:dyDescent="0.55000000000000004">
      <c r="A53" s="1">
        <f t="shared" si="0"/>
        <v>45289</v>
      </c>
      <c r="B53" s="1">
        <v>45291</v>
      </c>
      <c r="C53" t="s">
        <v>214</v>
      </c>
      <c r="D53" t="s">
        <v>215</v>
      </c>
      <c r="E53">
        <v>6.25</v>
      </c>
      <c r="F53" t="s">
        <v>216</v>
      </c>
      <c r="H53" t="s">
        <v>217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218</v>
      </c>
      <c r="P53">
        <f t="shared" si="1"/>
        <v>3</v>
      </c>
    </row>
    <row r="54" spans="1:16" x14ac:dyDescent="0.55000000000000004">
      <c r="A54" s="1">
        <f t="shared" si="0"/>
        <v>45289</v>
      </c>
      <c r="B54" s="1">
        <v>45291</v>
      </c>
      <c r="C54" t="s">
        <v>123</v>
      </c>
      <c r="D54" t="s">
        <v>124</v>
      </c>
      <c r="E54">
        <v>2.5</v>
      </c>
      <c r="F54" t="s">
        <v>219</v>
      </c>
      <c r="G54" t="s">
        <v>220</v>
      </c>
      <c r="H54" t="s">
        <v>63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64</v>
      </c>
      <c r="O54" t="s">
        <v>221</v>
      </c>
      <c r="P54">
        <f t="shared" si="1"/>
        <v>4</v>
      </c>
    </row>
    <row r="55" spans="1:16" x14ac:dyDescent="0.55000000000000004">
      <c r="A55" s="1">
        <f t="shared" si="0"/>
        <v>45289</v>
      </c>
      <c r="B55" s="1">
        <v>45291</v>
      </c>
      <c r="C55" t="s">
        <v>57</v>
      </c>
      <c r="D55" t="s">
        <v>14</v>
      </c>
      <c r="E55">
        <v>6.75</v>
      </c>
      <c r="F55" t="s">
        <v>222</v>
      </c>
      <c r="H55" t="s">
        <v>17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223</v>
      </c>
      <c r="P55">
        <f t="shared" si="1"/>
        <v>3</v>
      </c>
    </row>
    <row r="56" spans="1:16" x14ac:dyDescent="0.55000000000000004">
      <c r="A56" s="1">
        <f t="shared" si="0"/>
        <v>45289</v>
      </c>
      <c r="B56" s="1">
        <v>45291</v>
      </c>
      <c r="C56" t="s">
        <v>114</v>
      </c>
      <c r="D56" t="s">
        <v>115</v>
      </c>
      <c r="E56">
        <v>4.95</v>
      </c>
      <c r="F56" t="s">
        <v>224</v>
      </c>
      <c r="G56" t="s">
        <v>206</v>
      </c>
      <c r="H56" t="s">
        <v>52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225</v>
      </c>
      <c r="P56">
        <f t="shared" si="1"/>
        <v>2</v>
      </c>
    </row>
    <row r="57" spans="1:16" x14ac:dyDescent="0.55000000000000004">
      <c r="A57" s="1">
        <f t="shared" si="0"/>
        <v>45289</v>
      </c>
      <c r="B57" s="1">
        <v>45291</v>
      </c>
      <c r="C57" t="s">
        <v>226</v>
      </c>
      <c r="D57" t="s">
        <v>227</v>
      </c>
      <c r="E57">
        <v>6.95</v>
      </c>
      <c r="F57" t="s">
        <v>228</v>
      </c>
      <c r="G57" t="s">
        <v>229</v>
      </c>
      <c r="H57" t="s">
        <v>71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230</v>
      </c>
      <c r="P57">
        <f t="shared" si="1"/>
        <v>5</v>
      </c>
    </row>
    <row r="58" spans="1:16" x14ac:dyDescent="0.55000000000000004">
      <c r="A58" s="1">
        <f t="shared" si="0"/>
        <v>45289</v>
      </c>
      <c r="B58" s="1">
        <v>45291</v>
      </c>
      <c r="C58" t="s">
        <v>231</v>
      </c>
      <c r="D58" t="s">
        <v>232</v>
      </c>
      <c r="E58">
        <v>5.4</v>
      </c>
      <c r="F58" t="s">
        <v>233</v>
      </c>
      <c r="H58" t="s">
        <v>47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234</v>
      </c>
      <c r="P58">
        <f t="shared" si="1"/>
        <v>2</v>
      </c>
    </row>
    <row r="59" spans="1:16" hidden="1" x14ac:dyDescent="0.55000000000000004">
      <c r="A59" s="1">
        <f t="shared" si="0"/>
        <v>45289</v>
      </c>
      <c r="B59" s="1">
        <v>45291</v>
      </c>
      <c r="C59" t="s">
        <v>235</v>
      </c>
      <c r="D59" t="s">
        <v>236</v>
      </c>
      <c r="E59">
        <v>5.5</v>
      </c>
      <c r="F59" t="s">
        <v>237</v>
      </c>
      <c r="G59" t="s">
        <v>238</v>
      </c>
      <c r="H59" t="s">
        <v>71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72</v>
      </c>
      <c r="O59" t="s">
        <v>239</v>
      </c>
      <c r="P59">
        <f t="shared" si="1"/>
        <v>6</v>
      </c>
    </row>
    <row r="60" spans="1:16" x14ac:dyDescent="0.55000000000000004">
      <c r="A60" s="1">
        <f t="shared" si="0"/>
        <v>45289</v>
      </c>
      <c r="B60" s="1">
        <v>45291</v>
      </c>
      <c r="C60" t="s">
        <v>166</v>
      </c>
      <c r="D60" t="s">
        <v>167</v>
      </c>
      <c r="E60">
        <v>5.875</v>
      </c>
      <c r="F60" t="s">
        <v>240</v>
      </c>
      <c r="H60" t="s">
        <v>47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241</v>
      </c>
      <c r="P60">
        <f t="shared" si="1"/>
        <v>4</v>
      </c>
    </row>
    <row r="61" spans="1:16" x14ac:dyDescent="0.55000000000000004">
      <c r="A61" s="1">
        <f t="shared" si="0"/>
        <v>45289</v>
      </c>
      <c r="B61" s="1">
        <v>45291</v>
      </c>
      <c r="C61" t="s">
        <v>60</v>
      </c>
      <c r="D61" t="s">
        <v>61</v>
      </c>
      <c r="E61">
        <v>4.5</v>
      </c>
      <c r="F61" t="s">
        <v>242</v>
      </c>
      <c r="G61" t="s">
        <v>133</v>
      </c>
      <c r="H61" t="s">
        <v>63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64</v>
      </c>
      <c r="O61" t="s">
        <v>243</v>
      </c>
      <c r="P61">
        <f t="shared" si="1"/>
        <v>4</v>
      </c>
    </row>
    <row r="62" spans="1:16" x14ac:dyDescent="0.55000000000000004">
      <c r="A62" s="1">
        <f t="shared" si="0"/>
        <v>45289</v>
      </c>
      <c r="B62" s="1">
        <v>45291</v>
      </c>
      <c r="C62" t="s">
        <v>244</v>
      </c>
      <c r="D62" t="s">
        <v>245</v>
      </c>
      <c r="E62">
        <v>6.0343099999999996</v>
      </c>
      <c r="F62" t="s">
        <v>246</v>
      </c>
      <c r="G62" t="s">
        <v>206</v>
      </c>
      <c r="H62" t="s">
        <v>47</v>
      </c>
      <c r="I62" t="s">
        <v>18</v>
      </c>
      <c r="J62" t="s">
        <v>19</v>
      </c>
      <c r="K62" t="s">
        <v>20</v>
      </c>
      <c r="L62" t="s">
        <v>20</v>
      </c>
      <c r="M62" t="s">
        <v>173</v>
      </c>
      <c r="N62" t="s">
        <v>22</v>
      </c>
      <c r="O62" t="s">
        <v>247</v>
      </c>
      <c r="P62">
        <f t="shared" si="1"/>
        <v>2</v>
      </c>
    </row>
    <row r="63" spans="1:16" x14ac:dyDescent="0.55000000000000004">
      <c r="A63" s="1">
        <f t="shared" si="0"/>
        <v>45289</v>
      </c>
      <c r="B63" s="1">
        <v>45291</v>
      </c>
      <c r="C63" t="s">
        <v>74</v>
      </c>
      <c r="D63" t="s">
        <v>75</v>
      </c>
      <c r="E63">
        <v>4.3289999999999997</v>
      </c>
      <c r="F63" t="s">
        <v>248</v>
      </c>
      <c r="H63" t="s">
        <v>77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249</v>
      </c>
      <c r="P63">
        <f t="shared" si="1"/>
        <v>2</v>
      </c>
    </row>
    <row r="64" spans="1:16" x14ac:dyDescent="0.55000000000000004">
      <c r="A64" s="1">
        <f t="shared" si="0"/>
        <v>45289</v>
      </c>
      <c r="B64" s="1">
        <v>45291</v>
      </c>
      <c r="C64" t="s">
        <v>250</v>
      </c>
      <c r="D64" t="s">
        <v>251</v>
      </c>
      <c r="E64">
        <v>4.875</v>
      </c>
      <c r="F64" t="s">
        <v>252</v>
      </c>
      <c r="H64" t="s">
        <v>17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253</v>
      </c>
      <c r="P64">
        <f t="shared" si="1"/>
        <v>4</v>
      </c>
    </row>
    <row r="65" spans="1:16" x14ac:dyDescent="0.55000000000000004">
      <c r="A65" s="1">
        <f t="shared" si="0"/>
        <v>45289</v>
      </c>
      <c r="B65" s="1">
        <v>45291</v>
      </c>
      <c r="C65" t="s">
        <v>254</v>
      </c>
      <c r="D65" t="s">
        <v>232</v>
      </c>
      <c r="E65">
        <v>6.25</v>
      </c>
      <c r="F65" t="s">
        <v>255</v>
      </c>
      <c r="H65" t="s">
        <v>47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256</v>
      </c>
      <c r="P65">
        <f t="shared" si="1"/>
        <v>2</v>
      </c>
    </row>
    <row r="66" spans="1:16" x14ac:dyDescent="0.55000000000000004">
      <c r="A66" s="1">
        <f t="shared" si="0"/>
        <v>45289</v>
      </c>
      <c r="B66" s="1">
        <v>45291</v>
      </c>
      <c r="C66" t="s">
        <v>119</v>
      </c>
      <c r="D66" t="s">
        <v>120</v>
      </c>
      <c r="E66">
        <v>4.375</v>
      </c>
      <c r="F66" t="s">
        <v>257</v>
      </c>
      <c r="H66" t="s">
        <v>71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258</v>
      </c>
      <c r="P66">
        <f t="shared" si="1"/>
        <v>4</v>
      </c>
    </row>
    <row r="67" spans="1:16" x14ac:dyDescent="0.55000000000000004">
      <c r="A67" s="1">
        <f t="shared" si="0"/>
        <v>45289</v>
      </c>
      <c r="B67" s="1">
        <v>45291</v>
      </c>
      <c r="C67" t="s">
        <v>259</v>
      </c>
      <c r="D67" t="s">
        <v>260</v>
      </c>
      <c r="E67">
        <v>5.9</v>
      </c>
      <c r="F67" t="s">
        <v>62</v>
      </c>
      <c r="H67" t="s">
        <v>71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261</v>
      </c>
      <c r="P67">
        <f t="shared" si="1"/>
        <v>3</v>
      </c>
    </row>
    <row r="68" spans="1:16" x14ac:dyDescent="0.55000000000000004">
      <c r="A68" s="1">
        <f t="shared" ref="A68:A131" si="2">B68-2</f>
        <v>45289</v>
      </c>
      <c r="B68" s="1">
        <v>45291</v>
      </c>
      <c r="C68" t="s">
        <v>259</v>
      </c>
      <c r="D68" t="s">
        <v>260</v>
      </c>
      <c r="E68">
        <v>5.95</v>
      </c>
      <c r="F68" t="s">
        <v>262</v>
      </c>
      <c r="H68" t="s">
        <v>71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263</v>
      </c>
      <c r="P68">
        <f t="shared" ref="P68:P131" si="3">LEN(D68)</f>
        <v>3</v>
      </c>
    </row>
    <row r="69" spans="1:16" x14ac:dyDescent="0.55000000000000004">
      <c r="A69" s="1">
        <f t="shared" si="2"/>
        <v>45289</v>
      </c>
      <c r="B69" s="1">
        <v>45291</v>
      </c>
      <c r="C69" t="s">
        <v>264</v>
      </c>
      <c r="D69" t="s">
        <v>265</v>
      </c>
      <c r="E69">
        <v>5.15</v>
      </c>
      <c r="F69" t="s">
        <v>266</v>
      </c>
      <c r="G69" t="s">
        <v>142</v>
      </c>
      <c r="H69" t="s">
        <v>267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72</v>
      </c>
      <c r="O69" t="s">
        <v>268</v>
      </c>
      <c r="P69">
        <f t="shared" si="3"/>
        <v>3</v>
      </c>
    </row>
    <row r="70" spans="1:16" x14ac:dyDescent="0.55000000000000004">
      <c r="A70" s="1">
        <f t="shared" si="2"/>
        <v>45289</v>
      </c>
      <c r="B70" s="1">
        <v>45291</v>
      </c>
      <c r="C70" t="s">
        <v>269</v>
      </c>
      <c r="D70" t="s">
        <v>270</v>
      </c>
      <c r="E70">
        <v>8.5</v>
      </c>
      <c r="F70" t="s">
        <v>271</v>
      </c>
      <c r="H70" t="s">
        <v>52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272</v>
      </c>
      <c r="P70">
        <f t="shared" si="3"/>
        <v>5</v>
      </c>
    </row>
    <row r="71" spans="1:16" hidden="1" x14ac:dyDescent="0.55000000000000004">
      <c r="A71" s="1">
        <f t="shared" si="2"/>
        <v>45289</v>
      </c>
      <c r="B71" s="1">
        <v>45291</v>
      </c>
      <c r="C71" t="s">
        <v>273</v>
      </c>
      <c r="D71" t="s">
        <v>274</v>
      </c>
      <c r="E71">
        <v>5.45</v>
      </c>
      <c r="F71" t="s">
        <v>275</v>
      </c>
      <c r="G71" t="s">
        <v>142</v>
      </c>
      <c r="H71" t="s">
        <v>42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72</v>
      </c>
      <c r="O71" t="s">
        <v>276</v>
      </c>
      <c r="P71">
        <f t="shared" si="3"/>
        <v>6</v>
      </c>
    </row>
    <row r="72" spans="1:16" hidden="1" x14ac:dyDescent="0.55000000000000004">
      <c r="A72" s="1">
        <f t="shared" si="2"/>
        <v>45289</v>
      </c>
      <c r="B72" s="1">
        <v>45291</v>
      </c>
      <c r="C72" t="s">
        <v>277</v>
      </c>
      <c r="D72" t="s">
        <v>278</v>
      </c>
      <c r="E72">
        <v>6.75</v>
      </c>
      <c r="F72" t="s">
        <v>279</v>
      </c>
      <c r="H72" t="s">
        <v>37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280</v>
      </c>
      <c r="P72">
        <f t="shared" si="3"/>
        <v>6</v>
      </c>
    </row>
    <row r="73" spans="1:16" x14ac:dyDescent="0.55000000000000004">
      <c r="A73" s="1">
        <f t="shared" si="2"/>
        <v>45289</v>
      </c>
      <c r="B73" s="1">
        <v>45291</v>
      </c>
      <c r="C73" t="s">
        <v>281</v>
      </c>
      <c r="D73" t="s">
        <v>282</v>
      </c>
      <c r="E73">
        <v>8.25</v>
      </c>
      <c r="F73" t="s">
        <v>283</v>
      </c>
      <c r="H73" t="s">
        <v>92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284</v>
      </c>
      <c r="P73">
        <f t="shared" si="3"/>
        <v>5</v>
      </c>
    </row>
    <row r="74" spans="1:16" x14ac:dyDescent="0.55000000000000004">
      <c r="A74" s="1">
        <f t="shared" si="2"/>
        <v>45289</v>
      </c>
      <c r="B74" s="1">
        <v>45291</v>
      </c>
      <c r="C74" t="s">
        <v>285</v>
      </c>
      <c r="D74" t="s">
        <v>286</v>
      </c>
      <c r="E74">
        <v>2.25</v>
      </c>
      <c r="F74" t="s">
        <v>287</v>
      </c>
      <c r="H74" t="s">
        <v>42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288</v>
      </c>
      <c r="P74">
        <f t="shared" si="3"/>
        <v>2</v>
      </c>
    </row>
    <row r="75" spans="1:16" x14ac:dyDescent="0.55000000000000004">
      <c r="A75" s="1">
        <f t="shared" si="2"/>
        <v>45289</v>
      </c>
      <c r="B75" s="1">
        <v>45291</v>
      </c>
      <c r="C75" t="s">
        <v>259</v>
      </c>
      <c r="D75" t="s">
        <v>260</v>
      </c>
      <c r="E75">
        <v>6.75</v>
      </c>
      <c r="F75" t="s">
        <v>105</v>
      </c>
      <c r="H75" t="s">
        <v>71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289</v>
      </c>
      <c r="P75">
        <f t="shared" si="3"/>
        <v>3</v>
      </c>
    </row>
    <row r="76" spans="1:16" x14ac:dyDescent="0.55000000000000004">
      <c r="A76" s="1">
        <f t="shared" si="2"/>
        <v>45289</v>
      </c>
      <c r="B76" s="1">
        <v>45291</v>
      </c>
      <c r="C76" t="s">
        <v>123</v>
      </c>
      <c r="D76" t="s">
        <v>124</v>
      </c>
      <c r="E76">
        <v>4.625</v>
      </c>
      <c r="F76" t="s">
        <v>290</v>
      </c>
      <c r="H76" t="s">
        <v>63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64</v>
      </c>
      <c r="O76" t="s">
        <v>291</v>
      </c>
      <c r="P76">
        <f t="shared" si="3"/>
        <v>4</v>
      </c>
    </row>
    <row r="77" spans="1:16" x14ac:dyDescent="0.55000000000000004">
      <c r="A77" s="1">
        <f t="shared" si="2"/>
        <v>45289</v>
      </c>
      <c r="B77" s="1">
        <v>45291</v>
      </c>
      <c r="C77" t="s">
        <v>161</v>
      </c>
      <c r="D77" t="s">
        <v>162</v>
      </c>
      <c r="E77">
        <v>3.45</v>
      </c>
      <c r="F77" t="s">
        <v>292</v>
      </c>
      <c r="H77" t="s">
        <v>164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293</v>
      </c>
      <c r="P77">
        <f t="shared" si="3"/>
        <v>4</v>
      </c>
    </row>
    <row r="78" spans="1:16" x14ac:dyDescent="0.55000000000000004">
      <c r="A78" s="1">
        <f t="shared" si="2"/>
        <v>45289</v>
      </c>
      <c r="B78" s="1">
        <v>45291</v>
      </c>
      <c r="C78" t="s">
        <v>29</v>
      </c>
      <c r="D78" t="s">
        <v>30</v>
      </c>
      <c r="E78">
        <v>7.4</v>
      </c>
      <c r="F78" t="s">
        <v>294</v>
      </c>
      <c r="H78" t="s">
        <v>32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295</v>
      </c>
      <c r="P78">
        <f t="shared" si="3"/>
        <v>1</v>
      </c>
    </row>
    <row r="79" spans="1:16" x14ac:dyDescent="0.55000000000000004">
      <c r="A79" s="1">
        <f t="shared" si="2"/>
        <v>45289</v>
      </c>
      <c r="B79" s="1">
        <v>45291</v>
      </c>
      <c r="C79" t="s">
        <v>161</v>
      </c>
      <c r="D79" t="s">
        <v>162</v>
      </c>
      <c r="E79">
        <v>4.375</v>
      </c>
      <c r="F79" t="s">
        <v>296</v>
      </c>
      <c r="H79" t="s">
        <v>164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297</v>
      </c>
      <c r="P79">
        <f t="shared" si="3"/>
        <v>4</v>
      </c>
    </row>
    <row r="80" spans="1:16" hidden="1" x14ac:dyDescent="0.55000000000000004">
      <c r="A80" s="1">
        <f t="shared" si="2"/>
        <v>45289</v>
      </c>
      <c r="B80" s="1">
        <v>45291</v>
      </c>
      <c r="C80" t="s">
        <v>298</v>
      </c>
      <c r="D80" t="s">
        <v>50</v>
      </c>
      <c r="E80">
        <v>6.125</v>
      </c>
      <c r="F80" t="s">
        <v>299</v>
      </c>
      <c r="H80" t="s">
        <v>17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53</v>
      </c>
      <c r="O80" t="s">
        <v>300</v>
      </c>
      <c r="P80">
        <f t="shared" si="3"/>
        <v>6</v>
      </c>
    </row>
    <row r="81" spans="1:16" x14ac:dyDescent="0.55000000000000004">
      <c r="A81" s="1">
        <f t="shared" si="2"/>
        <v>45289</v>
      </c>
      <c r="B81" s="1">
        <v>45291</v>
      </c>
      <c r="C81" t="s">
        <v>301</v>
      </c>
      <c r="D81" t="s">
        <v>302</v>
      </c>
      <c r="E81">
        <v>5.8</v>
      </c>
      <c r="F81" t="s">
        <v>303</v>
      </c>
      <c r="G81" t="s">
        <v>304</v>
      </c>
      <c r="H81" t="s">
        <v>77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53</v>
      </c>
      <c r="O81" t="s">
        <v>305</v>
      </c>
      <c r="P81">
        <f t="shared" si="3"/>
        <v>3</v>
      </c>
    </row>
    <row r="82" spans="1:16" hidden="1" x14ac:dyDescent="0.55000000000000004">
      <c r="A82" s="1">
        <f t="shared" si="2"/>
        <v>45289</v>
      </c>
      <c r="B82" s="1">
        <v>45291</v>
      </c>
      <c r="C82" t="s">
        <v>306</v>
      </c>
      <c r="D82" t="s">
        <v>307</v>
      </c>
      <c r="E82">
        <v>5.5</v>
      </c>
      <c r="F82" t="s">
        <v>308</v>
      </c>
      <c r="G82" t="s">
        <v>229</v>
      </c>
      <c r="H82" t="s">
        <v>77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309</v>
      </c>
      <c r="P82">
        <f t="shared" si="3"/>
        <v>6</v>
      </c>
    </row>
    <row r="83" spans="1:16" hidden="1" x14ac:dyDescent="0.55000000000000004">
      <c r="A83" s="1">
        <f t="shared" si="2"/>
        <v>45289</v>
      </c>
      <c r="B83" s="1">
        <v>45291</v>
      </c>
      <c r="C83" t="s">
        <v>49</v>
      </c>
      <c r="D83" t="s">
        <v>50</v>
      </c>
      <c r="E83">
        <v>6</v>
      </c>
      <c r="F83" t="s">
        <v>310</v>
      </c>
      <c r="H83" t="s">
        <v>52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53</v>
      </c>
      <c r="O83" t="s">
        <v>311</v>
      </c>
      <c r="P83">
        <f t="shared" si="3"/>
        <v>6</v>
      </c>
    </row>
    <row r="84" spans="1:16" hidden="1" x14ac:dyDescent="0.55000000000000004">
      <c r="A84" s="1">
        <f t="shared" si="2"/>
        <v>45289</v>
      </c>
      <c r="B84" s="1">
        <v>45291</v>
      </c>
      <c r="C84" t="s">
        <v>298</v>
      </c>
      <c r="D84" t="s">
        <v>50</v>
      </c>
      <c r="E84">
        <v>5.95</v>
      </c>
      <c r="F84" t="s">
        <v>312</v>
      </c>
      <c r="H84" t="s">
        <v>17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53</v>
      </c>
      <c r="O84" t="s">
        <v>313</v>
      </c>
      <c r="P84">
        <f t="shared" si="3"/>
        <v>6</v>
      </c>
    </row>
    <row r="85" spans="1:16" x14ac:dyDescent="0.55000000000000004">
      <c r="A85" s="1">
        <f t="shared" si="2"/>
        <v>45289</v>
      </c>
      <c r="B85" s="1">
        <v>45291</v>
      </c>
      <c r="C85" t="s">
        <v>314</v>
      </c>
      <c r="D85" t="s">
        <v>30</v>
      </c>
      <c r="E85">
        <v>9.3000000000000007</v>
      </c>
      <c r="F85" t="s">
        <v>315</v>
      </c>
      <c r="H85" t="s">
        <v>32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316</v>
      </c>
      <c r="P85">
        <f t="shared" si="3"/>
        <v>1</v>
      </c>
    </row>
    <row r="86" spans="1:16" x14ac:dyDescent="0.55000000000000004">
      <c r="A86" s="1">
        <f t="shared" si="2"/>
        <v>45289</v>
      </c>
      <c r="B86" s="1">
        <v>45291</v>
      </c>
      <c r="C86" t="s">
        <v>317</v>
      </c>
      <c r="D86" t="s">
        <v>318</v>
      </c>
      <c r="E86">
        <v>5.65</v>
      </c>
      <c r="F86" t="s">
        <v>240</v>
      </c>
      <c r="H86" t="s">
        <v>17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319</v>
      </c>
      <c r="P86">
        <f t="shared" si="3"/>
        <v>4</v>
      </c>
    </row>
    <row r="87" spans="1:16" x14ac:dyDescent="0.55000000000000004">
      <c r="A87" s="1">
        <f t="shared" si="2"/>
        <v>45289</v>
      </c>
      <c r="B87" s="1">
        <v>45291</v>
      </c>
      <c r="C87" t="s">
        <v>320</v>
      </c>
      <c r="D87" t="s">
        <v>321</v>
      </c>
      <c r="E87">
        <v>4.4000000000000004</v>
      </c>
      <c r="F87" t="s">
        <v>322</v>
      </c>
      <c r="H87" t="s">
        <v>52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323</v>
      </c>
      <c r="P87">
        <f t="shared" si="3"/>
        <v>3</v>
      </c>
    </row>
    <row r="88" spans="1:16" x14ac:dyDescent="0.55000000000000004">
      <c r="A88" s="1">
        <f t="shared" si="2"/>
        <v>45289</v>
      </c>
      <c r="B88" s="1">
        <v>45291</v>
      </c>
      <c r="C88" t="s">
        <v>324</v>
      </c>
      <c r="D88" t="s">
        <v>325</v>
      </c>
      <c r="E88">
        <v>6.375</v>
      </c>
      <c r="F88" t="s">
        <v>326</v>
      </c>
      <c r="H88" t="s">
        <v>17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327</v>
      </c>
      <c r="P88">
        <f t="shared" si="3"/>
        <v>2</v>
      </c>
    </row>
    <row r="89" spans="1:16" x14ac:dyDescent="0.55000000000000004">
      <c r="A89" s="1">
        <f t="shared" si="2"/>
        <v>45289</v>
      </c>
      <c r="B89" s="1">
        <v>45291</v>
      </c>
      <c r="C89" t="s">
        <v>328</v>
      </c>
      <c r="D89" t="s">
        <v>329</v>
      </c>
      <c r="E89">
        <v>5.9</v>
      </c>
      <c r="F89" t="s">
        <v>330</v>
      </c>
      <c r="H89" t="s">
        <v>71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331</v>
      </c>
      <c r="P89">
        <f t="shared" si="3"/>
        <v>3</v>
      </c>
    </row>
    <row r="90" spans="1:16" x14ac:dyDescent="0.55000000000000004">
      <c r="A90" s="1">
        <f t="shared" si="2"/>
        <v>45289</v>
      </c>
      <c r="B90" s="1">
        <v>45291</v>
      </c>
      <c r="C90" t="s">
        <v>332</v>
      </c>
      <c r="D90" t="s">
        <v>333</v>
      </c>
      <c r="E90">
        <v>4.05</v>
      </c>
      <c r="F90" t="s">
        <v>334</v>
      </c>
      <c r="H90" t="s">
        <v>267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335</v>
      </c>
      <c r="P90">
        <f t="shared" si="3"/>
        <v>2</v>
      </c>
    </row>
    <row r="91" spans="1:16" x14ac:dyDescent="0.55000000000000004">
      <c r="A91" s="1">
        <f t="shared" si="2"/>
        <v>45289</v>
      </c>
      <c r="B91" s="1">
        <v>45291</v>
      </c>
      <c r="C91" t="s">
        <v>153</v>
      </c>
      <c r="D91" t="s">
        <v>154</v>
      </c>
      <c r="E91">
        <v>4.5</v>
      </c>
      <c r="F91" t="s">
        <v>216</v>
      </c>
      <c r="H91" t="s">
        <v>63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336</v>
      </c>
      <c r="P91">
        <f t="shared" si="3"/>
        <v>4</v>
      </c>
    </row>
    <row r="92" spans="1:16" x14ac:dyDescent="0.55000000000000004">
      <c r="A92" s="1">
        <f t="shared" si="2"/>
        <v>45289</v>
      </c>
      <c r="B92" s="1">
        <v>45291</v>
      </c>
      <c r="C92" t="s">
        <v>337</v>
      </c>
      <c r="D92" t="s">
        <v>338</v>
      </c>
      <c r="E92">
        <v>5.375</v>
      </c>
      <c r="F92" t="s">
        <v>339</v>
      </c>
      <c r="H92" t="s">
        <v>71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340</v>
      </c>
      <c r="P92">
        <f t="shared" si="3"/>
        <v>3</v>
      </c>
    </row>
    <row r="93" spans="1:16" hidden="1" x14ac:dyDescent="0.55000000000000004">
      <c r="A93" s="1">
        <f t="shared" si="2"/>
        <v>45289</v>
      </c>
      <c r="B93" s="1">
        <v>45291</v>
      </c>
      <c r="C93" t="s">
        <v>341</v>
      </c>
      <c r="D93" t="s">
        <v>342</v>
      </c>
      <c r="E93">
        <v>5.95</v>
      </c>
      <c r="F93" t="s">
        <v>343</v>
      </c>
      <c r="H93" t="s">
        <v>147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344</v>
      </c>
      <c r="P93">
        <f t="shared" si="3"/>
        <v>6</v>
      </c>
    </row>
    <row r="94" spans="1:16" x14ac:dyDescent="0.55000000000000004">
      <c r="A94" s="1">
        <f t="shared" si="2"/>
        <v>45289</v>
      </c>
      <c r="B94" s="1">
        <v>45291</v>
      </c>
      <c r="C94" t="s">
        <v>208</v>
      </c>
      <c r="D94" t="s">
        <v>209</v>
      </c>
      <c r="E94">
        <v>6.9</v>
      </c>
      <c r="F94" t="s">
        <v>345</v>
      </c>
      <c r="H94" t="s">
        <v>32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346</v>
      </c>
      <c r="P94">
        <f t="shared" si="3"/>
        <v>1</v>
      </c>
    </row>
    <row r="95" spans="1:16" x14ac:dyDescent="0.55000000000000004">
      <c r="A95" s="1">
        <f t="shared" si="2"/>
        <v>45289</v>
      </c>
      <c r="B95" s="1">
        <v>45291</v>
      </c>
      <c r="C95" t="s">
        <v>123</v>
      </c>
      <c r="D95" t="s">
        <v>124</v>
      </c>
      <c r="E95">
        <v>3.5</v>
      </c>
      <c r="F95" t="s">
        <v>347</v>
      </c>
      <c r="H95" t="s">
        <v>63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64</v>
      </c>
      <c r="O95" t="s">
        <v>348</v>
      </c>
      <c r="P95">
        <f t="shared" si="3"/>
        <v>4</v>
      </c>
    </row>
    <row r="96" spans="1:16" x14ac:dyDescent="0.55000000000000004">
      <c r="A96" s="1">
        <f t="shared" si="2"/>
        <v>45289</v>
      </c>
      <c r="B96" s="1">
        <v>45291</v>
      </c>
      <c r="C96" t="s">
        <v>349</v>
      </c>
      <c r="D96" t="s">
        <v>350</v>
      </c>
      <c r="E96">
        <v>6.0510000000000002</v>
      </c>
      <c r="F96" t="s">
        <v>351</v>
      </c>
      <c r="H96" t="s">
        <v>77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53</v>
      </c>
      <c r="O96" t="s">
        <v>352</v>
      </c>
      <c r="P96">
        <f t="shared" si="3"/>
        <v>3</v>
      </c>
    </row>
    <row r="97" spans="1:16" x14ac:dyDescent="0.55000000000000004">
      <c r="A97" s="1">
        <f t="shared" si="2"/>
        <v>45289</v>
      </c>
      <c r="B97" s="1">
        <v>45291</v>
      </c>
      <c r="C97" t="s">
        <v>127</v>
      </c>
      <c r="D97" t="s">
        <v>128</v>
      </c>
      <c r="E97">
        <v>7.05</v>
      </c>
      <c r="F97" t="s">
        <v>353</v>
      </c>
      <c r="H97" t="s">
        <v>47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354</v>
      </c>
      <c r="P97">
        <f t="shared" si="3"/>
        <v>3</v>
      </c>
    </row>
    <row r="98" spans="1:16" x14ac:dyDescent="0.55000000000000004">
      <c r="A98" s="1">
        <f t="shared" si="2"/>
        <v>45289</v>
      </c>
      <c r="B98" s="1">
        <v>45291</v>
      </c>
      <c r="C98" t="s">
        <v>161</v>
      </c>
      <c r="D98" t="s">
        <v>162</v>
      </c>
      <c r="E98">
        <v>2.5</v>
      </c>
      <c r="F98" t="s">
        <v>355</v>
      </c>
      <c r="H98" t="s">
        <v>164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356</v>
      </c>
      <c r="P98">
        <f t="shared" si="3"/>
        <v>4</v>
      </c>
    </row>
    <row r="99" spans="1:16" x14ac:dyDescent="0.55000000000000004">
      <c r="A99" s="1">
        <f t="shared" si="2"/>
        <v>45289</v>
      </c>
      <c r="B99" s="1">
        <v>45291</v>
      </c>
      <c r="C99" t="s">
        <v>357</v>
      </c>
      <c r="D99" t="s">
        <v>358</v>
      </c>
      <c r="E99">
        <v>6.2</v>
      </c>
      <c r="F99" t="s">
        <v>359</v>
      </c>
      <c r="H99" t="s">
        <v>47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360</v>
      </c>
      <c r="P99">
        <f t="shared" si="3"/>
        <v>2</v>
      </c>
    </row>
    <row r="100" spans="1:16" x14ac:dyDescent="0.55000000000000004">
      <c r="A100" s="1">
        <f t="shared" si="2"/>
        <v>45289</v>
      </c>
      <c r="B100" s="1">
        <v>45291</v>
      </c>
      <c r="C100" t="s">
        <v>114</v>
      </c>
      <c r="D100" t="s">
        <v>115</v>
      </c>
      <c r="E100">
        <v>4.7</v>
      </c>
      <c r="F100" t="s">
        <v>361</v>
      </c>
      <c r="G100" t="s">
        <v>206</v>
      </c>
      <c r="H100" t="s">
        <v>52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362</v>
      </c>
      <c r="P100">
        <f t="shared" si="3"/>
        <v>2</v>
      </c>
    </row>
    <row r="101" spans="1:16" x14ac:dyDescent="0.55000000000000004">
      <c r="A101" s="1">
        <f t="shared" si="2"/>
        <v>45289</v>
      </c>
      <c r="B101" s="1">
        <v>45291</v>
      </c>
      <c r="C101" t="s">
        <v>363</v>
      </c>
      <c r="D101" t="s">
        <v>364</v>
      </c>
      <c r="E101">
        <v>5.05</v>
      </c>
      <c r="F101" t="s">
        <v>365</v>
      </c>
      <c r="G101" t="s">
        <v>206</v>
      </c>
      <c r="H101" t="s">
        <v>42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366</v>
      </c>
      <c r="P101">
        <f t="shared" si="3"/>
        <v>4</v>
      </c>
    </row>
    <row r="102" spans="1:16" hidden="1" x14ac:dyDescent="0.55000000000000004">
      <c r="A102" s="1">
        <f t="shared" si="2"/>
        <v>45289</v>
      </c>
      <c r="B102" s="1">
        <v>45291</v>
      </c>
      <c r="C102" t="s">
        <v>367</v>
      </c>
      <c r="D102" t="s">
        <v>368</v>
      </c>
      <c r="E102">
        <v>5.25</v>
      </c>
      <c r="F102" t="s">
        <v>369</v>
      </c>
      <c r="G102" t="s">
        <v>142</v>
      </c>
      <c r="H102" t="s">
        <v>147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370</v>
      </c>
      <c r="P102">
        <f t="shared" si="3"/>
        <v>6</v>
      </c>
    </row>
    <row r="103" spans="1:16" x14ac:dyDescent="0.55000000000000004">
      <c r="A103" s="1">
        <f t="shared" si="2"/>
        <v>45289</v>
      </c>
      <c r="B103" s="1">
        <v>45291</v>
      </c>
      <c r="C103" t="s">
        <v>29</v>
      </c>
      <c r="D103" t="s">
        <v>30</v>
      </c>
      <c r="E103">
        <v>7.7</v>
      </c>
      <c r="F103" t="s">
        <v>371</v>
      </c>
      <c r="H103" t="s">
        <v>32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372</v>
      </c>
      <c r="P103">
        <f t="shared" si="3"/>
        <v>1</v>
      </c>
    </row>
    <row r="104" spans="1:16" x14ac:dyDescent="0.55000000000000004">
      <c r="A104" s="1">
        <f t="shared" si="2"/>
        <v>45289</v>
      </c>
      <c r="B104" s="1">
        <v>45291</v>
      </c>
      <c r="C104" t="s">
        <v>254</v>
      </c>
      <c r="D104" t="s">
        <v>232</v>
      </c>
      <c r="E104">
        <v>5.2</v>
      </c>
      <c r="F104" t="s">
        <v>373</v>
      </c>
      <c r="H104" t="s">
        <v>47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374</v>
      </c>
      <c r="P104">
        <f t="shared" si="3"/>
        <v>2</v>
      </c>
    </row>
    <row r="105" spans="1:16" x14ac:dyDescent="0.55000000000000004">
      <c r="A105" s="1">
        <f t="shared" si="2"/>
        <v>45289</v>
      </c>
      <c r="B105" s="1">
        <v>45291</v>
      </c>
      <c r="C105" t="s">
        <v>375</v>
      </c>
      <c r="D105" t="s">
        <v>376</v>
      </c>
      <c r="E105">
        <v>6.7</v>
      </c>
      <c r="F105" t="s">
        <v>377</v>
      </c>
      <c r="H105" t="s">
        <v>147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378</v>
      </c>
      <c r="P105">
        <f t="shared" si="3"/>
        <v>3</v>
      </c>
    </row>
    <row r="106" spans="1:16" x14ac:dyDescent="0.55000000000000004">
      <c r="A106" s="1">
        <f t="shared" si="2"/>
        <v>45289</v>
      </c>
      <c r="B106" s="1">
        <v>45291</v>
      </c>
      <c r="C106" t="s">
        <v>379</v>
      </c>
      <c r="D106" t="s">
        <v>380</v>
      </c>
      <c r="E106">
        <v>4.625</v>
      </c>
      <c r="F106" t="s">
        <v>381</v>
      </c>
      <c r="H106" t="s">
        <v>52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72</v>
      </c>
      <c r="O106" t="s">
        <v>382</v>
      </c>
      <c r="P106">
        <f t="shared" si="3"/>
        <v>3</v>
      </c>
    </row>
    <row r="107" spans="1:16" x14ac:dyDescent="0.55000000000000004">
      <c r="A107" s="1">
        <f t="shared" si="2"/>
        <v>45289</v>
      </c>
      <c r="B107" s="1">
        <v>45291</v>
      </c>
      <c r="C107" t="s">
        <v>301</v>
      </c>
      <c r="D107" t="s">
        <v>302</v>
      </c>
      <c r="E107">
        <v>7</v>
      </c>
      <c r="F107" t="s">
        <v>383</v>
      </c>
      <c r="H107" t="s">
        <v>77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53</v>
      </c>
      <c r="O107" t="s">
        <v>384</v>
      </c>
      <c r="P107">
        <f t="shared" si="3"/>
        <v>3</v>
      </c>
    </row>
    <row r="108" spans="1:16" x14ac:dyDescent="0.55000000000000004">
      <c r="A108" s="1">
        <f t="shared" si="2"/>
        <v>45289</v>
      </c>
      <c r="B108" s="1">
        <v>45291</v>
      </c>
      <c r="C108" t="s">
        <v>385</v>
      </c>
      <c r="D108" t="s">
        <v>386</v>
      </c>
      <c r="E108">
        <v>4.75</v>
      </c>
      <c r="F108" t="s">
        <v>387</v>
      </c>
      <c r="H108" t="s">
        <v>77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388</v>
      </c>
      <c r="P108">
        <f t="shared" si="3"/>
        <v>4</v>
      </c>
    </row>
    <row r="109" spans="1:16" x14ac:dyDescent="0.55000000000000004">
      <c r="A109" s="1">
        <f t="shared" si="2"/>
        <v>45289</v>
      </c>
      <c r="B109" s="1">
        <v>45291</v>
      </c>
      <c r="C109" t="s">
        <v>123</v>
      </c>
      <c r="D109" t="s">
        <v>124</v>
      </c>
      <c r="E109">
        <v>4</v>
      </c>
      <c r="F109" t="s">
        <v>389</v>
      </c>
      <c r="H109" t="s">
        <v>63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64</v>
      </c>
      <c r="O109" t="s">
        <v>390</v>
      </c>
      <c r="P109">
        <f t="shared" si="3"/>
        <v>4</v>
      </c>
    </row>
    <row r="110" spans="1:16" x14ac:dyDescent="0.55000000000000004">
      <c r="A110" s="1">
        <f t="shared" si="2"/>
        <v>45289</v>
      </c>
      <c r="B110" s="1">
        <v>45291</v>
      </c>
      <c r="C110" t="s">
        <v>74</v>
      </c>
      <c r="D110" t="s">
        <v>75</v>
      </c>
      <c r="E110">
        <v>5.25</v>
      </c>
      <c r="F110" t="s">
        <v>391</v>
      </c>
      <c r="H110" t="s">
        <v>77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392</v>
      </c>
      <c r="P110">
        <f t="shared" si="3"/>
        <v>2</v>
      </c>
    </row>
    <row r="111" spans="1:16" x14ac:dyDescent="0.55000000000000004">
      <c r="A111" s="1">
        <f t="shared" si="2"/>
        <v>45289</v>
      </c>
      <c r="B111" s="1">
        <v>45291</v>
      </c>
      <c r="C111" t="s">
        <v>74</v>
      </c>
      <c r="D111" t="s">
        <v>75</v>
      </c>
      <c r="E111">
        <v>6.2180200000000001</v>
      </c>
      <c r="F111" t="s">
        <v>393</v>
      </c>
      <c r="H111" t="s">
        <v>77</v>
      </c>
      <c r="I111" t="s">
        <v>18</v>
      </c>
      <c r="J111" t="s">
        <v>19</v>
      </c>
      <c r="K111" t="s">
        <v>20</v>
      </c>
      <c r="L111" t="s">
        <v>20</v>
      </c>
      <c r="M111" t="s">
        <v>173</v>
      </c>
      <c r="N111" t="s">
        <v>22</v>
      </c>
      <c r="O111" t="s">
        <v>394</v>
      </c>
      <c r="P111">
        <f t="shared" si="3"/>
        <v>2</v>
      </c>
    </row>
    <row r="112" spans="1:16" x14ac:dyDescent="0.55000000000000004">
      <c r="A112" s="1">
        <f t="shared" si="2"/>
        <v>45289</v>
      </c>
      <c r="B112" s="1">
        <v>45291</v>
      </c>
      <c r="C112" t="s">
        <v>395</v>
      </c>
      <c r="D112" t="s">
        <v>396</v>
      </c>
      <c r="E112">
        <v>6.65</v>
      </c>
      <c r="F112" t="s">
        <v>105</v>
      </c>
      <c r="H112" t="s">
        <v>217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397</v>
      </c>
      <c r="P112">
        <f t="shared" si="3"/>
        <v>3</v>
      </c>
    </row>
    <row r="113" spans="1:16" x14ac:dyDescent="0.55000000000000004">
      <c r="A113" s="1">
        <f t="shared" si="2"/>
        <v>45289</v>
      </c>
      <c r="B113" s="1">
        <v>45291</v>
      </c>
      <c r="C113" t="s">
        <v>398</v>
      </c>
      <c r="D113" t="s">
        <v>399</v>
      </c>
      <c r="E113">
        <v>5.125</v>
      </c>
      <c r="F113" t="s">
        <v>400</v>
      </c>
      <c r="H113" t="s">
        <v>52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401</v>
      </c>
      <c r="P113">
        <f t="shared" si="3"/>
        <v>2</v>
      </c>
    </row>
    <row r="114" spans="1:16" x14ac:dyDescent="0.55000000000000004">
      <c r="A114" s="1">
        <f t="shared" si="2"/>
        <v>45289</v>
      </c>
      <c r="B114" s="1">
        <v>45291</v>
      </c>
      <c r="C114" t="s">
        <v>402</v>
      </c>
      <c r="D114" t="s">
        <v>403</v>
      </c>
      <c r="E114">
        <v>5.95</v>
      </c>
      <c r="F114" t="s">
        <v>257</v>
      </c>
      <c r="H114" t="s">
        <v>217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404</v>
      </c>
      <c r="P114">
        <f t="shared" si="3"/>
        <v>4</v>
      </c>
    </row>
    <row r="115" spans="1:16" x14ac:dyDescent="0.55000000000000004">
      <c r="A115" s="1">
        <f t="shared" si="2"/>
        <v>45289</v>
      </c>
      <c r="B115" s="1">
        <v>45291</v>
      </c>
      <c r="C115" t="s">
        <v>269</v>
      </c>
      <c r="D115" t="s">
        <v>270</v>
      </c>
      <c r="E115">
        <v>5.05</v>
      </c>
      <c r="F115" t="s">
        <v>405</v>
      </c>
      <c r="G115" t="s">
        <v>229</v>
      </c>
      <c r="H115" t="s">
        <v>52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406</v>
      </c>
      <c r="P115">
        <f t="shared" si="3"/>
        <v>5</v>
      </c>
    </row>
    <row r="116" spans="1:16" x14ac:dyDescent="0.55000000000000004">
      <c r="A116" s="1">
        <f t="shared" si="2"/>
        <v>45289</v>
      </c>
      <c r="B116" s="1">
        <v>45291</v>
      </c>
      <c r="C116" t="s">
        <v>407</v>
      </c>
      <c r="D116" t="s">
        <v>408</v>
      </c>
      <c r="E116">
        <v>5.8</v>
      </c>
      <c r="F116" t="s">
        <v>409</v>
      </c>
      <c r="H116" t="s">
        <v>17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410</v>
      </c>
      <c r="P116">
        <f t="shared" si="3"/>
        <v>3</v>
      </c>
    </row>
    <row r="117" spans="1:16" x14ac:dyDescent="0.55000000000000004">
      <c r="A117" s="1">
        <f t="shared" si="2"/>
        <v>45289</v>
      </c>
      <c r="B117" s="1">
        <v>45291</v>
      </c>
      <c r="C117" t="s">
        <v>411</v>
      </c>
      <c r="D117" t="s">
        <v>412</v>
      </c>
      <c r="E117">
        <v>7</v>
      </c>
      <c r="F117" t="s">
        <v>413</v>
      </c>
      <c r="G117" t="s">
        <v>142</v>
      </c>
      <c r="H117" t="s">
        <v>71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414</v>
      </c>
      <c r="P117">
        <f t="shared" si="3"/>
        <v>3</v>
      </c>
    </row>
    <row r="118" spans="1:16" x14ac:dyDescent="0.55000000000000004">
      <c r="A118" s="1">
        <f t="shared" si="2"/>
        <v>45289</v>
      </c>
      <c r="B118" s="1">
        <v>45291</v>
      </c>
      <c r="C118" t="s">
        <v>415</v>
      </c>
      <c r="D118" t="s">
        <v>416</v>
      </c>
      <c r="E118">
        <v>6.5</v>
      </c>
      <c r="F118" t="s">
        <v>417</v>
      </c>
      <c r="H118" t="s">
        <v>77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418</v>
      </c>
      <c r="P118">
        <f t="shared" si="3"/>
        <v>3</v>
      </c>
    </row>
    <row r="119" spans="1:16" x14ac:dyDescent="0.55000000000000004">
      <c r="A119" s="1">
        <f t="shared" si="2"/>
        <v>45289</v>
      </c>
      <c r="B119" s="1">
        <v>45291</v>
      </c>
      <c r="C119" t="s">
        <v>231</v>
      </c>
      <c r="D119" t="s">
        <v>232</v>
      </c>
      <c r="E119">
        <v>6.05</v>
      </c>
      <c r="F119" t="s">
        <v>419</v>
      </c>
      <c r="H119" t="s">
        <v>47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420</v>
      </c>
      <c r="P119">
        <f t="shared" si="3"/>
        <v>2</v>
      </c>
    </row>
    <row r="120" spans="1:16" x14ac:dyDescent="0.55000000000000004">
      <c r="A120" s="1">
        <f t="shared" si="2"/>
        <v>45289</v>
      </c>
      <c r="B120" s="1">
        <v>45291</v>
      </c>
      <c r="C120" t="s">
        <v>421</v>
      </c>
      <c r="D120" t="s">
        <v>422</v>
      </c>
      <c r="E120">
        <v>6.2</v>
      </c>
      <c r="F120" t="s">
        <v>216</v>
      </c>
      <c r="H120" t="s">
        <v>32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423</v>
      </c>
      <c r="P120">
        <f t="shared" si="3"/>
        <v>3</v>
      </c>
    </row>
    <row r="121" spans="1:16" x14ac:dyDescent="0.55000000000000004">
      <c r="A121" s="1">
        <f t="shared" si="2"/>
        <v>45289</v>
      </c>
      <c r="B121" s="1">
        <v>45291</v>
      </c>
      <c r="C121" t="s">
        <v>281</v>
      </c>
      <c r="D121" t="s">
        <v>282</v>
      </c>
      <c r="E121">
        <v>8.5</v>
      </c>
      <c r="F121" t="s">
        <v>424</v>
      </c>
      <c r="H121" t="s">
        <v>92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425</v>
      </c>
      <c r="P121">
        <f t="shared" si="3"/>
        <v>5</v>
      </c>
    </row>
    <row r="122" spans="1:16" x14ac:dyDescent="0.55000000000000004">
      <c r="A122" s="1">
        <f t="shared" si="2"/>
        <v>45289</v>
      </c>
      <c r="B122" s="1">
        <v>45291</v>
      </c>
      <c r="C122" t="s">
        <v>114</v>
      </c>
      <c r="D122" t="s">
        <v>115</v>
      </c>
      <c r="E122">
        <v>4.75</v>
      </c>
      <c r="F122" t="s">
        <v>426</v>
      </c>
      <c r="G122" t="s">
        <v>206</v>
      </c>
      <c r="H122" t="s">
        <v>52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427</v>
      </c>
      <c r="P122">
        <f t="shared" si="3"/>
        <v>2</v>
      </c>
    </row>
    <row r="123" spans="1:16" x14ac:dyDescent="0.55000000000000004">
      <c r="A123" s="1">
        <f t="shared" si="2"/>
        <v>45289</v>
      </c>
      <c r="B123" s="1">
        <v>45291</v>
      </c>
      <c r="C123" t="s">
        <v>89</v>
      </c>
      <c r="D123" t="s">
        <v>90</v>
      </c>
      <c r="E123">
        <v>9.35</v>
      </c>
      <c r="F123" t="s">
        <v>428</v>
      </c>
      <c r="H123" t="s">
        <v>92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429</v>
      </c>
      <c r="P123">
        <f t="shared" si="3"/>
        <v>3</v>
      </c>
    </row>
    <row r="124" spans="1:16" x14ac:dyDescent="0.55000000000000004">
      <c r="A124" s="1">
        <f t="shared" si="2"/>
        <v>45289</v>
      </c>
      <c r="B124" s="1">
        <v>45291</v>
      </c>
      <c r="C124" t="s">
        <v>285</v>
      </c>
      <c r="D124" t="s">
        <v>286</v>
      </c>
      <c r="E124">
        <v>3</v>
      </c>
      <c r="F124" t="s">
        <v>430</v>
      </c>
      <c r="H124" t="s">
        <v>42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431</v>
      </c>
      <c r="P124">
        <f t="shared" si="3"/>
        <v>2</v>
      </c>
    </row>
    <row r="125" spans="1:16" x14ac:dyDescent="0.55000000000000004">
      <c r="A125" s="1">
        <f t="shared" si="2"/>
        <v>45289</v>
      </c>
      <c r="B125" s="1">
        <v>45291</v>
      </c>
      <c r="C125" t="s">
        <v>432</v>
      </c>
      <c r="D125" t="s">
        <v>433</v>
      </c>
      <c r="E125">
        <v>6</v>
      </c>
      <c r="F125" t="s">
        <v>434</v>
      </c>
      <c r="G125" t="s">
        <v>142</v>
      </c>
      <c r="H125" t="s">
        <v>42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72</v>
      </c>
      <c r="O125" t="s">
        <v>435</v>
      </c>
      <c r="P125">
        <f t="shared" si="3"/>
        <v>3</v>
      </c>
    </row>
    <row r="126" spans="1:16" x14ac:dyDescent="0.55000000000000004">
      <c r="A126" s="1">
        <f t="shared" si="2"/>
        <v>45289</v>
      </c>
      <c r="B126" s="1">
        <v>45291</v>
      </c>
      <c r="C126" t="s">
        <v>436</v>
      </c>
      <c r="D126" t="s">
        <v>437</v>
      </c>
      <c r="E126">
        <v>5.25</v>
      </c>
      <c r="F126" t="s">
        <v>438</v>
      </c>
      <c r="H126" t="s">
        <v>32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439</v>
      </c>
      <c r="P126">
        <f t="shared" si="3"/>
        <v>4</v>
      </c>
    </row>
    <row r="127" spans="1:16" x14ac:dyDescent="0.55000000000000004">
      <c r="A127" s="1">
        <f t="shared" si="2"/>
        <v>45289</v>
      </c>
      <c r="B127" s="1">
        <v>45291</v>
      </c>
      <c r="C127" t="s">
        <v>101</v>
      </c>
      <c r="D127" t="s">
        <v>102</v>
      </c>
      <c r="E127">
        <v>3.5</v>
      </c>
      <c r="F127" t="s">
        <v>440</v>
      </c>
      <c r="H127" t="s">
        <v>17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441</v>
      </c>
      <c r="P127">
        <f t="shared" si="3"/>
        <v>3</v>
      </c>
    </row>
    <row r="128" spans="1:16" x14ac:dyDescent="0.55000000000000004">
      <c r="A128" s="1">
        <f t="shared" si="2"/>
        <v>45289</v>
      </c>
      <c r="B128" s="1">
        <v>45291</v>
      </c>
      <c r="C128" t="s">
        <v>320</v>
      </c>
      <c r="D128" t="s">
        <v>321</v>
      </c>
      <c r="E128">
        <v>7.2</v>
      </c>
      <c r="F128" t="s">
        <v>442</v>
      </c>
      <c r="H128" t="s">
        <v>52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443</v>
      </c>
      <c r="P128">
        <f t="shared" si="3"/>
        <v>3</v>
      </c>
    </row>
    <row r="129" spans="1:16" x14ac:dyDescent="0.55000000000000004">
      <c r="A129" s="1">
        <f t="shared" si="2"/>
        <v>45289</v>
      </c>
      <c r="B129" s="1">
        <v>45291</v>
      </c>
      <c r="C129" t="s">
        <v>444</v>
      </c>
      <c r="D129" t="s">
        <v>445</v>
      </c>
      <c r="E129">
        <v>6.45</v>
      </c>
      <c r="F129" t="s">
        <v>446</v>
      </c>
      <c r="H129" t="s">
        <v>32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447</v>
      </c>
      <c r="P129">
        <f t="shared" si="3"/>
        <v>3</v>
      </c>
    </row>
    <row r="130" spans="1:16" x14ac:dyDescent="0.55000000000000004">
      <c r="A130" s="1">
        <f t="shared" si="2"/>
        <v>45289</v>
      </c>
      <c r="B130" s="1">
        <v>45291</v>
      </c>
      <c r="C130" t="s">
        <v>448</v>
      </c>
      <c r="D130" t="s">
        <v>449</v>
      </c>
      <c r="E130">
        <v>7.75</v>
      </c>
      <c r="F130" t="s">
        <v>450</v>
      </c>
      <c r="H130" t="s">
        <v>47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53</v>
      </c>
      <c r="O130" t="s">
        <v>451</v>
      </c>
      <c r="P130">
        <f t="shared" si="3"/>
        <v>3</v>
      </c>
    </row>
    <row r="131" spans="1:16" x14ac:dyDescent="0.55000000000000004">
      <c r="A131" s="1">
        <f t="shared" si="2"/>
        <v>45289</v>
      </c>
      <c r="B131" s="1">
        <v>45291</v>
      </c>
      <c r="C131" t="s">
        <v>166</v>
      </c>
      <c r="D131" t="s">
        <v>167</v>
      </c>
      <c r="E131">
        <v>4.375</v>
      </c>
      <c r="F131" t="s">
        <v>452</v>
      </c>
      <c r="H131" t="s">
        <v>47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453</v>
      </c>
      <c r="P131">
        <f t="shared" si="3"/>
        <v>4</v>
      </c>
    </row>
    <row r="132" spans="1:16" x14ac:dyDescent="0.55000000000000004">
      <c r="A132" s="1">
        <f t="shared" ref="A132:A195" si="4">B132-2</f>
        <v>45289</v>
      </c>
      <c r="B132" s="1">
        <v>45291</v>
      </c>
      <c r="C132" t="s">
        <v>454</v>
      </c>
      <c r="D132" t="s">
        <v>97</v>
      </c>
      <c r="E132">
        <v>5.75</v>
      </c>
      <c r="F132" t="s">
        <v>455</v>
      </c>
      <c r="H132" t="s">
        <v>99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72</v>
      </c>
      <c r="O132" t="s">
        <v>456</v>
      </c>
      <c r="P132">
        <f t="shared" ref="P132:P195" si="5">LEN(D132)</f>
        <v>3</v>
      </c>
    </row>
    <row r="133" spans="1:16" x14ac:dyDescent="0.55000000000000004">
      <c r="A133" s="1">
        <f t="shared" si="4"/>
        <v>45289</v>
      </c>
      <c r="B133" s="1">
        <v>45291</v>
      </c>
      <c r="C133" t="s">
        <v>144</v>
      </c>
      <c r="D133" t="s">
        <v>145</v>
      </c>
      <c r="E133">
        <v>6.875</v>
      </c>
      <c r="F133" t="s">
        <v>457</v>
      </c>
      <c r="H133" t="s">
        <v>147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72</v>
      </c>
      <c r="O133" t="s">
        <v>458</v>
      </c>
      <c r="P133">
        <f t="shared" si="5"/>
        <v>3</v>
      </c>
    </row>
    <row r="134" spans="1:16" x14ac:dyDescent="0.55000000000000004">
      <c r="A134" s="1">
        <f t="shared" si="4"/>
        <v>45289</v>
      </c>
      <c r="B134" s="1">
        <v>45291</v>
      </c>
      <c r="C134" t="s">
        <v>101</v>
      </c>
      <c r="D134" t="s">
        <v>102</v>
      </c>
      <c r="E134">
        <v>3</v>
      </c>
      <c r="F134" t="s">
        <v>459</v>
      </c>
      <c r="H134" t="s">
        <v>17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460</v>
      </c>
      <c r="P134">
        <f t="shared" si="5"/>
        <v>3</v>
      </c>
    </row>
    <row r="135" spans="1:16" hidden="1" x14ac:dyDescent="0.55000000000000004">
      <c r="A135" s="1">
        <f t="shared" si="4"/>
        <v>45289</v>
      </c>
      <c r="B135" s="1">
        <v>45291</v>
      </c>
      <c r="C135" t="s">
        <v>39</v>
      </c>
      <c r="D135" t="s">
        <v>40</v>
      </c>
      <c r="E135">
        <v>4.7</v>
      </c>
      <c r="F135" t="s">
        <v>461</v>
      </c>
      <c r="H135" t="s">
        <v>42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462</v>
      </c>
      <c r="P135">
        <f t="shared" si="5"/>
        <v>6</v>
      </c>
    </row>
    <row r="136" spans="1:16" x14ac:dyDescent="0.55000000000000004">
      <c r="A136" s="1">
        <f t="shared" si="4"/>
        <v>45289</v>
      </c>
      <c r="B136" s="1">
        <v>45291</v>
      </c>
      <c r="C136" t="s">
        <v>463</v>
      </c>
      <c r="D136" t="s">
        <v>464</v>
      </c>
      <c r="E136">
        <v>6</v>
      </c>
      <c r="F136" t="s">
        <v>465</v>
      </c>
      <c r="H136" t="s">
        <v>71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466</v>
      </c>
      <c r="P136">
        <f t="shared" si="5"/>
        <v>3</v>
      </c>
    </row>
    <row r="137" spans="1:16" x14ac:dyDescent="0.55000000000000004">
      <c r="A137" s="1">
        <f t="shared" si="4"/>
        <v>45289</v>
      </c>
      <c r="B137" s="1">
        <v>45291</v>
      </c>
      <c r="C137" t="s">
        <v>57</v>
      </c>
      <c r="D137" t="s">
        <v>14</v>
      </c>
      <c r="E137">
        <v>6.65</v>
      </c>
      <c r="F137" t="s">
        <v>467</v>
      </c>
      <c r="H137" t="s">
        <v>17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468</v>
      </c>
      <c r="P137">
        <f t="shared" si="5"/>
        <v>3</v>
      </c>
    </row>
    <row r="138" spans="1:16" x14ac:dyDescent="0.55000000000000004">
      <c r="A138" s="1">
        <f t="shared" si="4"/>
        <v>45289</v>
      </c>
      <c r="B138" s="1">
        <v>45291</v>
      </c>
      <c r="C138" t="s">
        <v>285</v>
      </c>
      <c r="D138" t="s">
        <v>286</v>
      </c>
      <c r="E138">
        <v>1</v>
      </c>
      <c r="F138" t="s">
        <v>469</v>
      </c>
      <c r="H138" t="s">
        <v>42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470</v>
      </c>
      <c r="P138">
        <f t="shared" si="5"/>
        <v>2</v>
      </c>
    </row>
    <row r="139" spans="1:16" x14ac:dyDescent="0.55000000000000004">
      <c r="A139" s="1">
        <f t="shared" si="4"/>
        <v>45289</v>
      </c>
      <c r="B139" s="1">
        <v>45291</v>
      </c>
      <c r="C139" t="s">
        <v>471</v>
      </c>
      <c r="D139" t="s">
        <v>472</v>
      </c>
      <c r="E139">
        <v>5.05</v>
      </c>
      <c r="F139" t="s">
        <v>473</v>
      </c>
      <c r="H139" t="s">
        <v>47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474</v>
      </c>
      <c r="P139">
        <f t="shared" si="5"/>
        <v>3</v>
      </c>
    </row>
    <row r="140" spans="1:16" hidden="1" x14ac:dyDescent="0.55000000000000004">
      <c r="A140" s="1">
        <f t="shared" si="4"/>
        <v>45289</v>
      </c>
      <c r="B140" s="1">
        <v>45291</v>
      </c>
      <c r="C140" t="s">
        <v>475</v>
      </c>
      <c r="D140" t="s">
        <v>476</v>
      </c>
      <c r="E140">
        <v>7.65</v>
      </c>
      <c r="F140" t="s">
        <v>477</v>
      </c>
      <c r="H140" t="s">
        <v>147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72</v>
      </c>
      <c r="O140" t="s">
        <v>478</v>
      </c>
      <c r="P140">
        <f t="shared" si="5"/>
        <v>6</v>
      </c>
    </row>
    <row r="141" spans="1:16" x14ac:dyDescent="0.55000000000000004">
      <c r="A141" s="1">
        <f t="shared" si="4"/>
        <v>45289</v>
      </c>
      <c r="B141" s="1">
        <v>45291</v>
      </c>
      <c r="C141" t="s">
        <v>479</v>
      </c>
      <c r="D141" t="s">
        <v>480</v>
      </c>
      <c r="E141">
        <v>5.25</v>
      </c>
      <c r="F141" t="s">
        <v>481</v>
      </c>
      <c r="H141" t="s">
        <v>47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482</v>
      </c>
      <c r="P141">
        <f t="shared" si="5"/>
        <v>4</v>
      </c>
    </row>
    <row r="142" spans="1:16" x14ac:dyDescent="0.55000000000000004">
      <c r="A142" s="1">
        <f t="shared" si="4"/>
        <v>45289</v>
      </c>
      <c r="B142" s="1">
        <v>45291</v>
      </c>
      <c r="C142" t="s">
        <v>201</v>
      </c>
      <c r="D142" t="s">
        <v>202</v>
      </c>
      <c r="E142">
        <v>6.75</v>
      </c>
      <c r="F142" t="s">
        <v>483</v>
      </c>
      <c r="H142" t="s">
        <v>147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484</v>
      </c>
      <c r="P142">
        <f t="shared" si="5"/>
        <v>4</v>
      </c>
    </row>
    <row r="143" spans="1:16" x14ac:dyDescent="0.55000000000000004">
      <c r="A143" s="1">
        <f t="shared" si="4"/>
        <v>45289</v>
      </c>
      <c r="B143" s="1">
        <v>45291</v>
      </c>
      <c r="C143" t="s">
        <v>485</v>
      </c>
      <c r="D143" t="s">
        <v>486</v>
      </c>
      <c r="E143">
        <v>4.4000000000000004</v>
      </c>
      <c r="F143" t="s">
        <v>487</v>
      </c>
      <c r="H143" t="s">
        <v>32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488</v>
      </c>
      <c r="P143">
        <f t="shared" si="5"/>
        <v>3</v>
      </c>
    </row>
    <row r="144" spans="1:16" x14ac:dyDescent="0.55000000000000004">
      <c r="A144" s="1">
        <f t="shared" si="4"/>
        <v>45289</v>
      </c>
      <c r="B144" s="1">
        <v>45291</v>
      </c>
      <c r="C144" t="s">
        <v>166</v>
      </c>
      <c r="D144" t="s">
        <v>167</v>
      </c>
      <c r="E144">
        <v>5.875</v>
      </c>
      <c r="F144" t="s">
        <v>489</v>
      </c>
      <c r="H144" t="s">
        <v>47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490</v>
      </c>
      <c r="P144">
        <f t="shared" si="5"/>
        <v>4</v>
      </c>
    </row>
    <row r="145" spans="1:16" x14ac:dyDescent="0.55000000000000004">
      <c r="A145" s="1">
        <f t="shared" si="4"/>
        <v>45289</v>
      </c>
      <c r="B145" s="1">
        <v>45291</v>
      </c>
      <c r="C145" t="s">
        <v>324</v>
      </c>
      <c r="D145" t="s">
        <v>325</v>
      </c>
      <c r="E145">
        <v>4.875</v>
      </c>
      <c r="F145" t="s">
        <v>491</v>
      </c>
      <c r="H145" t="s">
        <v>17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492</v>
      </c>
      <c r="P145">
        <f t="shared" si="5"/>
        <v>2</v>
      </c>
    </row>
    <row r="146" spans="1:16" hidden="1" x14ac:dyDescent="0.55000000000000004">
      <c r="A146" s="1">
        <f t="shared" si="4"/>
        <v>45289</v>
      </c>
      <c r="B146" s="1">
        <v>45291</v>
      </c>
      <c r="C146" t="s">
        <v>39</v>
      </c>
      <c r="D146" t="s">
        <v>40</v>
      </c>
      <c r="E146">
        <v>4.8</v>
      </c>
      <c r="F146" t="s">
        <v>493</v>
      </c>
      <c r="H146" t="s">
        <v>42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494</v>
      </c>
      <c r="P146">
        <f t="shared" si="5"/>
        <v>6</v>
      </c>
    </row>
    <row r="147" spans="1:16" x14ac:dyDescent="0.55000000000000004">
      <c r="A147" s="1">
        <f t="shared" si="4"/>
        <v>45289</v>
      </c>
      <c r="B147" s="1">
        <v>45291</v>
      </c>
      <c r="C147" t="s">
        <v>197</v>
      </c>
      <c r="D147" t="s">
        <v>198</v>
      </c>
      <c r="E147">
        <v>6.625</v>
      </c>
      <c r="F147" t="s">
        <v>199</v>
      </c>
      <c r="H147" t="s">
        <v>495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496</v>
      </c>
      <c r="P147">
        <f t="shared" si="5"/>
        <v>4</v>
      </c>
    </row>
    <row r="148" spans="1:16" x14ac:dyDescent="0.55000000000000004">
      <c r="A148" s="1">
        <f t="shared" si="4"/>
        <v>45289</v>
      </c>
      <c r="B148" s="1">
        <v>45291</v>
      </c>
      <c r="C148" t="s">
        <v>497</v>
      </c>
      <c r="D148" t="s">
        <v>498</v>
      </c>
      <c r="E148">
        <v>2.35</v>
      </c>
      <c r="F148" t="s">
        <v>499</v>
      </c>
      <c r="H148" t="s">
        <v>71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72</v>
      </c>
      <c r="O148" t="s">
        <v>500</v>
      </c>
      <c r="P148">
        <f t="shared" si="5"/>
        <v>5</v>
      </c>
    </row>
    <row r="149" spans="1:16" x14ac:dyDescent="0.55000000000000004">
      <c r="A149" s="1">
        <f t="shared" si="4"/>
        <v>45289</v>
      </c>
      <c r="B149" s="1">
        <v>45291</v>
      </c>
      <c r="C149" t="s">
        <v>123</v>
      </c>
      <c r="D149" t="s">
        <v>124</v>
      </c>
      <c r="E149">
        <v>1.875</v>
      </c>
      <c r="F149" t="s">
        <v>501</v>
      </c>
      <c r="G149" t="s">
        <v>220</v>
      </c>
      <c r="H149" t="s">
        <v>63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64</v>
      </c>
      <c r="O149" t="s">
        <v>502</v>
      </c>
      <c r="P149">
        <f t="shared" si="5"/>
        <v>4</v>
      </c>
    </row>
    <row r="150" spans="1:16" x14ac:dyDescent="0.55000000000000004">
      <c r="A150" s="1">
        <f t="shared" si="4"/>
        <v>45289</v>
      </c>
      <c r="B150" s="1">
        <v>45291</v>
      </c>
      <c r="C150" t="s">
        <v>503</v>
      </c>
      <c r="D150" t="s">
        <v>504</v>
      </c>
      <c r="E150">
        <v>6.8</v>
      </c>
      <c r="F150" t="s">
        <v>505</v>
      </c>
      <c r="H150" t="s">
        <v>71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506</v>
      </c>
      <c r="P150">
        <f t="shared" si="5"/>
        <v>3</v>
      </c>
    </row>
    <row r="151" spans="1:16" x14ac:dyDescent="0.55000000000000004">
      <c r="A151" s="1">
        <f t="shared" si="4"/>
        <v>45289</v>
      </c>
      <c r="B151" s="1">
        <v>45291</v>
      </c>
      <c r="C151" t="s">
        <v>507</v>
      </c>
      <c r="D151" t="s">
        <v>508</v>
      </c>
      <c r="E151">
        <v>5.375</v>
      </c>
      <c r="F151" t="s">
        <v>509</v>
      </c>
      <c r="H151" t="s">
        <v>47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510</v>
      </c>
      <c r="P151">
        <f t="shared" si="5"/>
        <v>4</v>
      </c>
    </row>
    <row r="152" spans="1:16" x14ac:dyDescent="0.55000000000000004">
      <c r="A152" s="1">
        <f t="shared" si="4"/>
        <v>45289</v>
      </c>
      <c r="B152" s="1">
        <v>45291</v>
      </c>
      <c r="C152" t="s">
        <v>497</v>
      </c>
      <c r="D152" t="s">
        <v>498</v>
      </c>
      <c r="E152">
        <v>7.05</v>
      </c>
      <c r="F152" t="s">
        <v>511</v>
      </c>
      <c r="H152" t="s">
        <v>71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72</v>
      </c>
      <c r="O152" t="s">
        <v>512</v>
      </c>
      <c r="P152">
        <f t="shared" si="5"/>
        <v>5</v>
      </c>
    </row>
    <row r="153" spans="1:16" hidden="1" x14ac:dyDescent="0.55000000000000004">
      <c r="A153" s="1">
        <f t="shared" si="4"/>
        <v>45289</v>
      </c>
      <c r="B153" s="1">
        <v>45291</v>
      </c>
      <c r="C153" t="s">
        <v>513</v>
      </c>
      <c r="D153" t="s">
        <v>514</v>
      </c>
      <c r="E153">
        <v>1.25</v>
      </c>
      <c r="F153" t="s">
        <v>515</v>
      </c>
      <c r="H153" t="s">
        <v>17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72</v>
      </c>
      <c r="O153" t="s">
        <v>516</v>
      </c>
      <c r="P153">
        <f t="shared" si="5"/>
        <v>6</v>
      </c>
    </row>
    <row r="154" spans="1:16" x14ac:dyDescent="0.55000000000000004">
      <c r="A154" s="1">
        <f t="shared" si="4"/>
        <v>45289</v>
      </c>
      <c r="B154" s="1">
        <v>45291</v>
      </c>
      <c r="C154" t="s">
        <v>517</v>
      </c>
      <c r="D154" t="s">
        <v>518</v>
      </c>
      <c r="E154">
        <v>5.15</v>
      </c>
      <c r="F154" t="s">
        <v>519</v>
      </c>
      <c r="H154" t="s">
        <v>52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520</v>
      </c>
      <c r="P154">
        <f t="shared" si="5"/>
        <v>3</v>
      </c>
    </row>
    <row r="155" spans="1:16" x14ac:dyDescent="0.55000000000000004">
      <c r="A155" s="1">
        <f t="shared" si="4"/>
        <v>45289</v>
      </c>
      <c r="B155" s="1">
        <v>45291</v>
      </c>
      <c r="C155" t="s">
        <v>521</v>
      </c>
      <c r="D155" t="s">
        <v>522</v>
      </c>
      <c r="E155">
        <v>5.4</v>
      </c>
      <c r="F155" t="s">
        <v>70</v>
      </c>
      <c r="H155" t="s">
        <v>47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523</v>
      </c>
      <c r="P155">
        <f t="shared" si="5"/>
        <v>3</v>
      </c>
    </row>
    <row r="156" spans="1:16" x14ac:dyDescent="0.55000000000000004">
      <c r="A156" s="1">
        <f t="shared" si="4"/>
        <v>45289</v>
      </c>
      <c r="B156" s="1">
        <v>45291</v>
      </c>
      <c r="C156" t="s">
        <v>524</v>
      </c>
      <c r="D156" t="s">
        <v>30</v>
      </c>
      <c r="E156">
        <v>4.3890000000000002</v>
      </c>
      <c r="F156" t="s">
        <v>525</v>
      </c>
      <c r="G156" t="s">
        <v>133</v>
      </c>
      <c r="H156" t="s">
        <v>32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526</v>
      </c>
      <c r="P156">
        <f t="shared" si="5"/>
        <v>1</v>
      </c>
    </row>
    <row r="157" spans="1:16" x14ac:dyDescent="0.55000000000000004">
      <c r="A157" s="1">
        <f t="shared" si="4"/>
        <v>45289</v>
      </c>
      <c r="B157" s="1">
        <v>45291</v>
      </c>
      <c r="C157" t="s">
        <v>503</v>
      </c>
      <c r="D157" t="s">
        <v>504</v>
      </c>
      <c r="E157">
        <v>6.6</v>
      </c>
      <c r="F157" t="s">
        <v>527</v>
      </c>
      <c r="H157" t="s">
        <v>71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528</v>
      </c>
      <c r="P157">
        <f t="shared" si="5"/>
        <v>3</v>
      </c>
    </row>
    <row r="158" spans="1:16" x14ac:dyDescent="0.55000000000000004">
      <c r="A158" s="1">
        <f t="shared" si="4"/>
        <v>45289</v>
      </c>
      <c r="B158" s="1">
        <v>45291</v>
      </c>
      <c r="C158" t="s">
        <v>29</v>
      </c>
      <c r="D158" t="s">
        <v>30</v>
      </c>
      <c r="E158">
        <v>6.375</v>
      </c>
      <c r="F158" t="s">
        <v>529</v>
      </c>
      <c r="H158" t="s">
        <v>32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530</v>
      </c>
      <c r="P158">
        <f t="shared" si="5"/>
        <v>1</v>
      </c>
    </row>
    <row r="159" spans="1:16" x14ac:dyDescent="0.55000000000000004">
      <c r="A159" s="1">
        <f t="shared" si="4"/>
        <v>45289</v>
      </c>
      <c r="B159" s="1">
        <v>45291</v>
      </c>
      <c r="C159" t="s">
        <v>398</v>
      </c>
      <c r="D159" t="s">
        <v>399</v>
      </c>
      <c r="E159">
        <v>5.875</v>
      </c>
      <c r="F159" t="s">
        <v>531</v>
      </c>
      <c r="H159" t="s">
        <v>52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532</v>
      </c>
      <c r="P159">
        <f t="shared" si="5"/>
        <v>2</v>
      </c>
    </row>
    <row r="160" spans="1:16" x14ac:dyDescent="0.55000000000000004">
      <c r="A160" s="1">
        <f t="shared" si="4"/>
        <v>45289</v>
      </c>
      <c r="B160" s="1">
        <v>45291</v>
      </c>
      <c r="C160" t="s">
        <v>533</v>
      </c>
      <c r="D160" t="s">
        <v>534</v>
      </c>
      <c r="E160">
        <v>6.3</v>
      </c>
      <c r="F160" t="s">
        <v>51</v>
      </c>
      <c r="G160" t="s">
        <v>206</v>
      </c>
      <c r="H160" t="s">
        <v>77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535</v>
      </c>
      <c r="P160">
        <f t="shared" si="5"/>
        <v>3</v>
      </c>
    </row>
    <row r="161" spans="1:16" x14ac:dyDescent="0.55000000000000004">
      <c r="A161" s="1">
        <f t="shared" si="4"/>
        <v>45289</v>
      </c>
      <c r="B161" s="1">
        <v>45291</v>
      </c>
      <c r="C161" t="s">
        <v>536</v>
      </c>
      <c r="D161" t="s">
        <v>537</v>
      </c>
      <c r="E161">
        <v>4.5999999999999996</v>
      </c>
      <c r="F161" t="s">
        <v>538</v>
      </c>
      <c r="H161" t="s">
        <v>267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539</v>
      </c>
      <c r="P161">
        <f t="shared" si="5"/>
        <v>4</v>
      </c>
    </row>
    <row r="162" spans="1:16" x14ac:dyDescent="0.55000000000000004">
      <c r="A162" s="1">
        <f t="shared" si="4"/>
        <v>45289</v>
      </c>
      <c r="B162" s="1">
        <v>45291</v>
      </c>
      <c r="C162" t="s">
        <v>29</v>
      </c>
      <c r="D162" t="s">
        <v>30</v>
      </c>
      <c r="E162">
        <v>6.625</v>
      </c>
      <c r="F162" t="s">
        <v>540</v>
      </c>
      <c r="H162" t="s">
        <v>32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541</v>
      </c>
      <c r="P162">
        <f t="shared" si="5"/>
        <v>1</v>
      </c>
    </row>
    <row r="163" spans="1:16" x14ac:dyDescent="0.55000000000000004">
      <c r="A163" s="1">
        <f t="shared" si="4"/>
        <v>45289</v>
      </c>
      <c r="B163" s="1">
        <v>45291</v>
      </c>
      <c r="C163" t="s">
        <v>507</v>
      </c>
      <c r="D163" t="s">
        <v>508</v>
      </c>
      <c r="E163">
        <v>6.5</v>
      </c>
      <c r="F163" t="s">
        <v>542</v>
      </c>
      <c r="H163" t="s">
        <v>47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543</v>
      </c>
      <c r="P163">
        <f t="shared" si="5"/>
        <v>4</v>
      </c>
    </row>
    <row r="164" spans="1:16" x14ac:dyDescent="0.55000000000000004">
      <c r="A164" s="1">
        <f t="shared" si="4"/>
        <v>45289</v>
      </c>
      <c r="B164" s="1">
        <v>45291</v>
      </c>
      <c r="C164" t="s">
        <v>544</v>
      </c>
      <c r="D164" t="s">
        <v>545</v>
      </c>
      <c r="E164">
        <v>6.95</v>
      </c>
      <c r="F164" t="s">
        <v>469</v>
      </c>
      <c r="H164" t="s">
        <v>32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546</v>
      </c>
      <c r="P164">
        <f t="shared" si="5"/>
        <v>3</v>
      </c>
    </row>
    <row r="165" spans="1:16" x14ac:dyDescent="0.55000000000000004">
      <c r="A165" s="1">
        <f t="shared" si="4"/>
        <v>45289</v>
      </c>
      <c r="B165" s="1">
        <v>45291</v>
      </c>
      <c r="C165" t="s">
        <v>547</v>
      </c>
      <c r="D165" t="s">
        <v>548</v>
      </c>
      <c r="E165">
        <v>3.6379999999999999</v>
      </c>
      <c r="F165" t="s">
        <v>457</v>
      </c>
      <c r="H165" t="s">
        <v>71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549</v>
      </c>
      <c r="P165">
        <f t="shared" si="5"/>
        <v>3</v>
      </c>
    </row>
    <row r="166" spans="1:16" x14ac:dyDescent="0.55000000000000004">
      <c r="A166" s="1">
        <f t="shared" si="4"/>
        <v>45289</v>
      </c>
      <c r="B166" s="1">
        <v>45291</v>
      </c>
      <c r="C166" t="s">
        <v>101</v>
      </c>
      <c r="D166" t="s">
        <v>102</v>
      </c>
      <c r="E166">
        <v>4</v>
      </c>
      <c r="F166" t="s">
        <v>550</v>
      </c>
      <c r="H166" t="s">
        <v>17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551</v>
      </c>
      <c r="P166">
        <f t="shared" si="5"/>
        <v>3</v>
      </c>
    </row>
    <row r="167" spans="1:16" x14ac:dyDescent="0.55000000000000004">
      <c r="A167" s="1">
        <f t="shared" si="4"/>
        <v>45289</v>
      </c>
      <c r="B167" s="1">
        <v>45291</v>
      </c>
      <c r="C167" t="s">
        <v>552</v>
      </c>
      <c r="D167" t="s">
        <v>553</v>
      </c>
      <c r="E167">
        <v>6.95</v>
      </c>
      <c r="F167" t="s">
        <v>554</v>
      </c>
      <c r="H167" t="s">
        <v>17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555</v>
      </c>
      <c r="P167">
        <f t="shared" si="5"/>
        <v>3</v>
      </c>
    </row>
    <row r="168" spans="1:16" x14ac:dyDescent="0.55000000000000004">
      <c r="A168" s="1">
        <f t="shared" si="4"/>
        <v>45289</v>
      </c>
      <c r="B168" s="1">
        <v>45291</v>
      </c>
      <c r="C168" t="s">
        <v>57</v>
      </c>
      <c r="D168" t="s">
        <v>14</v>
      </c>
      <c r="E168">
        <v>2.2000000000000002</v>
      </c>
      <c r="F168" t="s">
        <v>556</v>
      </c>
      <c r="H168" t="s">
        <v>17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557</v>
      </c>
      <c r="P168">
        <f t="shared" si="5"/>
        <v>3</v>
      </c>
    </row>
    <row r="169" spans="1:16" x14ac:dyDescent="0.55000000000000004">
      <c r="A169" s="1">
        <f t="shared" si="4"/>
        <v>45289</v>
      </c>
      <c r="B169" s="1">
        <v>45291</v>
      </c>
      <c r="C169" t="s">
        <v>57</v>
      </c>
      <c r="D169" t="s">
        <v>14</v>
      </c>
      <c r="E169">
        <v>3.8</v>
      </c>
      <c r="F169" t="s">
        <v>558</v>
      </c>
      <c r="H169" t="s">
        <v>17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559</v>
      </c>
      <c r="P169">
        <f t="shared" si="5"/>
        <v>3</v>
      </c>
    </row>
    <row r="170" spans="1:16" x14ac:dyDescent="0.55000000000000004">
      <c r="A170" s="1">
        <f t="shared" si="4"/>
        <v>45289</v>
      </c>
      <c r="B170" s="1">
        <v>45291</v>
      </c>
      <c r="C170" t="s">
        <v>560</v>
      </c>
      <c r="D170" t="s">
        <v>561</v>
      </c>
      <c r="E170">
        <v>5.15</v>
      </c>
      <c r="F170" t="s">
        <v>562</v>
      </c>
      <c r="H170" t="s">
        <v>71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563</v>
      </c>
      <c r="P170">
        <f t="shared" si="5"/>
        <v>2</v>
      </c>
    </row>
    <row r="171" spans="1:16" x14ac:dyDescent="0.55000000000000004">
      <c r="A171" s="1">
        <f t="shared" si="4"/>
        <v>45289</v>
      </c>
      <c r="B171" s="1">
        <v>45291</v>
      </c>
      <c r="C171" t="s">
        <v>564</v>
      </c>
      <c r="D171" t="s">
        <v>565</v>
      </c>
      <c r="E171">
        <v>6.875</v>
      </c>
      <c r="F171" t="s">
        <v>566</v>
      </c>
      <c r="G171" t="s">
        <v>567</v>
      </c>
      <c r="H171" t="s">
        <v>17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568</v>
      </c>
      <c r="P171">
        <f t="shared" si="5"/>
        <v>3</v>
      </c>
    </row>
    <row r="172" spans="1:16" x14ac:dyDescent="0.55000000000000004">
      <c r="A172" s="1">
        <f t="shared" si="4"/>
        <v>45289</v>
      </c>
      <c r="B172" s="1">
        <v>45291</v>
      </c>
      <c r="C172" t="s">
        <v>123</v>
      </c>
      <c r="D172" t="s">
        <v>124</v>
      </c>
      <c r="E172">
        <v>1.125</v>
      </c>
      <c r="F172" t="s">
        <v>569</v>
      </c>
      <c r="H172" t="s">
        <v>63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64</v>
      </c>
      <c r="O172" t="s">
        <v>570</v>
      </c>
      <c r="P172">
        <f t="shared" si="5"/>
        <v>4</v>
      </c>
    </row>
    <row r="173" spans="1:16" x14ac:dyDescent="0.55000000000000004">
      <c r="A173" s="1">
        <f t="shared" si="4"/>
        <v>45289</v>
      </c>
      <c r="B173" s="1">
        <v>45291</v>
      </c>
      <c r="C173" t="s">
        <v>571</v>
      </c>
      <c r="D173" t="s">
        <v>572</v>
      </c>
      <c r="E173">
        <v>6.5</v>
      </c>
      <c r="F173" t="s">
        <v>542</v>
      </c>
      <c r="H173" t="s">
        <v>71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573</v>
      </c>
      <c r="P173">
        <f t="shared" si="5"/>
        <v>4</v>
      </c>
    </row>
    <row r="174" spans="1:16" x14ac:dyDescent="0.55000000000000004">
      <c r="A174" s="1">
        <f t="shared" si="4"/>
        <v>45289</v>
      </c>
      <c r="B174" s="1">
        <v>45291</v>
      </c>
      <c r="C174" t="s">
        <v>517</v>
      </c>
      <c r="D174" t="s">
        <v>518</v>
      </c>
      <c r="E174">
        <v>4.3499999999999996</v>
      </c>
      <c r="F174" t="s">
        <v>574</v>
      </c>
      <c r="G174" t="s">
        <v>575</v>
      </c>
      <c r="H174" t="s">
        <v>52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576</v>
      </c>
      <c r="P174">
        <f t="shared" si="5"/>
        <v>3</v>
      </c>
    </row>
    <row r="175" spans="1:16" x14ac:dyDescent="0.55000000000000004">
      <c r="A175" s="1">
        <f t="shared" si="4"/>
        <v>45289</v>
      </c>
      <c r="B175" s="1">
        <v>45291</v>
      </c>
      <c r="C175" t="s">
        <v>463</v>
      </c>
      <c r="D175" t="s">
        <v>464</v>
      </c>
      <c r="E175">
        <v>6.45</v>
      </c>
      <c r="F175" t="s">
        <v>577</v>
      </c>
      <c r="H175" t="s">
        <v>71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578</v>
      </c>
      <c r="P175">
        <f t="shared" si="5"/>
        <v>3</v>
      </c>
    </row>
    <row r="176" spans="1:16" x14ac:dyDescent="0.55000000000000004">
      <c r="A176" s="1">
        <f t="shared" si="4"/>
        <v>45289</v>
      </c>
      <c r="B176" s="1">
        <v>45291</v>
      </c>
      <c r="C176" t="s">
        <v>579</v>
      </c>
      <c r="D176" t="s">
        <v>580</v>
      </c>
      <c r="E176">
        <v>5.9</v>
      </c>
      <c r="F176" t="s">
        <v>581</v>
      </c>
      <c r="H176" t="s">
        <v>47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582</v>
      </c>
      <c r="P176">
        <f t="shared" si="5"/>
        <v>3</v>
      </c>
    </row>
    <row r="177" spans="1:16" x14ac:dyDescent="0.55000000000000004">
      <c r="A177" s="1">
        <f t="shared" si="4"/>
        <v>45289</v>
      </c>
      <c r="B177" s="1">
        <v>45291</v>
      </c>
      <c r="C177" t="s">
        <v>231</v>
      </c>
      <c r="D177" t="s">
        <v>232</v>
      </c>
      <c r="E177">
        <v>1.05</v>
      </c>
      <c r="F177" t="s">
        <v>583</v>
      </c>
      <c r="H177" t="s">
        <v>47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584</v>
      </c>
      <c r="P177">
        <f t="shared" si="5"/>
        <v>2</v>
      </c>
    </row>
    <row r="178" spans="1:16" x14ac:dyDescent="0.55000000000000004">
      <c r="A178" s="1">
        <f t="shared" si="4"/>
        <v>45289</v>
      </c>
      <c r="B178" s="1">
        <v>45291</v>
      </c>
      <c r="C178" t="s">
        <v>320</v>
      </c>
      <c r="D178" t="s">
        <v>321</v>
      </c>
      <c r="E178">
        <v>4</v>
      </c>
      <c r="F178" t="s">
        <v>585</v>
      </c>
      <c r="H178" t="s">
        <v>52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586</v>
      </c>
      <c r="P178">
        <f t="shared" si="5"/>
        <v>3</v>
      </c>
    </row>
    <row r="179" spans="1:16" hidden="1" x14ac:dyDescent="0.55000000000000004">
      <c r="A179" s="1">
        <f t="shared" si="4"/>
        <v>45289</v>
      </c>
      <c r="B179" s="1">
        <v>45291</v>
      </c>
      <c r="C179" t="s">
        <v>277</v>
      </c>
      <c r="D179" t="s">
        <v>278</v>
      </c>
      <c r="E179">
        <v>4.8</v>
      </c>
      <c r="F179" t="s">
        <v>587</v>
      </c>
      <c r="H179" t="s">
        <v>37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588</v>
      </c>
      <c r="P179">
        <f t="shared" si="5"/>
        <v>6</v>
      </c>
    </row>
    <row r="180" spans="1:16" x14ac:dyDescent="0.55000000000000004">
      <c r="A180" s="1">
        <f t="shared" si="4"/>
        <v>45289</v>
      </c>
      <c r="B180" s="1">
        <v>45291</v>
      </c>
      <c r="C180" t="s">
        <v>536</v>
      </c>
      <c r="D180" t="s">
        <v>537</v>
      </c>
      <c r="E180">
        <v>4.7</v>
      </c>
      <c r="F180" t="s">
        <v>589</v>
      </c>
      <c r="H180" t="s">
        <v>267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590</v>
      </c>
      <c r="P180">
        <f t="shared" si="5"/>
        <v>4</v>
      </c>
    </row>
    <row r="181" spans="1:16" x14ac:dyDescent="0.55000000000000004">
      <c r="A181" s="1">
        <f t="shared" si="4"/>
        <v>45289</v>
      </c>
      <c r="B181" s="1">
        <v>45291</v>
      </c>
      <c r="C181" t="s">
        <v>285</v>
      </c>
      <c r="D181" t="s">
        <v>286</v>
      </c>
      <c r="E181">
        <v>3.45</v>
      </c>
      <c r="F181" t="s">
        <v>591</v>
      </c>
      <c r="H181" t="s">
        <v>42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592</v>
      </c>
      <c r="P181">
        <f t="shared" si="5"/>
        <v>2</v>
      </c>
    </row>
    <row r="182" spans="1:16" hidden="1" x14ac:dyDescent="0.55000000000000004">
      <c r="A182" s="1">
        <f t="shared" si="4"/>
        <v>45289</v>
      </c>
      <c r="B182" s="1">
        <v>45291</v>
      </c>
      <c r="C182" t="s">
        <v>306</v>
      </c>
      <c r="D182" t="s">
        <v>307</v>
      </c>
      <c r="E182">
        <v>5.95</v>
      </c>
      <c r="F182" t="s">
        <v>593</v>
      </c>
      <c r="G182" t="s">
        <v>229</v>
      </c>
      <c r="H182" t="s">
        <v>77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594</v>
      </c>
      <c r="P182">
        <f t="shared" si="5"/>
        <v>6</v>
      </c>
    </row>
    <row r="183" spans="1:16" x14ac:dyDescent="0.55000000000000004">
      <c r="A183" s="1">
        <f t="shared" si="4"/>
        <v>45289</v>
      </c>
      <c r="B183" s="1">
        <v>45291</v>
      </c>
      <c r="C183" t="s">
        <v>595</v>
      </c>
      <c r="D183" t="s">
        <v>596</v>
      </c>
      <c r="E183">
        <v>3.75</v>
      </c>
      <c r="F183" t="s">
        <v>351</v>
      </c>
      <c r="G183" t="s">
        <v>142</v>
      </c>
      <c r="H183" t="s">
        <v>597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598</v>
      </c>
      <c r="P183">
        <f t="shared" si="5"/>
        <v>3</v>
      </c>
    </row>
    <row r="184" spans="1:16" x14ac:dyDescent="0.55000000000000004">
      <c r="A184" s="1">
        <f t="shared" si="4"/>
        <v>45289</v>
      </c>
      <c r="B184" s="1">
        <v>45291</v>
      </c>
      <c r="C184" t="s">
        <v>454</v>
      </c>
      <c r="D184" t="s">
        <v>97</v>
      </c>
      <c r="E184">
        <v>4.4000000000000004</v>
      </c>
      <c r="F184" t="s">
        <v>599</v>
      </c>
      <c r="H184" t="s">
        <v>99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72</v>
      </c>
      <c r="O184" t="s">
        <v>600</v>
      </c>
      <c r="P184">
        <f t="shared" si="5"/>
        <v>3</v>
      </c>
    </row>
    <row r="185" spans="1:16" x14ac:dyDescent="0.55000000000000004">
      <c r="A185" s="1">
        <f t="shared" si="4"/>
        <v>45289</v>
      </c>
      <c r="B185" s="1">
        <v>45291</v>
      </c>
      <c r="C185" t="s">
        <v>269</v>
      </c>
      <c r="D185" t="s">
        <v>270</v>
      </c>
      <c r="E185">
        <v>4.8</v>
      </c>
      <c r="F185" t="s">
        <v>601</v>
      </c>
      <c r="G185" t="s">
        <v>229</v>
      </c>
      <c r="H185" t="s">
        <v>52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602</v>
      </c>
      <c r="P185">
        <f t="shared" si="5"/>
        <v>5</v>
      </c>
    </row>
    <row r="186" spans="1:16" x14ac:dyDescent="0.55000000000000004">
      <c r="A186" s="1">
        <f t="shared" si="4"/>
        <v>45289</v>
      </c>
      <c r="B186" s="1">
        <v>45291</v>
      </c>
      <c r="C186" t="s">
        <v>285</v>
      </c>
      <c r="D186" t="s">
        <v>286</v>
      </c>
      <c r="E186">
        <v>1.375</v>
      </c>
      <c r="F186" t="s">
        <v>603</v>
      </c>
      <c r="H186" t="s">
        <v>42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604</v>
      </c>
      <c r="P186">
        <f t="shared" si="5"/>
        <v>2</v>
      </c>
    </row>
    <row r="187" spans="1:16" x14ac:dyDescent="0.55000000000000004">
      <c r="A187" s="1">
        <f t="shared" si="4"/>
        <v>45289</v>
      </c>
      <c r="B187" s="1">
        <v>45291</v>
      </c>
      <c r="C187" t="s">
        <v>536</v>
      </c>
      <c r="D187" t="s">
        <v>537</v>
      </c>
      <c r="E187">
        <v>0.45</v>
      </c>
      <c r="F187" t="s">
        <v>605</v>
      </c>
      <c r="H187" t="s">
        <v>267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606</v>
      </c>
      <c r="P187">
        <f t="shared" si="5"/>
        <v>4</v>
      </c>
    </row>
    <row r="188" spans="1:16" x14ac:dyDescent="0.55000000000000004">
      <c r="A188" s="1">
        <f t="shared" si="4"/>
        <v>45289</v>
      </c>
      <c r="B188" s="1">
        <v>45291</v>
      </c>
      <c r="C188" t="s">
        <v>607</v>
      </c>
      <c r="D188" t="s">
        <v>189</v>
      </c>
      <c r="E188">
        <v>8.75</v>
      </c>
      <c r="F188" t="s">
        <v>505</v>
      </c>
      <c r="H188" t="s">
        <v>71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608</v>
      </c>
      <c r="P188">
        <f t="shared" si="5"/>
        <v>1</v>
      </c>
    </row>
    <row r="189" spans="1:16" x14ac:dyDescent="0.55000000000000004">
      <c r="A189" s="1">
        <f t="shared" si="4"/>
        <v>45289</v>
      </c>
      <c r="B189" s="1">
        <v>45291</v>
      </c>
      <c r="C189" t="s">
        <v>609</v>
      </c>
      <c r="D189" t="s">
        <v>610</v>
      </c>
      <c r="E189">
        <v>7.75</v>
      </c>
      <c r="F189" t="s">
        <v>611</v>
      </c>
      <c r="H189" t="s">
        <v>77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612</v>
      </c>
      <c r="P189">
        <f t="shared" si="5"/>
        <v>3</v>
      </c>
    </row>
    <row r="190" spans="1:16" x14ac:dyDescent="0.55000000000000004">
      <c r="A190" s="1">
        <f t="shared" si="4"/>
        <v>45289</v>
      </c>
      <c r="B190" s="1">
        <v>45291</v>
      </c>
      <c r="C190" t="s">
        <v>613</v>
      </c>
      <c r="D190" t="s">
        <v>614</v>
      </c>
      <c r="E190">
        <v>5.9</v>
      </c>
      <c r="F190" t="s">
        <v>615</v>
      </c>
      <c r="H190" t="s">
        <v>42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616</v>
      </c>
      <c r="P190">
        <f t="shared" si="5"/>
        <v>5</v>
      </c>
    </row>
    <row r="191" spans="1:16" x14ac:dyDescent="0.55000000000000004">
      <c r="A191" s="1">
        <f t="shared" si="4"/>
        <v>45289</v>
      </c>
      <c r="B191" s="1">
        <v>45291</v>
      </c>
      <c r="C191" t="s">
        <v>617</v>
      </c>
      <c r="D191" t="s">
        <v>449</v>
      </c>
      <c r="E191">
        <v>6.35</v>
      </c>
      <c r="F191" t="s">
        <v>618</v>
      </c>
      <c r="H191" t="s">
        <v>52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53</v>
      </c>
      <c r="O191" t="s">
        <v>619</v>
      </c>
      <c r="P191">
        <f t="shared" si="5"/>
        <v>3</v>
      </c>
    </row>
    <row r="192" spans="1:16" hidden="1" x14ac:dyDescent="0.55000000000000004">
      <c r="A192" s="1">
        <f t="shared" si="4"/>
        <v>45289</v>
      </c>
      <c r="B192" s="1">
        <v>45291</v>
      </c>
      <c r="C192" t="s">
        <v>277</v>
      </c>
      <c r="D192" t="s">
        <v>278</v>
      </c>
      <c r="E192">
        <v>3.8</v>
      </c>
      <c r="F192" t="s">
        <v>459</v>
      </c>
      <c r="H192" t="s">
        <v>37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620</v>
      </c>
      <c r="P192">
        <f t="shared" si="5"/>
        <v>6</v>
      </c>
    </row>
    <row r="193" spans="1:16" x14ac:dyDescent="0.55000000000000004">
      <c r="A193" s="1">
        <f t="shared" si="4"/>
        <v>45289</v>
      </c>
      <c r="B193" s="1">
        <v>45291</v>
      </c>
      <c r="C193" t="s">
        <v>231</v>
      </c>
      <c r="D193" t="s">
        <v>232</v>
      </c>
      <c r="E193">
        <v>3.8</v>
      </c>
      <c r="F193" t="s">
        <v>621</v>
      </c>
      <c r="H193" t="s">
        <v>47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622</v>
      </c>
      <c r="P193">
        <f t="shared" si="5"/>
        <v>2</v>
      </c>
    </row>
    <row r="194" spans="1:16" x14ac:dyDescent="0.55000000000000004">
      <c r="A194" s="1">
        <f t="shared" si="4"/>
        <v>45289</v>
      </c>
      <c r="B194" s="1">
        <v>45291</v>
      </c>
      <c r="C194" t="s">
        <v>123</v>
      </c>
      <c r="D194" t="s">
        <v>124</v>
      </c>
      <c r="E194">
        <v>2.5</v>
      </c>
      <c r="F194" t="s">
        <v>623</v>
      </c>
      <c r="H194" t="s">
        <v>63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64</v>
      </c>
      <c r="O194" t="s">
        <v>624</v>
      </c>
      <c r="P194">
        <f t="shared" si="5"/>
        <v>4</v>
      </c>
    </row>
    <row r="195" spans="1:16" x14ac:dyDescent="0.55000000000000004">
      <c r="A195" s="1">
        <f t="shared" si="4"/>
        <v>45289</v>
      </c>
      <c r="B195" s="1">
        <v>45291</v>
      </c>
      <c r="C195" t="s">
        <v>625</v>
      </c>
      <c r="D195" t="s">
        <v>626</v>
      </c>
      <c r="E195">
        <v>8.75</v>
      </c>
      <c r="F195" t="s">
        <v>627</v>
      </c>
      <c r="H195" t="s">
        <v>71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628</v>
      </c>
      <c r="P195">
        <f t="shared" si="5"/>
        <v>2</v>
      </c>
    </row>
    <row r="196" spans="1:16" x14ac:dyDescent="0.55000000000000004">
      <c r="A196" s="1">
        <f t="shared" ref="A196:A259" si="6">B196-2</f>
        <v>45289</v>
      </c>
      <c r="B196" s="1">
        <v>45291</v>
      </c>
      <c r="C196" t="s">
        <v>244</v>
      </c>
      <c r="D196" t="s">
        <v>245</v>
      </c>
      <c r="E196">
        <v>6.75</v>
      </c>
      <c r="F196" t="s">
        <v>505</v>
      </c>
      <c r="G196" t="s">
        <v>629</v>
      </c>
      <c r="H196" t="s">
        <v>47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630</v>
      </c>
      <c r="P196">
        <f t="shared" ref="P196:P259" si="7">LEN(D196)</f>
        <v>2</v>
      </c>
    </row>
    <row r="197" spans="1:16" x14ac:dyDescent="0.55000000000000004">
      <c r="A197" s="1">
        <f t="shared" si="6"/>
        <v>45289</v>
      </c>
      <c r="B197" s="1">
        <v>45291</v>
      </c>
      <c r="C197" t="s">
        <v>631</v>
      </c>
      <c r="D197" t="s">
        <v>632</v>
      </c>
      <c r="E197">
        <v>6.5</v>
      </c>
      <c r="F197" t="s">
        <v>633</v>
      </c>
      <c r="H197" t="s">
        <v>147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72</v>
      </c>
      <c r="O197" t="s">
        <v>634</v>
      </c>
      <c r="P197">
        <f t="shared" si="7"/>
        <v>3</v>
      </c>
    </row>
    <row r="198" spans="1:16" x14ac:dyDescent="0.55000000000000004">
      <c r="A198" s="1">
        <f t="shared" si="6"/>
        <v>45289</v>
      </c>
      <c r="B198" s="1">
        <v>45291</v>
      </c>
      <c r="C198" t="s">
        <v>635</v>
      </c>
      <c r="D198" t="s">
        <v>636</v>
      </c>
      <c r="E198">
        <v>4.22</v>
      </c>
      <c r="F198" t="s">
        <v>637</v>
      </c>
      <c r="H198" t="s">
        <v>47</v>
      </c>
      <c r="I198" t="s">
        <v>18</v>
      </c>
      <c r="J198" t="s">
        <v>19</v>
      </c>
      <c r="K198" t="s">
        <v>20</v>
      </c>
      <c r="L198" t="s">
        <v>20</v>
      </c>
      <c r="M198" t="s">
        <v>638</v>
      </c>
      <c r="N198" t="s">
        <v>53</v>
      </c>
      <c r="O198" t="s">
        <v>639</v>
      </c>
      <c r="P198">
        <f t="shared" si="7"/>
        <v>3</v>
      </c>
    </row>
    <row r="199" spans="1:16" x14ac:dyDescent="0.55000000000000004">
      <c r="A199" s="1">
        <f t="shared" si="6"/>
        <v>45289</v>
      </c>
      <c r="B199" s="1">
        <v>45291</v>
      </c>
      <c r="C199" t="s">
        <v>640</v>
      </c>
      <c r="D199" t="s">
        <v>641</v>
      </c>
      <c r="E199">
        <v>5.625</v>
      </c>
      <c r="F199" t="s">
        <v>642</v>
      </c>
      <c r="G199" t="s">
        <v>206</v>
      </c>
      <c r="H199" t="s">
        <v>495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72</v>
      </c>
      <c r="O199" t="s">
        <v>643</v>
      </c>
      <c r="P199">
        <f t="shared" si="7"/>
        <v>4</v>
      </c>
    </row>
    <row r="200" spans="1:16" x14ac:dyDescent="0.55000000000000004">
      <c r="A200" s="1">
        <f t="shared" si="6"/>
        <v>45289</v>
      </c>
      <c r="B200" s="1">
        <v>45291</v>
      </c>
      <c r="C200" t="s">
        <v>644</v>
      </c>
      <c r="D200" t="s">
        <v>645</v>
      </c>
      <c r="E200">
        <v>5.79549</v>
      </c>
      <c r="F200" t="s">
        <v>646</v>
      </c>
      <c r="H200" t="s">
        <v>42</v>
      </c>
      <c r="I200" t="s">
        <v>18</v>
      </c>
      <c r="J200" t="s">
        <v>19</v>
      </c>
      <c r="K200" t="s">
        <v>20</v>
      </c>
      <c r="L200" t="s">
        <v>20</v>
      </c>
      <c r="M200" t="s">
        <v>173</v>
      </c>
      <c r="N200" t="s">
        <v>22</v>
      </c>
      <c r="O200" t="s">
        <v>647</v>
      </c>
      <c r="P200">
        <f t="shared" si="7"/>
        <v>3</v>
      </c>
    </row>
    <row r="201" spans="1:16" x14ac:dyDescent="0.55000000000000004">
      <c r="A201" s="1">
        <f t="shared" si="6"/>
        <v>45289</v>
      </c>
      <c r="B201" s="1">
        <v>45291</v>
      </c>
      <c r="C201" t="s">
        <v>507</v>
      </c>
      <c r="D201" t="s">
        <v>508</v>
      </c>
      <c r="E201">
        <v>5.8</v>
      </c>
      <c r="F201" t="s">
        <v>648</v>
      </c>
      <c r="H201" t="s">
        <v>47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649</v>
      </c>
      <c r="P201">
        <f t="shared" si="7"/>
        <v>4</v>
      </c>
    </row>
    <row r="202" spans="1:16" x14ac:dyDescent="0.55000000000000004">
      <c r="A202" s="1">
        <f t="shared" si="6"/>
        <v>45289</v>
      </c>
      <c r="B202" s="1">
        <v>45291</v>
      </c>
      <c r="C202" t="s">
        <v>524</v>
      </c>
      <c r="D202" t="s">
        <v>30</v>
      </c>
      <c r="E202">
        <v>4.1340000000000003</v>
      </c>
      <c r="F202" t="s">
        <v>650</v>
      </c>
      <c r="H202" t="s">
        <v>32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651</v>
      </c>
      <c r="P202">
        <f t="shared" si="7"/>
        <v>1</v>
      </c>
    </row>
    <row r="203" spans="1:16" x14ac:dyDescent="0.55000000000000004">
      <c r="A203" s="1">
        <f t="shared" si="6"/>
        <v>45289</v>
      </c>
      <c r="B203" s="1">
        <v>45291</v>
      </c>
      <c r="C203" t="s">
        <v>60</v>
      </c>
      <c r="D203" t="s">
        <v>61</v>
      </c>
      <c r="E203">
        <v>3.5</v>
      </c>
      <c r="F203" t="s">
        <v>652</v>
      </c>
      <c r="G203" t="s">
        <v>133</v>
      </c>
      <c r="H203" t="s">
        <v>63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64</v>
      </c>
      <c r="O203" t="s">
        <v>653</v>
      </c>
      <c r="P203">
        <f t="shared" si="7"/>
        <v>4</v>
      </c>
    </row>
    <row r="204" spans="1:16" x14ac:dyDescent="0.55000000000000004">
      <c r="A204" s="1">
        <f t="shared" si="6"/>
        <v>45289</v>
      </c>
      <c r="B204" s="1">
        <v>45291</v>
      </c>
      <c r="C204" t="s">
        <v>44</v>
      </c>
      <c r="D204" t="s">
        <v>45</v>
      </c>
      <c r="E204">
        <v>4.5</v>
      </c>
      <c r="F204" t="s">
        <v>654</v>
      </c>
      <c r="H204" t="s">
        <v>47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655</v>
      </c>
      <c r="P204">
        <f t="shared" si="7"/>
        <v>2</v>
      </c>
    </row>
    <row r="205" spans="1:16" x14ac:dyDescent="0.55000000000000004">
      <c r="A205" s="1">
        <f t="shared" si="6"/>
        <v>45289</v>
      </c>
      <c r="B205" s="1">
        <v>45291</v>
      </c>
      <c r="C205" t="s">
        <v>656</v>
      </c>
      <c r="D205" t="s">
        <v>657</v>
      </c>
      <c r="E205">
        <v>4.5</v>
      </c>
      <c r="F205" t="s">
        <v>658</v>
      </c>
      <c r="G205" t="s">
        <v>659</v>
      </c>
      <c r="H205" t="s">
        <v>71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72</v>
      </c>
      <c r="O205" t="s">
        <v>660</v>
      </c>
      <c r="P205">
        <f t="shared" si="7"/>
        <v>5</v>
      </c>
    </row>
    <row r="206" spans="1:16" x14ac:dyDescent="0.55000000000000004">
      <c r="A206" s="1">
        <f t="shared" si="6"/>
        <v>45289</v>
      </c>
      <c r="B206" s="1">
        <v>45291</v>
      </c>
      <c r="C206" t="s">
        <v>524</v>
      </c>
      <c r="D206" t="s">
        <v>30</v>
      </c>
      <c r="E206">
        <v>3.6640000000000001</v>
      </c>
      <c r="F206" t="s">
        <v>661</v>
      </c>
      <c r="H206" t="s">
        <v>32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662</v>
      </c>
      <c r="P206">
        <f t="shared" si="7"/>
        <v>1</v>
      </c>
    </row>
    <row r="207" spans="1:16" x14ac:dyDescent="0.55000000000000004">
      <c r="A207" s="1">
        <f t="shared" si="6"/>
        <v>45289</v>
      </c>
      <c r="B207" s="1">
        <v>45291</v>
      </c>
      <c r="C207" t="s">
        <v>201</v>
      </c>
      <c r="D207" t="s">
        <v>202</v>
      </c>
      <c r="E207">
        <v>6.95</v>
      </c>
      <c r="F207" t="s">
        <v>566</v>
      </c>
      <c r="H207" t="s">
        <v>495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663</v>
      </c>
      <c r="P207">
        <f t="shared" si="7"/>
        <v>4</v>
      </c>
    </row>
    <row r="208" spans="1:16" x14ac:dyDescent="0.55000000000000004">
      <c r="A208" s="1">
        <f t="shared" si="6"/>
        <v>45289</v>
      </c>
      <c r="B208" s="1">
        <v>45291</v>
      </c>
      <c r="C208" t="s">
        <v>101</v>
      </c>
      <c r="D208" t="s">
        <v>102</v>
      </c>
      <c r="E208">
        <v>5.875</v>
      </c>
      <c r="F208" t="s">
        <v>664</v>
      </c>
      <c r="H208" t="s">
        <v>17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665</v>
      </c>
      <c r="P208">
        <f t="shared" si="7"/>
        <v>3</v>
      </c>
    </row>
    <row r="209" spans="1:16" x14ac:dyDescent="0.55000000000000004">
      <c r="A209" s="1">
        <f t="shared" si="6"/>
        <v>45289</v>
      </c>
      <c r="B209" s="1">
        <v>45291</v>
      </c>
      <c r="C209" t="s">
        <v>666</v>
      </c>
      <c r="D209" t="s">
        <v>265</v>
      </c>
      <c r="E209">
        <v>5.7</v>
      </c>
      <c r="F209" t="s">
        <v>667</v>
      </c>
      <c r="H209" t="s">
        <v>17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72</v>
      </c>
      <c r="O209" t="s">
        <v>668</v>
      </c>
      <c r="P209">
        <f t="shared" si="7"/>
        <v>3</v>
      </c>
    </row>
    <row r="210" spans="1:16" hidden="1" x14ac:dyDescent="0.55000000000000004">
      <c r="A210" s="1">
        <f t="shared" si="6"/>
        <v>45289</v>
      </c>
      <c r="B210" s="1">
        <v>45291</v>
      </c>
      <c r="C210" t="s">
        <v>669</v>
      </c>
      <c r="D210" t="s">
        <v>670</v>
      </c>
      <c r="E210">
        <v>7.75</v>
      </c>
      <c r="F210" t="s">
        <v>611</v>
      </c>
      <c r="H210" t="s">
        <v>597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671</v>
      </c>
      <c r="P210">
        <f t="shared" si="7"/>
        <v>6</v>
      </c>
    </row>
    <row r="211" spans="1:16" x14ac:dyDescent="0.55000000000000004">
      <c r="A211" s="1">
        <f t="shared" si="6"/>
        <v>45289</v>
      </c>
      <c r="B211" s="1">
        <v>45291</v>
      </c>
      <c r="C211" t="s">
        <v>672</v>
      </c>
      <c r="D211" t="s">
        <v>673</v>
      </c>
      <c r="E211">
        <v>4.875</v>
      </c>
      <c r="F211" t="s">
        <v>674</v>
      </c>
      <c r="G211" t="s">
        <v>142</v>
      </c>
      <c r="H211" t="s">
        <v>147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675</v>
      </c>
      <c r="P211">
        <f t="shared" si="7"/>
        <v>3</v>
      </c>
    </row>
    <row r="212" spans="1:16" x14ac:dyDescent="0.55000000000000004">
      <c r="A212" s="1">
        <f t="shared" si="6"/>
        <v>45289</v>
      </c>
      <c r="B212" s="1">
        <v>45291</v>
      </c>
      <c r="C212" t="s">
        <v>444</v>
      </c>
      <c r="D212" t="s">
        <v>445</v>
      </c>
      <c r="E212">
        <v>6.2</v>
      </c>
      <c r="F212" t="s">
        <v>676</v>
      </c>
      <c r="H212" t="s">
        <v>32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677</v>
      </c>
      <c r="P212">
        <f t="shared" si="7"/>
        <v>3</v>
      </c>
    </row>
    <row r="213" spans="1:16" x14ac:dyDescent="0.55000000000000004">
      <c r="A213" s="1">
        <f t="shared" si="6"/>
        <v>45289</v>
      </c>
      <c r="B213" s="1">
        <v>45291</v>
      </c>
      <c r="C213" t="s">
        <v>678</v>
      </c>
      <c r="D213" t="s">
        <v>679</v>
      </c>
      <c r="E213">
        <v>5.875</v>
      </c>
      <c r="F213" t="s">
        <v>680</v>
      </c>
      <c r="H213" t="s">
        <v>52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681</v>
      </c>
      <c r="P213">
        <f t="shared" si="7"/>
        <v>5</v>
      </c>
    </row>
    <row r="214" spans="1:16" x14ac:dyDescent="0.55000000000000004">
      <c r="A214" s="1">
        <f t="shared" si="6"/>
        <v>45289</v>
      </c>
      <c r="B214" s="1">
        <v>45291</v>
      </c>
      <c r="C214" t="s">
        <v>544</v>
      </c>
      <c r="D214" t="s">
        <v>545</v>
      </c>
      <c r="E214">
        <v>7</v>
      </c>
      <c r="F214" t="s">
        <v>682</v>
      </c>
      <c r="H214" t="s">
        <v>32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683</v>
      </c>
      <c r="P214">
        <f t="shared" si="7"/>
        <v>3</v>
      </c>
    </row>
    <row r="215" spans="1:16" x14ac:dyDescent="0.55000000000000004">
      <c r="A215" s="1">
        <f t="shared" si="6"/>
        <v>45289</v>
      </c>
      <c r="B215" s="1">
        <v>45291</v>
      </c>
      <c r="C215" t="s">
        <v>684</v>
      </c>
      <c r="D215" t="s">
        <v>685</v>
      </c>
      <c r="E215">
        <v>6.25</v>
      </c>
      <c r="F215" t="s">
        <v>686</v>
      </c>
      <c r="H215" t="s">
        <v>495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687</v>
      </c>
      <c r="P215">
        <f t="shared" si="7"/>
        <v>3</v>
      </c>
    </row>
    <row r="216" spans="1:16" x14ac:dyDescent="0.55000000000000004">
      <c r="A216" s="1">
        <f t="shared" si="6"/>
        <v>45289</v>
      </c>
      <c r="B216" s="1">
        <v>45291</v>
      </c>
      <c r="C216" t="s">
        <v>688</v>
      </c>
      <c r="D216" t="s">
        <v>689</v>
      </c>
      <c r="E216">
        <v>4.25</v>
      </c>
      <c r="F216" t="s">
        <v>690</v>
      </c>
      <c r="H216" t="s">
        <v>17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691</v>
      </c>
      <c r="P216">
        <f t="shared" si="7"/>
        <v>5</v>
      </c>
    </row>
    <row r="217" spans="1:16" x14ac:dyDescent="0.55000000000000004">
      <c r="A217" s="1">
        <f t="shared" si="6"/>
        <v>45289</v>
      </c>
      <c r="B217" s="1">
        <v>45291</v>
      </c>
      <c r="C217" t="s">
        <v>74</v>
      </c>
      <c r="D217" t="s">
        <v>75</v>
      </c>
      <c r="E217">
        <v>4.2720000000000002</v>
      </c>
      <c r="F217" t="s">
        <v>692</v>
      </c>
      <c r="H217" t="s">
        <v>77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693</v>
      </c>
      <c r="P217">
        <f t="shared" si="7"/>
        <v>2</v>
      </c>
    </row>
    <row r="218" spans="1:16" x14ac:dyDescent="0.55000000000000004">
      <c r="A218" s="1">
        <f t="shared" si="6"/>
        <v>45289</v>
      </c>
      <c r="B218" s="1">
        <v>45291</v>
      </c>
      <c r="C218" t="s">
        <v>694</v>
      </c>
      <c r="D218" t="s">
        <v>695</v>
      </c>
      <c r="E218">
        <v>3.9</v>
      </c>
      <c r="F218" t="s">
        <v>696</v>
      </c>
      <c r="H218" t="s">
        <v>99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697</v>
      </c>
      <c r="P218">
        <f t="shared" si="7"/>
        <v>3</v>
      </c>
    </row>
    <row r="219" spans="1:16" x14ac:dyDescent="0.55000000000000004">
      <c r="A219" s="1">
        <f t="shared" si="6"/>
        <v>45289</v>
      </c>
      <c r="B219" s="1">
        <v>45291</v>
      </c>
      <c r="C219" t="s">
        <v>264</v>
      </c>
      <c r="D219" t="s">
        <v>265</v>
      </c>
      <c r="E219">
        <v>5.4</v>
      </c>
      <c r="F219" t="s">
        <v>698</v>
      </c>
      <c r="G219" t="s">
        <v>142</v>
      </c>
      <c r="H219" t="s">
        <v>267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72</v>
      </c>
      <c r="O219" t="s">
        <v>699</v>
      </c>
      <c r="P219">
        <f t="shared" si="7"/>
        <v>3</v>
      </c>
    </row>
    <row r="220" spans="1:16" x14ac:dyDescent="0.55000000000000004">
      <c r="A220" s="1">
        <f t="shared" si="6"/>
        <v>45289</v>
      </c>
      <c r="B220" s="1">
        <v>45291</v>
      </c>
      <c r="C220" t="s">
        <v>317</v>
      </c>
      <c r="D220" t="s">
        <v>318</v>
      </c>
      <c r="E220">
        <v>5.85</v>
      </c>
      <c r="F220" t="s">
        <v>700</v>
      </c>
      <c r="G220" t="s">
        <v>133</v>
      </c>
      <c r="H220" t="s">
        <v>17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701</v>
      </c>
      <c r="P220">
        <f t="shared" si="7"/>
        <v>4</v>
      </c>
    </row>
    <row r="221" spans="1:16" x14ac:dyDescent="0.55000000000000004">
      <c r="A221" s="1">
        <f t="shared" si="6"/>
        <v>45289</v>
      </c>
      <c r="B221" s="1">
        <v>45291</v>
      </c>
      <c r="C221" t="s">
        <v>560</v>
      </c>
      <c r="D221" t="s">
        <v>561</v>
      </c>
      <c r="E221">
        <v>5.375</v>
      </c>
      <c r="F221" t="s">
        <v>702</v>
      </c>
      <c r="H221" t="s">
        <v>71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703</v>
      </c>
      <c r="P221">
        <f t="shared" si="7"/>
        <v>2</v>
      </c>
    </row>
    <row r="222" spans="1:16" x14ac:dyDescent="0.55000000000000004">
      <c r="A222" s="1">
        <f t="shared" si="6"/>
        <v>45289</v>
      </c>
      <c r="B222" s="1">
        <v>45291</v>
      </c>
      <c r="C222" t="s">
        <v>704</v>
      </c>
      <c r="D222" t="s">
        <v>705</v>
      </c>
      <c r="E222">
        <v>6</v>
      </c>
      <c r="F222" t="s">
        <v>690</v>
      </c>
      <c r="H222" t="s">
        <v>147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706</v>
      </c>
      <c r="P222">
        <f t="shared" si="7"/>
        <v>3</v>
      </c>
    </row>
    <row r="223" spans="1:16" x14ac:dyDescent="0.55000000000000004">
      <c r="A223" s="1">
        <f t="shared" si="6"/>
        <v>45289</v>
      </c>
      <c r="B223" s="1">
        <v>45291</v>
      </c>
      <c r="C223" t="s">
        <v>707</v>
      </c>
      <c r="D223" t="s">
        <v>396</v>
      </c>
      <c r="E223">
        <v>7.875</v>
      </c>
      <c r="F223" t="s">
        <v>708</v>
      </c>
      <c r="H223" t="s">
        <v>147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709</v>
      </c>
      <c r="P223">
        <f t="shared" si="7"/>
        <v>3</v>
      </c>
    </row>
    <row r="224" spans="1:16" hidden="1" x14ac:dyDescent="0.55000000000000004">
      <c r="A224" s="1">
        <f t="shared" si="6"/>
        <v>45289</v>
      </c>
      <c r="B224" s="1">
        <v>45291</v>
      </c>
      <c r="C224" t="s">
        <v>710</v>
      </c>
      <c r="D224" t="s">
        <v>711</v>
      </c>
      <c r="E224">
        <v>4.55</v>
      </c>
      <c r="F224" t="s">
        <v>712</v>
      </c>
      <c r="G224" t="s">
        <v>142</v>
      </c>
      <c r="H224" t="s">
        <v>164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72</v>
      </c>
      <c r="O224" t="s">
        <v>713</v>
      </c>
      <c r="P224">
        <f t="shared" si="7"/>
        <v>6</v>
      </c>
    </row>
    <row r="225" spans="1:16" x14ac:dyDescent="0.55000000000000004">
      <c r="A225" s="1">
        <f t="shared" si="6"/>
        <v>45289</v>
      </c>
      <c r="B225" s="1">
        <v>45291</v>
      </c>
      <c r="C225" t="s">
        <v>714</v>
      </c>
      <c r="D225" t="s">
        <v>715</v>
      </c>
      <c r="E225">
        <v>5.25</v>
      </c>
      <c r="F225" t="s">
        <v>716</v>
      </c>
      <c r="H225" t="s">
        <v>77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717</v>
      </c>
      <c r="P225">
        <f t="shared" si="7"/>
        <v>4</v>
      </c>
    </row>
    <row r="226" spans="1:16" x14ac:dyDescent="0.55000000000000004">
      <c r="A226" s="1">
        <f t="shared" si="6"/>
        <v>45289</v>
      </c>
      <c r="B226" s="1">
        <v>45291</v>
      </c>
      <c r="C226" t="s">
        <v>497</v>
      </c>
      <c r="D226" t="s">
        <v>498</v>
      </c>
      <c r="E226">
        <v>4.7</v>
      </c>
      <c r="F226" t="s">
        <v>718</v>
      </c>
      <c r="H226" t="s">
        <v>71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72</v>
      </c>
      <c r="O226" t="s">
        <v>719</v>
      </c>
      <c r="P226">
        <f t="shared" si="7"/>
        <v>5</v>
      </c>
    </row>
    <row r="227" spans="1:16" x14ac:dyDescent="0.55000000000000004">
      <c r="A227" s="1">
        <f t="shared" si="6"/>
        <v>45289</v>
      </c>
      <c r="B227" s="1">
        <v>45291</v>
      </c>
      <c r="C227" t="s">
        <v>379</v>
      </c>
      <c r="D227" t="s">
        <v>380</v>
      </c>
      <c r="E227">
        <v>6.875</v>
      </c>
      <c r="F227" t="s">
        <v>720</v>
      </c>
      <c r="H227" t="s">
        <v>52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72</v>
      </c>
      <c r="O227" t="s">
        <v>721</v>
      </c>
      <c r="P227">
        <f t="shared" si="7"/>
        <v>3</v>
      </c>
    </row>
    <row r="228" spans="1:16" x14ac:dyDescent="0.55000000000000004">
      <c r="A228" s="1">
        <f t="shared" si="6"/>
        <v>45289</v>
      </c>
      <c r="B228" s="1">
        <v>45291</v>
      </c>
      <c r="C228" t="s">
        <v>722</v>
      </c>
      <c r="D228" t="s">
        <v>723</v>
      </c>
      <c r="E228">
        <v>6.25</v>
      </c>
      <c r="F228" t="s">
        <v>724</v>
      </c>
      <c r="H228" t="s">
        <v>17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725</v>
      </c>
      <c r="P228">
        <f t="shared" si="7"/>
        <v>3</v>
      </c>
    </row>
    <row r="229" spans="1:16" x14ac:dyDescent="0.55000000000000004">
      <c r="A229" s="1">
        <f t="shared" si="6"/>
        <v>45289</v>
      </c>
      <c r="B229" s="1">
        <v>45291</v>
      </c>
      <c r="C229" t="s">
        <v>57</v>
      </c>
      <c r="D229" t="s">
        <v>14</v>
      </c>
      <c r="E229">
        <v>6.55</v>
      </c>
      <c r="F229" t="s">
        <v>726</v>
      </c>
      <c r="H229" t="s">
        <v>17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727</v>
      </c>
      <c r="P229">
        <f t="shared" si="7"/>
        <v>3</v>
      </c>
    </row>
    <row r="230" spans="1:16" x14ac:dyDescent="0.55000000000000004">
      <c r="A230" s="1">
        <f t="shared" si="6"/>
        <v>45289</v>
      </c>
      <c r="B230" s="1">
        <v>45291</v>
      </c>
      <c r="C230" t="s">
        <v>349</v>
      </c>
      <c r="D230" t="s">
        <v>350</v>
      </c>
      <c r="E230">
        <v>5.7489999999999997</v>
      </c>
      <c r="F230" t="s">
        <v>728</v>
      </c>
      <c r="H230" t="s">
        <v>77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53</v>
      </c>
      <c r="O230" t="s">
        <v>729</v>
      </c>
      <c r="P230">
        <f t="shared" si="7"/>
        <v>3</v>
      </c>
    </row>
    <row r="231" spans="1:16" x14ac:dyDescent="0.55000000000000004">
      <c r="A231" s="1">
        <f t="shared" si="6"/>
        <v>45289</v>
      </c>
      <c r="B231" s="1">
        <v>45291</v>
      </c>
      <c r="C231" t="s">
        <v>402</v>
      </c>
      <c r="D231" t="s">
        <v>403</v>
      </c>
      <c r="E231">
        <v>4.8499999999999996</v>
      </c>
      <c r="F231" t="s">
        <v>730</v>
      </c>
      <c r="H231" t="s">
        <v>217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731</v>
      </c>
      <c r="P231">
        <f t="shared" si="7"/>
        <v>4</v>
      </c>
    </row>
    <row r="232" spans="1:16" x14ac:dyDescent="0.55000000000000004">
      <c r="A232" s="1">
        <f t="shared" si="6"/>
        <v>45289</v>
      </c>
      <c r="B232" s="1">
        <v>45291</v>
      </c>
      <c r="C232" t="s">
        <v>732</v>
      </c>
      <c r="D232" t="s">
        <v>733</v>
      </c>
      <c r="E232">
        <v>7.75</v>
      </c>
      <c r="F232" t="s">
        <v>734</v>
      </c>
      <c r="H232" t="s">
        <v>32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735</v>
      </c>
      <c r="P232">
        <f t="shared" si="7"/>
        <v>3</v>
      </c>
    </row>
    <row r="233" spans="1:16" x14ac:dyDescent="0.55000000000000004">
      <c r="A233" s="1">
        <f t="shared" si="6"/>
        <v>45289</v>
      </c>
      <c r="B233" s="1">
        <v>45291</v>
      </c>
      <c r="C233" t="s">
        <v>736</v>
      </c>
      <c r="D233" t="s">
        <v>302</v>
      </c>
      <c r="E233">
        <v>6.6</v>
      </c>
      <c r="F233" t="s">
        <v>737</v>
      </c>
      <c r="G233" t="s">
        <v>106</v>
      </c>
      <c r="H233" t="s">
        <v>17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53</v>
      </c>
      <c r="O233" t="s">
        <v>738</v>
      </c>
      <c r="P233">
        <f t="shared" si="7"/>
        <v>3</v>
      </c>
    </row>
    <row r="234" spans="1:16" x14ac:dyDescent="0.55000000000000004">
      <c r="A234" s="1">
        <f t="shared" si="6"/>
        <v>45289</v>
      </c>
      <c r="B234" s="1">
        <v>45291</v>
      </c>
      <c r="C234" t="s">
        <v>517</v>
      </c>
      <c r="D234" t="s">
        <v>518</v>
      </c>
      <c r="E234">
        <v>4.8</v>
      </c>
      <c r="F234" t="s">
        <v>739</v>
      </c>
      <c r="H234" t="s">
        <v>52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740</v>
      </c>
      <c r="P234">
        <f t="shared" si="7"/>
        <v>3</v>
      </c>
    </row>
    <row r="235" spans="1:16" x14ac:dyDescent="0.55000000000000004">
      <c r="A235" s="1">
        <f t="shared" si="6"/>
        <v>45289</v>
      </c>
      <c r="B235" s="1">
        <v>45291</v>
      </c>
      <c r="C235" t="s">
        <v>607</v>
      </c>
      <c r="D235" t="s">
        <v>189</v>
      </c>
      <c r="E235">
        <v>6.875</v>
      </c>
      <c r="F235" t="s">
        <v>240</v>
      </c>
      <c r="H235" t="s">
        <v>71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741</v>
      </c>
      <c r="P235">
        <f t="shared" si="7"/>
        <v>1</v>
      </c>
    </row>
    <row r="236" spans="1:16" x14ac:dyDescent="0.55000000000000004">
      <c r="A236" s="1">
        <f t="shared" si="6"/>
        <v>45289</v>
      </c>
      <c r="B236" s="1">
        <v>45291</v>
      </c>
      <c r="C236" t="s">
        <v>742</v>
      </c>
      <c r="D236" t="s">
        <v>743</v>
      </c>
      <c r="E236">
        <v>6.3</v>
      </c>
      <c r="F236" t="s">
        <v>744</v>
      </c>
      <c r="G236" t="s">
        <v>745</v>
      </c>
      <c r="H236" t="s">
        <v>17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53</v>
      </c>
      <c r="O236" t="s">
        <v>746</v>
      </c>
      <c r="P236">
        <f t="shared" si="7"/>
        <v>2</v>
      </c>
    </row>
    <row r="237" spans="1:16" x14ac:dyDescent="0.55000000000000004">
      <c r="A237" s="1">
        <f t="shared" si="6"/>
        <v>45289</v>
      </c>
      <c r="B237" s="1">
        <v>45291</v>
      </c>
      <c r="C237" t="s">
        <v>231</v>
      </c>
      <c r="D237" t="s">
        <v>232</v>
      </c>
      <c r="E237">
        <v>6.4480199999999996</v>
      </c>
      <c r="F237" t="s">
        <v>747</v>
      </c>
      <c r="H237" t="s">
        <v>47</v>
      </c>
      <c r="I237" t="s">
        <v>18</v>
      </c>
      <c r="J237" t="s">
        <v>19</v>
      </c>
      <c r="K237" t="s">
        <v>20</v>
      </c>
      <c r="L237" t="s">
        <v>20</v>
      </c>
      <c r="M237" t="s">
        <v>173</v>
      </c>
      <c r="N237" t="s">
        <v>22</v>
      </c>
      <c r="O237" t="s">
        <v>748</v>
      </c>
      <c r="P237">
        <f t="shared" si="7"/>
        <v>2</v>
      </c>
    </row>
    <row r="238" spans="1:16" x14ac:dyDescent="0.55000000000000004">
      <c r="A238" s="1">
        <f t="shared" si="6"/>
        <v>45289</v>
      </c>
      <c r="B238" s="1">
        <v>45291</v>
      </c>
      <c r="C238" t="s">
        <v>285</v>
      </c>
      <c r="D238" t="s">
        <v>286</v>
      </c>
      <c r="E238">
        <v>1.45</v>
      </c>
      <c r="F238" t="s">
        <v>708</v>
      </c>
      <c r="H238" t="s">
        <v>42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749</v>
      </c>
      <c r="P238">
        <f t="shared" si="7"/>
        <v>2</v>
      </c>
    </row>
    <row r="239" spans="1:16" x14ac:dyDescent="0.55000000000000004">
      <c r="A239" s="1">
        <f t="shared" si="6"/>
        <v>45289</v>
      </c>
      <c r="B239" s="1">
        <v>45291</v>
      </c>
      <c r="C239" t="s">
        <v>301</v>
      </c>
      <c r="D239" t="s">
        <v>302</v>
      </c>
      <c r="E239">
        <v>6.375</v>
      </c>
      <c r="F239" t="s">
        <v>299</v>
      </c>
      <c r="H239" t="s">
        <v>77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53</v>
      </c>
      <c r="O239" t="s">
        <v>750</v>
      </c>
      <c r="P239">
        <f t="shared" si="7"/>
        <v>3</v>
      </c>
    </row>
    <row r="240" spans="1:16" x14ac:dyDescent="0.55000000000000004">
      <c r="A240" s="1">
        <f t="shared" si="6"/>
        <v>45289</v>
      </c>
      <c r="B240" s="1">
        <v>45291</v>
      </c>
      <c r="C240" t="s">
        <v>751</v>
      </c>
      <c r="D240" t="s">
        <v>752</v>
      </c>
      <c r="E240">
        <v>4.2</v>
      </c>
      <c r="F240" t="s">
        <v>753</v>
      </c>
      <c r="H240" t="s">
        <v>47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53</v>
      </c>
      <c r="O240" t="s">
        <v>754</v>
      </c>
      <c r="P240">
        <f t="shared" si="7"/>
        <v>2</v>
      </c>
    </row>
    <row r="241" spans="1:16" x14ac:dyDescent="0.55000000000000004">
      <c r="A241" s="1">
        <f t="shared" si="6"/>
        <v>45289</v>
      </c>
      <c r="B241" s="1">
        <v>45291</v>
      </c>
      <c r="C241" t="s">
        <v>285</v>
      </c>
      <c r="D241" t="s">
        <v>286</v>
      </c>
      <c r="E241">
        <v>3.375</v>
      </c>
      <c r="F241" t="s">
        <v>755</v>
      </c>
      <c r="H241" t="s">
        <v>42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756</v>
      </c>
      <c r="P241">
        <f t="shared" si="7"/>
        <v>2</v>
      </c>
    </row>
    <row r="242" spans="1:16" x14ac:dyDescent="0.55000000000000004">
      <c r="A242" s="1">
        <f t="shared" si="6"/>
        <v>45289</v>
      </c>
      <c r="B242" s="1">
        <v>45291</v>
      </c>
      <c r="C242" t="s">
        <v>714</v>
      </c>
      <c r="D242" t="s">
        <v>715</v>
      </c>
      <c r="E242">
        <v>5.875</v>
      </c>
      <c r="F242" t="s">
        <v>757</v>
      </c>
      <c r="H242" t="s">
        <v>77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758</v>
      </c>
      <c r="P242">
        <f t="shared" si="7"/>
        <v>4</v>
      </c>
    </row>
    <row r="243" spans="1:16" x14ac:dyDescent="0.55000000000000004">
      <c r="A243" s="1">
        <f t="shared" si="6"/>
        <v>45289</v>
      </c>
      <c r="B243" s="1">
        <v>45291</v>
      </c>
      <c r="C243" t="s">
        <v>759</v>
      </c>
      <c r="D243" t="s">
        <v>760</v>
      </c>
      <c r="E243">
        <v>7.5</v>
      </c>
      <c r="F243" t="s">
        <v>761</v>
      </c>
      <c r="H243" t="s">
        <v>495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762</v>
      </c>
      <c r="P243">
        <f t="shared" si="7"/>
        <v>3</v>
      </c>
    </row>
    <row r="244" spans="1:16" x14ac:dyDescent="0.55000000000000004">
      <c r="A244" s="1">
        <f t="shared" si="6"/>
        <v>45289</v>
      </c>
      <c r="B244" s="1">
        <v>45291</v>
      </c>
      <c r="C244" t="s">
        <v>74</v>
      </c>
      <c r="D244" t="s">
        <v>75</v>
      </c>
      <c r="E244">
        <v>2.625</v>
      </c>
      <c r="F244" t="s">
        <v>763</v>
      </c>
      <c r="H244" t="s">
        <v>77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764</v>
      </c>
      <c r="P244">
        <f t="shared" si="7"/>
        <v>2</v>
      </c>
    </row>
    <row r="245" spans="1:16" x14ac:dyDescent="0.55000000000000004">
      <c r="A245" s="1">
        <f t="shared" si="6"/>
        <v>45289</v>
      </c>
      <c r="B245" s="1">
        <v>45291</v>
      </c>
      <c r="C245" t="s">
        <v>704</v>
      </c>
      <c r="D245" t="s">
        <v>705</v>
      </c>
      <c r="E245">
        <v>6.875</v>
      </c>
      <c r="F245" t="s">
        <v>765</v>
      </c>
      <c r="H245" t="s">
        <v>147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766</v>
      </c>
      <c r="P245">
        <f t="shared" si="7"/>
        <v>3</v>
      </c>
    </row>
    <row r="246" spans="1:16" x14ac:dyDescent="0.55000000000000004">
      <c r="A246" s="1">
        <f t="shared" si="6"/>
        <v>45289</v>
      </c>
      <c r="B246" s="1">
        <v>45291</v>
      </c>
      <c r="C246" t="s">
        <v>767</v>
      </c>
      <c r="D246" t="s">
        <v>768</v>
      </c>
      <c r="E246">
        <v>10.5</v>
      </c>
      <c r="F246" t="s">
        <v>442</v>
      </c>
      <c r="H246" t="s">
        <v>47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769</v>
      </c>
      <c r="P246">
        <f t="shared" si="7"/>
        <v>3</v>
      </c>
    </row>
    <row r="247" spans="1:16" x14ac:dyDescent="0.55000000000000004">
      <c r="A247" s="1">
        <f t="shared" si="6"/>
        <v>45289</v>
      </c>
      <c r="B247" s="1">
        <v>45291</v>
      </c>
      <c r="C247" t="s">
        <v>770</v>
      </c>
      <c r="D247" t="s">
        <v>771</v>
      </c>
      <c r="E247">
        <v>4.375</v>
      </c>
      <c r="F247" t="s">
        <v>772</v>
      </c>
      <c r="H247" t="s">
        <v>17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773</v>
      </c>
      <c r="P247">
        <f t="shared" si="7"/>
        <v>3</v>
      </c>
    </row>
    <row r="248" spans="1:16" x14ac:dyDescent="0.55000000000000004">
      <c r="A248" s="1">
        <f t="shared" si="6"/>
        <v>45289</v>
      </c>
      <c r="B248" s="1">
        <v>45291</v>
      </c>
      <c r="C248" t="s">
        <v>774</v>
      </c>
      <c r="D248" t="s">
        <v>775</v>
      </c>
      <c r="E248">
        <v>7.6</v>
      </c>
      <c r="F248" t="s">
        <v>776</v>
      </c>
      <c r="H248" t="s">
        <v>47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53</v>
      </c>
      <c r="O248" t="s">
        <v>777</v>
      </c>
      <c r="P248">
        <f t="shared" si="7"/>
        <v>3</v>
      </c>
    </row>
    <row r="249" spans="1:16" x14ac:dyDescent="0.55000000000000004">
      <c r="A249" s="1">
        <f t="shared" si="6"/>
        <v>45289</v>
      </c>
      <c r="B249" s="1">
        <v>45291</v>
      </c>
      <c r="C249" t="s">
        <v>123</v>
      </c>
      <c r="D249" t="s">
        <v>124</v>
      </c>
      <c r="E249">
        <v>3.875</v>
      </c>
      <c r="F249" t="s">
        <v>778</v>
      </c>
      <c r="H249" t="s">
        <v>63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64</v>
      </c>
      <c r="O249" t="s">
        <v>779</v>
      </c>
      <c r="P249">
        <f t="shared" si="7"/>
        <v>4</v>
      </c>
    </row>
    <row r="250" spans="1:16" x14ac:dyDescent="0.55000000000000004">
      <c r="A250" s="1">
        <f t="shared" si="6"/>
        <v>45289</v>
      </c>
      <c r="B250" s="1">
        <v>45291</v>
      </c>
      <c r="C250" t="s">
        <v>444</v>
      </c>
      <c r="D250" t="s">
        <v>445</v>
      </c>
      <c r="E250">
        <v>7.2</v>
      </c>
      <c r="F250" t="s">
        <v>780</v>
      </c>
      <c r="H250" t="s">
        <v>32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781</v>
      </c>
      <c r="P250">
        <f t="shared" si="7"/>
        <v>3</v>
      </c>
    </row>
    <row r="251" spans="1:16" x14ac:dyDescent="0.55000000000000004">
      <c r="A251" s="1">
        <f t="shared" si="6"/>
        <v>45289</v>
      </c>
      <c r="B251" s="1">
        <v>45291</v>
      </c>
      <c r="C251" t="s">
        <v>782</v>
      </c>
      <c r="D251" t="s">
        <v>783</v>
      </c>
      <c r="E251">
        <v>6.05</v>
      </c>
      <c r="F251" t="s">
        <v>457</v>
      </c>
      <c r="H251" t="s">
        <v>71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784</v>
      </c>
      <c r="P251">
        <f t="shared" si="7"/>
        <v>2</v>
      </c>
    </row>
    <row r="252" spans="1:16" x14ac:dyDescent="0.55000000000000004">
      <c r="A252" s="1">
        <f t="shared" si="6"/>
        <v>45289</v>
      </c>
      <c r="B252" s="1">
        <v>45291</v>
      </c>
      <c r="C252" t="s">
        <v>785</v>
      </c>
      <c r="D252" t="s">
        <v>321</v>
      </c>
      <c r="E252">
        <v>5.95</v>
      </c>
      <c r="F252" t="s">
        <v>112</v>
      </c>
      <c r="H252" t="s">
        <v>52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786</v>
      </c>
      <c r="P252">
        <f t="shared" si="7"/>
        <v>3</v>
      </c>
    </row>
    <row r="253" spans="1:16" x14ac:dyDescent="0.55000000000000004">
      <c r="A253" s="1">
        <f t="shared" si="6"/>
        <v>45289</v>
      </c>
      <c r="B253" s="1">
        <v>45291</v>
      </c>
      <c r="C253" t="s">
        <v>787</v>
      </c>
      <c r="D253" t="s">
        <v>788</v>
      </c>
      <c r="E253">
        <v>7.25</v>
      </c>
      <c r="F253" t="s">
        <v>469</v>
      </c>
      <c r="H253" t="s">
        <v>71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72</v>
      </c>
      <c r="O253" t="s">
        <v>789</v>
      </c>
      <c r="P253">
        <f t="shared" si="7"/>
        <v>3</v>
      </c>
    </row>
    <row r="254" spans="1:16" hidden="1" x14ac:dyDescent="0.55000000000000004">
      <c r="A254" s="1">
        <f t="shared" si="6"/>
        <v>45289</v>
      </c>
      <c r="B254" s="1">
        <v>45291</v>
      </c>
      <c r="C254" t="s">
        <v>39</v>
      </c>
      <c r="D254" t="s">
        <v>40</v>
      </c>
      <c r="E254">
        <v>4.45</v>
      </c>
      <c r="F254" t="s">
        <v>790</v>
      </c>
      <c r="G254" t="s">
        <v>206</v>
      </c>
      <c r="H254" t="s">
        <v>42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791</v>
      </c>
      <c r="P254">
        <f t="shared" si="7"/>
        <v>6</v>
      </c>
    </row>
    <row r="255" spans="1:16" x14ac:dyDescent="0.55000000000000004">
      <c r="A255" s="1">
        <f t="shared" si="6"/>
        <v>45289</v>
      </c>
      <c r="B255" s="1">
        <v>45291</v>
      </c>
      <c r="C255" t="s">
        <v>792</v>
      </c>
      <c r="D255" t="s">
        <v>793</v>
      </c>
      <c r="E255">
        <v>7.6</v>
      </c>
      <c r="F255" t="s">
        <v>794</v>
      </c>
      <c r="G255" t="s">
        <v>142</v>
      </c>
      <c r="H255" t="s">
        <v>77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795</v>
      </c>
      <c r="P255">
        <f t="shared" si="7"/>
        <v>3</v>
      </c>
    </row>
    <row r="256" spans="1:16" x14ac:dyDescent="0.55000000000000004">
      <c r="A256" s="1">
        <f t="shared" si="6"/>
        <v>45289</v>
      </c>
      <c r="B256" s="1">
        <v>45291</v>
      </c>
      <c r="C256" t="s">
        <v>796</v>
      </c>
      <c r="D256" t="s">
        <v>797</v>
      </c>
      <c r="E256">
        <v>5.7</v>
      </c>
      <c r="F256" t="s">
        <v>409</v>
      </c>
      <c r="G256" t="s">
        <v>206</v>
      </c>
      <c r="H256" t="s">
        <v>77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798</v>
      </c>
      <c r="P256">
        <f t="shared" si="7"/>
        <v>3</v>
      </c>
    </row>
    <row r="257" spans="1:16" x14ac:dyDescent="0.55000000000000004">
      <c r="A257" s="1">
        <f t="shared" si="6"/>
        <v>45289</v>
      </c>
      <c r="B257" s="1">
        <v>45291</v>
      </c>
      <c r="C257" t="s">
        <v>79</v>
      </c>
      <c r="D257" t="s">
        <v>80</v>
      </c>
      <c r="E257">
        <v>7.2</v>
      </c>
      <c r="F257" t="s">
        <v>538</v>
      </c>
      <c r="G257" t="s">
        <v>567</v>
      </c>
      <c r="H257" t="s">
        <v>83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799</v>
      </c>
      <c r="P257">
        <f t="shared" si="7"/>
        <v>4</v>
      </c>
    </row>
    <row r="258" spans="1:16" x14ac:dyDescent="0.55000000000000004">
      <c r="A258" s="1">
        <f t="shared" si="6"/>
        <v>45289</v>
      </c>
      <c r="B258" s="1">
        <v>45291</v>
      </c>
      <c r="C258" t="s">
        <v>714</v>
      </c>
      <c r="D258" t="s">
        <v>715</v>
      </c>
      <c r="E258">
        <v>7.5</v>
      </c>
      <c r="F258" t="s">
        <v>800</v>
      </c>
      <c r="H258" t="s">
        <v>77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801</v>
      </c>
      <c r="P258">
        <f t="shared" si="7"/>
        <v>4</v>
      </c>
    </row>
    <row r="259" spans="1:16" x14ac:dyDescent="0.55000000000000004">
      <c r="A259" s="1">
        <f t="shared" si="6"/>
        <v>45289</v>
      </c>
      <c r="B259" s="1">
        <v>45291</v>
      </c>
      <c r="C259" t="s">
        <v>782</v>
      </c>
      <c r="D259" t="s">
        <v>783</v>
      </c>
      <c r="E259">
        <v>5.9</v>
      </c>
      <c r="F259" t="s">
        <v>802</v>
      </c>
      <c r="H259" t="s">
        <v>71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803</v>
      </c>
      <c r="P259">
        <f t="shared" si="7"/>
        <v>2</v>
      </c>
    </row>
    <row r="260" spans="1:16" x14ac:dyDescent="0.55000000000000004">
      <c r="A260" s="1">
        <f t="shared" ref="A260:A323" si="8">B260-2</f>
        <v>45289</v>
      </c>
      <c r="B260" s="1">
        <v>45291</v>
      </c>
      <c r="C260" t="s">
        <v>123</v>
      </c>
      <c r="D260" t="s">
        <v>124</v>
      </c>
      <c r="E260">
        <v>0.5</v>
      </c>
      <c r="F260" t="s">
        <v>804</v>
      </c>
      <c r="H260" t="s">
        <v>63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64</v>
      </c>
      <c r="O260" t="s">
        <v>805</v>
      </c>
      <c r="P260">
        <f t="shared" ref="P260:P323" si="9">LEN(D260)</f>
        <v>4</v>
      </c>
    </row>
    <row r="261" spans="1:16" x14ac:dyDescent="0.55000000000000004">
      <c r="A261" s="1">
        <f t="shared" si="8"/>
        <v>45289</v>
      </c>
      <c r="B261" s="1">
        <v>45291</v>
      </c>
      <c r="C261" t="s">
        <v>806</v>
      </c>
      <c r="D261" t="s">
        <v>807</v>
      </c>
      <c r="E261">
        <v>4.75</v>
      </c>
      <c r="F261" t="s">
        <v>808</v>
      </c>
      <c r="G261" t="s">
        <v>229</v>
      </c>
      <c r="H261" t="s">
        <v>77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809</v>
      </c>
      <c r="P261">
        <f t="shared" si="9"/>
        <v>2</v>
      </c>
    </row>
    <row r="262" spans="1:16" x14ac:dyDescent="0.55000000000000004">
      <c r="A262" s="1">
        <f t="shared" si="8"/>
        <v>45289</v>
      </c>
      <c r="B262" s="1">
        <v>45291</v>
      </c>
      <c r="C262" t="s">
        <v>810</v>
      </c>
      <c r="D262" t="s">
        <v>811</v>
      </c>
      <c r="E262">
        <v>4.5</v>
      </c>
      <c r="F262" t="s">
        <v>812</v>
      </c>
      <c r="H262" t="s">
        <v>63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813</v>
      </c>
      <c r="P262">
        <f t="shared" si="9"/>
        <v>3</v>
      </c>
    </row>
    <row r="263" spans="1:16" x14ac:dyDescent="0.55000000000000004">
      <c r="A263" s="1">
        <f t="shared" si="8"/>
        <v>45289</v>
      </c>
      <c r="B263" s="1">
        <v>45291</v>
      </c>
      <c r="C263" t="s">
        <v>767</v>
      </c>
      <c r="D263" t="s">
        <v>768</v>
      </c>
      <c r="E263">
        <v>6.625</v>
      </c>
      <c r="F263" t="s">
        <v>814</v>
      </c>
      <c r="H263" t="s">
        <v>47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815</v>
      </c>
      <c r="P263">
        <f t="shared" si="9"/>
        <v>3</v>
      </c>
    </row>
    <row r="264" spans="1:16" x14ac:dyDescent="0.55000000000000004">
      <c r="A264" s="1">
        <f t="shared" si="8"/>
        <v>45289</v>
      </c>
      <c r="B264" s="1">
        <v>45291</v>
      </c>
      <c r="C264" t="s">
        <v>507</v>
      </c>
      <c r="D264" t="s">
        <v>508</v>
      </c>
      <c r="E264">
        <v>6.125</v>
      </c>
      <c r="F264" t="s">
        <v>816</v>
      </c>
      <c r="H264" t="s">
        <v>47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817</v>
      </c>
      <c r="P264">
        <f t="shared" si="9"/>
        <v>4</v>
      </c>
    </row>
    <row r="265" spans="1:16" x14ac:dyDescent="0.55000000000000004">
      <c r="A265" s="1">
        <f t="shared" si="8"/>
        <v>45289</v>
      </c>
      <c r="B265" s="1">
        <v>45291</v>
      </c>
      <c r="C265" t="s">
        <v>517</v>
      </c>
      <c r="D265" t="s">
        <v>518</v>
      </c>
      <c r="E265">
        <v>5.4</v>
      </c>
      <c r="F265" t="s">
        <v>818</v>
      </c>
      <c r="G265" t="s">
        <v>206</v>
      </c>
      <c r="H265" t="s">
        <v>52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819</v>
      </c>
      <c r="P265">
        <f t="shared" si="9"/>
        <v>3</v>
      </c>
    </row>
    <row r="266" spans="1:16" x14ac:dyDescent="0.55000000000000004">
      <c r="A266" s="1">
        <f t="shared" si="8"/>
        <v>45289</v>
      </c>
      <c r="B266" s="1">
        <v>45291</v>
      </c>
      <c r="C266" t="s">
        <v>820</v>
      </c>
      <c r="D266" t="s">
        <v>821</v>
      </c>
      <c r="E266">
        <v>4.875</v>
      </c>
      <c r="F266" t="s">
        <v>822</v>
      </c>
      <c r="G266" t="s">
        <v>142</v>
      </c>
      <c r="H266" t="s">
        <v>47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72</v>
      </c>
      <c r="O266" t="s">
        <v>823</v>
      </c>
      <c r="P266">
        <f t="shared" si="9"/>
        <v>5</v>
      </c>
    </row>
    <row r="267" spans="1:16" x14ac:dyDescent="0.55000000000000004">
      <c r="A267" s="1">
        <f t="shared" si="8"/>
        <v>45289</v>
      </c>
      <c r="B267" s="1">
        <v>45291</v>
      </c>
      <c r="C267" t="s">
        <v>363</v>
      </c>
      <c r="D267" t="s">
        <v>364</v>
      </c>
      <c r="E267">
        <v>5.2</v>
      </c>
      <c r="F267" t="s">
        <v>824</v>
      </c>
      <c r="G267" t="s">
        <v>575</v>
      </c>
      <c r="H267" t="s">
        <v>42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825</v>
      </c>
      <c r="P267">
        <f t="shared" si="9"/>
        <v>4</v>
      </c>
    </row>
    <row r="268" spans="1:16" x14ac:dyDescent="0.55000000000000004">
      <c r="A268" s="1">
        <f t="shared" si="8"/>
        <v>45289</v>
      </c>
      <c r="B268" s="1">
        <v>45291</v>
      </c>
      <c r="C268" t="s">
        <v>826</v>
      </c>
      <c r="D268" t="s">
        <v>827</v>
      </c>
      <c r="E268">
        <v>6.375</v>
      </c>
      <c r="F268" t="s">
        <v>828</v>
      </c>
      <c r="H268" t="s">
        <v>52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829</v>
      </c>
      <c r="P268">
        <f t="shared" si="9"/>
        <v>3</v>
      </c>
    </row>
    <row r="269" spans="1:16" x14ac:dyDescent="0.55000000000000004">
      <c r="A269" s="1">
        <f t="shared" si="8"/>
        <v>45289</v>
      </c>
      <c r="B269" s="1">
        <v>45291</v>
      </c>
      <c r="C269" t="s">
        <v>101</v>
      </c>
      <c r="D269" t="s">
        <v>102</v>
      </c>
      <c r="E269">
        <v>4.25</v>
      </c>
      <c r="F269" t="s">
        <v>830</v>
      </c>
      <c r="H269" t="s">
        <v>17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831</v>
      </c>
      <c r="P269">
        <f t="shared" si="9"/>
        <v>3</v>
      </c>
    </row>
    <row r="270" spans="1:16" x14ac:dyDescent="0.55000000000000004">
      <c r="A270" s="1">
        <f t="shared" si="8"/>
        <v>45289</v>
      </c>
      <c r="B270" s="1">
        <v>45291</v>
      </c>
      <c r="C270" t="s">
        <v>832</v>
      </c>
      <c r="D270" t="s">
        <v>449</v>
      </c>
      <c r="E270">
        <v>6</v>
      </c>
      <c r="F270" t="s">
        <v>833</v>
      </c>
      <c r="G270" t="s">
        <v>52</v>
      </c>
      <c r="H270" t="s">
        <v>17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53</v>
      </c>
      <c r="O270" t="s">
        <v>834</v>
      </c>
      <c r="P270">
        <f t="shared" si="9"/>
        <v>3</v>
      </c>
    </row>
    <row r="271" spans="1:16" x14ac:dyDescent="0.55000000000000004">
      <c r="A271" s="1">
        <f t="shared" si="8"/>
        <v>45289</v>
      </c>
      <c r="B271" s="1">
        <v>45291</v>
      </c>
      <c r="C271" t="s">
        <v>101</v>
      </c>
      <c r="D271" t="s">
        <v>102</v>
      </c>
      <c r="E271">
        <v>3.625</v>
      </c>
      <c r="F271" t="s">
        <v>835</v>
      </c>
      <c r="H271" t="s">
        <v>17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836</v>
      </c>
      <c r="P271">
        <f t="shared" si="9"/>
        <v>3</v>
      </c>
    </row>
    <row r="272" spans="1:16" x14ac:dyDescent="0.55000000000000004">
      <c r="A272" s="1">
        <f t="shared" si="8"/>
        <v>45289</v>
      </c>
      <c r="B272" s="1">
        <v>45291</v>
      </c>
      <c r="C272" t="s">
        <v>837</v>
      </c>
      <c r="D272" t="s">
        <v>838</v>
      </c>
      <c r="E272">
        <v>7.75</v>
      </c>
      <c r="F272" t="s">
        <v>839</v>
      </c>
      <c r="H272" t="s">
        <v>52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840</v>
      </c>
      <c r="P272">
        <f t="shared" si="9"/>
        <v>2</v>
      </c>
    </row>
    <row r="273" spans="1:16" x14ac:dyDescent="0.55000000000000004">
      <c r="A273" s="1">
        <f t="shared" si="8"/>
        <v>45289</v>
      </c>
      <c r="B273" s="1">
        <v>45291</v>
      </c>
      <c r="C273" t="s">
        <v>57</v>
      </c>
      <c r="D273" t="s">
        <v>14</v>
      </c>
      <c r="E273">
        <v>3.35</v>
      </c>
      <c r="F273" t="s">
        <v>718</v>
      </c>
      <c r="H273" t="s">
        <v>17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841</v>
      </c>
      <c r="P273">
        <f t="shared" si="9"/>
        <v>3</v>
      </c>
    </row>
    <row r="274" spans="1:16" x14ac:dyDescent="0.55000000000000004">
      <c r="A274" s="1">
        <f t="shared" si="8"/>
        <v>45289</v>
      </c>
      <c r="B274" s="1">
        <v>45291</v>
      </c>
      <c r="C274" t="s">
        <v>29</v>
      </c>
      <c r="D274" t="s">
        <v>30</v>
      </c>
      <c r="E274">
        <v>7.125</v>
      </c>
      <c r="F274" t="s">
        <v>842</v>
      </c>
      <c r="H274" t="s">
        <v>32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843</v>
      </c>
      <c r="P274">
        <f t="shared" si="9"/>
        <v>1</v>
      </c>
    </row>
    <row r="275" spans="1:16" hidden="1" x14ac:dyDescent="0.55000000000000004">
      <c r="A275" s="1">
        <f t="shared" si="8"/>
        <v>45289</v>
      </c>
      <c r="B275" s="1">
        <v>45291</v>
      </c>
      <c r="C275" t="s">
        <v>39</v>
      </c>
      <c r="D275" t="s">
        <v>40</v>
      </c>
      <c r="E275">
        <v>4.45</v>
      </c>
      <c r="F275" t="s">
        <v>844</v>
      </c>
      <c r="H275" t="s">
        <v>42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845</v>
      </c>
      <c r="P275">
        <f t="shared" si="9"/>
        <v>6</v>
      </c>
    </row>
    <row r="276" spans="1:16" x14ac:dyDescent="0.55000000000000004">
      <c r="A276" s="1">
        <f t="shared" si="8"/>
        <v>45289</v>
      </c>
      <c r="B276" s="1">
        <v>45291</v>
      </c>
      <c r="C276" t="s">
        <v>806</v>
      </c>
      <c r="D276" t="s">
        <v>807</v>
      </c>
      <c r="E276">
        <v>6</v>
      </c>
      <c r="F276" t="s">
        <v>846</v>
      </c>
      <c r="G276" t="s">
        <v>229</v>
      </c>
      <c r="H276" t="s">
        <v>77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847</v>
      </c>
      <c r="P276">
        <f t="shared" si="9"/>
        <v>2</v>
      </c>
    </row>
    <row r="277" spans="1:16" x14ac:dyDescent="0.55000000000000004">
      <c r="A277" s="1">
        <f t="shared" si="8"/>
        <v>45289</v>
      </c>
      <c r="B277" s="1">
        <v>45291</v>
      </c>
      <c r="C277" t="s">
        <v>848</v>
      </c>
      <c r="D277" t="s">
        <v>849</v>
      </c>
      <c r="E277">
        <v>5</v>
      </c>
      <c r="F277" t="s">
        <v>850</v>
      </c>
      <c r="H277" t="s">
        <v>495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851</v>
      </c>
      <c r="P277">
        <f t="shared" si="9"/>
        <v>3</v>
      </c>
    </row>
    <row r="278" spans="1:16" x14ac:dyDescent="0.55000000000000004">
      <c r="A278" s="1">
        <f t="shared" si="8"/>
        <v>45289</v>
      </c>
      <c r="B278" s="1">
        <v>45291</v>
      </c>
      <c r="C278" t="s">
        <v>285</v>
      </c>
      <c r="D278" t="s">
        <v>286</v>
      </c>
      <c r="E278">
        <v>2.75</v>
      </c>
      <c r="F278" t="s">
        <v>852</v>
      </c>
      <c r="H278" t="s">
        <v>42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853</v>
      </c>
      <c r="P278">
        <f t="shared" si="9"/>
        <v>2</v>
      </c>
    </row>
    <row r="279" spans="1:16" x14ac:dyDescent="0.55000000000000004">
      <c r="A279" s="1">
        <f t="shared" si="8"/>
        <v>45289</v>
      </c>
      <c r="B279" s="1">
        <v>45291</v>
      </c>
      <c r="C279" t="s">
        <v>533</v>
      </c>
      <c r="D279" t="s">
        <v>534</v>
      </c>
      <c r="E279">
        <v>6.375</v>
      </c>
      <c r="F279" t="s">
        <v>854</v>
      </c>
      <c r="H279" t="s">
        <v>77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855</v>
      </c>
      <c r="P279">
        <f t="shared" si="9"/>
        <v>3</v>
      </c>
    </row>
    <row r="280" spans="1:16" x14ac:dyDescent="0.55000000000000004">
      <c r="A280" s="1">
        <f t="shared" si="8"/>
        <v>45289</v>
      </c>
      <c r="B280" s="1">
        <v>45291</v>
      </c>
      <c r="C280" t="s">
        <v>320</v>
      </c>
      <c r="D280" t="s">
        <v>321</v>
      </c>
      <c r="E280">
        <v>3</v>
      </c>
      <c r="F280" t="s">
        <v>856</v>
      </c>
      <c r="H280" t="s">
        <v>52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857</v>
      </c>
      <c r="P280">
        <f t="shared" si="9"/>
        <v>3</v>
      </c>
    </row>
    <row r="281" spans="1:16" x14ac:dyDescent="0.55000000000000004">
      <c r="A281" s="1">
        <f t="shared" si="8"/>
        <v>45289</v>
      </c>
      <c r="B281" s="1">
        <v>45291</v>
      </c>
      <c r="C281" t="s">
        <v>60</v>
      </c>
      <c r="D281" t="s">
        <v>61</v>
      </c>
      <c r="E281">
        <v>0.5</v>
      </c>
      <c r="F281" t="s">
        <v>858</v>
      </c>
      <c r="H281" t="s">
        <v>63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64</v>
      </c>
      <c r="O281" t="s">
        <v>859</v>
      </c>
      <c r="P281">
        <f t="shared" si="9"/>
        <v>4</v>
      </c>
    </row>
    <row r="282" spans="1:16" hidden="1" x14ac:dyDescent="0.55000000000000004">
      <c r="A282" s="1">
        <f t="shared" si="8"/>
        <v>45289</v>
      </c>
      <c r="B282" s="1">
        <v>45291</v>
      </c>
      <c r="C282" t="s">
        <v>39</v>
      </c>
      <c r="D282" t="s">
        <v>40</v>
      </c>
      <c r="E282">
        <v>4.625</v>
      </c>
      <c r="F282" t="s">
        <v>860</v>
      </c>
      <c r="H282" t="s">
        <v>42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861</v>
      </c>
      <c r="P282">
        <f t="shared" si="9"/>
        <v>6</v>
      </c>
    </row>
    <row r="283" spans="1:16" hidden="1" x14ac:dyDescent="0.55000000000000004">
      <c r="A283" s="1">
        <f t="shared" si="8"/>
        <v>45289</v>
      </c>
      <c r="B283" s="1">
        <v>45291</v>
      </c>
      <c r="C283" t="s">
        <v>306</v>
      </c>
      <c r="D283" t="s">
        <v>307</v>
      </c>
      <c r="E283">
        <v>1</v>
      </c>
      <c r="F283" t="s">
        <v>862</v>
      </c>
      <c r="G283" t="s">
        <v>229</v>
      </c>
      <c r="H283" t="s">
        <v>77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863</v>
      </c>
      <c r="P283">
        <f t="shared" si="9"/>
        <v>6</v>
      </c>
    </row>
    <row r="284" spans="1:16" hidden="1" x14ac:dyDescent="0.55000000000000004">
      <c r="A284" s="1">
        <f t="shared" si="8"/>
        <v>45289</v>
      </c>
      <c r="B284" s="1">
        <v>45291</v>
      </c>
      <c r="C284" t="s">
        <v>710</v>
      </c>
      <c r="D284" t="s">
        <v>711</v>
      </c>
      <c r="E284">
        <v>5.45</v>
      </c>
      <c r="F284" t="s">
        <v>864</v>
      </c>
      <c r="G284" t="s">
        <v>142</v>
      </c>
      <c r="H284" t="s">
        <v>164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72</v>
      </c>
      <c r="O284" t="s">
        <v>865</v>
      </c>
      <c r="P284">
        <f t="shared" si="9"/>
        <v>6</v>
      </c>
    </row>
    <row r="285" spans="1:16" x14ac:dyDescent="0.55000000000000004">
      <c r="A285" s="1">
        <f t="shared" si="8"/>
        <v>45289</v>
      </c>
      <c r="B285" s="1">
        <v>45291</v>
      </c>
      <c r="C285" t="s">
        <v>866</v>
      </c>
      <c r="D285" t="s">
        <v>867</v>
      </c>
      <c r="E285">
        <v>1.3220000000000001</v>
      </c>
      <c r="F285" t="s">
        <v>589</v>
      </c>
      <c r="H285" t="s">
        <v>47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868</v>
      </c>
      <c r="P285">
        <f t="shared" si="9"/>
        <v>3</v>
      </c>
    </row>
    <row r="286" spans="1:16" x14ac:dyDescent="0.55000000000000004">
      <c r="A286" s="1">
        <f t="shared" si="8"/>
        <v>45289</v>
      </c>
      <c r="B286" s="1">
        <v>45291</v>
      </c>
      <c r="C286" t="s">
        <v>320</v>
      </c>
      <c r="D286" t="s">
        <v>321</v>
      </c>
      <c r="E286">
        <v>2.75</v>
      </c>
      <c r="F286" t="s">
        <v>869</v>
      </c>
      <c r="H286" t="s">
        <v>52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870</v>
      </c>
      <c r="P286">
        <f t="shared" si="9"/>
        <v>3</v>
      </c>
    </row>
    <row r="287" spans="1:16" x14ac:dyDescent="0.55000000000000004">
      <c r="A287" s="1">
        <f t="shared" si="8"/>
        <v>45289</v>
      </c>
      <c r="B287" s="1">
        <v>45291</v>
      </c>
      <c r="C287" t="s">
        <v>57</v>
      </c>
      <c r="D287" t="s">
        <v>14</v>
      </c>
      <c r="E287">
        <v>6.2</v>
      </c>
      <c r="F287" t="s">
        <v>871</v>
      </c>
      <c r="H287" t="s">
        <v>17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872</v>
      </c>
      <c r="P287">
        <f t="shared" si="9"/>
        <v>3</v>
      </c>
    </row>
    <row r="288" spans="1:16" hidden="1" x14ac:dyDescent="0.55000000000000004">
      <c r="A288" s="1">
        <f t="shared" si="8"/>
        <v>45289</v>
      </c>
      <c r="B288" s="1">
        <v>45291</v>
      </c>
      <c r="C288" t="s">
        <v>873</v>
      </c>
      <c r="D288" t="s">
        <v>874</v>
      </c>
      <c r="E288">
        <v>3.4</v>
      </c>
      <c r="F288" t="s">
        <v>183</v>
      </c>
      <c r="H288" t="s">
        <v>42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875</v>
      </c>
      <c r="P288">
        <f t="shared" si="9"/>
        <v>6</v>
      </c>
    </row>
    <row r="289" spans="1:16" x14ac:dyDescent="0.55000000000000004">
      <c r="A289" s="1">
        <f t="shared" si="8"/>
        <v>45289</v>
      </c>
      <c r="B289" s="1">
        <v>45291</v>
      </c>
      <c r="C289" t="s">
        <v>876</v>
      </c>
      <c r="D289" t="s">
        <v>171</v>
      </c>
      <c r="E289">
        <v>6.55</v>
      </c>
      <c r="F289" t="s">
        <v>633</v>
      </c>
      <c r="H289" t="s">
        <v>47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877</v>
      </c>
      <c r="P289">
        <f t="shared" si="9"/>
        <v>1</v>
      </c>
    </row>
    <row r="290" spans="1:16" hidden="1" x14ac:dyDescent="0.55000000000000004">
      <c r="A290" s="1">
        <f t="shared" si="8"/>
        <v>45289</v>
      </c>
      <c r="B290" s="1">
        <v>45291</v>
      </c>
      <c r="C290" t="s">
        <v>39</v>
      </c>
      <c r="D290" t="s">
        <v>40</v>
      </c>
      <c r="E290">
        <v>4.55</v>
      </c>
      <c r="F290" t="s">
        <v>878</v>
      </c>
      <c r="H290" t="s">
        <v>42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879</v>
      </c>
      <c r="P290">
        <f t="shared" si="9"/>
        <v>6</v>
      </c>
    </row>
    <row r="291" spans="1:16" x14ac:dyDescent="0.55000000000000004">
      <c r="A291" s="1">
        <f t="shared" si="8"/>
        <v>45289</v>
      </c>
      <c r="B291" s="1">
        <v>45291</v>
      </c>
      <c r="C291" t="s">
        <v>880</v>
      </c>
      <c r="D291" t="s">
        <v>881</v>
      </c>
      <c r="E291">
        <v>6.875</v>
      </c>
      <c r="F291" t="s">
        <v>210</v>
      </c>
      <c r="H291" t="s">
        <v>77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882</v>
      </c>
      <c r="P291">
        <f t="shared" si="9"/>
        <v>3</v>
      </c>
    </row>
    <row r="292" spans="1:16" x14ac:dyDescent="0.55000000000000004">
      <c r="A292" s="1">
        <f t="shared" si="8"/>
        <v>45289</v>
      </c>
      <c r="B292" s="1">
        <v>45291</v>
      </c>
      <c r="C292" t="s">
        <v>810</v>
      </c>
      <c r="D292" t="s">
        <v>811</v>
      </c>
      <c r="E292">
        <v>4.95</v>
      </c>
      <c r="F292" t="s">
        <v>883</v>
      </c>
      <c r="H292" t="s">
        <v>63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884</v>
      </c>
      <c r="P292">
        <f t="shared" si="9"/>
        <v>3</v>
      </c>
    </row>
    <row r="293" spans="1:16" x14ac:dyDescent="0.55000000000000004">
      <c r="A293" s="1">
        <f t="shared" si="8"/>
        <v>45289</v>
      </c>
      <c r="B293" s="1">
        <v>45291</v>
      </c>
      <c r="C293" t="s">
        <v>885</v>
      </c>
      <c r="D293" t="s">
        <v>886</v>
      </c>
      <c r="E293">
        <v>6.55</v>
      </c>
      <c r="F293" t="s">
        <v>467</v>
      </c>
      <c r="H293" t="s">
        <v>17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887</v>
      </c>
      <c r="P293">
        <f t="shared" si="9"/>
        <v>4</v>
      </c>
    </row>
    <row r="294" spans="1:16" x14ac:dyDescent="0.55000000000000004">
      <c r="A294" s="1">
        <f t="shared" si="8"/>
        <v>45289</v>
      </c>
      <c r="B294" s="1">
        <v>45291</v>
      </c>
      <c r="C294" t="s">
        <v>625</v>
      </c>
      <c r="D294" t="s">
        <v>626</v>
      </c>
      <c r="E294">
        <v>1.95</v>
      </c>
      <c r="F294" t="s">
        <v>850</v>
      </c>
      <c r="H294" t="s">
        <v>71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888</v>
      </c>
      <c r="P294">
        <f t="shared" si="9"/>
        <v>2</v>
      </c>
    </row>
    <row r="295" spans="1:16" x14ac:dyDescent="0.55000000000000004">
      <c r="A295" s="1">
        <f t="shared" si="8"/>
        <v>45289</v>
      </c>
      <c r="B295" s="1">
        <v>45291</v>
      </c>
      <c r="C295" t="s">
        <v>332</v>
      </c>
      <c r="D295" t="s">
        <v>333</v>
      </c>
      <c r="E295">
        <v>5.5</v>
      </c>
      <c r="F295" t="s">
        <v>889</v>
      </c>
      <c r="H295" t="s">
        <v>267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890</v>
      </c>
      <c r="P295">
        <f t="shared" si="9"/>
        <v>2</v>
      </c>
    </row>
    <row r="296" spans="1:16" x14ac:dyDescent="0.55000000000000004">
      <c r="A296" s="1">
        <f t="shared" si="8"/>
        <v>45289</v>
      </c>
      <c r="B296" s="1">
        <v>45291</v>
      </c>
      <c r="C296" t="s">
        <v>891</v>
      </c>
      <c r="D296" t="s">
        <v>567</v>
      </c>
      <c r="E296">
        <v>6</v>
      </c>
      <c r="F296" t="s">
        <v>312</v>
      </c>
      <c r="G296" t="s">
        <v>52</v>
      </c>
      <c r="H296" t="s">
        <v>17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53</v>
      </c>
      <c r="O296" t="s">
        <v>892</v>
      </c>
      <c r="P296">
        <f t="shared" si="9"/>
        <v>1</v>
      </c>
    </row>
    <row r="297" spans="1:16" x14ac:dyDescent="0.55000000000000004">
      <c r="A297" s="1">
        <f t="shared" si="8"/>
        <v>45289</v>
      </c>
      <c r="B297" s="1">
        <v>45291</v>
      </c>
      <c r="C297" t="s">
        <v>44</v>
      </c>
      <c r="D297" t="s">
        <v>45</v>
      </c>
      <c r="E297">
        <v>4.25</v>
      </c>
      <c r="F297" t="s">
        <v>893</v>
      </c>
      <c r="H297" t="s">
        <v>47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894</v>
      </c>
      <c r="P297">
        <f t="shared" si="9"/>
        <v>2</v>
      </c>
    </row>
    <row r="298" spans="1:16" x14ac:dyDescent="0.55000000000000004">
      <c r="A298" s="1">
        <f t="shared" si="8"/>
        <v>45289</v>
      </c>
      <c r="B298" s="1">
        <v>45291</v>
      </c>
      <c r="C298" t="s">
        <v>895</v>
      </c>
      <c r="D298" t="s">
        <v>896</v>
      </c>
      <c r="E298">
        <v>4.4749999999999996</v>
      </c>
      <c r="F298" t="s">
        <v>897</v>
      </c>
      <c r="H298" t="s">
        <v>71</v>
      </c>
      <c r="I298" t="s">
        <v>18</v>
      </c>
      <c r="J298" t="s">
        <v>19</v>
      </c>
      <c r="K298" t="s">
        <v>20</v>
      </c>
      <c r="L298" t="s">
        <v>20</v>
      </c>
      <c r="M298" t="s">
        <v>638</v>
      </c>
      <c r="N298" t="s">
        <v>53</v>
      </c>
      <c r="O298" t="s">
        <v>898</v>
      </c>
      <c r="P298">
        <f t="shared" si="9"/>
        <v>2</v>
      </c>
    </row>
    <row r="299" spans="1:16" x14ac:dyDescent="0.55000000000000004">
      <c r="A299" s="1">
        <f t="shared" si="8"/>
        <v>45289</v>
      </c>
      <c r="B299" s="1">
        <v>45291</v>
      </c>
      <c r="C299" t="s">
        <v>806</v>
      </c>
      <c r="D299" t="s">
        <v>807</v>
      </c>
      <c r="E299">
        <v>6</v>
      </c>
      <c r="F299" t="s">
        <v>846</v>
      </c>
      <c r="G299" t="s">
        <v>142</v>
      </c>
      <c r="H299" t="s">
        <v>77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899</v>
      </c>
      <c r="P299">
        <f t="shared" si="9"/>
        <v>2</v>
      </c>
    </row>
    <row r="300" spans="1:16" x14ac:dyDescent="0.55000000000000004">
      <c r="A300" s="1">
        <f t="shared" si="8"/>
        <v>45289</v>
      </c>
      <c r="B300" s="1">
        <v>45291</v>
      </c>
      <c r="C300" t="s">
        <v>379</v>
      </c>
      <c r="D300" t="s">
        <v>380</v>
      </c>
      <c r="E300">
        <v>3.75</v>
      </c>
      <c r="F300" t="s">
        <v>900</v>
      </c>
      <c r="H300" t="s">
        <v>52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72</v>
      </c>
      <c r="O300" t="s">
        <v>901</v>
      </c>
      <c r="P300">
        <f t="shared" si="9"/>
        <v>3</v>
      </c>
    </row>
    <row r="301" spans="1:16" x14ac:dyDescent="0.55000000000000004">
      <c r="A301" s="1">
        <f t="shared" si="8"/>
        <v>45289</v>
      </c>
      <c r="B301" s="1">
        <v>45291</v>
      </c>
      <c r="C301" t="s">
        <v>902</v>
      </c>
      <c r="D301" t="s">
        <v>412</v>
      </c>
      <c r="E301">
        <v>3.2040000000000002</v>
      </c>
      <c r="F301" t="s">
        <v>903</v>
      </c>
      <c r="G301" t="s">
        <v>99</v>
      </c>
      <c r="H301" t="s">
        <v>17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904</v>
      </c>
      <c r="P301">
        <f t="shared" si="9"/>
        <v>3</v>
      </c>
    </row>
    <row r="302" spans="1:16" x14ac:dyDescent="0.55000000000000004">
      <c r="A302" s="1">
        <f t="shared" si="8"/>
        <v>45289</v>
      </c>
      <c r="B302" s="1">
        <v>45291</v>
      </c>
      <c r="C302" t="s">
        <v>170</v>
      </c>
      <c r="D302" t="s">
        <v>171</v>
      </c>
      <c r="E302">
        <v>5.35</v>
      </c>
      <c r="F302" t="s">
        <v>812</v>
      </c>
      <c r="H302" t="s">
        <v>47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905</v>
      </c>
      <c r="P302">
        <f t="shared" si="9"/>
        <v>1</v>
      </c>
    </row>
    <row r="303" spans="1:16" x14ac:dyDescent="0.55000000000000004">
      <c r="A303" s="1">
        <f t="shared" si="8"/>
        <v>45289</v>
      </c>
      <c r="B303" s="1">
        <v>45291</v>
      </c>
      <c r="C303" t="s">
        <v>357</v>
      </c>
      <c r="D303" t="s">
        <v>358</v>
      </c>
      <c r="E303">
        <v>6.2</v>
      </c>
      <c r="F303" t="s">
        <v>906</v>
      </c>
      <c r="H303" t="s">
        <v>47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907</v>
      </c>
      <c r="P303">
        <f t="shared" si="9"/>
        <v>2</v>
      </c>
    </row>
    <row r="304" spans="1:16" x14ac:dyDescent="0.55000000000000004">
      <c r="A304" s="1">
        <f t="shared" si="8"/>
        <v>45289</v>
      </c>
      <c r="B304" s="1">
        <v>45291</v>
      </c>
      <c r="C304" t="s">
        <v>114</v>
      </c>
      <c r="D304" t="s">
        <v>115</v>
      </c>
      <c r="E304">
        <v>4.8</v>
      </c>
      <c r="F304" t="s">
        <v>908</v>
      </c>
      <c r="G304" t="s">
        <v>206</v>
      </c>
      <c r="H304" t="s">
        <v>52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909</v>
      </c>
      <c r="P304">
        <f t="shared" si="9"/>
        <v>2</v>
      </c>
    </row>
    <row r="305" spans="1:16" x14ac:dyDescent="0.55000000000000004">
      <c r="A305" s="1">
        <f t="shared" si="8"/>
        <v>45289</v>
      </c>
      <c r="B305" s="1">
        <v>45291</v>
      </c>
      <c r="C305" t="s">
        <v>123</v>
      </c>
      <c r="D305" t="s">
        <v>124</v>
      </c>
      <c r="E305">
        <v>0.75</v>
      </c>
      <c r="F305" t="s">
        <v>910</v>
      </c>
      <c r="H305" t="s">
        <v>63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64</v>
      </c>
      <c r="O305" t="s">
        <v>911</v>
      </c>
      <c r="P305">
        <f t="shared" si="9"/>
        <v>4</v>
      </c>
    </row>
    <row r="306" spans="1:16" x14ac:dyDescent="0.55000000000000004">
      <c r="A306" s="1">
        <f t="shared" si="8"/>
        <v>45289</v>
      </c>
      <c r="B306" s="1">
        <v>45291</v>
      </c>
      <c r="C306" t="s">
        <v>912</v>
      </c>
      <c r="D306" t="s">
        <v>913</v>
      </c>
      <c r="E306">
        <v>8</v>
      </c>
      <c r="F306" t="s">
        <v>914</v>
      </c>
      <c r="H306" t="s">
        <v>47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915</v>
      </c>
      <c r="P306">
        <f t="shared" si="9"/>
        <v>2</v>
      </c>
    </row>
    <row r="307" spans="1:16" hidden="1" x14ac:dyDescent="0.55000000000000004">
      <c r="A307" s="1">
        <f t="shared" si="8"/>
        <v>45289</v>
      </c>
      <c r="B307" s="1">
        <v>45291</v>
      </c>
      <c r="C307" t="s">
        <v>49</v>
      </c>
      <c r="D307" t="s">
        <v>50</v>
      </c>
      <c r="E307">
        <v>6.35</v>
      </c>
      <c r="F307" t="s">
        <v>916</v>
      </c>
      <c r="H307" t="s">
        <v>52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53</v>
      </c>
      <c r="O307" t="s">
        <v>917</v>
      </c>
      <c r="P307">
        <f t="shared" si="9"/>
        <v>6</v>
      </c>
    </row>
    <row r="308" spans="1:16" x14ac:dyDescent="0.55000000000000004">
      <c r="A308" s="1">
        <f t="shared" si="8"/>
        <v>45289</v>
      </c>
      <c r="B308" s="1">
        <v>45291</v>
      </c>
      <c r="C308" t="s">
        <v>114</v>
      </c>
      <c r="D308" t="s">
        <v>115</v>
      </c>
      <c r="E308">
        <v>1.25</v>
      </c>
      <c r="F308" t="s">
        <v>493</v>
      </c>
      <c r="G308" t="s">
        <v>206</v>
      </c>
      <c r="H308" t="s">
        <v>52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918</v>
      </c>
      <c r="P308">
        <f t="shared" si="9"/>
        <v>2</v>
      </c>
    </row>
    <row r="309" spans="1:16" x14ac:dyDescent="0.55000000000000004">
      <c r="A309" s="1">
        <f t="shared" si="8"/>
        <v>45289</v>
      </c>
      <c r="B309" s="1">
        <v>45291</v>
      </c>
      <c r="C309" t="s">
        <v>208</v>
      </c>
      <c r="D309" t="s">
        <v>209</v>
      </c>
      <c r="E309">
        <v>6.375</v>
      </c>
      <c r="F309" t="s">
        <v>409</v>
      </c>
      <c r="H309" t="s">
        <v>32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919</v>
      </c>
      <c r="P309">
        <f t="shared" si="9"/>
        <v>1</v>
      </c>
    </row>
    <row r="310" spans="1:16" x14ac:dyDescent="0.55000000000000004">
      <c r="A310" s="1">
        <f t="shared" si="8"/>
        <v>45289</v>
      </c>
      <c r="B310" s="1">
        <v>45291</v>
      </c>
      <c r="C310" t="s">
        <v>920</v>
      </c>
      <c r="D310" t="s">
        <v>921</v>
      </c>
      <c r="E310">
        <v>6.125</v>
      </c>
      <c r="F310" t="s">
        <v>922</v>
      </c>
      <c r="H310" t="s">
        <v>77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72</v>
      </c>
      <c r="O310" t="s">
        <v>923</v>
      </c>
      <c r="P310">
        <f t="shared" si="9"/>
        <v>3</v>
      </c>
    </row>
    <row r="311" spans="1:16" x14ac:dyDescent="0.55000000000000004">
      <c r="A311" s="1">
        <f t="shared" si="8"/>
        <v>45289</v>
      </c>
      <c r="B311" s="1">
        <v>45291</v>
      </c>
      <c r="C311" t="s">
        <v>924</v>
      </c>
      <c r="D311" t="s">
        <v>925</v>
      </c>
      <c r="E311">
        <v>4.4000000000000004</v>
      </c>
      <c r="F311" t="s">
        <v>926</v>
      </c>
      <c r="H311" t="s">
        <v>17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927</v>
      </c>
      <c r="P311">
        <f t="shared" si="9"/>
        <v>4</v>
      </c>
    </row>
    <row r="312" spans="1:16" x14ac:dyDescent="0.55000000000000004">
      <c r="A312" s="1">
        <f t="shared" si="8"/>
        <v>45289</v>
      </c>
      <c r="B312" s="1">
        <v>45291</v>
      </c>
      <c r="C312" t="s">
        <v>123</v>
      </c>
      <c r="D312" t="s">
        <v>124</v>
      </c>
      <c r="E312">
        <v>5.8291000000000004</v>
      </c>
      <c r="F312" t="s">
        <v>928</v>
      </c>
      <c r="H312" t="s">
        <v>63</v>
      </c>
      <c r="I312" t="s">
        <v>18</v>
      </c>
      <c r="J312" t="s">
        <v>19</v>
      </c>
      <c r="K312" t="s">
        <v>20</v>
      </c>
      <c r="L312" t="s">
        <v>20</v>
      </c>
      <c r="M312" t="s">
        <v>173</v>
      </c>
      <c r="N312" t="s">
        <v>64</v>
      </c>
      <c r="O312" t="s">
        <v>929</v>
      </c>
      <c r="P312">
        <f t="shared" si="9"/>
        <v>4</v>
      </c>
    </row>
    <row r="313" spans="1:16" x14ac:dyDescent="0.55000000000000004">
      <c r="A313" s="1">
        <f t="shared" si="8"/>
        <v>45289</v>
      </c>
      <c r="B313" s="1">
        <v>45291</v>
      </c>
      <c r="C313" t="s">
        <v>930</v>
      </c>
      <c r="D313" t="s">
        <v>775</v>
      </c>
      <c r="E313">
        <v>7.45</v>
      </c>
      <c r="F313" t="s">
        <v>931</v>
      </c>
      <c r="H313" t="s">
        <v>47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53</v>
      </c>
      <c r="O313" t="s">
        <v>932</v>
      </c>
      <c r="P313">
        <f t="shared" si="9"/>
        <v>3</v>
      </c>
    </row>
    <row r="314" spans="1:16" x14ac:dyDescent="0.55000000000000004">
      <c r="A314" s="1">
        <f t="shared" si="8"/>
        <v>45289</v>
      </c>
      <c r="B314" s="1">
        <v>45291</v>
      </c>
      <c r="C314" t="s">
        <v>933</v>
      </c>
      <c r="D314" t="s">
        <v>934</v>
      </c>
      <c r="E314">
        <v>6.25</v>
      </c>
      <c r="F314" t="s">
        <v>692</v>
      </c>
      <c r="H314" t="s">
        <v>47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72</v>
      </c>
      <c r="O314" t="s">
        <v>935</v>
      </c>
      <c r="P314">
        <f t="shared" si="9"/>
        <v>3</v>
      </c>
    </row>
    <row r="315" spans="1:16" x14ac:dyDescent="0.55000000000000004">
      <c r="A315" s="1">
        <f t="shared" si="8"/>
        <v>45289</v>
      </c>
      <c r="B315" s="1">
        <v>45291</v>
      </c>
      <c r="C315" t="s">
        <v>101</v>
      </c>
      <c r="D315" t="s">
        <v>102</v>
      </c>
      <c r="E315">
        <v>4.5</v>
      </c>
      <c r="F315" t="s">
        <v>936</v>
      </c>
      <c r="H315" t="s">
        <v>17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937</v>
      </c>
      <c r="P315">
        <f t="shared" si="9"/>
        <v>3</v>
      </c>
    </row>
    <row r="316" spans="1:16" x14ac:dyDescent="0.55000000000000004">
      <c r="A316" s="1">
        <f t="shared" si="8"/>
        <v>45289</v>
      </c>
      <c r="B316" s="1">
        <v>45291</v>
      </c>
      <c r="C316" t="s">
        <v>938</v>
      </c>
      <c r="D316" t="s">
        <v>939</v>
      </c>
      <c r="E316">
        <v>7.25</v>
      </c>
      <c r="F316" t="s">
        <v>940</v>
      </c>
      <c r="H316" t="s">
        <v>217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941</v>
      </c>
      <c r="P316">
        <f t="shared" si="9"/>
        <v>3</v>
      </c>
    </row>
    <row r="317" spans="1:16" x14ac:dyDescent="0.55000000000000004">
      <c r="A317" s="1">
        <f t="shared" si="8"/>
        <v>45289</v>
      </c>
      <c r="B317" s="1">
        <v>45291</v>
      </c>
      <c r="C317" t="s">
        <v>114</v>
      </c>
      <c r="D317" t="s">
        <v>115</v>
      </c>
      <c r="E317">
        <v>4.3499999999999996</v>
      </c>
      <c r="F317" t="s">
        <v>942</v>
      </c>
      <c r="G317" t="s">
        <v>206</v>
      </c>
      <c r="H317" t="s">
        <v>52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943</v>
      </c>
      <c r="P317">
        <f t="shared" si="9"/>
        <v>2</v>
      </c>
    </row>
    <row r="318" spans="1:16" x14ac:dyDescent="0.55000000000000004">
      <c r="A318" s="1">
        <f t="shared" si="8"/>
        <v>45289</v>
      </c>
      <c r="B318" s="1">
        <v>45291</v>
      </c>
      <c r="C318" t="s">
        <v>324</v>
      </c>
      <c r="D318" t="s">
        <v>325</v>
      </c>
      <c r="E318">
        <v>5.125</v>
      </c>
      <c r="F318" t="s">
        <v>26</v>
      </c>
      <c r="H318" t="s">
        <v>17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944</v>
      </c>
      <c r="P318">
        <f t="shared" si="9"/>
        <v>2</v>
      </c>
    </row>
    <row r="319" spans="1:16" x14ac:dyDescent="0.55000000000000004">
      <c r="A319" s="1">
        <f t="shared" si="8"/>
        <v>45289</v>
      </c>
      <c r="B319" s="1">
        <v>45291</v>
      </c>
      <c r="C319" t="s">
        <v>231</v>
      </c>
      <c r="D319" t="s">
        <v>232</v>
      </c>
      <c r="E319">
        <v>1.2</v>
      </c>
      <c r="F319" t="s">
        <v>945</v>
      </c>
      <c r="H319" t="s">
        <v>47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946</v>
      </c>
      <c r="P319">
        <f t="shared" si="9"/>
        <v>2</v>
      </c>
    </row>
    <row r="320" spans="1:16" hidden="1" x14ac:dyDescent="0.55000000000000004">
      <c r="A320" s="1">
        <f t="shared" si="8"/>
        <v>45289</v>
      </c>
      <c r="B320" s="1">
        <v>45291</v>
      </c>
      <c r="C320" t="s">
        <v>39</v>
      </c>
      <c r="D320" t="s">
        <v>40</v>
      </c>
      <c r="E320">
        <v>4.4000000000000004</v>
      </c>
      <c r="F320" t="s">
        <v>947</v>
      </c>
      <c r="G320" t="s">
        <v>206</v>
      </c>
      <c r="H320" t="s">
        <v>42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948</v>
      </c>
      <c r="P320">
        <f t="shared" si="9"/>
        <v>6</v>
      </c>
    </row>
    <row r="321" spans="1:16" x14ac:dyDescent="0.55000000000000004">
      <c r="A321" s="1">
        <f t="shared" si="8"/>
        <v>45289</v>
      </c>
      <c r="B321" s="1">
        <v>45291</v>
      </c>
      <c r="C321" t="s">
        <v>949</v>
      </c>
      <c r="D321" t="s">
        <v>950</v>
      </c>
      <c r="E321">
        <v>6.65</v>
      </c>
      <c r="F321" t="s">
        <v>951</v>
      </c>
      <c r="H321" t="s">
        <v>71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952</v>
      </c>
      <c r="P321">
        <f t="shared" si="9"/>
        <v>3</v>
      </c>
    </row>
    <row r="322" spans="1:16" x14ac:dyDescent="0.55000000000000004">
      <c r="A322" s="1">
        <f t="shared" si="8"/>
        <v>45289</v>
      </c>
      <c r="B322" s="1">
        <v>45291</v>
      </c>
      <c r="C322" t="s">
        <v>254</v>
      </c>
      <c r="D322" t="s">
        <v>232</v>
      </c>
      <c r="E322">
        <v>5</v>
      </c>
      <c r="F322" t="s">
        <v>953</v>
      </c>
      <c r="H322" t="s">
        <v>47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954</v>
      </c>
      <c r="P322">
        <f t="shared" si="9"/>
        <v>2</v>
      </c>
    </row>
    <row r="323" spans="1:16" x14ac:dyDescent="0.55000000000000004">
      <c r="A323" s="1">
        <f t="shared" si="8"/>
        <v>45289</v>
      </c>
      <c r="B323" s="1">
        <v>45291</v>
      </c>
      <c r="C323" t="s">
        <v>955</v>
      </c>
      <c r="D323" t="s">
        <v>956</v>
      </c>
      <c r="E323">
        <v>6.15</v>
      </c>
      <c r="F323" t="s">
        <v>312</v>
      </c>
      <c r="H323" t="s">
        <v>17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53</v>
      </c>
      <c r="O323" t="s">
        <v>957</v>
      </c>
      <c r="P323">
        <f t="shared" si="9"/>
        <v>2</v>
      </c>
    </row>
    <row r="324" spans="1:16" x14ac:dyDescent="0.55000000000000004">
      <c r="A324" s="1">
        <f t="shared" ref="A324:A387" si="10">B324-2</f>
        <v>45289</v>
      </c>
      <c r="B324" s="1">
        <v>45291</v>
      </c>
      <c r="C324" t="s">
        <v>269</v>
      </c>
      <c r="D324" t="s">
        <v>270</v>
      </c>
      <c r="E324">
        <v>5.0999999999999996</v>
      </c>
      <c r="F324" t="s">
        <v>958</v>
      </c>
      <c r="G324" t="s">
        <v>229</v>
      </c>
      <c r="H324" t="s">
        <v>52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959</v>
      </c>
      <c r="P324">
        <f t="shared" ref="P324:P387" si="11">LEN(D324)</f>
        <v>5</v>
      </c>
    </row>
    <row r="325" spans="1:16" x14ac:dyDescent="0.55000000000000004">
      <c r="A325" s="1">
        <f t="shared" si="10"/>
        <v>45289</v>
      </c>
      <c r="B325" s="1">
        <v>45291</v>
      </c>
      <c r="C325" t="s">
        <v>810</v>
      </c>
      <c r="D325" t="s">
        <v>811</v>
      </c>
      <c r="E325">
        <v>6.95</v>
      </c>
      <c r="F325" t="s">
        <v>960</v>
      </c>
      <c r="H325" t="s">
        <v>63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961</v>
      </c>
      <c r="P325">
        <f t="shared" si="11"/>
        <v>3</v>
      </c>
    </row>
    <row r="326" spans="1:16" x14ac:dyDescent="0.55000000000000004">
      <c r="A326" s="1">
        <f t="shared" si="10"/>
        <v>45289</v>
      </c>
      <c r="B326" s="1">
        <v>45291</v>
      </c>
      <c r="C326" t="s">
        <v>536</v>
      </c>
      <c r="D326" t="s">
        <v>537</v>
      </c>
      <c r="E326">
        <v>3</v>
      </c>
      <c r="F326" t="s">
        <v>962</v>
      </c>
      <c r="H326" t="s">
        <v>267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963</v>
      </c>
      <c r="P326">
        <f t="shared" si="11"/>
        <v>4</v>
      </c>
    </row>
    <row r="327" spans="1:16" x14ac:dyDescent="0.55000000000000004">
      <c r="A327" s="1">
        <f t="shared" si="10"/>
        <v>45289</v>
      </c>
      <c r="B327" s="1">
        <v>45291</v>
      </c>
      <c r="C327" t="s">
        <v>688</v>
      </c>
      <c r="D327" t="s">
        <v>689</v>
      </c>
      <c r="E327">
        <v>7.05</v>
      </c>
      <c r="F327" t="s">
        <v>726</v>
      </c>
      <c r="H327" t="s">
        <v>17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964</v>
      </c>
      <c r="P327">
        <f t="shared" si="11"/>
        <v>5</v>
      </c>
    </row>
    <row r="328" spans="1:16" x14ac:dyDescent="0.55000000000000004">
      <c r="A328" s="1">
        <f t="shared" si="10"/>
        <v>45289</v>
      </c>
      <c r="B328" s="1">
        <v>45291</v>
      </c>
      <c r="C328" t="s">
        <v>60</v>
      </c>
      <c r="D328" t="s">
        <v>61</v>
      </c>
      <c r="E328">
        <v>4.375</v>
      </c>
      <c r="F328" t="s">
        <v>965</v>
      </c>
      <c r="H328" t="s">
        <v>63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64</v>
      </c>
      <c r="O328" t="s">
        <v>966</v>
      </c>
      <c r="P328">
        <f t="shared" si="11"/>
        <v>4</v>
      </c>
    </row>
    <row r="329" spans="1:16" x14ac:dyDescent="0.55000000000000004">
      <c r="A329" s="1">
        <f t="shared" si="10"/>
        <v>45289</v>
      </c>
      <c r="B329" s="1">
        <v>45291</v>
      </c>
      <c r="C329" t="s">
        <v>285</v>
      </c>
      <c r="D329" t="s">
        <v>286</v>
      </c>
      <c r="E329">
        <v>1.75</v>
      </c>
      <c r="F329" t="s">
        <v>967</v>
      </c>
      <c r="H329" t="s">
        <v>42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968</v>
      </c>
      <c r="P329">
        <f t="shared" si="11"/>
        <v>2</v>
      </c>
    </row>
    <row r="330" spans="1:16" hidden="1" x14ac:dyDescent="0.55000000000000004">
      <c r="A330" s="1">
        <f t="shared" si="10"/>
        <v>45289</v>
      </c>
      <c r="B330" s="1">
        <v>45291</v>
      </c>
      <c r="C330" t="s">
        <v>49</v>
      </c>
      <c r="D330" t="s">
        <v>50</v>
      </c>
      <c r="E330">
        <v>6.1</v>
      </c>
      <c r="F330" t="s">
        <v>969</v>
      </c>
      <c r="H330" t="s">
        <v>52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53</v>
      </c>
      <c r="O330" t="s">
        <v>970</v>
      </c>
      <c r="P330">
        <f t="shared" si="11"/>
        <v>6</v>
      </c>
    </row>
    <row r="331" spans="1:16" x14ac:dyDescent="0.55000000000000004">
      <c r="A331" s="1">
        <f t="shared" si="10"/>
        <v>45289</v>
      </c>
      <c r="B331" s="1">
        <v>45291</v>
      </c>
      <c r="C331" t="s">
        <v>933</v>
      </c>
      <c r="D331" t="s">
        <v>934</v>
      </c>
      <c r="E331">
        <v>4.8499999999999996</v>
      </c>
      <c r="F331" t="s">
        <v>70</v>
      </c>
      <c r="H331" t="s">
        <v>47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72</v>
      </c>
      <c r="O331" t="s">
        <v>971</v>
      </c>
      <c r="P331">
        <f t="shared" si="11"/>
        <v>3</v>
      </c>
    </row>
    <row r="332" spans="1:16" hidden="1" x14ac:dyDescent="0.55000000000000004">
      <c r="A332" s="1">
        <f t="shared" si="10"/>
        <v>45289</v>
      </c>
      <c r="B332" s="1">
        <v>45291</v>
      </c>
      <c r="C332" t="s">
        <v>972</v>
      </c>
      <c r="D332" t="s">
        <v>973</v>
      </c>
      <c r="E332">
        <v>3.375</v>
      </c>
      <c r="F332" t="s">
        <v>974</v>
      </c>
      <c r="G332" t="s">
        <v>229</v>
      </c>
      <c r="H332" t="s">
        <v>47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975</v>
      </c>
      <c r="P332">
        <f t="shared" si="11"/>
        <v>6</v>
      </c>
    </row>
    <row r="333" spans="1:16" x14ac:dyDescent="0.55000000000000004">
      <c r="A333" s="1">
        <f t="shared" si="10"/>
        <v>45289</v>
      </c>
      <c r="B333" s="1">
        <v>45291</v>
      </c>
      <c r="C333" t="s">
        <v>517</v>
      </c>
      <c r="D333" t="s">
        <v>518</v>
      </c>
      <c r="E333">
        <v>3.25</v>
      </c>
      <c r="F333" t="s">
        <v>976</v>
      </c>
      <c r="G333" t="s">
        <v>206</v>
      </c>
      <c r="H333" t="s">
        <v>52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977</v>
      </c>
      <c r="P333">
        <f t="shared" si="11"/>
        <v>3</v>
      </c>
    </row>
    <row r="334" spans="1:16" x14ac:dyDescent="0.55000000000000004">
      <c r="A334" s="1">
        <f t="shared" si="10"/>
        <v>45289</v>
      </c>
      <c r="B334" s="1">
        <v>45291</v>
      </c>
      <c r="C334" t="s">
        <v>978</v>
      </c>
      <c r="D334" t="s">
        <v>979</v>
      </c>
      <c r="E334">
        <v>6.5</v>
      </c>
      <c r="F334" t="s">
        <v>931</v>
      </c>
      <c r="H334" t="s">
        <v>47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980</v>
      </c>
      <c r="P334">
        <f t="shared" si="11"/>
        <v>3</v>
      </c>
    </row>
    <row r="335" spans="1:16" x14ac:dyDescent="0.55000000000000004">
      <c r="A335" s="1">
        <f t="shared" si="10"/>
        <v>45289</v>
      </c>
      <c r="B335" s="1">
        <v>45291</v>
      </c>
      <c r="C335" t="s">
        <v>324</v>
      </c>
      <c r="D335" t="s">
        <v>325</v>
      </c>
      <c r="E335">
        <v>3.875</v>
      </c>
      <c r="F335" t="s">
        <v>981</v>
      </c>
      <c r="H335" t="s">
        <v>17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982</v>
      </c>
      <c r="P335">
        <f t="shared" si="11"/>
        <v>2</v>
      </c>
    </row>
    <row r="336" spans="1:16" x14ac:dyDescent="0.55000000000000004">
      <c r="A336" s="1">
        <f t="shared" si="10"/>
        <v>45289</v>
      </c>
      <c r="B336" s="1">
        <v>45291</v>
      </c>
      <c r="C336" t="s">
        <v>983</v>
      </c>
      <c r="D336" t="s">
        <v>302</v>
      </c>
      <c r="E336">
        <v>5.6989999999999998</v>
      </c>
      <c r="F336" t="s">
        <v>984</v>
      </c>
      <c r="H336" t="s">
        <v>71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53</v>
      </c>
      <c r="O336" t="s">
        <v>985</v>
      </c>
      <c r="P336">
        <f t="shared" si="11"/>
        <v>3</v>
      </c>
    </row>
    <row r="337" spans="1:16" x14ac:dyDescent="0.55000000000000004">
      <c r="A337" s="1">
        <f t="shared" si="10"/>
        <v>45289</v>
      </c>
      <c r="B337" s="1">
        <v>45291</v>
      </c>
      <c r="C337" t="s">
        <v>986</v>
      </c>
      <c r="D337" t="s">
        <v>987</v>
      </c>
      <c r="E337">
        <v>5.875</v>
      </c>
      <c r="F337" t="s">
        <v>772</v>
      </c>
      <c r="H337" t="s">
        <v>17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72</v>
      </c>
      <c r="O337" t="s">
        <v>988</v>
      </c>
      <c r="P337">
        <f t="shared" si="11"/>
        <v>1</v>
      </c>
    </row>
    <row r="338" spans="1:16" x14ac:dyDescent="0.55000000000000004">
      <c r="A338" s="1">
        <f t="shared" si="10"/>
        <v>45289</v>
      </c>
      <c r="B338" s="1">
        <v>45291</v>
      </c>
      <c r="C338" t="s">
        <v>60</v>
      </c>
      <c r="D338" t="s">
        <v>61</v>
      </c>
      <c r="E338">
        <v>2.625</v>
      </c>
      <c r="F338" t="s">
        <v>989</v>
      </c>
      <c r="H338" t="s">
        <v>63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64</v>
      </c>
      <c r="O338" t="s">
        <v>990</v>
      </c>
      <c r="P338">
        <f t="shared" si="11"/>
        <v>4</v>
      </c>
    </row>
    <row r="339" spans="1:16" x14ac:dyDescent="0.55000000000000004">
      <c r="A339" s="1">
        <f t="shared" si="10"/>
        <v>45289</v>
      </c>
      <c r="B339" s="1">
        <v>45291</v>
      </c>
      <c r="C339" t="s">
        <v>44</v>
      </c>
      <c r="D339" t="s">
        <v>45</v>
      </c>
      <c r="E339">
        <v>4</v>
      </c>
      <c r="F339" t="s">
        <v>991</v>
      </c>
      <c r="H339" t="s">
        <v>47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992</v>
      </c>
      <c r="P339">
        <f t="shared" si="11"/>
        <v>2</v>
      </c>
    </row>
    <row r="340" spans="1:16" x14ac:dyDescent="0.55000000000000004">
      <c r="A340" s="1">
        <f t="shared" si="10"/>
        <v>45289</v>
      </c>
      <c r="B340" s="1">
        <v>45291</v>
      </c>
      <c r="C340" t="s">
        <v>379</v>
      </c>
      <c r="D340" t="s">
        <v>380</v>
      </c>
      <c r="E340">
        <v>3.875</v>
      </c>
      <c r="F340" t="s">
        <v>993</v>
      </c>
      <c r="H340" t="s">
        <v>52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72</v>
      </c>
      <c r="O340" t="s">
        <v>994</v>
      </c>
      <c r="P340">
        <f t="shared" si="11"/>
        <v>3</v>
      </c>
    </row>
    <row r="341" spans="1:16" x14ac:dyDescent="0.55000000000000004">
      <c r="A341" s="1">
        <f t="shared" si="10"/>
        <v>45289</v>
      </c>
      <c r="B341" s="1">
        <v>45291</v>
      </c>
      <c r="C341" t="s">
        <v>995</v>
      </c>
      <c r="D341" t="s">
        <v>996</v>
      </c>
      <c r="E341">
        <v>4.8499999999999996</v>
      </c>
      <c r="F341" t="s">
        <v>637</v>
      </c>
      <c r="H341" t="s">
        <v>52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997</v>
      </c>
      <c r="P341">
        <f t="shared" si="11"/>
        <v>3</v>
      </c>
    </row>
    <row r="342" spans="1:16" x14ac:dyDescent="0.55000000000000004">
      <c r="A342" s="1">
        <f t="shared" si="10"/>
        <v>45289</v>
      </c>
      <c r="B342" s="1">
        <v>45291</v>
      </c>
      <c r="C342" t="s">
        <v>131</v>
      </c>
      <c r="D342" t="s">
        <v>132</v>
      </c>
      <c r="E342">
        <v>0.75</v>
      </c>
      <c r="F342" t="s">
        <v>998</v>
      </c>
      <c r="G342" t="s">
        <v>133</v>
      </c>
      <c r="H342" t="s">
        <v>63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64</v>
      </c>
      <c r="O342" t="s">
        <v>999</v>
      </c>
      <c r="P342">
        <f t="shared" si="11"/>
        <v>3</v>
      </c>
    </row>
    <row r="343" spans="1:16" hidden="1" x14ac:dyDescent="0.55000000000000004">
      <c r="A343" s="1">
        <f t="shared" si="10"/>
        <v>45289</v>
      </c>
      <c r="B343" s="1">
        <v>45291</v>
      </c>
      <c r="C343" t="s">
        <v>1000</v>
      </c>
      <c r="D343" t="s">
        <v>1001</v>
      </c>
      <c r="E343">
        <v>6.15</v>
      </c>
      <c r="F343" t="s">
        <v>1002</v>
      </c>
      <c r="H343" t="s">
        <v>47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1003</v>
      </c>
      <c r="P343">
        <f t="shared" si="11"/>
        <v>6</v>
      </c>
    </row>
    <row r="344" spans="1:16" x14ac:dyDescent="0.55000000000000004">
      <c r="A344" s="1">
        <f t="shared" si="10"/>
        <v>45289</v>
      </c>
      <c r="B344" s="1">
        <v>45291</v>
      </c>
      <c r="C344" t="s">
        <v>1004</v>
      </c>
      <c r="D344" t="s">
        <v>1005</v>
      </c>
      <c r="E344">
        <v>7</v>
      </c>
      <c r="F344" t="s">
        <v>469</v>
      </c>
      <c r="H344" t="s">
        <v>217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1006</v>
      </c>
      <c r="P344">
        <f t="shared" si="11"/>
        <v>2</v>
      </c>
    </row>
    <row r="345" spans="1:16" x14ac:dyDescent="0.55000000000000004">
      <c r="A345" s="1">
        <f t="shared" si="10"/>
        <v>45289</v>
      </c>
      <c r="B345" s="1">
        <v>45291</v>
      </c>
      <c r="C345" t="s">
        <v>1007</v>
      </c>
      <c r="D345" t="s">
        <v>1008</v>
      </c>
      <c r="E345">
        <v>3.65</v>
      </c>
      <c r="F345" t="s">
        <v>190</v>
      </c>
      <c r="H345" t="s">
        <v>77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1009</v>
      </c>
      <c r="P345">
        <f t="shared" si="11"/>
        <v>2</v>
      </c>
    </row>
    <row r="346" spans="1:16" x14ac:dyDescent="0.55000000000000004">
      <c r="A346" s="1">
        <f t="shared" si="10"/>
        <v>45289</v>
      </c>
      <c r="B346" s="1">
        <v>45291</v>
      </c>
      <c r="C346" t="s">
        <v>1010</v>
      </c>
      <c r="D346" t="s">
        <v>1011</v>
      </c>
      <c r="E346">
        <v>4.5</v>
      </c>
      <c r="F346" t="s">
        <v>1012</v>
      </c>
      <c r="H346" t="s">
        <v>77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1013</v>
      </c>
      <c r="P346">
        <f t="shared" si="11"/>
        <v>3</v>
      </c>
    </row>
    <row r="347" spans="1:16" x14ac:dyDescent="0.55000000000000004">
      <c r="A347" s="1">
        <f t="shared" si="10"/>
        <v>45289</v>
      </c>
      <c r="B347" s="1">
        <v>45291</v>
      </c>
      <c r="C347" t="s">
        <v>1014</v>
      </c>
      <c r="D347" t="s">
        <v>1015</v>
      </c>
      <c r="E347">
        <v>3.75</v>
      </c>
      <c r="F347" t="s">
        <v>1016</v>
      </c>
      <c r="H347" t="s">
        <v>17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1017</v>
      </c>
      <c r="P347">
        <f t="shared" si="11"/>
        <v>5</v>
      </c>
    </row>
    <row r="348" spans="1:16" hidden="1" x14ac:dyDescent="0.55000000000000004">
      <c r="A348" s="1">
        <f t="shared" si="10"/>
        <v>45289</v>
      </c>
      <c r="B348" s="1">
        <v>45291</v>
      </c>
      <c r="C348" t="s">
        <v>669</v>
      </c>
      <c r="D348" t="s">
        <v>670</v>
      </c>
      <c r="E348">
        <v>6.875</v>
      </c>
      <c r="F348" t="s">
        <v>1018</v>
      </c>
      <c r="H348" t="s">
        <v>597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1019</v>
      </c>
      <c r="P348">
        <f t="shared" si="11"/>
        <v>6</v>
      </c>
    </row>
    <row r="349" spans="1:16" x14ac:dyDescent="0.55000000000000004">
      <c r="A349" s="1">
        <f t="shared" si="10"/>
        <v>45289</v>
      </c>
      <c r="B349" s="1">
        <v>45291</v>
      </c>
      <c r="C349" t="s">
        <v>74</v>
      </c>
      <c r="D349" t="s">
        <v>75</v>
      </c>
      <c r="E349">
        <v>6.55</v>
      </c>
      <c r="F349" t="s">
        <v>1002</v>
      </c>
      <c r="H349" t="s">
        <v>77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1020</v>
      </c>
      <c r="P349">
        <f t="shared" si="11"/>
        <v>2</v>
      </c>
    </row>
    <row r="350" spans="1:16" x14ac:dyDescent="0.55000000000000004">
      <c r="A350" s="1">
        <f t="shared" si="10"/>
        <v>45289</v>
      </c>
      <c r="B350" s="1">
        <v>45291</v>
      </c>
      <c r="C350" t="s">
        <v>1021</v>
      </c>
      <c r="D350" t="s">
        <v>1022</v>
      </c>
      <c r="E350">
        <v>6.35</v>
      </c>
      <c r="F350" t="s">
        <v>676</v>
      </c>
      <c r="H350" t="s">
        <v>71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1023</v>
      </c>
      <c r="P350">
        <f t="shared" si="11"/>
        <v>3</v>
      </c>
    </row>
    <row r="351" spans="1:16" x14ac:dyDescent="0.55000000000000004">
      <c r="A351" s="1">
        <f t="shared" si="10"/>
        <v>45289</v>
      </c>
      <c r="B351" s="1">
        <v>45291</v>
      </c>
      <c r="C351" t="s">
        <v>517</v>
      </c>
      <c r="D351" t="s">
        <v>518</v>
      </c>
      <c r="E351">
        <v>2.15</v>
      </c>
      <c r="F351" t="s">
        <v>1024</v>
      </c>
      <c r="G351" t="s">
        <v>206</v>
      </c>
      <c r="H351" t="s">
        <v>52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1025</v>
      </c>
      <c r="P351">
        <f t="shared" si="11"/>
        <v>3</v>
      </c>
    </row>
    <row r="352" spans="1:16" x14ac:dyDescent="0.55000000000000004">
      <c r="A352" s="1">
        <f t="shared" si="10"/>
        <v>45289</v>
      </c>
      <c r="B352" s="1">
        <v>45291</v>
      </c>
      <c r="C352" t="s">
        <v>1026</v>
      </c>
      <c r="D352" t="s">
        <v>1015</v>
      </c>
      <c r="E352">
        <v>6.8</v>
      </c>
      <c r="F352" t="s">
        <v>1027</v>
      </c>
      <c r="H352" t="s">
        <v>17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1028</v>
      </c>
      <c r="P352">
        <f t="shared" si="11"/>
        <v>5</v>
      </c>
    </row>
    <row r="353" spans="1:16" x14ac:dyDescent="0.55000000000000004">
      <c r="A353" s="1">
        <f t="shared" si="10"/>
        <v>45289</v>
      </c>
      <c r="B353" s="1">
        <v>45291</v>
      </c>
      <c r="C353" t="s">
        <v>785</v>
      </c>
      <c r="D353" t="s">
        <v>321</v>
      </c>
      <c r="E353">
        <v>6</v>
      </c>
      <c r="F353" t="s">
        <v>1029</v>
      </c>
      <c r="H353" t="s">
        <v>52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1030</v>
      </c>
      <c r="P353">
        <f t="shared" si="11"/>
        <v>3</v>
      </c>
    </row>
    <row r="354" spans="1:16" x14ac:dyDescent="0.55000000000000004">
      <c r="A354" s="1">
        <f t="shared" si="10"/>
        <v>45289</v>
      </c>
      <c r="B354" s="1">
        <v>45291</v>
      </c>
      <c r="C354" t="s">
        <v>57</v>
      </c>
      <c r="D354" t="s">
        <v>14</v>
      </c>
      <c r="E354">
        <v>1.75</v>
      </c>
      <c r="F354" t="s">
        <v>1031</v>
      </c>
      <c r="H354" t="s">
        <v>17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1032</v>
      </c>
      <c r="P354">
        <f t="shared" si="11"/>
        <v>3</v>
      </c>
    </row>
    <row r="355" spans="1:16" x14ac:dyDescent="0.55000000000000004">
      <c r="A355" s="1">
        <f t="shared" si="10"/>
        <v>45289</v>
      </c>
      <c r="B355" s="1">
        <v>45291</v>
      </c>
      <c r="C355" t="s">
        <v>644</v>
      </c>
      <c r="D355" t="s">
        <v>645</v>
      </c>
      <c r="E355">
        <v>5.25</v>
      </c>
      <c r="F355" t="s">
        <v>648</v>
      </c>
      <c r="H355" t="s">
        <v>42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1033</v>
      </c>
      <c r="P355">
        <f t="shared" si="11"/>
        <v>3</v>
      </c>
    </row>
    <row r="356" spans="1:16" x14ac:dyDescent="0.55000000000000004">
      <c r="A356" s="1">
        <f t="shared" si="10"/>
        <v>45289</v>
      </c>
      <c r="B356" s="1">
        <v>45291</v>
      </c>
      <c r="C356" t="s">
        <v>123</v>
      </c>
      <c r="D356" t="s">
        <v>124</v>
      </c>
      <c r="E356">
        <v>0.75</v>
      </c>
      <c r="F356" t="s">
        <v>1034</v>
      </c>
      <c r="H356" t="s">
        <v>63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64</v>
      </c>
      <c r="O356" t="s">
        <v>1035</v>
      </c>
      <c r="P356">
        <f t="shared" si="11"/>
        <v>4</v>
      </c>
    </row>
    <row r="357" spans="1:16" x14ac:dyDescent="0.55000000000000004">
      <c r="A357" s="1">
        <f t="shared" si="10"/>
        <v>45289</v>
      </c>
      <c r="B357" s="1">
        <v>45291</v>
      </c>
      <c r="C357" t="s">
        <v>1036</v>
      </c>
      <c r="D357" t="s">
        <v>449</v>
      </c>
      <c r="E357">
        <v>6.35</v>
      </c>
      <c r="F357" t="s">
        <v>1037</v>
      </c>
      <c r="H357" t="s">
        <v>42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53</v>
      </c>
      <c r="O357" t="s">
        <v>1038</v>
      </c>
      <c r="P357">
        <f t="shared" si="11"/>
        <v>3</v>
      </c>
    </row>
    <row r="358" spans="1:16" x14ac:dyDescent="0.55000000000000004">
      <c r="A358" s="1">
        <f t="shared" si="10"/>
        <v>45289</v>
      </c>
      <c r="B358" s="1">
        <v>45291</v>
      </c>
      <c r="C358" t="s">
        <v>694</v>
      </c>
      <c r="D358" t="s">
        <v>695</v>
      </c>
      <c r="E358">
        <v>5.25</v>
      </c>
      <c r="F358" t="s">
        <v>1039</v>
      </c>
      <c r="H358" t="s">
        <v>99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1040</v>
      </c>
      <c r="P358">
        <f t="shared" si="11"/>
        <v>3</v>
      </c>
    </row>
    <row r="359" spans="1:16" x14ac:dyDescent="0.55000000000000004">
      <c r="A359" s="1">
        <f t="shared" si="10"/>
        <v>45289</v>
      </c>
      <c r="B359" s="1">
        <v>45291</v>
      </c>
      <c r="C359" t="s">
        <v>1041</v>
      </c>
      <c r="D359" t="s">
        <v>1042</v>
      </c>
      <c r="E359">
        <v>7.45</v>
      </c>
      <c r="F359" t="s">
        <v>1043</v>
      </c>
      <c r="G359" t="s">
        <v>217</v>
      </c>
      <c r="H359" t="s">
        <v>47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1044</v>
      </c>
      <c r="P359">
        <f t="shared" si="11"/>
        <v>1</v>
      </c>
    </row>
    <row r="360" spans="1:16" x14ac:dyDescent="0.55000000000000004">
      <c r="A360" s="1">
        <f t="shared" si="10"/>
        <v>45289</v>
      </c>
      <c r="B360" s="1">
        <v>45291</v>
      </c>
      <c r="C360" t="s">
        <v>123</v>
      </c>
      <c r="D360" t="s">
        <v>124</v>
      </c>
      <c r="E360">
        <v>3.625</v>
      </c>
      <c r="F360" t="s">
        <v>1045</v>
      </c>
      <c r="H360" t="s">
        <v>63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64</v>
      </c>
      <c r="O360" t="s">
        <v>1046</v>
      </c>
      <c r="P360">
        <f t="shared" si="11"/>
        <v>4</v>
      </c>
    </row>
    <row r="361" spans="1:16" x14ac:dyDescent="0.55000000000000004">
      <c r="A361" s="1">
        <f t="shared" si="10"/>
        <v>45289</v>
      </c>
      <c r="B361" s="1">
        <v>45291</v>
      </c>
      <c r="C361" t="s">
        <v>324</v>
      </c>
      <c r="D361" t="s">
        <v>325</v>
      </c>
      <c r="E361">
        <v>3.25</v>
      </c>
      <c r="F361" t="s">
        <v>1047</v>
      </c>
      <c r="H361" t="s">
        <v>17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1048</v>
      </c>
      <c r="P361">
        <f t="shared" si="11"/>
        <v>2</v>
      </c>
    </row>
    <row r="362" spans="1:16" x14ac:dyDescent="0.55000000000000004">
      <c r="A362" s="1">
        <f t="shared" si="10"/>
        <v>45289</v>
      </c>
      <c r="B362" s="1">
        <v>45291</v>
      </c>
      <c r="C362" t="s">
        <v>1049</v>
      </c>
      <c r="D362" t="s">
        <v>1050</v>
      </c>
      <c r="E362">
        <v>6</v>
      </c>
      <c r="F362" t="s">
        <v>312</v>
      </c>
      <c r="H362" t="s">
        <v>52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1051</v>
      </c>
      <c r="P362">
        <f t="shared" si="11"/>
        <v>2</v>
      </c>
    </row>
    <row r="363" spans="1:16" x14ac:dyDescent="0.55000000000000004">
      <c r="A363" s="1">
        <f t="shared" si="10"/>
        <v>45289</v>
      </c>
      <c r="B363" s="1">
        <v>45291</v>
      </c>
      <c r="C363" t="s">
        <v>1052</v>
      </c>
      <c r="D363" t="s">
        <v>1053</v>
      </c>
      <c r="E363">
        <v>7.3</v>
      </c>
      <c r="F363" t="s">
        <v>1054</v>
      </c>
      <c r="H363" t="s">
        <v>71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1055</v>
      </c>
      <c r="P363">
        <f t="shared" si="11"/>
        <v>3</v>
      </c>
    </row>
    <row r="364" spans="1:16" x14ac:dyDescent="0.55000000000000004">
      <c r="A364" s="1">
        <f t="shared" si="10"/>
        <v>45289</v>
      </c>
      <c r="B364" s="1">
        <v>45291</v>
      </c>
      <c r="C364" t="s">
        <v>317</v>
      </c>
      <c r="D364" t="s">
        <v>318</v>
      </c>
      <c r="E364">
        <v>5.8</v>
      </c>
      <c r="F364" t="s">
        <v>1056</v>
      </c>
      <c r="G364" t="s">
        <v>133</v>
      </c>
      <c r="H364" t="s">
        <v>17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1057</v>
      </c>
      <c r="P364">
        <f t="shared" si="11"/>
        <v>4</v>
      </c>
    </row>
    <row r="365" spans="1:16" hidden="1" x14ac:dyDescent="0.55000000000000004">
      <c r="A365" s="1">
        <f t="shared" si="10"/>
        <v>45289</v>
      </c>
      <c r="B365" s="1">
        <v>45291</v>
      </c>
      <c r="C365" t="s">
        <v>710</v>
      </c>
      <c r="D365" t="s">
        <v>711</v>
      </c>
      <c r="E365">
        <v>4.9000000000000004</v>
      </c>
      <c r="F365" t="s">
        <v>1058</v>
      </c>
      <c r="G365" t="s">
        <v>142</v>
      </c>
      <c r="H365" t="s">
        <v>164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72</v>
      </c>
      <c r="O365" t="s">
        <v>1059</v>
      </c>
      <c r="P365">
        <f t="shared" si="11"/>
        <v>6</v>
      </c>
    </row>
    <row r="366" spans="1:16" x14ac:dyDescent="0.55000000000000004">
      <c r="A366" s="1">
        <f t="shared" si="10"/>
        <v>45289</v>
      </c>
      <c r="B366" s="1">
        <v>45291</v>
      </c>
      <c r="C366" t="s">
        <v>1026</v>
      </c>
      <c r="D366" t="s">
        <v>1015</v>
      </c>
      <c r="E366">
        <v>6.5</v>
      </c>
      <c r="F366" t="s">
        <v>1060</v>
      </c>
      <c r="H366" t="s">
        <v>17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1061</v>
      </c>
      <c r="P366">
        <f t="shared" si="11"/>
        <v>5</v>
      </c>
    </row>
    <row r="367" spans="1:16" x14ac:dyDescent="0.55000000000000004">
      <c r="A367" s="1">
        <f t="shared" si="10"/>
        <v>45289</v>
      </c>
      <c r="B367" s="1">
        <v>45291</v>
      </c>
      <c r="C367" t="s">
        <v>101</v>
      </c>
      <c r="D367" t="s">
        <v>102</v>
      </c>
      <c r="E367">
        <v>3.45</v>
      </c>
      <c r="F367" t="s">
        <v>1062</v>
      </c>
      <c r="H367" t="s">
        <v>17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1063</v>
      </c>
      <c r="P367">
        <f t="shared" si="11"/>
        <v>3</v>
      </c>
    </row>
    <row r="368" spans="1:16" x14ac:dyDescent="0.55000000000000004">
      <c r="A368" s="1">
        <f t="shared" si="10"/>
        <v>45289</v>
      </c>
      <c r="B368" s="1">
        <v>45291</v>
      </c>
      <c r="C368" t="s">
        <v>60</v>
      </c>
      <c r="D368" t="s">
        <v>61</v>
      </c>
      <c r="E368">
        <v>5.5914999999999999</v>
      </c>
      <c r="F368" t="s">
        <v>1064</v>
      </c>
      <c r="H368" t="s">
        <v>63</v>
      </c>
      <c r="I368" t="s">
        <v>18</v>
      </c>
      <c r="J368" t="s">
        <v>19</v>
      </c>
      <c r="K368" t="s">
        <v>20</v>
      </c>
      <c r="L368" t="s">
        <v>20</v>
      </c>
      <c r="M368" t="s">
        <v>173</v>
      </c>
      <c r="N368" t="s">
        <v>64</v>
      </c>
      <c r="O368" t="s">
        <v>1065</v>
      </c>
      <c r="P368">
        <f t="shared" si="11"/>
        <v>4</v>
      </c>
    </row>
    <row r="369" spans="1:16" hidden="1" x14ac:dyDescent="0.55000000000000004">
      <c r="A369" s="1">
        <f t="shared" si="10"/>
        <v>45289</v>
      </c>
      <c r="B369" s="1">
        <v>45291</v>
      </c>
      <c r="C369" t="s">
        <v>1066</v>
      </c>
      <c r="D369" t="s">
        <v>1067</v>
      </c>
      <c r="E369">
        <v>6.0149999999999997</v>
      </c>
      <c r="F369" t="s">
        <v>1068</v>
      </c>
      <c r="H369" t="s">
        <v>37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1069</v>
      </c>
      <c r="P369">
        <f t="shared" si="11"/>
        <v>6</v>
      </c>
    </row>
    <row r="370" spans="1:16" x14ac:dyDescent="0.55000000000000004">
      <c r="A370" s="1">
        <f t="shared" si="10"/>
        <v>45289</v>
      </c>
      <c r="B370" s="1">
        <v>45291</v>
      </c>
      <c r="C370" t="s">
        <v>1070</v>
      </c>
      <c r="D370" t="s">
        <v>1071</v>
      </c>
      <c r="E370">
        <v>5.5</v>
      </c>
      <c r="F370" t="s">
        <v>1072</v>
      </c>
      <c r="G370" t="s">
        <v>142</v>
      </c>
      <c r="H370" t="s">
        <v>77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1073</v>
      </c>
      <c r="P370">
        <f t="shared" si="11"/>
        <v>5</v>
      </c>
    </row>
    <row r="371" spans="1:16" x14ac:dyDescent="0.55000000000000004">
      <c r="A371" s="1">
        <f t="shared" si="10"/>
        <v>45289</v>
      </c>
      <c r="B371" s="1">
        <v>45291</v>
      </c>
      <c r="C371" t="s">
        <v>250</v>
      </c>
      <c r="D371" t="s">
        <v>251</v>
      </c>
      <c r="E371">
        <v>4</v>
      </c>
      <c r="F371" t="s">
        <v>922</v>
      </c>
      <c r="H371" t="s">
        <v>17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1074</v>
      </c>
      <c r="P371">
        <f t="shared" si="11"/>
        <v>4</v>
      </c>
    </row>
    <row r="372" spans="1:16" hidden="1" x14ac:dyDescent="0.55000000000000004">
      <c r="A372" s="1">
        <f t="shared" si="10"/>
        <v>45289</v>
      </c>
      <c r="B372" s="1">
        <v>45291</v>
      </c>
      <c r="C372" t="s">
        <v>39</v>
      </c>
      <c r="D372" t="s">
        <v>40</v>
      </c>
      <c r="E372">
        <v>4.55</v>
      </c>
      <c r="F372" t="s">
        <v>1075</v>
      </c>
      <c r="G372" t="s">
        <v>206</v>
      </c>
      <c r="H372" t="s">
        <v>42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1076</v>
      </c>
      <c r="P372">
        <f t="shared" si="11"/>
        <v>6</v>
      </c>
    </row>
    <row r="373" spans="1:16" hidden="1" x14ac:dyDescent="0.55000000000000004">
      <c r="A373" s="1">
        <f t="shared" si="10"/>
        <v>45289</v>
      </c>
      <c r="B373" s="1">
        <v>45291</v>
      </c>
      <c r="C373" t="s">
        <v>39</v>
      </c>
      <c r="D373" t="s">
        <v>40</v>
      </c>
      <c r="E373">
        <v>5.6</v>
      </c>
      <c r="F373" t="s">
        <v>1077</v>
      </c>
      <c r="H373" t="s">
        <v>42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1078</v>
      </c>
      <c r="P373">
        <f t="shared" si="11"/>
        <v>6</v>
      </c>
    </row>
    <row r="374" spans="1:16" x14ac:dyDescent="0.55000000000000004">
      <c r="A374" s="1">
        <f t="shared" si="10"/>
        <v>45289</v>
      </c>
      <c r="B374" s="1">
        <v>45291</v>
      </c>
      <c r="C374" t="s">
        <v>933</v>
      </c>
      <c r="D374" t="s">
        <v>934</v>
      </c>
      <c r="E374">
        <v>4.1500000000000004</v>
      </c>
      <c r="F374" t="s">
        <v>1079</v>
      </c>
      <c r="H374" t="s">
        <v>47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72</v>
      </c>
      <c r="O374" t="s">
        <v>1080</v>
      </c>
      <c r="P374">
        <f t="shared" si="11"/>
        <v>3</v>
      </c>
    </row>
    <row r="375" spans="1:16" x14ac:dyDescent="0.55000000000000004">
      <c r="A375" s="1">
        <f t="shared" si="10"/>
        <v>45289</v>
      </c>
      <c r="B375" s="1">
        <v>45291</v>
      </c>
      <c r="C375" t="s">
        <v>1081</v>
      </c>
      <c r="D375" t="s">
        <v>1082</v>
      </c>
      <c r="E375">
        <v>5.85</v>
      </c>
      <c r="F375" t="s">
        <v>1083</v>
      </c>
      <c r="H375" t="s">
        <v>52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1084</v>
      </c>
      <c r="P375">
        <f t="shared" si="11"/>
        <v>4</v>
      </c>
    </row>
    <row r="376" spans="1:16" x14ac:dyDescent="0.55000000000000004">
      <c r="A376" s="1">
        <f t="shared" si="10"/>
        <v>45289</v>
      </c>
      <c r="B376" s="1">
        <v>45291</v>
      </c>
      <c r="C376" t="s">
        <v>1085</v>
      </c>
      <c r="D376" t="s">
        <v>75</v>
      </c>
      <c r="E376">
        <v>5.125</v>
      </c>
      <c r="F376" t="s">
        <v>1086</v>
      </c>
      <c r="G376" t="s">
        <v>217</v>
      </c>
      <c r="H376" t="s">
        <v>77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1087</v>
      </c>
      <c r="P376">
        <f t="shared" si="11"/>
        <v>2</v>
      </c>
    </row>
    <row r="377" spans="1:16" x14ac:dyDescent="0.55000000000000004">
      <c r="A377" s="1">
        <f t="shared" si="10"/>
        <v>45289</v>
      </c>
      <c r="B377" s="1">
        <v>45291</v>
      </c>
      <c r="C377" t="s">
        <v>285</v>
      </c>
      <c r="D377" t="s">
        <v>286</v>
      </c>
      <c r="E377">
        <v>2.5</v>
      </c>
      <c r="F377" t="s">
        <v>1088</v>
      </c>
      <c r="H377" t="s">
        <v>42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1089</v>
      </c>
      <c r="P377">
        <f t="shared" si="11"/>
        <v>2</v>
      </c>
    </row>
    <row r="378" spans="1:16" hidden="1" x14ac:dyDescent="0.55000000000000004">
      <c r="A378" s="1">
        <f t="shared" si="10"/>
        <v>45289</v>
      </c>
      <c r="B378" s="1">
        <v>45291</v>
      </c>
      <c r="C378" t="s">
        <v>39</v>
      </c>
      <c r="D378" t="s">
        <v>40</v>
      </c>
      <c r="E378">
        <v>3.95</v>
      </c>
      <c r="F378" t="s">
        <v>1090</v>
      </c>
      <c r="H378" t="s">
        <v>42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1091</v>
      </c>
      <c r="P378">
        <f t="shared" si="11"/>
        <v>6</v>
      </c>
    </row>
    <row r="379" spans="1:16" x14ac:dyDescent="0.55000000000000004">
      <c r="A379" s="1">
        <f t="shared" si="10"/>
        <v>45289</v>
      </c>
      <c r="B379" s="1">
        <v>45291</v>
      </c>
      <c r="C379" t="s">
        <v>1092</v>
      </c>
      <c r="D379" t="s">
        <v>1093</v>
      </c>
      <c r="E379">
        <v>6.875</v>
      </c>
      <c r="F379" t="s">
        <v>1094</v>
      </c>
      <c r="G379" t="s">
        <v>142</v>
      </c>
      <c r="H379" t="s">
        <v>147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1095</v>
      </c>
      <c r="P379">
        <f t="shared" si="11"/>
        <v>3</v>
      </c>
    </row>
    <row r="380" spans="1:16" x14ac:dyDescent="0.55000000000000004">
      <c r="A380" s="1">
        <f t="shared" si="10"/>
        <v>45289</v>
      </c>
      <c r="B380" s="1">
        <v>45291</v>
      </c>
      <c r="C380" t="s">
        <v>123</v>
      </c>
      <c r="D380" t="s">
        <v>124</v>
      </c>
      <c r="E380">
        <v>0.625</v>
      </c>
      <c r="F380" t="s">
        <v>1096</v>
      </c>
      <c r="H380" t="s">
        <v>63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64</v>
      </c>
      <c r="O380" t="s">
        <v>1097</v>
      </c>
      <c r="P380">
        <f t="shared" si="11"/>
        <v>4</v>
      </c>
    </row>
    <row r="381" spans="1:16" hidden="1" x14ac:dyDescent="0.55000000000000004">
      <c r="A381" s="1">
        <f t="shared" si="10"/>
        <v>45289</v>
      </c>
      <c r="B381" s="1">
        <v>45291</v>
      </c>
      <c r="C381" t="s">
        <v>1098</v>
      </c>
      <c r="D381" t="s">
        <v>1099</v>
      </c>
      <c r="E381">
        <v>5.6</v>
      </c>
      <c r="F381" t="s">
        <v>1100</v>
      </c>
      <c r="H381" t="s">
        <v>63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1101</v>
      </c>
      <c r="P381">
        <f t="shared" si="11"/>
        <v>6</v>
      </c>
    </row>
    <row r="382" spans="1:16" hidden="1" x14ac:dyDescent="0.55000000000000004">
      <c r="A382" s="1">
        <f t="shared" si="10"/>
        <v>45289</v>
      </c>
      <c r="B382" s="1">
        <v>45291</v>
      </c>
      <c r="C382" t="s">
        <v>1102</v>
      </c>
      <c r="D382" t="s">
        <v>1103</v>
      </c>
      <c r="E382">
        <v>4.875</v>
      </c>
      <c r="F382" t="s">
        <v>1104</v>
      </c>
      <c r="G382" t="s">
        <v>229</v>
      </c>
      <c r="H382" t="s">
        <v>63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64</v>
      </c>
      <c r="O382" t="s">
        <v>1105</v>
      </c>
      <c r="P382">
        <f t="shared" si="11"/>
        <v>6</v>
      </c>
    </row>
    <row r="383" spans="1:16" x14ac:dyDescent="0.55000000000000004">
      <c r="A383" s="1">
        <f t="shared" si="10"/>
        <v>45289</v>
      </c>
      <c r="B383" s="1">
        <v>45291</v>
      </c>
      <c r="C383" t="s">
        <v>1106</v>
      </c>
      <c r="D383" t="s">
        <v>1107</v>
      </c>
      <c r="E383">
        <v>6.6</v>
      </c>
      <c r="F383" t="s">
        <v>94</v>
      </c>
      <c r="H383" t="s">
        <v>77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1108</v>
      </c>
      <c r="P383">
        <f t="shared" si="11"/>
        <v>3</v>
      </c>
    </row>
    <row r="384" spans="1:16" x14ac:dyDescent="0.55000000000000004">
      <c r="A384" s="1">
        <f t="shared" si="10"/>
        <v>45289</v>
      </c>
      <c r="B384" s="1">
        <v>45291</v>
      </c>
      <c r="C384" t="s">
        <v>74</v>
      </c>
      <c r="D384" t="s">
        <v>75</v>
      </c>
      <c r="E384">
        <v>5.0119999999999996</v>
      </c>
      <c r="F384" t="s">
        <v>1109</v>
      </c>
      <c r="H384" t="s">
        <v>77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1110</v>
      </c>
      <c r="P384">
        <f t="shared" si="11"/>
        <v>2</v>
      </c>
    </row>
    <row r="385" spans="1:16" x14ac:dyDescent="0.55000000000000004">
      <c r="A385" s="1">
        <f t="shared" si="10"/>
        <v>45289</v>
      </c>
      <c r="B385" s="1">
        <v>45291</v>
      </c>
      <c r="C385" t="s">
        <v>536</v>
      </c>
      <c r="D385" t="s">
        <v>537</v>
      </c>
      <c r="E385">
        <v>2.73</v>
      </c>
      <c r="F385" t="s">
        <v>1111</v>
      </c>
      <c r="H385" t="s">
        <v>267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1112</v>
      </c>
      <c r="P385">
        <f t="shared" si="11"/>
        <v>4</v>
      </c>
    </row>
    <row r="386" spans="1:16" x14ac:dyDescent="0.55000000000000004">
      <c r="A386" s="1">
        <f t="shared" si="10"/>
        <v>45289</v>
      </c>
      <c r="B386" s="1">
        <v>45291</v>
      </c>
      <c r="C386" t="s">
        <v>74</v>
      </c>
      <c r="D386" t="s">
        <v>75</v>
      </c>
      <c r="E386">
        <v>4.8120000000000003</v>
      </c>
      <c r="F386" t="s">
        <v>442</v>
      </c>
      <c r="H386" t="s">
        <v>77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1113</v>
      </c>
      <c r="P386">
        <f t="shared" si="11"/>
        <v>2</v>
      </c>
    </row>
    <row r="387" spans="1:16" x14ac:dyDescent="0.55000000000000004">
      <c r="A387" s="1">
        <f t="shared" si="10"/>
        <v>45289</v>
      </c>
      <c r="B387" s="1">
        <v>45291</v>
      </c>
      <c r="C387" t="s">
        <v>497</v>
      </c>
      <c r="D387" t="s">
        <v>498</v>
      </c>
      <c r="E387">
        <v>1.75</v>
      </c>
      <c r="F387" t="s">
        <v>1114</v>
      </c>
      <c r="H387" t="s">
        <v>71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72</v>
      </c>
      <c r="O387" t="s">
        <v>1115</v>
      </c>
      <c r="P387">
        <f t="shared" si="11"/>
        <v>5</v>
      </c>
    </row>
    <row r="388" spans="1:16" x14ac:dyDescent="0.55000000000000004">
      <c r="A388" s="1">
        <f t="shared" ref="A388:A451" si="12">B388-2</f>
        <v>45289</v>
      </c>
      <c r="B388" s="1">
        <v>45291</v>
      </c>
      <c r="C388" t="s">
        <v>1116</v>
      </c>
      <c r="D388" t="s">
        <v>1117</v>
      </c>
      <c r="E388">
        <v>8</v>
      </c>
      <c r="F388" t="s">
        <v>15</v>
      </c>
      <c r="G388" t="s">
        <v>1118</v>
      </c>
      <c r="H388" t="s">
        <v>17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53</v>
      </c>
      <c r="O388" t="s">
        <v>1119</v>
      </c>
      <c r="P388">
        <f t="shared" ref="P388:P451" si="13">LEN(D388)</f>
        <v>4</v>
      </c>
    </row>
    <row r="389" spans="1:16" x14ac:dyDescent="0.55000000000000004">
      <c r="A389" s="1">
        <f t="shared" si="12"/>
        <v>45289</v>
      </c>
      <c r="B389" s="1">
        <v>45291</v>
      </c>
      <c r="C389" t="s">
        <v>533</v>
      </c>
      <c r="D389" t="s">
        <v>534</v>
      </c>
      <c r="E389">
        <v>6.3</v>
      </c>
      <c r="F389" t="s">
        <v>1120</v>
      </c>
      <c r="G389" t="s">
        <v>206</v>
      </c>
      <c r="H389" t="s">
        <v>77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1121</v>
      </c>
      <c r="P389">
        <f t="shared" si="13"/>
        <v>3</v>
      </c>
    </row>
    <row r="390" spans="1:16" x14ac:dyDescent="0.55000000000000004">
      <c r="A390" s="1">
        <f t="shared" si="12"/>
        <v>45289</v>
      </c>
      <c r="B390" s="1">
        <v>45291</v>
      </c>
      <c r="C390" t="s">
        <v>640</v>
      </c>
      <c r="D390" t="s">
        <v>641</v>
      </c>
      <c r="E390">
        <v>5.875</v>
      </c>
      <c r="F390" t="s">
        <v>1122</v>
      </c>
      <c r="H390" t="s">
        <v>495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72</v>
      </c>
      <c r="O390" t="s">
        <v>1123</v>
      </c>
      <c r="P390">
        <f t="shared" si="13"/>
        <v>4</v>
      </c>
    </row>
    <row r="391" spans="1:16" x14ac:dyDescent="0.55000000000000004">
      <c r="A391" s="1">
        <f t="shared" si="12"/>
        <v>45289</v>
      </c>
      <c r="B391" s="1">
        <v>45291</v>
      </c>
      <c r="C391" t="s">
        <v>123</v>
      </c>
      <c r="D391" t="s">
        <v>124</v>
      </c>
      <c r="E391">
        <v>2.25</v>
      </c>
      <c r="F391" t="s">
        <v>1124</v>
      </c>
      <c r="H391" t="s">
        <v>63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64</v>
      </c>
      <c r="O391" t="s">
        <v>1125</v>
      </c>
      <c r="P391">
        <f t="shared" si="13"/>
        <v>4</v>
      </c>
    </row>
    <row r="392" spans="1:16" x14ac:dyDescent="0.55000000000000004">
      <c r="A392" s="1">
        <f t="shared" si="12"/>
        <v>45289</v>
      </c>
      <c r="B392" s="1">
        <v>45291</v>
      </c>
      <c r="C392" t="s">
        <v>848</v>
      </c>
      <c r="D392" t="s">
        <v>849</v>
      </c>
      <c r="E392">
        <v>4.875</v>
      </c>
      <c r="F392" t="s">
        <v>1126</v>
      </c>
      <c r="H392" t="s">
        <v>495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1127</v>
      </c>
      <c r="P392">
        <f t="shared" si="13"/>
        <v>3</v>
      </c>
    </row>
    <row r="393" spans="1:16" x14ac:dyDescent="0.55000000000000004">
      <c r="A393" s="1">
        <f t="shared" si="12"/>
        <v>45289</v>
      </c>
      <c r="B393" s="1">
        <v>45291</v>
      </c>
      <c r="C393" t="s">
        <v>264</v>
      </c>
      <c r="D393" t="s">
        <v>265</v>
      </c>
      <c r="E393">
        <v>5.15</v>
      </c>
      <c r="F393" t="s">
        <v>266</v>
      </c>
      <c r="G393" t="s">
        <v>229</v>
      </c>
      <c r="H393" t="s">
        <v>267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72</v>
      </c>
      <c r="O393" t="s">
        <v>1128</v>
      </c>
      <c r="P393">
        <f t="shared" si="13"/>
        <v>3</v>
      </c>
    </row>
    <row r="394" spans="1:16" x14ac:dyDescent="0.55000000000000004">
      <c r="A394" s="1">
        <f t="shared" si="12"/>
        <v>45289</v>
      </c>
      <c r="B394" s="1">
        <v>45291</v>
      </c>
      <c r="C394" t="s">
        <v>317</v>
      </c>
      <c r="D394" t="s">
        <v>318</v>
      </c>
      <c r="E394">
        <v>5.125</v>
      </c>
      <c r="F394" t="s">
        <v>1129</v>
      </c>
      <c r="G394" t="s">
        <v>133</v>
      </c>
      <c r="H394" t="s">
        <v>17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1130</v>
      </c>
      <c r="P394">
        <f t="shared" si="13"/>
        <v>4</v>
      </c>
    </row>
    <row r="395" spans="1:16" hidden="1" x14ac:dyDescent="0.55000000000000004">
      <c r="A395" s="1">
        <f t="shared" si="12"/>
        <v>45289</v>
      </c>
      <c r="B395" s="1">
        <v>45291</v>
      </c>
      <c r="C395" t="s">
        <v>39</v>
      </c>
      <c r="D395" t="s">
        <v>40</v>
      </c>
      <c r="E395">
        <v>3.8</v>
      </c>
      <c r="F395" t="s">
        <v>1131</v>
      </c>
      <c r="G395" t="s">
        <v>659</v>
      </c>
      <c r="H395" t="s">
        <v>42</v>
      </c>
      <c r="I395" t="s">
        <v>18</v>
      </c>
      <c r="J395" t="s">
        <v>19</v>
      </c>
      <c r="K395" t="s">
        <v>20</v>
      </c>
      <c r="L395" t="s">
        <v>20</v>
      </c>
      <c r="M395" t="s">
        <v>638</v>
      </c>
      <c r="N395" t="s">
        <v>22</v>
      </c>
      <c r="O395" t="s">
        <v>1132</v>
      </c>
      <c r="P395">
        <f t="shared" si="13"/>
        <v>6</v>
      </c>
    </row>
    <row r="396" spans="1:16" x14ac:dyDescent="0.55000000000000004">
      <c r="A396" s="1">
        <f t="shared" si="12"/>
        <v>45289</v>
      </c>
      <c r="B396" s="1">
        <v>45291</v>
      </c>
      <c r="C396" t="s">
        <v>170</v>
      </c>
      <c r="D396" t="s">
        <v>171</v>
      </c>
      <c r="E396">
        <v>6.3</v>
      </c>
      <c r="F396" t="s">
        <v>682</v>
      </c>
      <c r="H396" t="s">
        <v>47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1133</v>
      </c>
      <c r="P396">
        <f t="shared" si="13"/>
        <v>1</v>
      </c>
    </row>
    <row r="397" spans="1:16" x14ac:dyDescent="0.55000000000000004">
      <c r="A397" s="1">
        <f t="shared" si="12"/>
        <v>45289</v>
      </c>
      <c r="B397" s="1">
        <v>45291</v>
      </c>
      <c r="C397" t="s">
        <v>1134</v>
      </c>
      <c r="D397" t="s">
        <v>1135</v>
      </c>
      <c r="E397">
        <v>6.625</v>
      </c>
      <c r="F397" t="s">
        <v>1136</v>
      </c>
      <c r="H397" t="s">
        <v>47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1137</v>
      </c>
      <c r="P397">
        <f t="shared" si="13"/>
        <v>4</v>
      </c>
    </row>
    <row r="398" spans="1:16" x14ac:dyDescent="0.55000000000000004">
      <c r="A398" s="1">
        <f t="shared" si="12"/>
        <v>45289</v>
      </c>
      <c r="B398" s="1">
        <v>45291</v>
      </c>
      <c r="C398" t="s">
        <v>1138</v>
      </c>
      <c r="D398" t="s">
        <v>1139</v>
      </c>
      <c r="E398">
        <v>3.75</v>
      </c>
      <c r="F398" t="s">
        <v>1140</v>
      </c>
      <c r="G398" t="s">
        <v>142</v>
      </c>
      <c r="H398" t="s">
        <v>32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72</v>
      </c>
      <c r="O398" t="s">
        <v>1141</v>
      </c>
      <c r="P398">
        <f t="shared" si="13"/>
        <v>4</v>
      </c>
    </row>
    <row r="399" spans="1:16" x14ac:dyDescent="0.55000000000000004">
      <c r="A399" s="1">
        <f t="shared" si="12"/>
        <v>45289</v>
      </c>
      <c r="B399" s="1">
        <v>45291</v>
      </c>
      <c r="C399" t="s">
        <v>1142</v>
      </c>
      <c r="D399" t="s">
        <v>1143</v>
      </c>
      <c r="E399">
        <v>7.95</v>
      </c>
      <c r="F399" t="s">
        <v>1144</v>
      </c>
      <c r="H399" t="s">
        <v>52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1145</v>
      </c>
      <c r="P399">
        <f t="shared" si="13"/>
        <v>4</v>
      </c>
    </row>
    <row r="400" spans="1:16" x14ac:dyDescent="0.55000000000000004">
      <c r="A400" s="1">
        <f t="shared" si="12"/>
        <v>45289</v>
      </c>
      <c r="B400" s="1">
        <v>45291</v>
      </c>
      <c r="C400" t="s">
        <v>57</v>
      </c>
      <c r="D400" t="s">
        <v>14</v>
      </c>
      <c r="E400">
        <v>6.4</v>
      </c>
      <c r="F400" t="s">
        <v>1146</v>
      </c>
      <c r="H400" t="s">
        <v>17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1147</v>
      </c>
      <c r="P400">
        <f t="shared" si="13"/>
        <v>3</v>
      </c>
    </row>
    <row r="401" spans="1:16" x14ac:dyDescent="0.55000000000000004">
      <c r="A401" s="1">
        <f t="shared" si="12"/>
        <v>45289</v>
      </c>
      <c r="B401" s="1">
        <v>45291</v>
      </c>
      <c r="C401" t="s">
        <v>1148</v>
      </c>
      <c r="D401" t="s">
        <v>548</v>
      </c>
      <c r="E401">
        <v>4.95</v>
      </c>
      <c r="F401" t="s">
        <v>599</v>
      </c>
      <c r="H401" t="s">
        <v>71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1149</v>
      </c>
      <c r="P401">
        <f t="shared" si="13"/>
        <v>3</v>
      </c>
    </row>
    <row r="402" spans="1:16" hidden="1" x14ac:dyDescent="0.55000000000000004">
      <c r="A402" s="1">
        <f t="shared" si="12"/>
        <v>45289</v>
      </c>
      <c r="B402" s="1">
        <v>45291</v>
      </c>
      <c r="C402" t="s">
        <v>1150</v>
      </c>
      <c r="D402" t="s">
        <v>1151</v>
      </c>
      <c r="E402">
        <v>7.63</v>
      </c>
      <c r="F402" t="s">
        <v>1152</v>
      </c>
      <c r="H402" t="s">
        <v>17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1153</v>
      </c>
      <c r="P402">
        <f t="shared" si="13"/>
        <v>6</v>
      </c>
    </row>
    <row r="403" spans="1:16" x14ac:dyDescent="0.55000000000000004">
      <c r="A403" s="1">
        <f t="shared" si="12"/>
        <v>45289</v>
      </c>
      <c r="B403" s="1">
        <v>45291</v>
      </c>
      <c r="C403" t="s">
        <v>264</v>
      </c>
      <c r="D403" t="s">
        <v>265</v>
      </c>
      <c r="E403">
        <v>2.4</v>
      </c>
      <c r="F403" t="s">
        <v>1154</v>
      </c>
      <c r="G403" t="s">
        <v>142</v>
      </c>
      <c r="H403" t="s">
        <v>267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72</v>
      </c>
      <c r="O403" t="s">
        <v>1155</v>
      </c>
      <c r="P403">
        <f t="shared" si="13"/>
        <v>3</v>
      </c>
    </row>
    <row r="404" spans="1:16" hidden="1" x14ac:dyDescent="0.55000000000000004">
      <c r="A404" s="1">
        <f t="shared" si="12"/>
        <v>45289</v>
      </c>
      <c r="B404" s="1">
        <v>45291</v>
      </c>
      <c r="C404" t="s">
        <v>39</v>
      </c>
      <c r="D404" t="s">
        <v>40</v>
      </c>
      <c r="E404">
        <v>3</v>
      </c>
      <c r="F404" t="s">
        <v>1156</v>
      </c>
      <c r="G404" t="s">
        <v>206</v>
      </c>
      <c r="H404" t="s">
        <v>42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1157</v>
      </c>
      <c r="P404">
        <f t="shared" si="13"/>
        <v>6</v>
      </c>
    </row>
    <row r="405" spans="1:16" x14ac:dyDescent="0.55000000000000004">
      <c r="A405" s="1">
        <f t="shared" si="12"/>
        <v>45289</v>
      </c>
      <c r="B405" s="1">
        <v>45291</v>
      </c>
      <c r="C405" t="s">
        <v>1158</v>
      </c>
      <c r="D405" t="s">
        <v>1159</v>
      </c>
      <c r="E405">
        <v>7.375</v>
      </c>
      <c r="F405" t="s">
        <v>1160</v>
      </c>
      <c r="G405" t="s">
        <v>1161</v>
      </c>
      <c r="H405" t="s">
        <v>32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53</v>
      </c>
      <c r="O405" t="s">
        <v>1162</v>
      </c>
      <c r="P405">
        <f t="shared" si="13"/>
        <v>2</v>
      </c>
    </row>
    <row r="406" spans="1:16" hidden="1" x14ac:dyDescent="0.55000000000000004">
      <c r="A406" s="1">
        <f t="shared" si="12"/>
        <v>45289</v>
      </c>
      <c r="B406" s="1">
        <v>45291</v>
      </c>
      <c r="C406" t="s">
        <v>1163</v>
      </c>
      <c r="D406" t="s">
        <v>1164</v>
      </c>
      <c r="E406">
        <v>4.625</v>
      </c>
      <c r="F406" t="s">
        <v>1165</v>
      </c>
      <c r="G406" t="s">
        <v>229</v>
      </c>
      <c r="H406" t="s">
        <v>77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1166</v>
      </c>
      <c r="P406">
        <f t="shared" si="13"/>
        <v>6</v>
      </c>
    </row>
    <row r="407" spans="1:16" x14ac:dyDescent="0.55000000000000004">
      <c r="A407" s="1">
        <f t="shared" si="12"/>
        <v>45289</v>
      </c>
      <c r="B407" s="1">
        <v>45291</v>
      </c>
      <c r="C407" t="s">
        <v>29</v>
      </c>
      <c r="D407" t="s">
        <v>30</v>
      </c>
      <c r="E407">
        <v>9.98</v>
      </c>
      <c r="F407" t="s">
        <v>1167</v>
      </c>
      <c r="H407" t="s">
        <v>32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1168</v>
      </c>
      <c r="P407">
        <f t="shared" si="13"/>
        <v>1</v>
      </c>
    </row>
    <row r="408" spans="1:16" x14ac:dyDescent="0.55000000000000004">
      <c r="A408" s="1">
        <f t="shared" si="12"/>
        <v>45289</v>
      </c>
      <c r="B408" s="1">
        <v>45291</v>
      </c>
      <c r="C408" t="s">
        <v>44</v>
      </c>
      <c r="D408" t="s">
        <v>45</v>
      </c>
      <c r="E408">
        <v>9.9499999999999993</v>
      </c>
      <c r="F408" t="s">
        <v>1169</v>
      </c>
      <c r="H408" t="s">
        <v>47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1170</v>
      </c>
      <c r="P408">
        <f t="shared" si="13"/>
        <v>2</v>
      </c>
    </row>
    <row r="409" spans="1:16" hidden="1" x14ac:dyDescent="0.55000000000000004">
      <c r="A409" s="1">
        <f t="shared" si="12"/>
        <v>45289</v>
      </c>
      <c r="B409" s="1">
        <v>45291</v>
      </c>
      <c r="C409" t="s">
        <v>1163</v>
      </c>
      <c r="D409" t="s">
        <v>1164</v>
      </c>
      <c r="E409">
        <v>4</v>
      </c>
      <c r="F409" t="s">
        <v>1171</v>
      </c>
      <c r="G409" t="s">
        <v>229</v>
      </c>
      <c r="H409" t="s">
        <v>77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1172</v>
      </c>
      <c r="P409">
        <f t="shared" si="13"/>
        <v>6</v>
      </c>
    </row>
    <row r="410" spans="1:16" x14ac:dyDescent="0.55000000000000004">
      <c r="A410" s="1">
        <f t="shared" si="12"/>
        <v>45289</v>
      </c>
      <c r="B410" s="1">
        <v>45291</v>
      </c>
      <c r="C410" t="s">
        <v>1142</v>
      </c>
      <c r="D410" t="s">
        <v>1143</v>
      </c>
      <c r="E410">
        <v>6.15</v>
      </c>
      <c r="F410" t="s">
        <v>1173</v>
      </c>
      <c r="H410" t="s">
        <v>52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1174</v>
      </c>
      <c r="P410">
        <f t="shared" si="13"/>
        <v>4</v>
      </c>
    </row>
    <row r="411" spans="1:16" x14ac:dyDescent="0.55000000000000004">
      <c r="A411" s="1">
        <f t="shared" si="12"/>
        <v>45289</v>
      </c>
      <c r="B411" s="1">
        <v>45291</v>
      </c>
      <c r="C411" t="s">
        <v>1175</v>
      </c>
      <c r="D411" t="s">
        <v>1176</v>
      </c>
      <c r="E411">
        <v>0.97199999999999998</v>
      </c>
      <c r="F411" t="s">
        <v>1177</v>
      </c>
      <c r="H411" t="s">
        <v>47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1178</v>
      </c>
      <c r="P411">
        <f t="shared" si="13"/>
        <v>4</v>
      </c>
    </row>
    <row r="412" spans="1:16" x14ac:dyDescent="0.55000000000000004">
      <c r="A412" s="1">
        <f t="shared" si="12"/>
        <v>45289</v>
      </c>
      <c r="B412" s="1">
        <v>45291</v>
      </c>
      <c r="C412" t="s">
        <v>320</v>
      </c>
      <c r="D412" t="s">
        <v>321</v>
      </c>
      <c r="E412">
        <v>3.4</v>
      </c>
      <c r="F412" t="s">
        <v>459</v>
      </c>
      <c r="H412" t="s">
        <v>52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1179</v>
      </c>
      <c r="P412">
        <f t="shared" si="13"/>
        <v>3</v>
      </c>
    </row>
    <row r="413" spans="1:16" hidden="1" x14ac:dyDescent="0.55000000000000004">
      <c r="A413" s="1">
        <f t="shared" si="12"/>
        <v>45289</v>
      </c>
      <c r="B413" s="1">
        <v>45291</v>
      </c>
      <c r="C413" t="s">
        <v>1180</v>
      </c>
      <c r="D413" t="s">
        <v>1181</v>
      </c>
      <c r="E413">
        <v>7.875</v>
      </c>
      <c r="F413" t="s">
        <v>1182</v>
      </c>
      <c r="H413" t="s">
        <v>47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72</v>
      </c>
      <c r="O413" t="s">
        <v>1183</v>
      </c>
      <c r="P413">
        <f t="shared" si="13"/>
        <v>6</v>
      </c>
    </row>
    <row r="414" spans="1:16" hidden="1" x14ac:dyDescent="0.55000000000000004">
      <c r="A414" s="1">
        <f t="shared" si="12"/>
        <v>45289</v>
      </c>
      <c r="B414" s="1">
        <v>45291</v>
      </c>
      <c r="C414" t="s">
        <v>39</v>
      </c>
      <c r="D414" t="s">
        <v>40</v>
      </c>
      <c r="E414">
        <v>5</v>
      </c>
      <c r="F414" t="s">
        <v>1184</v>
      </c>
      <c r="G414" t="s">
        <v>206</v>
      </c>
      <c r="H414" t="s">
        <v>42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1185</v>
      </c>
      <c r="P414">
        <f t="shared" si="13"/>
        <v>6</v>
      </c>
    </row>
    <row r="415" spans="1:16" x14ac:dyDescent="0.55000000000000004">
      <c r="A415" s="1">
        <f t="shared" si="12"/>
        <v>45289</v>
      </c>
      <c r="B415" s="1">
        <v>45291</v>
      </c>
      <c r="C415" t="s">
        <v>131</v>
      </c>
      <c r="D415" t="s">
        <v>132</v>
      </c>
      <c r="E415">
        <v>4.5</v>
      </c>
      <c r="F415" t="s">
        <v>1186</v>
      </c>
      <c r="G415" t="s">
        <v>133</v>
      </c>
      <c r="H415" t="s">
        <v>63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64</v>
      </c>
      <c r="O415" t="s">
        <v>1187</v>
      </c>
      <c r="P415">
        <f t="shared" si="13"/>
        <v>3</v>
      </c>
    </row>
    <row r="416" spans="1:16" x14ac:dyDescent="0.55000000000000004">
      <c r="A416" s="1">
        <f t="shared" si="12"/>
        <v>45289</v>
      </c>
      <c r="B416" s="1">
        <v>45291</v>
      </c>
      <c r="C416" t="s">
        <v>379</v>
      </c>
      <c r="D416" t="s">
        <v>380</v>
      </c>
      <c r="E416">
        <v>4.75</v>
      </c>
      <c r="F416" t="s">
        <v>1188</v>
      </c>
      <c r="H416" t="s">
        <v>52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72</v>
      </c>
      <c r="O416" t="s">
        <v>1189</v>
      </c>
      <c r="P416">
        <f t="shared" si="13"/>
        <v>3</v>
      </c>
    </row>
    <row r="417" spans="1:16" x14ac:dyDescent="0.55000000000000004">
      <c r="A417" s="1">
        <f t="shared" si="12"/>
        <v>45289</v>
      </c>
      <c r="B417" s="1">
        <v>45291</v>
      </c>
      <c r="C417" t="s">
        <v>1190</v>
      </c>
      <c r="D417" t="s">
        <v>1191</v>
      </c>
      <c r="E417">
        <v>8.375</v>
      </c>
      <c r="F417" t="s">
        <v>1094</v>
      </c>
      <c r="H417" t="s">
        <v>32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1192</v>
      </c>
      <c r="P417">
        <f t="shared" si="13"/>
        <v>3</v>
      </c>
    </row>
    <row r="418" spans="1:16" x14ac:dyDescent="0.55000000000000004">
      <c r="A418" s="1">
        <f t="shared" si="12"/>
        <v>45289</v>
      </c>
      <c r="B418" s="1">
        <v>45291</v>
      </c>
      <c r="C418" t="s">
        <v>123</v>
      </c>
      <c r="D418" t="s">
        <v>124</v>
      </c>
      <c r="E418">
        <v>1.625</v>
      </c>
      <c r="F418" t="s">
        <v>1126</v>
      </c>
      <c r="H418" t="s">
        <v>63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64</v>
      </c>
      <c r="O418" t="s">
        <v>1193</v>
      </c>
      <c r="P418">
        <f t="shared" si="13"/>
        <v>4</v>
      </c>
    </row>
    <row r="419" spans="1:16" x14ac:dyDescent="0.55000000000000004">
      <c r="A419" s="1">
        <f t="shared" si="12"/>
        <v>45289</v>
      </c>
      <c r="B419" s="1">
        <v>45291</v>
      </c>
      <c r="C419" t="s">
        <v>131</v>
      </c>
      <c r="D419" t="s">
        <v>132</v>
      </c>
      <c r="E419">
        <v>2.125</v>
      </c>
      <c r="F419" t="s">
        <v>1194</v>
      </c>
      <c r="G419" t="s">
        <v>133</v>
      </c>
      <c r="H419" t="s">
        <v>63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64</v>
      </c>
      <c r="O419" t="s">
        <v>1195</v>
      </c>
      <c r="P419">
        <f t="shared" si="13"/>
        <v>3</v>
      </c>
    </row>
    <row r="420" spans="1:16" x14ac:dyDescent="0.55000000000000004">
      <c r="A420" s="1">
        <f t="shared" si="12"/>
        <v>45289</v>
      </c>
      <c r="B420" s="1">
        <v>45291</v>
      </c>
      <c r="C420" t="s">
        <v>269</v>
      </c>
      <c r="D420" t="s">
        <v>270</v>
      </c>
      <c r="E420">
        <v>5.05</v>
      </c>
      <c r="F420" t="s">
        <v>405</v>
      </c>
      <c r="G420" t="s">
        <v>142</v>
      </c>
      <c r="H420" t="s">
        <v>52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1196</v>
      </c>
      <c r="P420">
        <f t="shared" si="13"/>
        <v>5</v>
      </c>
    </row>
    <row r="421" spans="1:16" x14ac:dyDescent="0.55000000000000004">
      <c r="A421" s="1">
        <f t="shared" si="12"/>
        <v>45289</v>
      </c>
      <c r="B421" s="1">
        <v>45291</v>
      </c>
      <c r="C421" t="s">
        <v>114</v>
      </c>
      <c r="D421" t="s">
        <v>115</v>
      </c>
      <c r="E421">
        <v>4.95</v>
      </c>
      <c r="F421" t="s">
        <v>1197</v>
      </c>
      <c r="G421" t="s">
        <v>206</v>
      </c>
      <c r="H421" t="s">
        <v>52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1198</v>
      </c>
      <c r="P421">
        <f t="shared" si="13"/>
        <v>2</v>
      </c>
    </row>
    <row r="422" spans="1:16" x14ac:dyDescent="0.55000000000000004">
      <c r="A422" s="1">
        <f t="shared" si="12"/>
        <v>45289</v>
      </c>
      <c r="B422" s="1">
        <v>45291</v>
      </c>
      <c r="C422" t="s">
        <v>1199</v>
      </c>
      <c r="D422" t="s">
        <v>1200</v>
      </c>
      <c r="E422">
        <v>5.7</v>
      </c>
      <c r="F422" t="s">
        <v>1201</v>
      </c>
      <c r="G422" t="s">
        <v>206</v>
      </c>
      <c r="H422" t="s">
        <v>17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72</v>
      </c>
      <c r="O422" t="s">
        <v>1202</v>
      </c>
      <c r="P422">
        <f t="shared" si="13"/>
        <v>3</v>
      </c>
    </row>
    <row r="423" spans="1:16" x14ac:dyDescent="0.55000000000000004">
      <c r="A423" s="1">
        <f t="shared" si="12"/>
        <v>45289</v>
      </c>
      <c r="B423" s="1">
        <v>45291</v>
      </c>
      <c r="C423" t="s">
        <v>114</v>
      </c>
      <c r="D423" t="s">
        <v>115</v>
      </c>
      <c r="E423">
        <v>4.05</v>
      </c>
      <c r="F423" t="s">
        <v>1203</v>
      </c>
      <c r="G423" t="s">
        <v>206</v>
      </c>
      <c r="H423" t="s">
        <v>52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1204</v>
      </c>
      <c r="P423">
        <f t="shared" si="13"/>
        <v>2</v>
      </c>
    </row>
    <row r="424" spans="1:16" x14ac:dyDescent="0.55000000000000004">
      <c r="A424" s="1">
        <f t="shared" si="12"/>
        <v>45289</v>
      </c>
      <c r="B424" s="1">
        <v>45291</v>
      </c>
      <c r="C424" t="s">
        <v>617</v>
      </c>
      <c r="D424" t="s">
        <v>449</v>
      </c>
      <c r="E424">
        <v>6.4</v>
      </c>
      <c r="F424" t="s">
        <v>1205</v>
      </c>
      <c r="H424" t="s">
        <v>52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53</v>
      </c>
      <c r="O424" t="s">
        <v>1206</v>
      </c>
      <c r="P424">
        <f t="shared" si="13"/>
        <v>3</v>
      </c>
    </row>
    <row r="425" spans="1:16" x14ac:dyDescent="0.55000000000000004">
      <c r="A425" s="1">
        <f t="shared" si="12"/>
        <v>45289</v>
      </c>
      <c r="B425" s="1">
        <v>45291</v>
      </c>
      <c r="C425" t="s">
        <v>1207</v>
      </c>
      <c r="D425" t="s">
        <v>1208</v>
      </c>
      <c r="E425">
        <v>5.95</v>
      </c>
      <c r="F425" t="s">
        <v>1209</v>
      </c>
      <c r="H425" t="s">
        <v>47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1210</v>
      </c>
      <c r="P425">
        <f t="shared" si="13"/>
        <v>4</v>
      </c>
    </row>
    <row r="426" spans="1:16" x14ac:dyDescent="0.55000000000000004">
      <c r="A426" s="1">
        <f t="shared" si="12"/>
        <v>45289</v>
      </c>
      <c r="B426" s="1">
        <v>45291</v>
      </c>
      <c r="C426" t="s">
        <v>635</v>
      </c>
      <c r="D426" t="s">
        <v>636</v>
      </c>
      <c r="E426">
        <v>2.5289999999999999</v>
      </c>
      <c r="F426" t="s">
        <v>581</v>
      </c>
      <c r="G426" t="s">
        <v>1161</v>
      </c>
      <c r="H426" t="s">
        <v>47</v>
      </c>
      <c r="I426" t="s">
        <v>18</v>
      </c>
      <c r="J426" t="s">
        <v>19</v>
      </c>
      <c r="K426" t="s">
        <v>20</v>
      </c>
      <c r="L426" t="s">
        <v>20</v>
      </c>
      <c r="M426" t="s">
        <v>638</v>
      </c>
      <c r="N426" t="s">
        <v>53</v>
      </c>
      <c r="O426" t="s">
        <v>1211</v>
      </c>
      <c r="P426">
        <f t="shared" si="13"/>
        <v>3</v>
      </c>
    </row>
    <row r="427" spans="1:16" x14ac:dyDescent="0.55000000000000004">
      <c r="A427" s="1">
        <f t="shared" si="12"/>
        <v>45289</v>
      </c>
      <c r="B427" s="1">
        <v>45291</v>
      </c>
      <c r="C427" t="s">
        <v>444</v>
      </c>
      <c r="D427" t="s">
        <v>445</v>
      </c>
      <c r="E427">
        <v>7.15</v>
      </c>
      <c r="F427" t="s">
        <v>1212</v>
      </c>
      <c r="H427" t="s">
        <v>32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1213</v>
      </c>
      <c r="P427">
        <f t="shared" si="13"/>
        <v>3</v>
      </c>
    </row>
    <row r="428" spans="1:16" x14ac:dyDescent="0.55000000000000004">
      <c r="A428" s="1">
        <f t="shared" si="12"/>
        <v>45289</v>
      </c>
      <c r="B428" s="1">
        <v>45291</v>
      </c>
      <c r="C428" t="s">
        <v>201</v>
      </c>
      <c r="D428" t="s">
        <v>202</v>
      </c>
      <c r="E428">
        <v>5.25</v>
      </c>
      <c r="F428" t="s">
        <v>1214</v>
      </c>
      <c r="H428" t="s">
        <v>147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1215</v>
      </c>
      <c r="P428">
        <f t="shared" si="13"/>
        <v>4</v>
      </c>
    </row>
    <row r="429" spans="1:16" x14ac:dyDescent="0.55000000000000004">
      <c r="A429" s="1">
        <f t="shared" si="12"/>
        <v>45289</v>
      </c>
      <c r="B429" s="1">
        <v>45291</v>
      </c>
      <c r="C429" t="s">
        <v>1216</v>
      </c>
      <c r="D429" t="s">
        <v>1217</v>
      </c>
      <c r="E429">
        <v>4.07</v>
      </c>
      <c r="F429" t="s">
        <v>1218</v>
      </c>
      <c r="H429" t="s">
        <v>17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1219</v>
      </c>
      <c r="P429">
        <f t="shared" si="13"/>
        <v>3</v>
      </c>
    </row>
    <row r="430" spans="1:16" x14ac:dyDescent="0.55000000000000004">
      <c r="A430" s="1">
        <f t="shared" si="12"/>
        <v>45289</v>
      </c>
      <c r="B430" s="1">
        <v>45291</v>
      </c>
      <c r="C430" t="s">
        <v>688</v>
      </c>
      <c r="D430" t="s">
        <v>689</v>
      </c>
      <c r="E430">
        <v>6.5</v>
      </c>
      <c r="F430" t="s">
        <v>417</v>
      </c>
      <c r="H430" t="s">
        <v>17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1220</v>
      </c>
      <c r="P430">
        <f t="shared" si="13"/>
        <v>5</v>
      </c>
    </row>
    <row r="431" spans="1:16" x14ac:dyDescent="0.55000000000000004">
      <c r="A431" s="1">
        <f t="shared" si="12"/>
        <v>45289</v>
      </c>
      <c r="B431" s="1">
        <v>45291</v>
      </c>
      <c r="C431" t="s">
        <v>101</v>
      </c>
      <c r="D431" t="s">
        <v>102</v>
      </c>
      <c r="E431">
        <v>6.5</v>
      </c>
      <c r="F431" t="s">
        <v>105</v>
      </c>
      <c r="H431" t="s">
        <v>17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1221</v>
      </c>
      <c r="P431">
        <f t="shared" si="13"/>
        <v>3</v>
      </c>
    </row>
    <row r="432" spans="1:16" x14ac:dyDescent="0.55000000000000004">
      <c r="A432" s="1">
        <f t="shared" si="12"/>
        <v>45289</v>
      </c>
      <c r="B432" s="1">
        <v>45291</v>
      </c>
      <c r="C432" t="s">
        <v>123</v>
      </c>
      <c r="D432" t="s">
        <v>124</v>
      </c>
      <c r="E432">
        <v>5.5987999999999998</v>
      </c>
      <c r="F432" t="s">
        <v>1222</v>
      </c>
      <c r="H432" t="s">
        <v>63</v>
      </c>
      <c r="I432" t="s">
        <v>18</v>
      </c>
      <c r="J432" t="s">
        <v>19</v>
      </c>
      <c r="K432" t="s">
        <v>20</v>
      </c>
      <c r="L432" t="s">
        <v>20</v>
      </c>
      <c r="M432" t="s">
        <v>173</v>
      </c>
      <c r="N432" t="s">
        <v>64</v>
      </c>
      <c r="O432" t="s">
        <v>1223</v>
      </c>
      <c r="P432">
        <f t="shared" si="13"/>
        <v>4</v>
      </c>
    </row>
    <row r="433" spans="1:16" x14ac:dyDescent="0.55000000000000004">
      <c r="A433" s="1">
        <f t="shared" si="12"/>
        <v>45289</v>
      </c>
      <c r="B433" s="1">
        <v>45291</v>
      </c>
      <c r="C433" t="s">
        <v>1224</v>
      </c>
      <c r="D433" t="s">
        <v>1225</v>
      </c>
      <c r="E433">
        <v>3.65</v>
      </c>
      <c r="F433" t="s">
        <v>1226</v>
      </c>
      <c r="H433" t="s">
        <v>17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72</v>
      </c>
      <c r="O433" t="s">
        <v>1227</v>
      </c>
      <c r="P433">
        <f t="shared" si="13"/>
        <v>3</v>
      </c>
    </row>
    <row r="434" spans="1:16" x14ac:dyDescent="0.55000000000000004">
      <c r="A434" s="1">
        <f t="shared" si="12"/>
        <v>45289</v>
      </c>
      <c r="B434" s="1">
        <v>45291</v>
      </c>
      <c r="C434" t="s">
        <v>1228</v>
      </c>
      <c r="D434" t="s">
        <v>1229</v>
      </c>
      <c r="E434">
        <v>3.5</v>
      </c>
      <c r="F434" t="s">
        <v>1230</v>
      </c>
      <c r="H434" t="s">
        <v>267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72</v>
      </c>
      <c r="O434" t="s">
        <v>1231</v>
      </c>
      <c r="P434">
        <f t="shared" si="13"/>
        <v>3</v>
      </c>
    </row>
    <row r="435" spans="1:16" x14ac:dyDescent="0.55000000000000004">
      <c r="A435" s="1">
        <f t="shared" si="12"/>
        <v>45289</v>
      </c>
      <c r="B435" s="1">
        <v>45291</v>
      </c>
      <c r="C435" t="s">
        <v>114</v>
      </c>
      <c r="D435" t="s">
        <v>115</v>
      </c>
      <c r="E435">
        <v>5.15</v>
      </c>
      <c r="F435" t="s">
        <v>1232</v>
      </c>
      <c r="G435" t="s">
        <v>206</v>
      </c>
      <c r="H435" t="s">
        <v>52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1233</v>
      </c>
      <c r="P435">
        <f t="shared" si="13"/>
        <v>2</v>
      </c>
    </row>
    <row r="436" spans="1:16" x14ac:dyDescent="0.55000000000000004">
      <c r="A436" s="1">
        <f t="shared" si="12"/>
        <v>45289</v>
      </c>
      <c r="B436" s="1">
        <v>45291</v>
      </c>
      <c r="C436" t="s">
        <v>114</v>
      </c>
      <c r="D436" t="s">
        <v>115</v>
      </c>
      <c r="E436">
        <v>2.65</v>
      </c>
      <c r="F436" t="s">
        <v>1234</v>
      </c>
      <c r="G436" t="s">
        <v>206</v>
      </c>
      <c r="H436" t="s">
        <v>52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1235</v>
      </c>
      <c r="P436">
        <f t="shared" si="13"/>
        <v>2</v>
      </c>
    </row>
    <row r="437" spans="1:16" x14ac:dyDescent="0.55000000000000004">
      <c r="A437" s="1">
        <f t="shared" si="12"/>
        <v>45289</v>
      </c>
      <c r="B437" s="1">
        <v>45291</v>
      </c>
      <c r="C437" t="s">
        <v>114</v>
      </c>
      <c r="D437" t="s">
        <v>115</v>
      </c>
      <c r="E437">
        <v>4.1500000000000004</v>
      </c>
      <c r="F437" t="s">
        <v>1236</v>
      </c>
      <c r="G437" t="s">
        <v>206</v>
      </c>
      <c r="H437" t="s">
        <v>52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1237</v>
      </c>
      <c r="P437">
        <f t="shared" si="13"/>
        <v>2</v>
      </c>
    </row>
    <row r="438" spans="1:16" x14ac:dyDescent="0.55000000000000004">
      <c r="A438" s="1">
        <f t="shared" si="12"/>
        <v>45289</v>
      </c>
      <c r="B438" s="1">
        <v>45291</v>
      </c>
      <c r="C438" t="s">
        <v>244</v>
      </c>
      <c r="D438" t="s">
        <v>245</v>
      </c>
      <c r="E438">
        <v>5.875</v>
      </c>
      <c r="F438" t="s">
        <v>1238</v>
      </c>
      <c r="G438" t="s">
        <v>206</v>
      </c>
      <c r="H438" t="s">
        <v>47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1239</v>
      </c>
      <c r="P438">
        <f t="shared" si="13"/>
        <v>2</v>
      </c>
    </row>
    <row r="439" spans="1:16" x14ac:dyDescent="0.55000000000000004">
      <c r="A439" s="1">
        <f t="shared" si="12"/>
        <v>45289</v>
      </c>
      <c r="B439" s="1">
        <v>45291</v>
      </c>
      <c r="C439" t="s">
        <v>1240</v>
      </c>
      <c r="D439" t="s">
        <v>1241</v>
      </c>
      <c r="E439">
        <v>6.45</v>
      </c>
      <c r="F439" t="s">
        <v>1242</v>
      </c>
      <c r="H439" t="s">
        <v>17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72</v>
      </c>
      <c r="O439" t="s">
        <v>1243</v>
      </c>
      <c r="P439">
        <f t="shared" si="13"/>
        <v>3</v>
      </c>
    </row>
    <row r="440" spans="1:16" hidden="1" x14ac:dyDescent="0.55000000000000004">
      <c r="A440" s="1">
        <f t="shared" si="12"/>
        <v>45289</v>
      </c>
      <c r="B440" s="1">
        <v>45291</v>
      </c>
      <c r="C440" t="s">
        <v>306</v>
      </c>
      <c r="D440" t="s">
        <v>307</v>
      </c>
      <c r="E440">
        <v>0.875</v>
      </c>
      <c r="F440" t="s">
        <v>1244</v>
      </c>
      <c r="G440" t="s">
        <v>229</v>
      </c>
      <c r="H440" t="s">
        <v>77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1245</v>
      </c>
      <c r="P440">
        <f t="shared" si="13"/>
        <v>6</v>
      </c>
    </row>
    <row r="441" spans="1:16" x14ac:dyDescent="0.55000000000000004">
      <c r="A441" s="1">
        <f t="shared" si="12"/>
        <v>45289</v>
      </c>
      <c r="B441" s="1">
        <v>45291</v>
      </c>
      <c r="C441" t="s">
        <v>123</v>
      </c>
      <c r="D441" t="s">
        <v>124</v>
      </c>
      <c r="E441">
        <v>2.5</v>
      </c>
      <c r="F441" t="s">
        <v>1246</v>
      </c>
      <c r="H441" t="s">
        <v>63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64</v>
      </c>
      <c r="O441" t="s">
        <v>1247</v>
      </c>
      <c r="P441">
        <f t="shared" si="13"/>
        <v>4</v>
      </c>
    </row>
    <row r="442" spans="1:16" x14ac:dyDescent="0.55000000000000004">
      <c r="A442" s="1">
        <f t="shared" si="12"/>
        <v>45289</v>
      </c>
      <c r="B442" s="1">
        <v>45291</v>
      </c>
      <c r="C442" t="s">
        <v>1248</v>
      </c>
      <c r="D442" t="s">
        <v>1249</v>
      </c>
      <c r="E442">
        <v>7.75</v>
      </c>
      <c r="F442" t="s">
        <v>1250</v>
      </c>
      <c r="G442" t="s">
        <v>133</v>
      </c>
      <c r="H442" t="s">
        <v>47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1251</v>
      </c>
      <c r="P442">
        <f t="shared" si="13"/>
        <v>3</v>
      </c>
    </row>
    <row r="443" spans="1:16" x14ac:dyDescent="0.55000000000000004">
      <c r="A443" s="1">
        <f t="shared" si="12"/>
        <v>45289</v>
      </c>
      <c r="B443" s="1">
        <v>45291</v>
      </c>
      <c r="C443" t="s">
        <v>1252</v>
      </c>
      <c r="D443" t="s">
        <v>1253</v>
      </c>
      <c r="E443">
        <v>5</v>
      </c>
      <c r="F443" t="s">
        <v>1254</v>
      </c>
      <c r="H443" t="s">
        <v>47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1255</v>
      </c>
      <c r="P443">
        <f t="shared" si="13"/>
        <v>3</v>
      </c>
    </row>
    <row r="444" spans="1:16" x14ac:dyDescent="0.55000000000000004">
      <c r="A444" s="1">
        <f t="shared" si="12"/>
        <v>45289</v>
      </c>
      <c r="B444" s="1">
        <v>45291</v>
      </c>
      <c r="C444" t="s">
        <v>444</v>
      </c>
      <c r="D444" t="s">
        <v>445</v>
      </c>
      <c r="E444">
        <v>6.95</v>
      </c>
      <c r="F444" t="s">
        <v>1256</v>
      </c>
      <c r="H444" t="s">
        <v>32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1257</v>
      </c>
      <c r="P444">
        <f t="shared" si="13"/>
        <v>3</v>
      </c>
    </row>
    <row r="445" spans="1:16" x14ac:dyDescent="0.55000000000000004">
      <c r="A445" s="1">
        <f t="shared" si="12"/>
        <v>45289</v>
      </c>
      <c r="B445" s="1">
        <v>45291</v>
      </c>
      <c r="C445" t="s">
        <v>60</v>
      </c>
      <c r="D445" t="s">
        <v>61</v>
      </c>
      <c r="E445">
        <v>5.5928000000000004</v>
      </c>
      <c r="F445" t="s">
        <v>252</v>
      </c>
      <c r="G445" t="s">
        <v>133</v>
      </c>
      <c r="H445" t="s">
        <v>63</v>
      </c>
      <c r="I445" t="s">
        <v>18</v>
      </c>
      <c r="J445" t="s">
        <v>19</v>
      </c>
      <c r="K445" t="s">
        <v>20</v>
      </c>
      <c r="L445" t="s">
        <v>20</v>
      </c>
      <c r="M445" t="s">
        <v>173</v>
      </c>
      <c r="N445" t="s">
        <v>64</v>
      </c>
      <c r="O445" t="s">
        <v>1258</v>
      </c>
      <c r="P445">
        <f t="shared" si="13"/>
        <v>4</v>
      </c>
    </row>
    <row r="446" spans="1:16" x14ac:dyDescent="0.55000000000000004">
      <c r="A446" s="1">
        <f t="shared" si="12"/>
        <v>45289</v>
      </c>
      <c r="B446" s="1">
        <v>45291</v>
      </c>
      <c r="C446" t="s">
        <v>166</v>
      </c>
      <c r="D446" t="s">
        <v>167</v>
      </c>
      <c r="E446">
        <v>5.375</v>
      </c>
      <c r="F446" t="s">
        <v>839</v>
      </c>
      <c r="G446" t="s">
        <v>229</v>
      </c>
      <c r="H446" t="s">
        <v>47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1259</v>
      </c>
      <c r="P446">
        <f t="shared" si="13"/>
        <v>4</v>
      </c>
    </row>
    <row r="447" spans="1:16" x14ac:dyDescent="0.55000000000000004">
      <c r="A447" s="1">
        <f t="shared" si="12"/>
        <v>45289</v>
      </c>
      <c r="B447" s="1">
        <v>45291</v>
      </c>
      <c r="C447" t="s">
        <v>517</v>
      </c>
      <c r="D447" t="s">
        <v>518</v>
      </c>
      <c r="E447">
        <v>4.9000000000000004</v>
      </c>
      <c r="F447" t="s">
        <v>1260</v>
      </c>
      <c r="G447" t="s">
        <v>206</v>
      </c>
      <c r="H447" t="s">
        <v>52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1261</v>
      </c>
      <c r="P447">
        <f t="shared" si="13"/>
        <v>3</v>
      </c>
    </row>
    <row r="448" spans="1:16" x14ac:dyDescent="0.55000000000000004">
      <c r="A448" s="1">
        <f t="shared" si="12"/>
        <v>45289</v>
      </c>
      <c r="B448" s="1">
        <v>45291</v>
      </c>
      <c r="C448" t="s">
        <v>332</v>
      </c>
      <c r="D448" t="s">
        <v>333</v>
      </c>
      <c r="E448">
        <v>3.95</v>
      </c>
      <c r="F448" t="s">
        <v>1262</v>
      </c>
      <c r="H448" t="s">
        <v>267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1263</v>
      </c>
      <c r="P448">
        <f t="shared" si="13"/>
        <v>2</v>
      </c>
    </row>
    <row r="449" spans="1:16" x14ac:dyDescent="0.55000000000000004">
      <c r="A449" s="1">
        <f t="shared" si="12"/>
        <v>45289</v>
      </c>
      <c r="B449" s="1">
        <v>45291</v>
      </c>
      <c r="C449" t="s">
        <v>1264</v>
      </c>
      <c r="D449" t="s">
        <v>1265</v>
      </c>
      <c r="E449">
        <v>4.25</v>
      </c>
      <c r="F449" t="s">
        <v>1266</v>
      </c>
      <c r="H449" t="s">
        <v>47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72</v>
      </c>
      <c r="O449" t="s">
        <v>1267</v>
      </c>
      <c r="P449">
        <f t="shared" si="13"/>
        <v>2</v>
      </c>
    </row>
    <row r="450" spans="1:16" x14ac:dyDescent="0.55000000000000004">
      <c r="A450" s="1">
        <f t="shared" si="12"/>
        <v>45289</v>
      </c>
      <c r="B450" s="1">
        <v>45291</v>
      </c>
      <c r="C450" t="s">
        <v>571</v>
      </c>
      <c r="D450" t="s">
        <v>572</v>
      </c>
      <c r="E450">
        <v>5.4</v>
      </c>
      <c r="F450" t="s">
        <v>1268</v>
      </c>
      <c r="H450" t="s">
        <v>71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1269</v>
      </c>
      <c r="P450">
        <f t="shared" si="13"/>
        <v>4</v>
      </c>
    </row>
    <row r="451" spans="1:16" x14ac:dyDescent="0.55000000000000004">
      <c r="A451" s="1">
        <f t="shared" si="12"/>
        <v>45289</v>
      </c>
      <c r="B451" s="1">
        <v>45291</v>
      </c>
      <c r="C451" t="s">
        <v>1270</v>
      </c>
      <c r="D451" t="s">
        <v>1271</v>
      </c>
      <c r="E451">
        <v>5.55</v>
      </c>
      <c r="F451" t="s">
        <v>26</v>
      </c>
      <c r="H451" t="s">
        <v>47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1272</v>
      </c>
      <c r="P451">
        <f t="shared" si="13"/>
        <v>4</v>
      </c>
    </row>
    <row r="452" spans="1:16" x14ac:dyDescent="0.55000000000000004">
      <c r="A452" s="1">
        <f t="shared" ref="A452:A515" si="14">B452-2</f>
        <v>45289</v>
      </c>
      <c r="B452" s="1">
        <v>45291</v>
      </c>
      <c r="C452" t="s">
        <v>208</v>
      </c>
      <c r="D452" t="s">
        <v>209</v>
      </c>
      <c r="E452">
        <v>6.7</v>
      </c>
      <c r="F452" t="s">
        <v>1273</v>
      </c>
      <c r="G452" t="s">
        <v>142</v>
      </c>
      <c r="H452" t="s">
        <v>32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1274</v>
      </c>
      <c r="P452">
        <f t="shared" ref="P452:P515" si="15">LEN(D452)</f>
        <v>1</v>
      </c>
    </row>
    <row r="453" spans="1:16" x14ac:dyDescent="0.55000000000000004">
      <c r="A453" s="1">
        <f t="shared" si="14"/>
        <v>45289</v>
      </c>
      <c r="B453" s="1">
        <v>45291</v>
      </c>
      <c r="C453" t="s">
        <v>1275</v>
      </c>
      <c r="D453" t="s">
        <v>1276</v>
      </c>
      <c r="E453">
        <v>0.6</v>
      </c>
      <c r="F453" t="s">
        <v>1277</v>
      </c>
      <c r="H453" t="s">
        <v>47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1278</v>
      </c>
      <c r="P453">
        <f t="shared" si="15"/>
        <v>3</v>
      </c>
    </row>
    <row r="454" spans="1:16" x14ac:dyDescent="0.55000000000000004">
      <c r="A454" s="1">
        <f t="shared" si="14"/>
        <v>45289</v>
      </c>
      <c r="B454" s="1">
        <v>45291</v>
      </c>
      <c r="C454" t="s">
        <v>123</v>
      </c>
      <c r="D454" t="s">
        <v>124</v>
      </c>
      <c r="E454">
        <v>5.7326699999999997</v>
      </c>
      <c r="F454" t="s">
        <v>1279</v>
      </c>
      <c r="G454" t="s">
        <v>220</v>
      </c>
      <c r="H454" t="s">
        <v>63</v>
      </c>
      <c r="I454" t="s">
        <v>18</v>
      </c>
      <c r="J454" t="s">
        <v>19</v>
      </c>
      <c r="K454" t="s">
        <v>20</v>
      </c>
      <c r="L454" t="s">
        <v>20</v>
      </c>
      <c r="M454" t="s">
        <v>173</v>
      </c>
      <c r="N454" t="s">
        <v>64</v>
      </c>
      <c r="O454" t="s">
        <v>1280</v>
      </c>
      <c r="P454">
        <f t="shared" si="15"/>
        <v>4</v>
      </c>
    </row>
    <row r="455" spans="1:16" x14ac:dyDescent="0.55000000000000004">
      <c r="A455" s="1">
        <f t="shared" si="14"/>
        <v>45289</v>
      </c>
      <c r="B455" s="1">
        <v>45291</v>
      </c>
      <c r="C455" t="s">
        <v>201</v>
      </c>
      <c r="D455" t="s">
        <v>202</v>
      </c>
      <c r="E455">
        <v>7.6</v>
      </c>
      <c r="F455" t="s">
        <v>1281</v>
      </c>
      <c r="H455" t="s">
        <v>495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1282</v>
      </c>
      <c r="P455">
        <f t="shared" si="15"/>
        <v>4</v>
      </c>
    </row>
    <row r="456" spans="1:16" x14ac:dyDescent="0.55000000000000004">
      <c r="A456" s="1">
        <f t="shared" si="14"/>
        <v>45289</v>
      </c>
      <c r="B456" s="1">
        <v>45291</v>
      </c>
      <c r="C456" t="s">
        <v>1283</v>
      </c>
      <c r="D456" t="s">
        <v>1284</v>
      </c>
      <c r="E456">
        <v>7.375</v>
      </c>
      <c r="F456" t="s">
        <v>1285</v>
      </c>
      <c r="H456" t="s">
        <v>47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1286</v>
      </c>
      <c r="P456">
        <f t="shared" si="15"/>
        <v>3</v>
      </c>
    </row>
    <row r="457" spans="1:16" x14ac:dyDescent="0.55000000000000004">
      <c r="A457" s="1">
        <f t="shared" si="14"/>
        <v>45289</v>
      </c>
      <c r="B457" s="1">
        <v>45291</v>
      </c>
      <c r="C457" t="s">
        <v>60</v>
      </c>
      <c r="D457" t="s">
        <v>61</v>
      </c>
      <c r="E457">
        <v>2.125</v>
      </c>
      <c r="F457" t="s">
        <v>1126</v>
      </c>
      <c r="H457" t="s">
        <v>63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64</v>
      </c>
      <c r="O457" t="s">
        <v>1287</v>
      </c>
      <c r="P457">
        <f t="shared" si="15"/>
        <v>4</v>
      </c>
    </row>
    <row r="458" spans="1:16" x14ac:dyDescent="0.55000000000000004">
      <c r="A458" s="1">
        <f t="shared" si="14"/>
        <v>45289</v>
      </c>
      <c r="B458" s="1">
        <v>45291</v>
      </c>
      <c r="C458" t="s">
        <v>694</v>
      </c>
      <c r="D458" t="s">
        <v>695</v>
      </c>
      <c r="E458">
        <v>5.625</v>
      </c>
      <c r="F458" t="s">
        <v>1288</v>
      </c>
      <c r="H458" t="s">
        <v>99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1289</v>
      </c>
      <c r="P458">
        <f t="shared" si="15"/>
        <v>3</v>
      </c>
    </row>
    <row r="459" spans="1:16" x14ac:dyDescent="0.55000000000000004">
      <c r="A459" s="1">
        <f t="shared" si="14"/>
        <v>45289</v>
      </c>
      <c r="B459" s="1">
        <v>45291</v>
      </c>
      <c r="C459" t="s">
        <v>806</v>
      </c>
      <c r="D459" t="s">
        <v>807</v>
      </c>
      <c r="E459">
        <v>5.7</v>
      </c>
      <c r="F459" t="s">
        <v>1290</v>
      </c>
      <c r="G459" t="s">
        <v>142</v>
      </c>
      <c r="H459" t="s">
        <v>77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1291</v>
      </c>
      <c r="P459">
        <f t="shared" si="15"/>
        <v>2</v>
      </c>
    </row>
    <row r="460" spans="1:16" x14ac:dyDescent="0.55000000000000004">
      <c r="A460" s="1">
        <f t="shared" si="14"/>
        <v>45289</v>
      </c>
      <c r="B460" s="1">
        <v>45291</v>
      </c>
      <c r="C460" t="s">
        <v>1292</v>
      </c>
      <c r="D460" t="s">
        <v>1293</v>
      </c>
      <c r="E460">
        <v>5</v>
      </c>
      <c r="F460" t="s">
        <v>1294</v>
      </c>
      <c r="H460" t="s">
        <v>47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1295</v>
      </c>
      <c r="P460">
        <f t="shared" si="15"/>
        <v>3</v>
      </c>
    </row>
    <row r="461" spans="1:16" x14ac:dyDescent="0.55000000000000004">
      <c r="A461" s="1">
        <f t="shared" si="14"/>
        <v>45289</v>
      </c>
      <c r="B461" s="1">
        <v>45291</v>
      </c>
      <c r="C461" t="s">
        <v>1296</v>
      </c>
      <c r="D461" t="s">
        <v>1297</v>
      </c>
      <c r="E461">
        <v>6.875</v>
      </c>
      <c r="F461" t="s">
        <v>1160</v>
      </c>
      <c r="H461" t="s">
        <v>597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1298</v>
      </c>
      <c r="P461">
        <f t="shared" si="15"/>
        <v>3</v>
      </c>
    </row>
    <row r="462" spans="1:16" hidden="1" x14ac:dyDescent="0.55000000000000004">
      <c r="A462" s="1">
        <f t="shared" si="14"/>
        <v>45289</v>
      </c>
      <c r="B462" s="1">
        <v>45291</v>
      </c>
      <c r="C462" t="s">
        <v>1102</v>
      </c>
      <c r="D462" t="s">
        <v>1103</v>
      </c>
      <c r="E462">
        <v>1</v>
      </c>
      <c r="F462" t="s">
        <v>1299</v>
      </c>
      <c r="G462" t="s">
        <v>229</v>
      </c>
      <c r="H462" t="s">
        <v>63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64</v>
      </c>
      <c r="O462" t="s">
        <v>1300</v>
      </c>
      <c r="P462">
        <f t="shared" si="15"/>
        <v>6</v>
      </c>
    </row>
    <row r="463" spans="1:16" x14ac:dyDescent="0.55000000000000004">
      <c r="A463" s="1">
        <f t="shared" si="14"/>
        <v>45289</v>
      </c>
      <c r="B463" s="1">
        <v>45291</v>
      </c>
      <c r="C463" t="s">
        <v>60</v>
      </c>
      <c r="D463" t="s">
        <v>61</v>
      </c>
      <c r="E463">
        <v>1.5</v>
      </c>
      <c r="F463" t="s">
        <v>1301</v>
      </c>
      <c r="H463" t="s">
        <v>63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64</v>
      </c>
      <c r="O463" t="s">
        <v>1302</v>
      </c>
      <c r="P463">
        <f t="shared" si="15"/>
        <v>4</v>
      </c>
    </row>
    <row r="464" spans="1:16" x14ac:dyDescent="0.55000000000000004">
      <c r="A464" s="1">
        <f t="shared" si="14"/>
        <v>45289</v>
      </c>
      <c r="B464" s="1">
        <v>45291</v>
      </c>
      <c r="C464" t="s">
        <v>123</v>
      </c>
      <c r="D464" t="s">
        <v>124</v>
      </c>
      <c r="E464">
        <v>5.7314999999999996</v>
      </c>
      <c r="F464" t="s">
        <v>1303</v>
      </c>
      <c r="H464" t="s">
        <v>63</v>
      </c>
      <c r="I464" t="s">
        <v>18</v>
      </c>
      <c r="J464" t="s">
        <v>19</v>
      </c>
      <c r="K464" t="s">
        <v>20</v>
      </c>
      <c r="L464" t="s">
        <v>20</v>
      </c>
      <c r="M464" t="s">
        <v>173</v>
      </c>
      <c r="N464" t="s">
        <v>64</v>
      </c>
      <c r="O464" t="s">
        <v>1304</v>
      </c>
      <c r="P464">
        <f t="shared" si="15"/>
        <v>4</v>
      </c>
    </row>
    <row r="465" spans="1:16" x14ac:dyDescent="0.55000000000000004">
      <c r="A465" s="1">
        <f t="shared" si="14"/>
        <v>45289</v>
      </c>
      <c r="B465" s="1">
        <v>45291</v>
      </c>
      <c r="C465" t="s">
        <v>60</v>
      </c>
      <c r="D465" t="s">
        <v>61</v>
      </c>
      <c r="E465">
        <v>3.25</v>
      </c>
      <c r="F465" t="s">
        <v>1256</v>
      </c>
      <c r="H465" t="s">
        <v>63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64</v>
      </c>
      <c r="O465" t="s">
        <v>1305</v>
      </c>
      <c r="P465">
        <f t="shared" si="15"/>
        <v>4</v>
      </c>
    </row>
    <row r="466" spans="1:16" hidden="1" x14ac:dyDescent="0.55000000000000004">
      <c r="A466" s="1">
        <f t="shared" si="14"/>
        <v>45289</v>
      </c>
      <c r="B466" s="1">
        <v>45291</v>
      </c>
      <c r="C466" t="s">
        <v>306</v>
      </c>
      <c r="D466" t="s">
        <v>307</v>
      </c>
      <c r="E466">
        <v>6.25</v>
      </c>
      <c r="F466" t="s">
        <v>1306</v>
      </c>
      <c r="G466" t="s">
        <v>229</v>
      </c>
      <c r="H466" t="s">
        <v>77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1307</v>
      </c>
      <c r="P466">
        <f t="shared" si="15"/>
        <v>6</v>
      </c>
    </row>
    <row r="467" spans="1:16" x14ac:dyDescent="0.55000000000000004">
      <c r="A467" s="1">
        <f t="shared" si="14"/>
        <v>45289</v>
      </c>
      <c r="B467" s="1">
        <v>45291</v>
      </c>
      <c r="C467" t="s">
        <v>1308</v>
      </c>
      <c r="D467" t="s">
        <v>1309</v>
      </c>
      <c r="E467">
        <v>5.3</v>
      </c>
      <c r="F467" t="s">
        <v>1310</v>
      </c>
      <c r="H467" t="s">
        <v>267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1311</v>
      </c>
      <c r="P467">
        <f t="shared" si="15"/>
        <v>3</v>
      </c>
    </row>
    <row r="468" spans="1:16" hidden="1" x14ac:dyDescent="0.55000000000000004">
      <c r="A468" s="1">
        <f t="shared" si="14"/>
        <v>45289</v>
      </c>
      <c r="B468" s="1">
        <v>45291</v>
      </c>
      <c r="C468" t="s">
        <v>306</v>
      </c>
      <c r="D468" t="s">
        <v>307</v>
      </c>
      <c r="E468">
        <v>0.8</v>
      </c>
      <c r="F468" t="s">
        <v>1312</v>
      </c>
      <c r="G468" t="s">
        <v>229</v>
      </c>
      <c r="H468" t="s">
        <v>77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1313</v>
      </c>
      <c r="P468">
        <f t="shared" si="15"/>
        <v>6</v>
      </c>
    </row>
    <row r="469" spans="1:16" x14ac:dyDescent="0.55000000000000004">
      <c r="A469" s="1">
        <f t="shared" si="14"/>
        <v>45289</v>
      </c>
      <c r="B469" s="1">
        <v>45291</v>
      </c>
      <c r="C469" t="s">
        <v>285</v>
      </c>
      <c r="D469" t="s">
        <v>286</v>
      </c>
      <c r="E469">
        <v>2</v>
      </c>
      <c r="F469" t="s">
        <v>1314</v>
      </c>
      <c r="H469" t="s">
        <v>42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1315</v>
      </c>
      <c r="P469">
        <f t="shared" si="15"/>
        <v>2</v>
      </c>
    </row>
    <row r="470" spans="1:16" x14ac:dyDescent="0.55000000000000004">
      <c r="A470" s="1">
        <f t="shared" si="14"/>
        <v>45289</v>
      </c>
      <c r="B470" s="1">
        <v>45291</v>
      </c>
      <c r="C470" t="s">
        <v>983</v>
      </c>
      <c r="D470" t="s">
        <v>302</v>
      </c>
      <c r="E470">
        <v>2.0310000000000001</v>
      </c>
      <c r="F470" t="s">
        <v>1316</v>
      </c>
      <c r="H470" t="s">
        <v>71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53</v>
      </c>
      <c r="O470" t="s">
        <v>1317</v>
      </c>
      <c r="P470">
        <f t="shared" si="15"/>
        <v>3</v>
      </c>
    </row>
    <row r="471" spans="1:16" x14ac:dyDescent="0.55000000000000004">
      <c r="A471" s="1">
        <f t="shared" si="14"/>
        <v>45289</v>
      </c>
      <c r="B471" s="1">
        <v>45291</v>
      </c>
      <c r="C471" t="s">
        <v>1318</v>
      </c>
      <c r="D471" t="s">
        <v>1319</v>
      </c>
      <c r="E471">
        <v>5.9</v>
      </c>
      <c r="F471" t="s">
        <v>1320</v>
      </c>
      <c r="G471" t="s">
        <v>142</v>
      </c>
      <c r="H471" t="s">
        <v>52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72</v>
      </c>
      <c r="O471" t="s">
        <v>1321</v>
      </c>
      <c r="P471">
        <f t="shared" si="15"/>
        <v>4</v>
      </c>
    </row>
    <row r="472" spans="1:16" x14ac:dyDescent="0.55000000000000004">
      <c r="A472" s="1">
        <f t="shared" si="14"/>
        <v>45289</v>
      </c>
      <c r="B472" s="1">
        <v>45291</v>
      </c>
      <c r="C472" t="s">
        <v>1322</v>
      </c>
      <c r="D472" t="s">
        <v>1323</v>
      </c>
      <c r="E472">
        <v>4.7</v>
      </c>
      <c r="F472" t="s">
        <v>984</v>
      </c>
      <c r="H472" t="s">
        <v>71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53</v>
      </c>
      <c r="O472" t="s">
        <v>1324</v>
      </c>
      <c r="P472">
        <f t="shared" si="15"/>
        <v>3</v>
      </c>
    </row>
    <row r="473" spans="1:16" x14ac:dyDescent="0.55000000000000004">
      <c r="A473" s="1">
        <f t="shared" si="14"/>
        <v>45289</v>
      </c>
      <c r="B473" s="1">
        <v>45291</v>
      </c>
      <c r="C473" t="s">
        <v>1325</v>
      </c>
      <c r="D473" t="s">
        <v>1326</v>
      </c>
      <c r="E473">
        <v>5.0999999999999996</v>
      </c>
      <c r="F473" t="s">
        <v>1327</v>
      </c>
      <c r="H473" t="s">
        <v>47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1328</v>
      </c>
      <c r="P473">
        <f t="shared" si="15"/>
        <v>3</v>
      </c>
    </row>
    <row r="474" spans="1:16" x14ac:dyDescent="0.55000000000000004">
      <c r="A474" s="1">
        <f t="shared" si="14"/>
        <v>45289</v>
      </c>
      <c r="B474" s="1">
        <v>45291</v>
      </c>
      <c r="C474" t="s">
        <v>317</v>
      </c>
      <c r="D474" t="s">
        <v>318</v>
      </c>
      <c r="E474">
        <v>5.25</v>
      </c>
      <c r="F474" t="s">
        <v>1329</v>
      </c>
      <c r="G474" t="s">
        <v>133</v>
      </c>
      <c r="H474" t="s">
        <v>17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1330</v>
      </c>
      <c r="P474">
        <f t="shared" si="15"/>
        <v>4</v>
      </c>
    </row>
    <row r="475" spans="1:16" x14ac:dyDescent="0.55000000000000004">
      <c r="A475" s="1">
        <f t="shared" si="14"/>
        <v>45289</v>
      </c>
      <c r="B475" s="1">
        <v>45291</v>
      </c>
      <c r="C475" t="s">
        <v>832</v>
      </c>
      <c r="D475" t="s">
        <v>449</v>
      </c>
      <c r="E475">
        <v>6.1</v>
      </c>
      <c r="F475" t="s">
        <v>36</v>
      </c>
      <c r="H475" t="s">
        <v>17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53</v>
      </c>
      <c r="O475" t="s">
        <v>1331</v>
      </c>
      <c r="P475">
        <f t="shared" si="15"/>
        <v>3</v>
      </c>
    </row>
    <row r="476" spans="1:16" x14ac:dyDescent="0.55000000000000004">
      <c r="A476" s="1">
        <f t="shared" si="14"/>
        <v>45289</v>
      </c>
      <c r="B476" s="1">
        <v>45291</v>
      </c>
      <c r="C476" t="s">
        <v>1216</v>
      </c>
      <c r="D476" t="s">
        <v>1217</v>
      </c>
      <c r="E476">
        <v>7.75</v>
      </c>
      <c r="F476" t="s">
        <v>1332</v>
      </c>
      <c r="H476" t="s">
        <v>17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1333</v>
      </c>
      <c r="P476">
        <f t="shared" si="15"/>
        <v>3</v>
      </c>
    </row>
    <row r="477" spans="1:16" x14ac:dyDescent="0.55000000000000004">
      <c r="A477" s="1">
        <f t="shared" si="14"/>
        <v>45289</v>
      </c>
      <c r="B477" s="1">
        <v>45291</v>
      </c>
      <c r="C477" t="s">
        <v>1334</v>
      </c>
      <c r="D477" t="s">
        <v>1335</v>
      </c>
      <c r="E477">
        <v>3.25</v>
      </c>
      <c r="F477" t="s">
        <v>1336</v>
      </c>
      <c r="H477" t="s">
        <v>71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1337</v>
      </c>
      <c r="P477">
        <f t="shared" si="15"/>
        <v>5</v>
      </c>
    </row>
    <row r="478" spans="1:16" x14ac:dyDescent="0.55000000000000004">
      <c r="A478" s="1">
        <f t="shared" si="14"/>
        <v>45289</v>
      </c>
      <c r="B478" s="1">
        <v>45291</v>
      </c>
      <c r="C478" t="s">
        <v>13</v>
      </c>
      <c r="D478" t="s">
        <v>14</v>
      </c>
      <c r="E478">
        <v>1.85</v>
      </c>
      <c r="F478" t="s">
        <v>1338</v>
      </c>
      <c r="G478" t="s">
        <v>206</v>
      </c>
      <c r="H478" t="s">
        <v>17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1339</v>
      </c>
      <c r="P478">
        <f t="shared" si="15"/>
        <v>3</v>
      </c>
    </row>
    <row r="479" spans="1:16" x14ac:dyDescent="0.55000000000000004">
      <c r="A479" s="1">
        <f t="shared" si="14"/>
        <v>45289</v>
      </c>
      <c r="B479" s="1">
        <v>45291</v>
      </c>
      <c r="C479" t="s">
        <v>524</v>
      </c>
      <c r="D479" t="s">
        <v>30</v>
      </c>
      <c r="E479">
        <v>8.3658800000000006</v>
      </c>
      <c r="F479" t="s">
        <v>1340</v>
      </c>
      <c r="H479" t="s">
        <v>32</v>
      </c>
      <c r="I479" t="s">
        <v>18</v>
      </c>
      <c r="J479" t="s">
        <v>19</v>
      </c>
      <c r="K479" t="s">
        <v>20</v>
      </c>
      <c r="L479" t="s">
        <v>20</v>
      </c>
      <c r="M479" t="s">
        <v>173</v>
      </c>
      <c r="N479" t="s">
        <v>22</v>
      </c>
      <c r="O479" t="s">
        <v>1341</v>
      </c>
      <c r="P479">
        <f t="shared" si="15"/>
        <v>1</v>
      </c>
    </row>
    <row r="480" spans="1:16" x14ac:dyDescent="0.55000000000000004">
      <c r="A480" s="1">
        <f t="shared" si="14"/>
        <v>45289</v>
      </c>
      <c r="B480" s="1">
        <v>45291</v>
      </c>
      <c r="C480" t="s">
        <v>324</v>
      </c>
      <c r="D480" t="s">
        <v>325</v>
      </c>
      <c r="E480">
        <v>4.875</v>
      </c>
      <c r="F480" t="s">
        <v>1342</v>
      </c>
      <c r="H480" t="s">
        <v>17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1343</v>
      </c>
      <c r="P480">
        <f t="shared" si="15"/>
        <v>2</v>
      </c>
    </row>
    <row r="481" spans="1:16" x14ac:dyDescent="0.55000000000000004">
      <c r="A481" s="1">
        <f t="shared" si="14"/>
        <v>45289</v>
      </c>
      <c r="B481" s="1">
        <v>45291</v>
      </c>
      <c r="C481" t="s">
        <v>74</v>
      </c>
      <c r="D481" t="s">
        <v>75</v>
      </c>
      <c r="E481">
        <v>0.75</v>
      </c>
      <c r="F481" t="s">
        <v>1344</v>
      </c>
      <c r="H481" t="s">
        <v>77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1345</v>
      </c>
      <c r="P481">
        <f t="shared" si="15"/>
        <v>2</v>
      </c>
    </row>
    <row r="482" spans="1:16" hidden="1" x14ac:dyDescent="0.55000000000000004">
      <c r="A482" s="1">
        <f t="shared" si="14"/>
        <v>45289</v>
      </c>
      <c r="B482" s="1">
        <v>45291</v>
      </c>
      <c r="C482" t="s">
        <v>1346</v>
      </c>
      <c r="D482" t="s">
        <v>1347</v>
      </c>
      <c r="E482">
        <v>4.9000000000000004</v>
      </c>
      <c r="F482" t="s">
        <v>1348</v>
      </c>
      <c r="G482" t="s">
        <v>142</v>
      </c>
      <c r="H482" t="s">
        <v>267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72</v>
      </c>
      <c r="O482" t="s">
        <v>1349</v>
      </c>
      <c r="P482">
        <f t="shared" si="15"/>
        <v>6</v>
      </c>
    </row>
    <row r="483" spans="1:16" x14ac:dyDescent="0.55000000000000004">
      <c r="A483" s="1">
        <f t="shared" si="14"/>
        <v>45289</v>
      </c>
      <c r="B483" s="1">
        <v>45291</v>
      </c>
      <c r="C483" t="s">
        <v>337</v>
      </c>
      <c r="D483" t="s">
        <v>338</v>
      </c>
      <c r="E483">
        <v>5</v>
      </c>
      <c r="F483" t="s">
        <v>1316</v>
      </c>
      <c r="H483" t="s">
        <v>71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1350</v>
      </c>
      <c r="P483">
        <f t="shared" si="15"/>
        <v>3</v>
      </c>
    </row>
    <row r="484" spans="1:16" x14ac:dyDescent="0.55000000000000004">
      <c r="A484" s="1">
        <f t="shared" si="14"/>
        <v>45289</v>
      </c>
      <c r="B484" s="1">
        <v>45291</v>
      </c>
      <c r="C484" t="s">
        <v>1351</v>
      </c>
      <c r="D484" t="s">
        <v>1352</v>
      </c>
      <c r="E484">
        <v>6</v>
      </c>
      <c r="F484" t="s">
        <v>1353</v>
      </c>
      <c r="H484" t="s">
        <v>77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53</v>
      </c>
      <c r="O484" t="s">
        <v>1354</v>
      </c>
      <c r="P484">
        <f t="shared" si="15"/>
        <v>3</v>
      </c>
    </row>
    <row r="485" spans="1:16" x14ac:dyDescent="0.55000000000000004">
      <c r="A485" s="1">
        <f t="shared" si="14"/>
        <v>45289</v>
      </c>
      <c r="B485" s="1">
        <v>45291</v>
      </c>
      <c r="C485" t="s">
        <v>166</v>
      </c>
      <c r="D485" t="s">
        <v>167</v>
      </c>
      <c r="E485">
        <v>5.75</v>
      </c>
      <c r="F485" t="s">
        <v>1277</v>
      </c>
      <c r="H485" t="s">
        <v>47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1355</v>
      </c>
      <c r="P485">
        <f t="shared" si="15"/>
        <v>4</v>
      </c>
    </row>
    <row r="486" spans="1:16" x14ac:dyDescent="0.55000000000000004">
      <c r="A486" s="1">
        <f t="shared" si="14"/>
        <v>45289</v>
      </c>
      <c r="B486" s="1">
        <v>45291</v>
      </c>
      <c r="C486" t="s">
        <v>285</v>
      </c>
      <c r="D486" t="s">
        <v>286</v>
      </c>
      <c r="E486">
        <v>1.65</v>
      </c>
      <c r="F486" t="s">
        <v>1356</v>
      </c>
      <c r="H486" t="s">
        <v>42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1357</v>
      </c>
      <c r="P486">
        <f t="shared" si="15"/>
        <v>2</v>
      </c>
    </row>
    <row r="487" spans="1:16" x14ac:dyDescent="0.55000000000000004">
      <c r="A487" s="1">
        <f t="shared" si="14"/>
        <v>45289</v>
      </c>
      <c r="B487" s="1">
        <v>45291</v>
      </c>
      <c r="C487" t="s">
        <v>1358</v>
      </c>
      <c r="D487" t="s">
        <v>1359</v>
      </c>
      <c r="E487">
        <v>6.35</v>
      </c>
      <c r="F487" t="s">
        <v>1360</v>
      </c>
      <c r="H487" t="s">
        <v>52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1361</v>
      </c>
      <c r="P487">
        <f t="shared" si="15"/>
        <v>3</v>
      </c>
    </row>
    <row r="488" spans="1:16" x14ac:dyDescent="0.55000000000000004">
      <c r="A488" s="1">
        <f t="shared" si="14"/>
        <v>45289</v>
      </c>
      <c r="B488" s="1">
        <v>45291</v>
      </c>
      <c r="C488" t="s">
        <v>1362</v>
      </c>
      <c r="D488" t="s">
        <v>1363</v>
      </c>
      <c r="E488">
        <v>6.8</v>
      </c>
      <c r="F488" t="s">
        <v>452</v>
      </c>
      <c r="H488" t="s">
        <v>52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1364</v>
      </c>
      <c r="P488">
        <f t="shared" si="15"/>
        <v>3</v>
      </c>
    </row>
    <row r="489" spans="1:16" x14ac:dyDescent="0.55000000000000004">
      <c r="A489" s="1">
        <f t="shared" si="14"/>
        <v>45289</v>
      </c>
      <c r="B489" s="1">
        <v>45291</v>
      </c>
      <c r="C489" t="s">
        <v>1365</v>
      </c>
      <c r="D489" t="s">
        <v>1366</v>
      </c>
      <c r="E489">
        <v>5.5</v>
      </c>
      <c r="F489" t="s">
        <v>455</v>
      </c>
      <c r="H489" t="s">
        <v>42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1367</v>
      </c>
      <c r="P489">
        <f t="shared" si="15"/>
        <v>4</v>
      </c>
    </row>
    <row r="490" spans="1:16" x14ac:dyDescent="0.55000000000000004">
      <c r="A490" s="1">
        <f t="shared" si="14"/>
        <v>45289</v>
      </c>
      <c r="B490" s="1">
        <v>45291</v>
      </c>
      <c r="C490" t="s">
        <v>60</v>
      </c>
      <c r="D490" t="s">
        <v>61</v>
      </c>
      <c r="E490">
        <v>3.125</v>
      </c>
      <c r="F490" t="s">
        <v>1368</v>
      </c>
      <c r="H490" t="s">
        <v>63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64</v>
      </c>
      <c r="O490" t="s">
        <v>1369</v>
      </c>
      <c r="P490">
        <f t="shared" si="15"/>
        <v>4</v>
      </c>
    </row>
    <row r="491" spans="1:16" x14ac:dyDescent="0.55000000000000004">
      <c r="A491" s="1">
        <f t="shared" si="14"/>
        <v>45289</v>
      </c>
      <c r="B491" s="1">
        <v>45291</v>
      </c>
      <c r="C491" t="s">
        <v>29</v>
      </c>
      <c r="D491" t="s">
        <v>30</v>
      </c>
      <c r="E491">
        <v>6.625</v>
      </c>
      <c r="F491" t="s">
        <v>210</v>
      </c>
      <c r="H491" t="s">
        <v>32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1370</v>
      </c>
      <c r="P491">
        <f t="shared" si="15"/>
        <v>1</v>
      </c>
    </row>
    <row r="492" spans="1:16" hidden="1" x14ac:dyDescent="0.55000000000000004">
      <c r="A492" s="1">
        <f t="shared" si="14"/>
        <v>45289</v>
      </c>
      <c r="B492" s="1">
        <v>45291</v>
      </c>
      <c r="C492" t="s">
        <v>367</v>
      </c>
      <c r="D492" t="s">
        <v>368</v>
      </c>
      <c r="E492">
        <v>5.75</v>
      </c>
      <c r="F492" t="s">
        <v>1371</v>
      </c>
      <c r="G492" t="s">
        <v>142</v>
      </c>
      <c r="H492" t="s">
        <v>147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1372</v>
      </c>
      <c r="P492">
        <f t="shared" si="15"/>
        <v>6</v>
      </c>
    </row>
    <row r="493" spans="1:16" x14ac:dyDescent="0.55000000000000004">
      <c r="A493" s="1">
        <f t="shared" si="14"/>
        <v>45289</v>
      </c>
      <c r="B493" s="1">
        <v>45291</v>
      </c>
      <c r="C493" t="s">
        <v>1373</v>
      </c>
      <c r="D493" t="s">
        <v>1191</v>
      </c>
      <c r="E493">
        <v>6.75</v>
      </c>
      <c r="F493" t="s">
        <v>1374</v>
      </c>
      <c r="H493" t="s">
        <v>32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1375</v>
      </c>
      <c r="P493">
        <f t="shared" si="15"/>
        <v>3</v>
      </c>
    </row>
    <row r="494" spans="1:16" x14ac:dyDescent="0.55000000000000004">
      <c r="A494" s="1">
        <f t="shared" si="14"/>
        <v>45289</v>
      </c>
      <c r="B494" s="1">
        <v>45291</v>
      </c>
      <c r="C494" t="s">
        <v>1325</v>
      </c>
      <c r="D494" t="s">
        <v>1326</v>
      </c>
      <c r="E494">
        <v>4.9000000000000004</v>
      </c>
      <c r="F494" t="s">
        <v>1376</v>
      </c>
      <c r="H494" t="s">
        <v>47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1377</v>
      </c>
      <c r="P494">
        <f t="shared" si="15"/>
        <v>3</v>
      </c>
    </row>
    <row r="495" spans="1:16" x14ac:dyDescent="0.55000000000000004">
      <c r="A495" s="1">
        <f t="shared" si="14"/>
        <v>45289</v>
      </c>
      <c r="B495" s="1">
        <v>45291</v>
      </c>
      <c r="C495" t="s">
        <v>166</v>
      </c>
      <c r="D495" t="s">
        <v>167</v>
      </c>
      <c r="E495">
        <v>6.375</v>
      </c>
      <c r="F495" t="s">
        <v>440</v>
      </c>
      <c r="H495" t="s">
        <v>47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1378</v>
      </c>
      <c r="P495">
        <f t="shared" si="15"/>
        <v>4</v>
      </c>
    </row>
    <row r="496" spans="1:16" x14ac:dyDescent="0.55000000000000004">
      <c r="A496" s="1">
        <f t="shared" si="14"/>
        <v>45289</v>
      </c>
      <c r="B496" s="1">
        <v>45291</v>
      </c>
      <c r="C496" t="s">
        <v>131</v>
      </c>
      <c r="D496" t="s">
        <v>132</v>
      </c>
      <c r="E496">
        <v>1.375</v>
      </c>
      <c r="F496" t="s">
        <v>1379</v>
      </c>
      <c r="G496" t="s">
        <v>133</v>
      </c>
      <c r="H496" t="s">
        <v>63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64</v>
      </c>
      <c r="O496" t="s">
        <v>1380</v>
      </c>
      <c r="P496">
        <f t="shared" si="15"/>
        <v>3</v>
      </c>
    </row>
    <row r="497" spans="1:16" x14ac:dyDescent="0.55000000000000004">
      <c r="A497" s="1">
        <f t="shared" si="14"/>
        <v>45289</v>
      </c>
      <c r="B497" s="1">
        <v>45291</v>
      </c>
      <c r="C497" t="s">
        <v>123</v>
      </c>
      <c r="D497" t="s">
        <v>124</v>
      </c>
      <c r="E497">
        <v>3.125</v>
      </c>
      <c r="F497" t="s">
        <v>477</v>
      </c>
      <c r="H497" t="s">
        <v>63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64</v>
      </c>
      <c r="O497" t="s">
        <v>1381</v>
      </c>
      <c r="P497">
        <f t="shared" si="15"/>
        <v>4</v>
      </c>
    </row>
    <row r="498" spans="1:16" x14ac:dyDescent="0.55000000000000004">
      <c r="A498" s="1">
        <f t="shared" si="14"/>
        <v>45289</v>
      </c>
      <c r="B498" s="1">
        <v>45291</v>
      </c>
      <c r="C498" t="s">
        <v>349</v>
      </c>
      <c r="D498" t="s">
        <v>350</v>
      </c>
      <c r="E498">
        <v>4.2</v>
      </c>
      <c r="F498" t="s">
        <v>1382</v>
      </c>
      <c r="H498" t="s">
        <v>77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53</v>
      </c>
      <c r="O498" t="s">
        <v>1383</v>
      </c>
      <c r="P498">
        <f t="shared" si="15"/>
        <v>3</v>
      </c>
    </row>
    <row r="499" spans="1:16" x14ac:dyDescent="0.55000000000000004">
      <c r="A499" s="1">
        <f t="shared" si="14"/>
        <v>45289</v>
      </c>
      <c r="B499" s="1">
        <v>45291</v>
      </c>
      <c r="C499" t="s">
        <v>1384</v>
      </c>
      <c r="D499" t="s">
        <v>171</v>
      </c>
      <c r="E499">
        <v>6.5</v>
      </c>
      <c r="F499" t="s">
        <v>780</v>
      </c>
      <c r="H499" t="s">
        <v>47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1385</v>
      </c>
      <c r="P499">
        <f t="shared" si="15"/>
        <v>1</v>
      </c>
    </row>
    <row r="500" spans="1:16" x14ac:dyDescent="0.55000000000000004">
      <c r="A500" s="1">
        <f t="shared" si="14"/>
        <v>45289</v>
      </c>
      <c r="B500" s="1">
        <v>45291</v>
      </c>
      <c r="C500" t="s">
        <v>60</v>
      </c>
      <c r="D500" t="s">
        <v>61</v>
      </c>
      <c r="E500">
        <v>3</v>
      </c>
      <c r="F500" t="s">
        <v>1386</v>
      </c>
      <c r="H500" t="s">
        <v>63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64</v>
      </c>
      <c r="O500" t="s">
        <v>1387</v>
      </c>
      <c r="P500">
        <f t="shared" si="15"/>
        <v>4</v>
      </c>
    </row>
    <row r="501" spans="1:16" x14ac:dyDescent="0.55000000000000004">
      <c r="A501" s="1">
        <f t="shared" si="14"/>
        <v>45289</v>
      </c>
      <c r="B501" s="1">
        <v>45291</v>
      </c>
      <c r="C501" t="s">
        <v>1388</v>
      </c>
      <c r="D501" t="s">
        <v>1389</v>
      </c>
      <c r="E501">
        <v>5</v>
      </c>
      <c r="F501" t="s">
        <v>1390</v>
      </c>
      <c r="G501" t="s">
        <v>142</v>
      </c>
      <c r="H501" t="s">
        <v>147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1391</v>
      </c>
      <c r="P501">
        <f t="shared" si="15"/>
        <v>2</v>
      </c>
    </row>
    <row r="502" spans="1:16" x14ac:dyDescent="0.55000000000000004">
      <c r="A502" s="1">
        <f t="shared" si="14"/>
        <v>45289</v>
      </c>
      <c r="B502" s="1">
        <v>45291</v>
      </c>
      <c r="C502" t="s">
        <v>123</v>
      </c>
      <c r="D502" t="s">
        <v>124</v>
      </c>
      <c r="E502">
        <v>1.5</v>
      </c>
      <c r="F502" t="s">
        <v>1392</v>
      </c>
      <c r="G502" t="s">
        <v>220</v>
      </c>
      <c r="H502" t="s">
        <v>63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64</v>
      </c>
      <c r="O502" t="s">
        <v>1393</v>
      </c>
      <c r="P502">
        <f t="shared" si="15"/>
        <v>4</v>
      </c>
    </row>
    <row r="503" spans="1:16" x14ac:dyDescent="0.55000000000000004">
      <c r="A503" s="1">
        <f t="shared" si="14"/>
        <v>45289</v>
      </c>
      <c r="B503" s="1">
        <v>45291</v>
      </c>
      <c r="C503" t="s">
        <v>231</v>
      </c>
      <c r="D503" t="s">
        <v>232</v>
      </c>
      <c r="E503">
        <v>6.6611099999999999</v>
      </c>
      <c r="F503" t="s">
        <v>621</v>
      </c>
      <c r="H503" t="s">
        <v>47</v>
      </c>
      <c r="I503" t="s">
        <v>18</v>
      </c>
      <c r="J503" t="s">
        <v>19</v>
      </c>
      <c r="K503" t="s">
        <v>20</v>
      </c>
      <c r="L503" t="s">
        <v>20</v>
      </c>
      <c r="M503" t="s">
        <v>173</v>
      </c>
      <c r="N503" t="s">
        <v>22</v>
      </c>
      <c r="O503" t="s">
        <v>1394</v>
      </c>
      <c r="P503">
        <f t="shared" si="15"/>
        <v>2</v>
      </c>
    </row>
    <row r="504" spans="1:16" x14ac:dyDescent="0.55000000000000004">
      <c r="A504" s="1">
        <f t="shared" si="14"/>
        <v>45289</v>
      </c>
      <c r="B504" s="1">
        <v>45291</v>
      </c>
      <c r="C504" t="s">
        <v>337</v>
      </c>
      <c r="D504" t="s">
        <v>338</v>
      </c>
      <c r="E504">
        <v>7.5</v>
      </c>
      <c r="F504" t="s">
        <v>1395</v>
      </c>
      <c r="H504" t="s">
        <v>71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1396</v>
      </c>
      <c r="P504">
        <f t="shared" si="15"/>
        <v>3</v>
      </c>
    </row>
    <row r="505" spans="1:16" hidden="1" x14ac:dyDescent="0.55000000000000004">
      <c r="A505" s="1">
        <f t="shared" si="14"/>
        <v>45289</v>
      </c>
      <c r="B505" s="1">
        <v>45291</v>
      </c>
      <c r="C505" t="s">
        <v>39</v>
      </c>
      <c r="D505" t="s">
        <v>40</v>
      </c>
      <c r="E505">
        <v>5.45</v>
      </c>
      <c r="F505" t="s">
        <v>1397</v>
      </c>
      <c r="H505" t="s">
        <v>42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1398</v>
      </c>
      <c r="P505">
        <f t="shared" si="15"/>
        <v>6</v>
      </c>
    </row>
    <row r="506" spans="1:16" x14ac:dyDescent="0.55000000000000004">
      <c r="A506" s="1">
        <f t="shared" si="14"/>
        <v>45289</v>
      </c>
      <c r="B506" s="1">
        <v>45291</v>
      </c>
      <c r="C506" t="s">
        <v>876</v>
      </c>
      <c r="D506" t="s">
        <v>171</v>
      </c>
      <c r="E506">
        <v>6</v>
      </c>
      <c r="F506" t="s">
        <v>1399</v>
      </c>
      <c r="H506" t="s">
        <v>47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1400</v>
      </c>
      <c r="P506">
        <f t="shared" si="15"/>
        <v>1</v>
      </c>
    </row>
    <row r="507" spans="1:16" x14ac:dyDescent="0.55000000000000004">
      <c r="A507" s="1">
        <f t="shared" si="14"/>
        <v>45289</v>
      </c>
      <c r="B507" s="1">
        <v>45291</v>
      </c>
      <c r="C507" t="s">
        <v>379</v>
      </c>
      <c r="D507" t="s">
        <v>380</v>
      </c>
      <c r="E507">
        <v>2.95</v>
      </c>
      <c r="F507" t="s">
        <v>761</v>
      </c>
      <c r="H507" t="s">
        <v>52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72</v>
      </c>
      <c r="O507" t="s">
        <v>1401</v>
      </c>
      <c r="P507">
        <f t="shared" si="15"/>
        <v>3</v>
      </c>
    </row>
    <row r="508" spans="1:16" x14ac:dyDescent="0.55000000000000004">
      <c r="A508" s="1">
        <f t="shared" si="14"/>
        <v>45289</v>
      </c>
      <c r="B508" s="1">
        <v>45291</v>
      </c>
      <c r="C508" t="s">
        <v>317</v>
      </c>
      <c r="D508" t="s">
        <v>318</v>
      </c>
      <c r="E508">
        <v>4.7</v>
      </c>
      <c r="F508" t="s">
        <v>860</v>
      </c>
      <c r="H508" t="s">
        <v>17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1402</v>
      </c>
      <c r="P508">
        <f t="shared" si="15"/>
        <v>4</v>
      </c>
    </row>
    <row r="509" spans="1:16" x14ac:dyDescent="0.55000000000000004">
      <c r="A509" s="1">
        <f t="shared" si="14"/>
        <v>45289</v>
      </c>
      <c r="B509" s="1">
        <v>45291</v>
      </c>
      <c r="C509" t="s">
        <v>1403</v>
      </c>
      <c r="D509" t="s">
        <v>1404</v>
      </c>
      <c r="E509">
        <v>5.375</v>
      </c>
      <c r="F509" t="s">
        <v>1405</v>
      </c>
      <c r="H509" t="s">
        <v>52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1406</v>
      </c>
      <c r="P509">
        <f t="shared" si="15"/>
        <v>3</v>
      </c>
    </row>
    <row r="510" spans="1:16" x14ac:dyDescent="0.55000000000000004">
      <c r="A510" s="1">
        <f t="shared" si="14"/>
        <v>45289</v>
      </c>
      <c r="B510" s="1">
        <v>45291</v>
      </c>
      <c r="C510" t="s">
        <v>332</v>
      </c>
      <c r="D510" t="s">
        <v>333</v>
      </c>
      <c r="E510">
        <v>5.55</v>
      </c>
      <c r="F510" t="s">
        <v>1407</v>
      </c>
      <c r="H510" t="s">
        <v>267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1408</v>
      </c>
      <c r="P510">
        <f t="shared" si="15"/>
        <v>2</v>
      </c>
    </row>
    <row r="511" spans="1:16" x14ac:dyDescent="0.55000000000000004">
      <c r="A511" s="1">
        <f t="shared" si="14"/>
        <v>45289</v>
      </c>
      <c r="B511" s="1">
        <v>45291</v>
      </c>
      <c r="C511" t="s">
        <v>114</v>
      </c>
      <c r="D511" t="s">
        <v>115</v>
      </c>
      <c r="E511">
        <v>0.7</v>
      </c>
      <c r="F511" t="s">
        <v>1409</v>
      </c>
      <c r="G511" t="s">
        <v>206</v>
      </c>
      <c r="H511" t="s">
        <v>52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1410</v>
      </c>
      <c r="P511">
        <f t="shared" si="15"/>
        <v>2</v>
      </c>
    </row>
    <row r="512" spans="1:16" x14ac:dyDescent="0.55000000000000004">
      <c r="A512" s="1">
        <f t="shared" si="14"/>
        <v>45289</v>
      </c>
      <c r="B512" s="1">
        <v>45291</v>
      </c>
      <c r="C512" t="s">
        <v>1026</v>
      </c>
      <c r="D512" t="s">
        <v>1015</v>
      </c>
      <c r="E512">
        <v>5.95</v>
      </c>
      <c r="F512" t="s">
        <v>690</v>
      </c>
      <c r="H512" t="s">
        <v>17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1411</v>
      </c>
      <c r="P512">
        <f t="shared" si="15"/>
        <v>5</v>
      </c>
    </row>
    <row r="513" spans="1:16" x14ac:dyDescent="0.55000000000000004">
      <c r="A513" s="1">
        <f t="shared" si="14"/>
        <v>45289</v>
      </c>
      <c r="B513" s="1">
        <v>45291</v>
      </c>
      <c r="C513" t="s">
        <v>1412</v>
      </c>
      <c r="D513" t="s">
        <v>553</v>
      </c>
      <c r="E513">
        <v>7.8</v>
      </c>
      <c r="F513" t="s">
        <v>1413</v>
      </c>
      <c r="H513" t="s">
        <v>17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1414</v>
      </c>
      <c r="P513">
        <f t="shared" si="15"/>
        <v>3</v>
      </c>
    </row>
    <row r="514" spans="1:16" x14ac:dyDescent="0.55000000000000004">
      <c r="A514" s="1">
        <f t="shared" si="14"/>
        <v>45289</v>
      </c>
      <c r="B514" s="1">
        <v>45291</v>
      </c>
      <c r="C514" t="s">
        <v>1415</v>
      </c>
      <c r="D514" t="s">
        <v>1416</v>
      </c>
      <c r="E514">
        <v>5.4</v>
      </c>
      <c r="F514" t="s">
        <v>1417</v>
      </c>
      <c r="H514" t="s">
        <v>47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1418</v>
      </c>
      <c r="P514">
        <f t="shared" si="15"/>
        <v>3</v>
      </c>
    </row>
    <row r="515" spans="1:16" x14ac:dyDescent="0.55000000000000004">
      <c r="A515" s="1">
        <f t="shared" si="14"/>
        <v>45289</v>
      </c>
      <c r="B515" s="1">
        <v>45291</v>
      </c>
      <c r="C515" t="s">
        <v>60</v>
      </c>
      <c r="D515" t="s">
        <v>61</v>
      </c>
      <c r="E515">
        <v>0.875</v>
      </c>
      <c r="F515" t="s">
        <v>1419</v>
      </c>
      <c r="G515" t="s">
        <v>133</v>
      </c>
      <c r="H515" t="s">
        <v>63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64</v>
      </c>
      <c r="O515" t="s">
        <v>1420</v>
      </c>
      <c r="P515">
        <f t="shared" si="15"/>
        <v>4</v>
      </c>
    </row>
    <row r="516" spans="1:16" x14ac:dyDescent="0.55000000000000004">
      <c r="A516" s="1">
        <f t="shared" ref="A516:A579" si="16">B516-2</f>
        <v>45289</v>
      </c>
      <c r="B516" s="1">
        <v>45291</v>
      </c>
      <c r="C516" t="s">
        <v>123</v>
      </c>
      <c r="D516" t="s">
        <v>124</v>
      </c>
      <c r="E516">
        <v>0.875</v>
      </c>
      <c r="F516" t="s">
        <v>473</v>
      </c>
      <c r="H516" t="s">
        <v>63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64</v>
      </c>
      <c r="O516" t="s">
        <v>1421</v>
      </c>
      <c r="P516">
        <f t="shared" ref="P516:P579" si="17">LEN(D516)</f>
        <v>4</v>
      </c>
    </row>
    <row r="517" spans="1:16" x14ac:dyDescent="0.55000000000000004">
      <c r="A517" s="1">
        <f t="shared" si="16"/>
        <v>45289</v>
      </c>
      <c r="B517" s="1">
        <v>45291</v>
      </c>
      <c r="C517" t="s">
        <v>810</v>
      </c>
      <c r="D517" t="s">
        <v>811</v>
      </c>
      <c r="E517">
        <v>5.95</v>
      </c>
      <c r="F517" t="s">
        <v>744</v>
      </c>
      <c r="H517" t="s">
        <v>63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1422</v>
      </c>
      <c r="P517">
        <f t="shared" si="17"/>
        <v>3</v>
      </c>
    </row>
    <row r="518" spans="1:16" hidden="1" x14ac:dyDescent="0.55000000000000004">
      <c r="A518" s="1">
        <f t="shared" si="16"/>
        <v>45289</v>
      </c>
      <c r="B518" s="1">
        <v>45291</v>
      </c>
      <c r="C518" t="s">
        <v>39</v>
      </c>
      <c r="D518" t="s">
        <v>40</v>
      </c>
      <c r="E518">
        <v>1.45</v>
      </c>
      <c r="F518" t="s">
        <v>1423</v>
      </c>
      <c r="G518" t="s">
        <v>206</v>
      </c>
      <c r="H518" t="s">
        <v>42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1424</v>
      </c>
      <c r="P518">
        <f t="shared" si="17"/>
        <v>6</v>
      </c>
    </row>
    <row r="519" spans="1:16" x14ac:dyDescent="0.55000000000000004">
      <c r="A519" s="1">
        <f t="shared" si="16"/>
        <v>45289</v>
      </c>
      <c r="B519" s="1">
        <v>45291</v>
      </c>
      <c r="C519" t="s">
        <v>153</v>
      </c>
      <c r="D519" t="s">
        <v>154</v>
      </c>
      <c r="E519">
        <v>5.2</v>
      </c>
      <c r="F519" t="s">
        <v>1425</v>
      </c>
      <c r="H519" t="s">
        <v>63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1426</v>
      </c>
      <c r="P519">
        <f t="shared" si="17"/>
        <v>4</v>
      </c>
    </row>
    <row r="520" spans="1:16" x14ac:dyDescent="0.55000000000000004">
      <c r="A520" s="1">
        <f t="shared" si="16"/>
        <v>45289</v>
      </c>
      <c r="B520" s="1">
        <v>45291</v>
      </c>
      <c r="C520" t="s">
        <v>1026</v>
      </c>
      <c r="D520" t="s">
        <v>1015</v>
      </c>
      <c r="E520">
        <v>6.5</v>
      </c>
      <c r="F520" t="s">
        <v>1294</v>
      </c>
      <c r="H520" t="s">
        <v>17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1427</v>
      </c>
      <c r="P520">
        <f t="shared" si="17"/>
        <v>5</v>
      </c>
    </row>
    <row r="521" spans="1:16" hidden="1" x14ac:dyDescent="0.55000000000000004">
      <c r="A521" s="1">
        <f t="shared" si="16"/>
        <v>45289</v>
      </c>
      <c r="B521" s="1">
        <v>45291</v>
      </c>
      <c r="C521" t="s">
        <v>39</v>
      </c>
      <c r="D521" t="s">
        <v>40</v>
      </c>
      <c r="E521">
        <v>3.05</v>
      </c>
      <c r="F521" t="s">
        <v>1428</v>
      </c>
      <c r="G521" t="s">
        <v>206</v>
      </c>
      <c r="H521" t="s">
        <v>42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1429</v>
      </c>
      <c r="P521">
        <f t="shared" si="17"/>
        <v>6</v>
      </c>
    </row>
    <row r="522" spans="1:16" x14ac:dyDescent="0.55000000000000004">
      <c r="A522" s="1">
        <f t="shared" si="16"/>
        <v>45289</v>
      </c>
      <c r="B522" s="1">
        <v>45291</v>
      </c>
      <c r="C522" t="s">
        <v>1430</v>
      </c>
      <c r="D522" t="s">
        <v>1431</v>
      </c>
      <c r="E522">
        <v>6.5</v>
      </c>
      <c r="F522" t="s">
        <v>1432</v>
      </c>
      <c r="H522" t="s">
        <v>71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1433</v>
      </c>
      <c r="P522">
        <f t="shared" si="17"/>
        <v>3</v>
      </c>
    </row>
    <row r="523" spans="1:16" x14ac:dyDescent="0.55000000000000004">
      <c r="A523" s="1">
        <f t="shared" si="16"/>
        <v>45289</v>
      </c>
      <c r="B523" s="1">
        <v>45291</v>
      </c>
      <c r="C523" t="s">
        <v>644</v>
      </c>
      <c r="D523" t="s">
        <v>645</v>
      </c>
      <c r="E523">
        <v>5.7963699999999996</v>
      </c>
      <c r="F523" t="s">
        <v>1342</v>
      </c>
      <c r="H523" t="s">
        <v>42</v>
      </c>
      <c r="I523" t="s">
        <v>18</v>
      </c>
      <c r="J523" t="s">
        <v>19</v>
      </c>
      <c r="K523" t="s">
        <v>20</v>
      </c>
      <c r="L523" t="s">
        <v>20</v>
      </c>
      <c r="M523" t="s">
        <v>173</v>
      </c>
      <c r="N523" t="s">
        <v>22</v>
      </c>
      <c r="O523" t="s">
        <v>1434</v>
      </c>
      <c r="P523">
        <f t="shared" si="17"/>
        <v>3</v>
      </c>
    </row>
    <row r="524" spans="1:16" x14ac:dyDescent="0.55000000000000004">
      <c r="A524" s="1">
        <f t="shared" si="16"/>
        <v>45289</v>
      </c>
      <c r="B524" s="1">
        <v>45291</v>
      </c>
      <c r="C524" t="s">
        <v>1435</v>
      </c>
      <c r="D524" t="s">
        <v>1436</v>
      </c>
      <c r="E524">
        <v>7.875</v>
      </c>
      <c r="F524" t="s">
        <v>1437</v>
      </c>
      <c r="H524" t="s">
        <v>47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1438</v>
      </c>
      <c r="P524">
        <f t="shared" si="17"/>
        <v>3</v>
      </c>
    </row>
    <row r="525" spans="1:16" x14ac:dyDescent="0.55000000000000004">
      <c r="A525" s="1">
        <f t="shared" si="16"/>
        <v>45289</v>
      </c>
      <c r="B525" s="1">
        <v>45291</v>
      </c>
      <c r="C525" t="s">
        <v>170</v>
      </c>
      <c r="D525" t="s">
        <v>171</v>
      </c>
      <c r="E525">
        <v>7.125</v>
      </c>
      <c r="F525" t="s">
        <v>146</v>
      </c>
      <c r="G525" t="s">
        <v>238</v>
      </c>
      <c r="H525" t="s">
        <v>47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1439</v>
      </c>
      <c r="P525">
        <f t="shared" si="17"/>
        <v>1</v>
      </c>
    </row>
    <row r="526" spans="1:16" x14ac:dyDescent="0.55000000000000004">
      <c r="A526" s="1">
        <f t="shared" si="16"/>
        <v>45289</v>
      </c>
      <c r="B526" s="1">
        <v>45291</v>
      </c>
      <c r="C526" t="s">
        <v>1440</v>
      </c>
      <c r="D526" t="s">
        <v>1441</v>
      </c>
      <c r="E526">
        <v>5.7</v>
      </c>
      <c r="F526" t="s">
        <v>1442</v>
      </c>
      <c r="H526" t="s">
        <v>47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72</v>
      </c>
      <c r="O526" t="s">
        <v>1443</v>
      </c>
      <c r="P526">
        <f t="shared" si="17"/>
        <v>4</v>
      </c>
    </row>
    <row r="527" spans="1:16" x14ac:dyDescent="0.55000000000000004">
      <c r="A527" s="1">
        <f t="shared" si="16"/>
        <v>45289</v>
      </c>
      <c r="B527" s="1">
        <v>45291</v>
      </c>
      <c r="C527" t="s">
        <v>29</v>
      </c>
      <c r="D527" t="s">
        <v>30</v>
      </c>
      <c r="E527">
        <v>8.9</v>
      </c>
      <c r="F527" t="s">
        <v>1250</v>
      </c>
      <c r="H527" t="s">
        <v>32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1444</v>
      </c>
      <c r="P527">
        <f t="shared" si="17"/>
        <v>1</v>
      </c>
    </row>
    <row r="528" spans="1:16" x14ac:dyDescent="0.55000000000000004">
      <c r="A528" s="1">
        <f t="shared" si="16"/>
        <v>45289</v>
      </c>
      <c r="B528" s="1">
        <v>45291</v>
      </c>
      <c r="C528" t="s">
        <v>1445</v>
      </c>
      <c r="D528" t="s">
        <v>1446</v>
      </c>
      <c r="E528">
        <v>6.1077599999999999</v>
      </c>
      <c r="F528" t="s">
        <v>1447</v>
      </c>
      <c r="G528" t="s">
        <v>142</v>
      </c>
      <c r="H528" t="s">
        <v>42</v>
      </c>
      <c r="I528" t="s">
        <v>18</v>
      </c>
      <c r="J528" t="s">
        <v>19</v>
      </c>
      <c r="K528" t="s">
        <v>20</v>
      </c>
      <c r="L528" t="s">
        <v>20</v>
      </c>
      <c r="M528" t="s">
        <v>173</v>
      </c>
      <c r="N528" t="s">
        <v>72</v>
      </c>
      <c r="O528" t="s">
        <v>1448</v>
      </c>
      <c r="P528">
        <f t="shared" si="17"/>
        <v>3</v>
      </c>
    </row>
    <row r="529" spans="1:16" hidden="1" x14ac:dyDescent="0.55000000000000004">
      <c r="A529" s="1">
        <f t="shared" si="16"/>
        <v>45289</v>
      </c>
      <c r="B529" s="1">
        <v>45291</v>
      </c>
      <c r="C529" t="s">
        <v>1449</v>
      </c>
      <c r="D529" t="s">
        <v>1450</v>
      </c>
      <c r="E529">
        <v>4.5</v>
      </c>
      <c r="F529" t="s">
        <v>1451</v>
      </c>
      <c r="G529" t="s">
        <v>142</v>
      </c>
      <c r="H529" t="s">
        <v>99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72</v>
      </c>
      <c r="O529" t="s">
        <v>1452</v>
      </c>
      <c r="P529">
        <f t="shared" si="17"/>
        <v>6</v>
      </c>
    </row>
    <row r="530" spans="1:16" x14ac:dyDescent="0.55000000000000004">
      <c r="A530" s="1">
        <f t="shared" si="16"/>
        <v>45289</v>
      </c>
      <c r="B530" s="1">
        <v>45291</v>
      </c>
      <c r="C530" t="s">
        <v>337</v>
      </c>
      <c r="D530" t="s">
        <v>338</v>
      </c>
      <c r="E530">
        <v>7.5</v>
      </c>
      <c r="F530" t="s">
        <v>1453</v>
      </c>
      <c r="H530" t="s">
        <v>71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1454</v>
      </c>
      <c r="P530">
        <f t="shared" si="17"/>
        <v>3</v>
      </c>
    </row>
    <row r="531" spans="1:16" x14ac:dyDescent="0.55000000000000004">
      <c r="A531" s="1">
        <f t="shared" si="16"/>
        <v>45289</v>
      </c>
      <c r="B531" s="1">
        <v>45291</v>
      </c>
      <c r="C531" t="s">
        <v>1455</v>
      </c>
      <c r="D531" t="s">
        <v>1456</v>
      </c>
      <c r="E531">
        <v>4.125</v>
      </c>
      <c r="F531" t="s">
        <v>1177</v>
      </c>
      <c r="H531" t="s">
        <v>47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72</v>
      </c>
      <c r="O531" t="s">
        <v>1457</v>
      </c>
      <c r="P531">
        <f t="shared" si="17"/>
        <v>3</v>
      </c>
    </row>
    <row r="532" spans="1:16" x14ac:dyDescent="0.55000000000000004">
      <c r="A532" s="1">
        <f t="shared" si="16"/>
        <v>45289</v>
      </c>
      <c r="B532" s="1">
        <v>45291</v>
      </c>
      <c r="C532" t="s">
        <v>131</v>
      </c>
      <c r="D532" t="s">
        <v>132</v>
      </c>
      <c r="E532">
        <v>0.75</v>
      </c>
      <c r="F532" t="s">
        <v>1458</v>
      </c>
      <c r="H532" t="s">
        <v>63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64</v>
      </c>
      <c r="O532" t="s">
        <v>1459</v>
      </c>
      <c r="P532">
        <f t="shared" si="17"/>
        <v>3</v>
      </c>
    </row>
    <row r="533" spans="1:16" x14ac:dyDescent="0.55000000000000004">
      <c r="A533" s="1">
        <f t="shared" si="16"/>
        <v>45289</v>
      </c>
      <c r="B533" s="1">
        <v>45291</v>
      </c>
      <c r="C533" t="s">
        <v>153</v>
      </c>
      <c r="D533" t="s">
        <v>154</v>
      </c>
      <c r="E533">
        <v>3.5</v>
      </c>
      <c r="F533" t="s">
        <v>1460</v>
      </c>
      <c r="H533" t="s">
        <v>63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1461</v>
      </c>
      <c r="P533">
        <f t="shared" si="17"/>
        <v>4</v>
      </c>
    </row>
    <row r="534" spans="1:16" x14ac:dyDescent="0.55000000000000004">
      <c r="A534" s="1">
        <f t="shared" si="16"/>
        <v>45289</v>
      </c>
      <c r="B534" s="1">
        <v>45291</v>
      </c>
      <c r="C534" t="s">
        <v>1462</v>
      </c>
      <c r="D534" t="s">
        <v>1463</v>
      </c>
      <c r="E534">
        <v>6.75</v>
      </c>
      <c r="F534" t="s">
        <v>618</v>
      </c>
      <c r="H534" t="s">
        <v>47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1464</v>
      </c>
      <c r="P534">
        <f t="shared" si="17"/>
        <v>3</v>
      </c>
    </row>
    <row r="535" spans="1:16" x14ac:dyDescent="0.55000000000000004">
      <c r="A535" s="1">
        <f t="shared" si="16"/>
        <v>45289</v>
      </c>
      <c r="B535" s="1">
        <v>45291</v>
      </c>
      <c r="C535" t="s">
        <v>1465</v>
      </c>
      <c r="D535" t="s">
        <v>553</v>
      </c>
      <c r="E535">
        <v>6.5</v>
      </c>
      <c r="F535" t="s">
        <v>1466</v>
      </c>
      <c r="H535" t="s">
        <v>17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1467</v>
      </c>
      <c r="P535">
        <f t="shared" si="17"/>
        <v>3</v>
      </c>
    </row>
    <row r="536" spans="1:16" x14ac:dyDescent="0.55000000000000004">
      <c r="A536" s="1">
        <f t="shared" si="16"/>
        <v>45289</v>
      </c>
      <c r="B536" s="1">
        <v>45291</v>
      </c>
      <c r="C536" t="s">
        <v>1468</v>
      </c>
      <c r="D536" t="s">
        <v>1469</v>
      </c>
      <c r="E536">
        <v>4.75</v>
      </c>
      <c r="F536" t="s">
        <v>146</v>
      </c>
      <c r="H536" t="s">
        <v>52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72</v>
      </c>
      <c r="O536" t="s">
        <v>1470</v>
      </c>
      <c r="P536">
        <f t="shared" si="17"/>
        <v>2</v>
      </c>
    </row>
    <row r="537" spans="1:16" x14ac:dyDescent="0.55000000000000004">
      <c r="A537" s="1">
        <f t="shared" si="16"/>
        <v>45289</v>
      </c>
      <c r="B537" s="1">
        <v>45291</v>
      </c>
      <c r="C537" t="s">
        <v>1471</v>
      </c>
      <c r="D537" t="s">
        <v>1472</v>
      </c>
      <c r="E537">
        <v>6.7</v>
      </c>
      <c r="F537" t="s">
        <v>724</v>
      </c>
      <c r="H537" t="s">
        <v>147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1473</v>
      </c>
      <c r="P537">
        <f t="shared" si="17"/>
        <v>3</v>
      </c>
    </row>
    <row r="538" spans="1:16" x14ac:dyDescent="0.55000000000000004">
      <c r="A538" s="1">
        <f t="shared" si="16"/>
        <v>45289</v>
      </c>
      <c r="B538" s="1">
        <v>45291</v>
      </c>
      <c r="C538" t="s">
        <v>714</v>
      </c>
      <c r="D538" t="s">
        <v>715</v>
      </c>
      <c r="E538">
        <v>3.875</v>
      </c>
      <c r="F538" t="s">
        <v>1474</v>
      </c>
      <c r="H538" t="s">
        <v>77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1475</v>
      </c>
      <c r="P538">
        <f t="shared" si="17"/>
        <v>4</v>
      </c>
    </row>
    <row r="539" spans="1:16" x14ac:dyDescent="0.55000000000000004">
      <c r="A539" s="1">
        <f t="shared" si="16"/>
        <v>45289</v>
      </c>
      <c r="B539" s="1">
        <v>45291</v>
      </c>
      <c r="C539" t="s">
        <v>114</v>
      </c>
      <c r="D539" t="s">
        <v>115</v>
      </c>
      <c r="E539">
        <v>3.4</v>
      </c>
      <c r="F539" t="s">
        <v>1197</v>
      </c>
      <c r="G539" t="s">
        <v>206</v>
      </c>
      <c r="H539" t="s">
        <v>52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1476</v>
      </c>
      <c r="P539">
        <f t="shared" si="17"/>
        <v>2</v>
      </c>
    </row>
    <row r="540" spans="1:16" x14ac:dyDescent="0.55000000000000004">
      <c r="A540" s="1">
        <f t="shared" si="16"/>
        <v>45289</v>
      </c>
      <c r="B540" s="1">
        <v>45291</v>
      </c>
      <c r="C540" t="s">
        <v>1049</v>
      </c>
      <c r="D540" t="s">
        <v>1050</v>
      </c>
      <c r="E540">
        <v>5.75</v>
      </c>
      <c r="F540" t="s">
        <v>465</v>
      </c>
      <c r="H540" t="s">
        <v>52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1477</v>
      </c>
      <c r="P540">
        <f t="shared" si="17"/>
        <v>2</v>
      </c>
    </row>
    <row r="541" spans="1:16" x14ac:dyDescent="0.55000000000000004">
      <c r="A541" s="1">
        <f t="shared" si="16"/>
        <v>45289</v>
      </c>
      <c r="B541" s="1">
        <v>45291</v>
      </c>
      <c r="C541" t="s">
        <v>60</v>
      </c>
      <c r="D541" t="s">
        <v>61</v>
      </c>
      <c r="E541">
        <v>1.125</v>
      </c>
      <c r="F541" t="s">
        <v>58</v>
      </c>
      <c r="G541" t="s">
        <v>133</v>
      </c>
      <c r="H541" t="s">
        <v>63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64</v>
      </c>
      <c r="O541" t="s">
        <v>1478</v>
      </c>
      <c r="P541">
        <f t="shared" si="17"/>
        <v>4</v>
      </c>
    </row>
    <row r="542" spans="1:16" x14ac:dyDescent="0.55000000000000004">
      <c r="A542" s="1">
        <f t="shared" si="16"/>
        <v>45289</v>
      </c>
      <c r="B542" s="1">
        <v>45291</v>
      </c>
      <c r="C542" t="s">
        <v>1479</v>
      </c>
      <c r="D542" t="s">
        <v>1323</v>
      </c>
      <c r="E542">
        <v>6</v>
      </c>
      <c r="F542" t="s">
        <v>1376</v>
      </c>
      <c r="H542" t="s">
        <v>17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53</v>
      </c>
      <c r="O542" t="s">
        <v>1480</v>
      </c>
      <c r="P542">
        <f t="shared" si="17"/>
        <v>3</v>
      </c>
    </row>
    <row r="543" spans="1:16" x14ac:dyDescent="0.55000000000000004">
      <c r="A543" s="1">
        <f t="shared" si="16"/>
        <v>45289</v>
      </c>
      <c r="B543" s="1">
        <v>45291</v>
      </c>
      <c r="C543" t="s">
        <v>114</v>
      </c>
      <c r="D543" t="s">
        <v>115</v>
      </c>
      <c r="E543">
        <v>5.3</v>
      </c>
      <c r="F543" t="s">
        <v>1203</v>
      </c>
      <c r="H543" t="s">
        <v>52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1481</v>
      </c>
      <c r="P543">
        <f t="shared" si="17"/>
        <v>2</v>
      </c>
    </row>
    <row r="544" spans="1:16" x14ac:dyDescent="0.55000000000000004">
      <c r="A544" s="1">
        <f t="shared" si="16"/>
        <v>45289</v>
      </c>
      <c r="B544" s="1">
        <v>45291</v>
      </c>
      <c r="C544" t="s">
        <v>101</v>
      </c>
      <c r="D544" t="s">
        <v>102</v>
      </c>
      <c r="E544">
        <v>3.3</v>
      </c>
      <c r="F544" t="s">
        <v>574</v>
      </c>
      <c r="H544" t="s">
        <v>17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1482</v>
      </c>
      <c r="P544">
        <f t="shared" si="17"/>
        <v>3</v>
      </c>
    </row>
    <row r="545" spans="1:16" x14ac:dyDescent="0.55000000000000004">
      <c r="A545" s="1">
        <f t="shared" si="16"/>
        <v>45289</v>
      </c>
      <c r="B545" s="1">
        <v>45291</v>
      </c>
      <c r="C545" t="s">
        <v>363</v>
      </c>
      <c r="D545" t="s">
        <v>364</v>
      </c>
      <c r="E545">
        <v>2.85</v>
      </c>
      <c r="F545" t="s">
        <v>621</v>
      </c>
      <c r="G545" t="s">
        <v>206</v>
      </c>
      <c r="H545" t="s">
        <v>42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1483</v>
      </c>
      <c r="P545">
        <f t="shared" si="17"/>
        <v>4</v>
      </c>
    </row>
    <row r="546" spans="1:16" x14ac:dyDescent="0.55000000000000004">
      <c r="A546" s="1">
        <f t="shared" si="16"/>
        <v>45289</v>
      </c>
      <c r="B546" s="1">
        <v>45291</v>
      </c>
      <c r="C546" t="s">
        <v>454</v>
      </c>
      <c r="D546" t="s">
        <v>97</v>
      </c>
      <c r="E546">
        <v>4.3</v>
      </c>
      <c r="F546" t="s">
        <v>1484</v>
      </c>
      <c r="H546" t="s">
        <v>99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72</v>
      </c>
      <c r="O546" t="s">
        <v>1485</v>
      </c>
      <c r="P546">
        <f t="shared" si="17"/>
        <v>3</v>
      </c>
    </row>
    <row r="547" spans="1:16" x14ac:dyDescent="0.55000000000000004">
      <c r="A547" s="1">
        <f t="shared" si="16"/>
        <v>45289</v>
      </c>
      <c r="B547" s="1">
        <v>45291</v>
      </c>
      <c r="C547" t="s">
        <v>517</v>
      </c>
      <c r="D547" t="s">
        <v>518</v>
      </c>
      <c r="E547">
        <v>3.4</v>
      </c>
      <c r="F547" t="s">
        <v>179</v>
      </c>
      <c r="G547" t="s">
        <v>206</v>
      </c>
      <c r="H547" t="s">
        <v>52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1486</v>
      </c>
      <c r="P547">
        <f t="shared" si="17"/>
        <v>3</v>
      </c>
    </row>
    <row r="548" spans="1:16" x14ac:dyDescent="0.55000000000000004">
      <c r="A548" s="1">
        <f t="shared" si="16"/>
        <v>45289</v>
      </c>
      <c r="B548" s="1">
        <v>45291</v>
      </c>
      <c r="C548" t="s">
        <v>60</v>
      </c>
      <c r="D548" t="s">
        <v>61</v>
      </c>
      <c r="E548">
        <v>4.5</v>
      </c>
      <c r="F548" t="s">
        <v>574</v>
      </c>
      <c r="G548" t="s">
        <v>133</v>
      </c>
      <c r="H548" t="s">
        <v>63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64</v>
      </c>
      <c r="O548" t="s">
        <v>1487</v>
      </c>
      <c r="P548">
        <f t="shared" si="17"/>
        <v>4</v>
      </c>
    </row>
    <row r="549" spans="1:16" x14ac:dyDescent="0.55000000000000004">
      <c r="A549" s="1">
        <f t="shared" si="16"/>
        <v>45289</v>
      </c>
      <c r="B549" s="1">
        <v>45291</v>
      </c>
      <c r="C549" t="s">
        <v>1488</v>
      </c>
      <c r="D549" t="s">
        <v>1489</v>
      </c>
      <c r="E549">
        <v>6.8</v>
      </c>
      <c r="F549" t="s">
        <v>615</v>
      </c>
      <c r="H549" t="s">
        <v>47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1490</v>
      </c>
      <c r="P549">
        <f t="shared" si="17"/>
        <v>3</v>
      </c>
    </row>
    <row r="550" spans="1:16" hidden="1" x14ac:dyDescent="0.55000000000000004">
      <c r="A550" s="1">
        <f t="shared" si="16"/>
        <v>45289</v>
      </c>
      <c r="B550" s="1">
        <v>45291</v>
      </c>
      <c r="C550" t="s">
        <v>306</v>
      </c>
      <c r="D550" t="s">
        <v>307</v>
      </c>
      <c r="E550">
        <v>5.65</v>
      </c>
      <c r="F550" t="s">
        <v>1491</v>
      </c>
      <c r="G550" t="s">
        <v>229</v>
      </c>
      <c r="H550" t="s">
        <v>77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1492</v>
      </c>
      <c r="P550">
        <f t="shared" si="17"/>
        <v>6</v>
      </c>
    </row>
    <row r="551" spans="1:16" hidden="1" x14ac:dyDescent="0.55000000000000004">
      <c r="A551" s="1">
        <f t="shared" si="16"/>
        <v>45289</v>
      </c>
      <c r="B551" s="1">
        <v>45291</v>
      </c>
      <c r="C551" t="s">
        <v>39</v>
      </c>
      <c r="D551" t="s">
        <v>40</v>
      </c>
      <c r="E551">
        <v>5.9</v>
      </c>
      <c r="F551" t="s">
        <v>1493</v>
      </c>
      <c r="G551" t="s">
        <v>206</v>
      </c>
      <c r="H551" t="s">
        <v>42</v>
      </c>
      <c r="I551" t="s">
        <v>18</v>
      </c>
      <c r="J551" t="s">
        <v>19</v>
      </c>
      <c r="K551" t="s">
        <v>20</v>
      </c>
      <c r="L551" t="s">
        <v>20</v>
      </c>
      <c r="M551" t="s">
        <v>173</v>
      </c>
      <c r="N551" t="s">
        <v>22</v>
      </c>
      <c r="O551" t="s">
        <v>1494</v>
      </c>
      <c r="P551">
        <f t="shared" si="17"/>
        <v>6</v>
      </c>
    </row>
    <row r="552" spans="1:16" x14ac:dyDescent="0.55000000000000004">
      <c r="A552" s="1">
        <f t="shared" si="16"/>
        <v>45289</v>
      </c>
      <c r="B552" s="1">
        <v>45291</v>
      </c>
      <c r="C552" t="s">
        <v>1495</v>
      </c>
      <c r="D552" t="s">
        <v>1496</v>
      </c>
      <c r="E552">
        <v>6.5855100000000002</v>
      </c>
      <c r="F552" t="s">
        <v>1497</v>
      </c>
      <c r="G552" t="s">
        <v>142</v>
      </c>
      <c r="H552" t="s">
        <v>17</v>
      </c>
      <c r="I552" t="s">
        <v>18</v>
      </c>
      <c r="J552" t="s">
        <v>19</v>
      </c>
      <c r="K552" t="s">
        <v>20</v>
      </c>
      <c r="L552" t="s">
        <v>20</v>
      </c>
      <c r="M552" t="s">
        <v>173</v>
      </c>
      <c r="N552" t="s">
        <v>72</v>
      </c>
      <c r="O552" t="s">
        <v>1498</v>
      </c>
      <c r="P552">
        <f t="shared" si="17"/>
        <v>3</v>
      </c>
    </row>
    <row r="553" spans="1:16" x14ac:dyDescent="0.55000000000000004">
      <c r="A553" s="1">
        <f t="shared" si="16"/>
        <v>45289</v>
      </c>
      <c r="B553" s="1">
        <v>45291</v>
      </c>
      <c r="C553" t="s">
        <v>832</v>
      </c>
      <c r="D553" t="s">
        <v>449</v>
      </c>
      <c r="E553">
        <v>6.05</v>
      </c>
      <c r="F553" t="s">
        <v>542</v>
      </c>
      <c r="H553" t="s">
        <v>42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53</v>
      </c>
      <c r="O553" t="s">
        <v>1499</v>
      </c>
      <c r="P553">
        <f t="shared" si="17"/>
        <v>3</v>
      </c>
    </row>
    <row r="554" spans="1:16" x14ac:dyDescent="0.55000000000000004">
      <c r="A554" s="1">
        <f t="shared" si="16"/>
        <v>45289</v>
      </c>
      <c r="B554" s="1">
        <v>45291</v>
      </c>
      <c r="C554" t="s">
        <v>1500</v>
      </c>
      <c r="D554" t="s">
        <v>1501</v>
      </c>
      <c r="E554">
        <v>5.5</v>
      </c>
      <c r="F554" t="s">
        <v>1502</v>
      </c>
      <c r="G554" t="s">
        <v>142</v>
      </c>
      <c r="H554" t="s">
        <v>42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72</v>
      </c>
      <c r="O554" t="s">
        <v>1503</v>
      </c>
      <c r="P554">
        <f t="shared" si="17"/>
        <v>3</v>
      </c>
    </row>
    <row r="555" spans="1:16" x14ac:dyDescent="0.55000000000000004">
      <c r="A555" s="1">
        <f t="shared" si="16"/>
        <v>45289</v>
      </c>
      <c r="B555" s="1">
        <v>45291</v>
      </c>
      <c r="C555" t="s">
        <v>625</v>
      </c>
      <c r="D555" t="s">
        <v>626</v>
      </c>
      <c r="E555">
        <v>6.625</v>
      </c>
      <c r="F555" t="s">
        <v>720</v>
      </c>
      <c r="H555" t="s">
        <v>71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1504</v>
      </c>
      <c r="P555">
        <f t="shared" si="17"/>
        <v>2</v>
      </c>
    </row>
    <row r="556" spans="1:16" x14ac:dyDescent="0.55000000000000004">
      <c r="A556" s="1">
        <f t="shared" si="16"/>
        <v>45289</v>
      </c>
      <c r="B556" s="1">
        <v>45291</v>
      </c>
      <c r="C556" t="s">
        <v>349</v>
      </c>
      <c r="D556" t="s">
        <v>350</v>
      </c>
      <c r="E556">
        <v>4.2549999999999999</v>
      </c>
      <c r="F556" t="s">
        <v>1505</v>
      </c>
      <c r="H556" t="s">
        <v>77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53</v>
      </c>
      <c r="O556" t="s">
        <v>1506</v>
      </c>
      <c r="P556">
        <f t="shared" si="17"/>
        <v>3</v>
      </c>
    </row>
    <row r="557" spans="1:16" x14ac:dyDescent="0.55000000000000004">
      <c r="A557" s="1">
        <f t="shared" si="16"/>
        <v>45289</v>
      </c>
      <c r="B557" s="1">
        <v>45291</v>
      </c>
      <c r="C557" t="s">
        <v>1507</v>
      </c>
      <c r="D557" t="s">
        <v>1508</v>
      </c>
      <c r="E557">
        <v>6.7</v>
      </c>
      <c r="F557" t="s">
        <v>105</v>
      </c>
      <c r="H557" t="s">
        <v>17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1509</v>
      </c>
      <c r="P557">
        <f t="shared" si="17"/>
        <v>3</v>
      </c>
    </row>
    <row r="558" spans="1:16" x14ac:dyDescent="0.55000000000000004">
      <c r="A558" s="1">
        <f t="shared" si="16"/>
        <v>45289</v>
      </c>
      <c r="B558" s="1">
        <v>45291</v>
      </c>
      <c r="C558" t="s">
        <v>1252</v>
      </c>
      <c r="D558" t="s">
        <v>1253</v>
      </c>
      <c r="E558">
        <v>6.75</v>
      </c>
      <c r="F558" t="s">
        <v>505</v>
      </c>
      <c r="H558" t="s">
        <v>47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1510</v>
      </c>
      <c r="P558">
        <f t="shared" si="17"/>
        <v>3</v>
      </c>
    </row>
    <row r="559" spans="1:16" x14ac:dyDescent="0.55000000000000004">
      <c r="A559" s="1">
        <f t="shared" si="16"/>
        <v>45289</v>
      </c>
      <c r="B559" s="1">
        <v>45291</v>
      </c>
      <c r="C559" t="s">
        <v>320</v>
      </c>
      <c r="D559" t="s">
        <v>321</v>
      </c>
      <c r="E559">
        <v>4.125</v>
      </c>
      <c r="F559" t="s">
        <v>1511</v>
      </c>
      <c r="H559" t="s">
        <v>52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1512</v>
      </c>
      <c r="P559">
        <f t="shared" si="17"/>
        <v>3</v>
      </c>
    </row>
    <row r="560" spans="1:16" x14ac:dyDescent="0.55000000000000004">
      <c r="A560" s="1">
        <f t="shared" si="16"/>
        <v>45289</v>
      </c>
      <c r="B560" s="1">
        <v>45291</v>
      </c>
      <c r="C560" t="s">
        <v>1026</v>
      </c>
      <c r="D560" t="s">
        <v>1015</v>
      </c>
      <c r="E560">
        <v>6.8</v>
      </c>
      <c r="F560" t="s">
        <v>1513</v>
      </c>
      <c r="H560" t="s">
        <v>17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1514</v>
      </c>
      <c r="P560">
        <f t="shared" si="17"/>
        <v>5</v>
      </c>
    </row>
    <row r="561" spans="1:16" x14ac:dyDescent="0.55000000000000004">
      <c r="A561" s="1">
        <f t="shared" si="16"/>
        <v>45289</v>
      </c>
      <c r="B561" s="1">
        <v>45291</v>
      </c>
      <c r="C561" t="s">
        <v>123</v>
      </c>
      <c r="D561" t="s">
        <v>124</v>
      </c>
      <c r="E561">
        <v>2.5</v>
      </c>
      <c r="F561" t="s">
        <v>1515</v>
      </c>
      <c r="G561" t="s">
        <v>220</v>
      </c>
      <c r="H561" t="s">
        <v>63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64</v>
      </c>
      <c r="O561" t="s">
        <v>1516</v>
      </c>
      <c r="P561">
        <f t="shared" si="17"/>
        <v>4</v>
      </c>
    </row>
    <row r="562" spans="1:16" x14ac:dyDescent="0.55000000000000004">
      <c r="A562" s="1">
        <f t="shared" si="16"/>
        <v>45289</v>
      </c>
      <c r="B562" s="1">
        <v>45291</v>
      </c>
      <c r="C562" t="s">
        <v>1070</v>
      </c>
      <c r="D562" t="s">
        <v>1071</v>
      </c>
      <c r="E562">
        <v>5.5</v>
      </c>
      <c r="F562" t="s">
        <v>1072</v>
      </c>
      <c r="G562" t="s">
        <v>229</v>
      </c>
      <c r="H562" t="s">
        <v>77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1517</v>
      </c>
      <c r="P562">
        <f t="shared" si="17"/>
        <v>5</v>
      </c>
    </row>
    <row r="563" spans="1:16" hidden="1" x14ac:dyDescent="0.55000000000000004">
      <c r="A563" s="1">
        <f t="shared" si="16"/>
        <v>45289</v>
      </c>
      <c r="B563" s="1">
        <v>45291</v>
      </c>
      <c r="C563" t="s">
        <v>306</v>
      </c>
      <c r="D563" t="s">
        <v>307</v>
      </c>
      <c r="E563">
        <v>3.4</v>
      </c>
      <c r="F563" t="s">
        <v>1382</v>
      </c>
      <c r="G563" t="s">
        <v>229</v>
      </c>
      <c r="H563" t="s">
        <v>77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1518</v>
      </c>
      <c r="P563">
        <f t="shared" si="17"/>
        <v>6</v>
      </c>
    </row>
    <row r="564" spans="1:16" x14ac:dyDescent="0.55000000000000004">
      <c r="A564" s="1">
        <f t="shared" si="16"/>
        <v>45289</v>
      </c>
      <c r="B564" s="1">
        <v>45291</v>
      </c>
      <c r="C564" t="s">
        <v>244</v>
      </c>
      <c r="D564" t="s">
        <v>245</v>
      </c>
      <c r="E564">
        <v>4.6500000000000004</v>
      </c>
      <c r="F564" t="s">
        <v>737</v>
      </c>
      <c r="G564" t="s">
        <v>1519</v>
      </c>
      <c r="H564" t="s">
        <v>47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1520</v>
      </c>
      <c r="P564">
        <f t="shared" si="17"/>
        <v>2</v>
      </c>
    </row>
    <row r="565" spans="1:16" x14ac:dyDescent="0.55000000000000004">
      <c r="A565" s="1">
        <f t="shared" si="16"/>
        <v>45289</v>
      </c>
      <c r="B565" s="1">
        <v>45291</v>
      </c>
      <c r="C565" t="s">
        <v>688</v>
      </c>
      <c r="D565" t="s">
        <v>689</v>
      </c>
      <c r="E565">
        <v>5.25</v>
      </c>
      <c r="F565" t="s">
        <v>1521</v>
      </c>
      <c r="H565" t="s">
        <v>17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1522</v>
      </c>
      <c r="P565">
        <f t="shared" si="17"/>
        <v>5</v>
      </c>
    </row>
    <row r="566" spans="1:16" hidden="1" x14ac:dyDescent="0.55000000000000004">
      <c r="A566" s="1">
        <f t="shared" si="16"/>
        <v>45289</v>
      </c>
      <c r="B566" s="1">
        <v>45291</v>
      </c>
      <c r="C566" t="s">
        <v>1523</v>
      </c>
      <c r="D566" t="s">
        <v>1524</v>
      </c>
      <c r="E566">
        <v>3.4</v>
      </c>
      <c r="F566" t="s">
        <v>1525</v>
      </c>
      <c r="G566">
        <v>2015</v>
      </c>
      <c r="H566" t="s">
        <v>63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1526</v>
      </c>
      <c r="P566">
        <f t="shared" si="17"/>
        <v>6</v>
      </c>
    </row>
    <row r="567" spans="1:16" x14ac:dyDescent="0.55000000000000004">
      <c r="A567" s="1">
        <f t="shared" si="16"/>
        <v>45289</v>
      </c>
      <c r="B567" s="1">
        <v>45291</v>
      </c>
      <c r="C567" t="s">
        <v>1527</v>
      </c>
      <c r="D567" t="s">
        <v>1528</v>
      </c>
      <c r="E567">
        <v>6.25</v>
      </c>
      <c r="F567" t="s">
        <v>1529</v>
      </c>
      <c r="G567" t="s">
        <v>229</v>
      </c>
      <c r="H567" t="s">
        <v>42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72</v>
      </c>
      <c r="O567" t="s">
        <v>1530</v>
      </c>
      <c r="P567">
        <f t="shared" si="17"/>
        <v>2</v>
      </c>
    </row>
    <row r="568" spans="1:16" x14ac:dyDescent="0.55000000000000004">
      <c r="A568" s="1">
        <f t="shared" si="16"/>
        <v>45289</v>
      </c>
      <c r="B568" s="1">
        <v>45291</v>
      </c>
      <c r="C568" t="s">
        <v>625</v>
      </c>
      <c r="D568" t="s">
        <v>626</v>
      </c>
      <c r="E568">
        <v>6.125</v>
      </c>
      <c r="F568" t="s">
        <v>737</v>
      </c>
      <c r="H568" t="s">
        <v>71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1531</v>
      </c>
      <c r="P568">
        <f t="shared" si="17"/>
        <v>2</v>
      </c>
    </row>
    <row r="569" spans="1:16" x14ac:dyDescent="0.55000000000000004">
      <c r="A569" s="1">
        <f t="shared" si="16"/>
        <v>45289</v>
      </c>
      <c r="B569" s="1">
        <v>45291</v>
      </c>
      <c r="C569" t="s">
        <v>444</v>
      </c>
      <c r="D569" t="s">
        <v>445</v>
      </c>
      <c r="E569">
        <v>7.95</v>
      </c>
      <c r="F569" t="s">
        <v>1374</v>
      </c>
      <c r="H569" t="s">
        <v>32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1532</v>
      </c>
      <c r="P569">
        <f t="shared" si="17"/>
        <v>3</v>
      </c>
    </row>
    <row r="570" spans="1:16" x14ac:dyDescent="0.55000000000000004">
      <c r="A570" s="1">
        <f t="shared" si="16"/>
        <v>45289</v>
      </c>
      <c r="B570" s="1">
        <v>45291</v>
      </c>
      <c r="C570" t="s">
        <v>866</v>
      </c>
      <c r="D570" t="s">
        <v>867</v>
      </c>
      <c r="E570">
        <v>5.8526600000000002</v>
      </c>
      <c r="F570" t="s">
        <v>589</v>
      </c>
      <c r="H570" t="s">
        <v>47</v>
      </c>
      <c r="I570" t="s">
        <v>18</v>
      </c>
      <c r="J570" t="s">
        <v>19</v>
      </c>
      <c r="K570" t="s">
        <v>20</v>
      </c>
      <c r="L570" t="s">
        <v>20</v>
      </c>
      <c r="M570" t="s">
        <v>173</v>
      </c>
      <c r="N570" t="s">
        <v>22</v>
      </c>
      <c r="O570" t="s">
        <v>1533</v>
      </c>
      <c r="P570">
        <f t="shared" si="17"/>
        <v>3</v>
      </c>
    </row>
    <row r="571" spans="1:16" x14ac:dyDescent="0.55000000000000004">
      <c r="A571" s="1">
        <f t="shared" si="16"/>
        <v>45289</v>
      </c>
      <c r="B571" s="1">
        <v>45291</v>
      </c>
      <c r="C571" t="s">
        <v>332</v>
      </c>
      <c r="D571" t="s">
        <v>333</v>
      </c>
      <c r="E571">
        <v>3.6</v>
      </c>
      <c r="F571" t="s">
        <v>1534</v>
      </c>
      <c r="H571" t="s">
        <v>267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1535</v>
      </c>
      <c r="P571">
        <f t="shared" si="17"/>
        <v>2</v>
      </c>
    </row>
    <row r="572" spans="1:16" x14ac:dyDescent="0.55000000000000004">
      <c r="A572" s="1">
        <f t="shared" si="16"/>
        <v>45289</v>
      </c>
      <c r="B572" s="1">
        <v>45291</v>
      </c>
      <c r="C572" t="s">
        <v>170</v>
      </c>
      <c r="D572" t="s">
        <v>171</v>
      </c>
      <c r="E572">
        <v>5.35</v>
      </c>
      <c r="F572" t="s">
        <v>1536</v>
      </c>
      <c r="H572" t="s">
        <v>47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1537</v>
      </c>
      <c r="P572">
        <f t="shared" si="17"/>
        <v>1</v>
      </c>
    </row>
    <row r="573" spans="1:16" x14ac:dyDescent="0.55000000000000004">
      <c r="A573" s="1">
        <f t="shared" si="16"/>
        <v>45289</v>
      </c>
      <c r="B573" s="1">
        <v>45291</v>
      </c>
      <c r="C573" t="s">
        <v>1538</v>
      </c>
      <c r="D573" t="s">
        <v>553</v>
      </c>
      <c r="E573">
        <v>7.375</v>
      </c>
      <c r="F573" t="s">
        <v>1539</v>
      </c>
      <c r="H573" t="s">
        <v>17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1540</v>
      </c>
      <c r="P573">
        <f t="shared" si="17"/>
        <v>3</v>
      </c>
    </row>
    <row r="574" spans="1:16" x14ac:dyDescent="0.55000000000000004">
      <c r="A574" s="1">
        <f t="shared" si="16"/>
        <v>45289</v>
      </c>
      <c r="B574" s="1">
        <v>45291</v>
      </c>
      <c r="C574" t="s">
        <v>74</v>
      </c>
      <c r="D574" t="s">
        <v>75</v>
      </c>
      <c r="E574">
        <v>6.25</v>
      </c>
      <c r="F574" t="s">
        <v>112</v>
      </c>
      <c r="H574" t="s">
        <v>77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1541</v>
      </c>
      <c r="P574">
        <f t="shared" si="17"/>
        <v>2</v>
      </c>
    </row>
    <row r="575" spans="1:16" x14ac:dyDescent="0.55000000000000004">
      <c r="A575" s="1">
        <f t="shared" si="16"/>
        <v>45289</v>
      </c>
      <c r="B575" s="1">
        <v>45291</v>
      </c>
      <c r="C575" t="s">
        <v>1021</v>
      </c>
      <c r="D575" t="s">
        <v>1022</v>
      </c>
      <c r="E575">
        <v>6.6</v>
      </c>
      <c r="F575" t="s">
        <v>1018</v>
      </c>
      <c r="H575" t="s">
        <v>71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1542</v>
      </c>
      <c r="P575">
        <f t="shared" si="17"/>
        <v>3</v>
      </c>
    </row>
    <row r="576" spans="1:16" x14ac:dyDescent="0.55000000000000004">
      <c r="A576" s="1">
        <f t="shared" si="16"/>
        <v>45289</v>
      </c>
      <c r="B576" s="1">
        <v>45291</v>
      </c>
      <c r="C576" t="s">
        <v>131</v>
      </c>
      <c r="D576" t="s">
        <v>132</v>
      </c>
      <c r="E576">
        <v>3.625</v>
      </c>
      <c r="F576" t="s">
        <v>940</v>
      </c>
      <c r="G576" t="s">
        <v>133</v>
      </c>
      <c r="H576" t="s">
        <v>63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64</v>
      </c>
      <c r="O576" t="s">
        <v>1543</v>
      </c>
      <c r="P576">
        <f t="shared" si="17"/>
        <v>3</v>
      </c>
    </row>
    <row r="577" spans="1:16" x14ac:dyDescent="0.55000000000000004">
      <c r="A577" s="1">
        <f t="shared" si="16"/>
        <v>45289</v>
      </c>
      <c r="B577" s="1">
        <v>45291</v>
      </c>
      <c r="C577" t="s">
        <v>1495</v>
      </c>
      <c r="D577" t="s">
        <v>1496</v>
      </c>
      <c r="E577">
        <v>5.25</v>
      </c>
      <c r="F577" t="s">
        <v>1544</v>
      </c>
      <c r="G577" t="s">
        <v>142</v>
      </c>
      <c r="H577" t="s">
        <v>17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72</v>
      </c>
      <c r="O577" t="s">
        <v>1545</v>
      </c>
      <c r="P577">
        <f t="shared" si="17"/>
        <v>3</v>
      </c>
    </row>
    <row r="578" spans="1:16" x14ac:dyDescent="0.55000000000000004">
      <c r="A578" s="1">
        <f t="shared" si="16"/>
        <v>45289</v>
      </c>
      <c r="B578" s="1">
        <v>45291</v>
      </c>
      <c r="C578" t="s">
        <v>1014</v>
      </c>
      <c r="D578" t="s">
        <v>1015</v>
      </c>
      <c r="E578">
        <v>5.875</v>
      </c>
      <c r="F578" t="s">
        <v>667</v>
      </c>
      <c r="H578" t="s">
        <v>17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1546</v>
      </c>
      <c r="P578">
        <f t="shared" si="17"/>
        <v>5</v>
      </c>
    </row>
    <row r="579" spans="1:16" x14ac:dyDescent="0.55000000000000004">
      <c r="A579" s="1">
        <f t="shared" si="16"/>
        <v>45289</v>
      </c>
      <c r="B579" s="1">
        <v>45291</v>
      </c>
      <c r="C579" t="s">
        <v>694</v>
      </c>
      <c r="D579" t="s">
        <v>695</v>
      </c>
      <c r="E579">
        <v>7.55</v>
      </c>
      <c r="F579" t="s">
        <v>1547</v>
      </c>
      <c r="H579" t="s">
        <v>99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1548</v>
      </c>
      <c r="P579">
        <f t="shared" si="17"/>
        <v>3</v>
      </c>
    </row>
    <row r="580" spans="1:16" x14ac:dyDescent="0.55000000000000004">
      <c r="A580" s="1">
        <f t="shared" ref="A580:A643" si="18">B580-2</f>
        <v>45289</v>
      </c>
      <c r="B580" s="1">
        <v>45291</v>
      </c>
      <c r="C580" t="s">
        <v>444</v>
      </c>
      <c r="D580" t="s">
        <v>445</v>
      </c>
      <c r="E580">
        <v>7.875</v>
      </c>
      <c r="F580" t="s">
        <v>627</v>
      </c>
      <c r="H580" t="s">
        <v>32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1549</v>
      </c>
      <c r="P580">
        <f t="shared" ref="P580:P643" si="19">LEN(D580)</f>
        <v>3</v>
      </c>
    </row>
    <row r="581" spans="1:16" x14ac:dyDescent="0.55000000000000004">
      <c r="A581" s="1">
        <f t="shared" si="18"/>
        <v>45289</v>
      </c>
      <c r="B581" s="1">
        <v>45291</v>
      </c>
      <c r="C581" t="s">
        <v>1550</v>
      </c>
      <c r="D581" t="s">
        <v>1551</v>
      </c>
      <c r="E581">
        <v>5.6379999999999999</v>
      </c>
      <c r="F581" t="s">
        <v>676</v>
      </c>
      <c r="G581" t="s">
        <v>142</v>
      </c>
      <c r="H581" t="s">
        <v>17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53</v>
      </c>
      <c r="O581" t="s">
        <v>1552</v>
      </c>
      <c r="P581">
        <f t="shared" si="19"/>
        <v>3</v>
      </c>
    </row>
    <row r="582" spans="1:16" hidden="1" x14ac:dyDescent="0.55000000000000004">
      <c r="A582" s="1">
        <f t="shared" si="18"/>
        <v>45289</v>
      </c>
      <c r="B582" s="1">
        <v>45291</v>
      </c>
      <c r="C582" t="s">
        <v>1553</v>
      </c>
      <c r="D582" t="s">
        <v>1554</v>
      </c>
      <c r="E582">
        <v>4.9000000000000004</v>
      </c>
      <c r="F582" t="s">
        <v>1555</v>
      </c>
      <c r="G582" t="s">
        <v>142</v>
      </c>
      <c r="H582" t="s">
        <v>164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72</v>
      </c>
      <c r="O582" t="s">
        <v>1556</v>
      </c>
      <c r="P582">
        <f t="shared" si="19"/>
        <v>6</v>
      </c>
    </row>
    <row r="583" spans="1:16" x14ac:dyDescent="0.55000000000000004">
      <c r="A583" s="1">
        <f t="shared" si="18"/>
        <v>45289</v>
      </c>
      <c r="B583" s="1">
        <v>45291</v>
      </c>
      <c r="C583" t="s">
        <v>1557</v>
      </c>
      <c r="D583" t="s">
        <v>1558</v>
      </c>
      <c r="E583">
        <v>4.125</v>
      </c>
      <c r="F583" t="s">
        <v>1559</v>
      </c>
      <c r="H583" t="s">
        <v>267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1560</v>
      </c>
      <c r="P583">
        <f t="shared" si="19"/>
        <v>5</v>
      </c>
    </row>
    <row r="584" spans="1:16" hidden="1" x14ac:dyDescent="0.55000000000000004">
      <c r="A584" s="1">
        <f t="shared" si="18"/>
        <v>45289</v>
      </c>
      <c r="B584" s="1">
        <v>45291</v>
      </c>
      <c r="C584" t="s">
        <v>1561</v>
      </c>
      <c r="D584" t="s">
        <v>1562</v>
      </c>
      <c r="E584">
        <v>1.2</v>
      </c>
      <c r="F584" t="s">
        <v>1563</v>
      </c>
      <c r="G584" t="s">
        <v>142</v>
      </c>
      <c r="H584" t="s">
        <v>267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72</v>
      </c>
      <c r="O584" t="s">
        <v>1564</v>
      </c>
      <c r="P584">
        <f t="shared" si="19"/>
        <v>6</v>
      </c>
    </row>
    <row r="585" spans="1:16" x14ac:dyDescent="0.55000000000000004">
      <c r="A585" s="1">
        <f t="shared" si="18"/>
        <v>45289</v>
      </c>
      <c r="B585" s="1">
        <v>45291</v>
      </c>
      <c r="C585" t="s">
        <v>332</v>
      </c>
      <c r="D585" t="s">
        <v>333</v>
      </c>
      <c r="E585">
        <v>3</v>
      </c>
      <c r="F585" t="s">
        <v>591</v>
      </c>
      <c r="H585" t="s">
        <v>267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1565</v>
      </c>
      <c r="P585">
        <f t="shared" si="19"/>
        <v>2</v>
      </c>
    </row>
    <row r="586" spans="1:16" x14ac:dyDescent="0.55000000000000004">
      <c r="A586" s="1">
        <f t="shared" si="18"/>
        <v>45289</v>
      </c>
      <c r="B586" s="1">
        <v>45291</v>
      </c>
      <c r="C586" t="s">
        <v>89</v>
      </c>
      <c r="D586" t="s">
        <v>90</v>
      </c>
      <c r="E586">
        <v>8</v>
      </c>
      <c r="F586" t="s">
        <v>1566</v>
      </c>
      <c r="H586" t="s">
        <v>92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1567</v>
      </c>
      <c r="P586">
        <f t="shared" si="19"/>
        <v>3</v>
      </c>
    </row>
    <row r="587" spans="1:16" hidden="1" x14ac:dyDescent="0.55000000000000004">
      <c r="A587" s="1">
        <f t="shared" si="18"/>
        <v>45289</v>
      </c>
      <c r="B587" s="1">
        <v>45291</v>
      </c>
      <c r="C587" t="s">
        <v>39</v>
      </c>
      <c r="D587" t="s">
        <v>40</v>
      </c>
      <c r="E587">
        <v>6</v>
      </c>
      <c r="F587" t="s">
        <v>1568</v>
      </c>
      <c r="G587" t="s">
        <v>206</v>
      </c>
      <c r="H587" t="s">
        <v>42</v>
      </c>
      <c r="I587" t="s">
        <v>18</v>
      </c>
      <c r="J587" t="s">
        <v>19</v>
      </c>
      <c r="K587" t="s">
        <v>20</v>
      </c>
      <c r="L587" t="s">
        <v>20</v>
      </c>
      <c r="M587" t="s">
        <v>173</v>
      </c>
      <c r="N587" t="s">
        <v>22</v>
      </c>
      <c r="O587" t="s">
        <v>1569</v>
      </c>
      <c r="P587">
        <f t="shared" si="19"/>
        <v>6</v>
      </c>
    </row>
    <row r="588" spans="1:16" x14ac:dyDescent="0.55000000000000004">
      <c r="A588" s="1">
        <f t="shared" si="18"/>
        <v>45289</v>
      </c>
      <c r="B588" s="1">
        <v>45291</v>
      </c>
      <c r="C588" t="s">
        <v>1026</v>
      </c>
      <c r="D588" t="s">
        <v>1015</v>
      </c>
      <c r="E588">
        <v>6.45</v>
      </c>
      <c r="F588" t="s">
        <v>1570</v>
      </c>
      <c r="H588" t="s">
        <v>17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1571</v>
      </c>
      <c r="P588">
        <f t="shared" si="19"/>
        <v>5</v>
      </c>
    </row>
    <row r="589" spans="1:16" x14ac:dyDescent="0.55000000000000004">
      <c r="A589" s="1">
        <f t="shared" si="18"/>
        <v>45289</v>
      </c>
      <c r="B589" s="1">
        <v>45291</v>
      </c>
      <c r="C589" t="s">
        <v>57</v>
      </c>
      <c r="D589" t="s">
        <v>14</v>
      </c>
      <c r="E589">
        <v>5.4</v>
      </c>
      <c r="F589" t="s">
        <v>1572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1573</v>
      </c>
      <c r="P589">
        <f t="shared" si="19"/>
        <v>3</v>
      </c>
    </row>
    <row r="590" spans="1:16" x14ac:dyDescent="0.55000000000000004">
      <c r="A590" s="1">
        <f t="shared" si="18"/>
        <v>45289</v>
      </c>
      <c r="B590" s="1">
        <v>45291</v>
      </c>
      <c r="C590" t="s">
        <v>1574</v>
      </c>
      <c r="D590" t="s">
        <v>1575</v>
      </c>
      <c r="E590">
        <v>6.7</v>
      </c>
      <c r="F590" t="s">
        <v>1576</v>
      </c>
      <c r="H590" t="s">
        <v>47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1577</v>
      </c>
      <c r="P590">
        <f t="shared" si="19"/>
        <v>3</v>
      </c>
    </row>
    <row r="591" spans="1:16" x14ac:dyDescent="0.55000000000000004">
      <c r="A591" s="1">
        <f t="shared" si="18"/>
        <v>45289</v>
      </c>
      <c r="B591" s="1">
        <v>45291</v>
      </c>
      <c r="C591" t="s">
        <v>1578</v>
      </c>
      <c r="D591" t="s">
        <v>1579</v>
      </c>
      <c r="E591">
        <v>6.92</v>
      </c>
      <c r="F591" t="s">
        <v>1212</v>
      </c>
      <c r="G591" t="s">
        <v>238</v>
      </c>
      <c r="H591" t="s">
        <v>77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72</v>
      </c>
      <c r="O591" t="s">
        <v>1580</v>
      </c>
      <c r="P591">
        <f t="shared" si="19"/>
        <v>4</v>
      </c>
    </row>
    <row r="592" spans="1:16" x14ac:dyDescent="0.55000000000000004">
      <c r="A592" s="1">
        <f t="shared" si="18"/>
        <v>45289</v>
      </c>
      <c r="B592" s="1">
        <v>45291</v>
      </c>
      <c r="C592" t="s">
        <v>832</v>
      </c>
      <c r="D592" t="s">
        <v>449</v>
      </c>
      <c r="E592">
        <v>6.45</v>
      </c>
      <c r="F592" t="s">
        <v>1581</v>
      </c>
      <c r="H592" t="s">
        <v>17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53</v>
      </c>
      <c r="O592" t="s">
        <v>1582</v>
      </c>
      <c r="P592">
        <f t="shared" si="19"/>
        <v>3</v>
      </c>
    </row>
    <row r="593" spans="1:16" x14ac:dyDescent="0.55000000000000004">
      <c r="A593" s="1">
        <f t="shared" si="18"/>
        <v>45289</v>
      </c>
      <c r="B593" s="1">
        <v>45291</v>
      </c>
      <c r="C593" t="s">
        <v>826</v>
      </c>
      <c r="D593" t="s">
        <v>827</v>
      </c>
      <c r="E593">
        <v>3.875</v>
      </c>
      <c r="F593" t="s">
        <v>1212</v>
      </c>
      <c r="H593" t="s">
        <v>52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1583</v>
      </c>
      <c r="P593">
        <f t="shared" si="19"/>
        <v>3</v>
      </c>
    </row>
    <row r="594" spans="1:16" x14ac:dyDescent="0.55000000000000004">
      <c r="A594" s="1">
        <f t="shared" si="18"/>
        <v>45289</v>
      </c>
      <c r="B594" s="1">
        <v>45291</v>
      </c>
      <c r="C594" t="s">
        <v>301</v>
      </c>
      <c r="D594" t="s">
        <v>302</v>
      </c>
      <c r="E594">
        <v>6.7</v>
      </c>
      <c r="F594" t="s">
        <v>744</v>
      </c>
      <c r="G594" t="s">
        <v>82</v>
      </c>
      <c r="H594" t="s">
        <v>77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53</v>
      </c>
      <c r="O594" t="s">
        <v>1584</v>
      </c>
      <c r="P594">
        <f t="shared" si="19"/>
        <v>3</v>
      </c>
    </row>
    <row r="595" spans="1:16" x14ac:dyDescent="0.55000000000000004">
      <c r="A595" s="1">
        <f t="shared" si="18"/>
        <v>45289</v>
      </c>
      <c r="B595" s="1">
        <v>45291</v>
      </c>
      <c r="C595" t="s">
        <v>1585</v>
      </c>
      <c r="D595" t="s">
        <v>1015</v>
      </c>
      <c r="E595">
        <v>4</v>
      </c>
      <c r="F595" t="s">
        <v>1586</v>
      </c>
      <c r="H595" t="s">
        <v>17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1587</v>
      </c>
      <c r="P595">
        <f t="shared" si="19"/>
        <v>5</v>
      </c>
    </row>
    <row r="596" spans="1:16" x14ac:dyDescent="0.55000000000000004">
      <c r="A596" s="1">
        <f t="shared" si="18"/>
        <v>45289</v>
      </c>
      <c r="B596" s="1">
        <v>45291</v>
      </c>
      <c r="C596" t="s">
        <v>324</v>
      </c>
      <c r="D596" t="s">
        <v>325</v>
      </c>
      <c r="E596">
        <v>4.25</v>
      </c>
      <c r="F596" t="s">
        <v>1588</v>
      </c>
      <c r="H596" t="s">
        <v>17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1589</v>
      </c>
      <c r="P596">
        <f t="shared" si="19"/>
        <v>2</v>
      </c>
    </row>
    <row r="597" spans="1:16" hidden="1" x14ac:dyDescent="0.55000000000000004">
      <c r="A597" s="1">
        <f t="shared" si="18"/>
        <v>45289</v>
      </c>
      <c r="B597" s="1">
        <v>45291</v>
      </c>
      <c r="C597" t="s">
        <v>39</v>
      </c>
      <c r="D597" t="s">
        <v>40</v>
      </c>
      <c r="E597">
        <v>5.9224199999999998</v>
      </c>
      <c r="F597" t="s">
        <v>1379</v>
      </c>
      <c r="G597" t="s">
        <v>206</v>
      </c>
      <c r="H597" t="s">
        <v>42</v>
      </c>
      <c r="I597" t="s">
        <v>18</v>
      </c>
      <c r="J597" t="s">
        <v>19</v>
      </c>
      <c r="K597" t="s">
        <v>20</v>
      </c>
      <c r="L597" t="s">
        <v>20</v>
      </c>
      <c r="M597" t="s">
        <v>173</v>
      </c>
      <c r="N597" t="s">
        <v>22</v>
      </c>
      <c r="O597" t="s">
        <v>1590</v>
      </c>
      <c r="P597">
        <f t="shared" si="19"/>
        <v>6</v>
      </c>
    </row>
    <row r="598" spans="1:16" x14ac:dyDescent="0.55000000000000004">
      <c r="A598" s="1">
        <f t="shared" si="18"/>
        <v>45289</v>
      </c>
      <c r="B598" s="1">
        <v>45291</v>
      </c>
      <c r="C598" t="s">
        <v>1199</v>
      </c>
      <c r="D598" t="s">
        <v>1200</v>
      </c>
      <c r="E598">
        <v>5.0999999999999996</v>
      </c>
      <c r="F598" t="s">
        <v>1591</v>
      </c>
      <c r="G598" t="s">
        <v>206</v>
      </c>
      <c r="H598" t="s">
        <v>17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72</v>
      </c>
      <c r="O598" t="s">
        <v>1592</v>
      </c>
      <c r="P598">
        <f t="shared" si="19"/>
        <v>3</v>
      </c>
    </row>
    <row r="599" spans="1:16" x14ac:dyDescent="0.55000000000000004">
      <c r="A599" s="1">
        <f t="shared" si="18"/>
        <v>45289</v>
      </c>
      <c r="B599" s="1">
        <v>45291</v>
      </c>
      <c r="C599" t="s">
        <v>123</v>
      </c>
      <c r="D599" t="s">
        <v>124</v>
      </c>
      <c r="E599">
        <v>0.75</v>
      </c>
      <c r="F599" t="s">
        <v>1593</v>
      </c>
      <c r="H599" t="s">
        <v>63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64</v>
      </c>
      <c r="O599" t="s">
        <v>1594</v>
      </c>
      <c r="P599">
        <f t="shared" si="19"/>
        <v>4</v>
      </c>
    </row>
    <row r="600" spans="1:16" x14ac:dyDescent="0.55000000000000004">
      <c r="A600" s="1">
        <f t="shared" si="18"/>
        <v>45289</v>
      </c>
      <c r="B600" s="1">
        <v>45291</v>
      </c>
      <c r="C600" t="s">
        <v>1595</v>
      </c>
      <c r="D600" t="s">
        <v>1596</v>
      </c>
      <c r="E600">
        <v>7</v>
      </c>
      <c r="F600" t="s">
        <v>540</v>
      </c>
      <c r="H600" t="s">
        <v>71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1597</v>
      </c>
      <c r="P600">
        <f t="shared" si="19"/>
        <v>3</v>
      </c>
    </row>
    <row r="601" spans="1:16" x14ac:dyDescent="0.55000000000000004">
      <c r="A601" s="1">
        <f t="shared" si="18"/>
        <v>45289</v>
      </c>
      <c r="B601" s="1">
        <v>45291</v>
      </c>
      <c r="C601" t="s">
        <v>1010</v>
      </c>
      <c r="D601" t="s">
        <v>1011</v>
      </c>
      <c r="E601">
        <v>5.4</v>
      </c>
      <c r="F601" t="s">
        <v>1598</v>
      </c>
      <c r="H601" t="s">
        <v>77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1599</v>
      </c>
      <c r="P601">
        <f t="shared" si="19"/>
        <v>3</v>
      </c>
    </row>
    <row r="602" spans="1:16" x14ac:dyDescent="0.55000000000000004">
      <c r="A602" s="1">
        <f t="shared" si="18"/>
        <v>45289</v>
      </c>
      <c r="B602" s="1">
        <v>45291</v>
      </c>
      <c r="C602" t="s">
        <v>767</v>
      </c>
      <c r="D602" t="s">
        <v>768</v>
      </c>
      <c r="E602">
        <v>7.5</v>
      </c>
      <c r="F602" t="s">
        <v>1152</v>
      </c>
      <c r="H602" t="s">
        <v>47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1600</v>
      </c>
      <c r="P602">
        <f t="shared" si="19"/>
        <v>3</v>
      </c>
    </row>
    <row r="603" spans="1:16" x14ac:dyDescent="0.55000000000000004">
      <c r="A603" s="1">
        <f t="shared" si="18"/>
        <v>45289</v>
      </c>
      <c r="B603" s="1">
        <v>45291</v>
      </c>
      <c r="C603" t="s">
        <v>324</v>
      </c>
      <c r="D603" t="s">
        <v>325</v>
      </c>
      <c r="E603">
        <v>5</v>
      </c>
      <c r="F603" t="s">
        <v>1601</v>
      </c>
      <c r="H603" t="s">
        <v>17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1602</v>
      </c>
      <c r="P603">
        <f t="shared" si="19"/>
        <v>2</v>
      </c>
    </row>
    <row r="604" spans="1:16" x14ac:dyDescent="0.55000000000000004">
      <c r="A604" s="1">
        <f t="shared" si="18"/>
        <v>45289</v>
      </c>
      <c r="B604" s="1">
        <v>45291</v>
      </c>
      <c r="C604" t="s">
        <v>1603</v>
      </c>
      <c r="D604" t="s">
        <v>896</v>
      </c>
      <c r="E604">
        <v>6.1437299999999997</v>
      </c>
      <c r="F604" t="s">
        <v>1604</v>
      </c>
      <c r="H604" t="s">
        <v>77</v>
      </c>
      <c r="I604" t="s">
        <v>18</v>
      </c>
      <c r="J604" t="s">
        <v>19</v>
      </c>
      <c r="K604" t="s">
        <v>20</v>
      </c>
      <c r="L604" t="s">
        <v>20</v>
      </c>
      <c r="M604" t="s">
        <v>173</v>
      </c>
      <c r="N604" t="s">
        <v>53</v>
      </c>
      <c r="O604" t="s">
        <v>1605</v>
      </c>
      <c r="P604">
        <f t="shared" si="19"/>
        <v>2</v>
      </c>
    </row>
    <row r="605" spans="1:16" x14ac:dyDescent="0.55000000000000004">
      <c r="A605" s="1">
        <f t="shared" si="18"/>
        <v>45289</v>
      </c>
      <c r="B605" s="1">
        <v>45291</v>
      </c>
      <c r="C605" t="s">
        <v>317</v>
      </c>
      <c r="D605" t="s">
        <v>318</v>
      </c>
      <c r="E605">
        <v>4.5999999999999996</v>
      </c>
      <c r="F605" t="s">
        <v>1606</v>
      </c>
      <c r="G605" t="s">
        <v>52</v>
      </c>
      <c r="H605" t="s">
        <v>17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1607</v>
      </c>
      <c r="P605">
        <f t="shared" si="19"/>
        <v>4</v>
      </c>
    </row>
    <row r="606" spans="1:16" x14ac:dyDescent="0.55000000000000004">
      <c r="A606" s="1">
        <f t="shared" si="18"/>
        <v>45289</v>
      </c>
      <c r="B606" s="1">
        <v>45291</v>
      </c>
      <c r="C606" t="s">
        <v>1070</v>
      </c>
      <c r="D606" t="s">
        <v>1071</v>
      </c>
      <c r="E606">
        <v>1.625</v>
      </c>
      <c r="F606" t="s">
        <v>1608</v>
      </c>
      <c r="G606" t="s">
        <v>142</v>
      </c>
      <c r="H606" t="s">
        <v>77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1609</v>
      </c>
      <c r="P606">
        <f t="shared" si="19"/>
        <v>5</v>
      </c>
    </row>
    <row r="607" spans="1:16" x14ac:dyDescent="0.55000000000000004">
      <c r="A607" s="1">
        <f t="shared" si="18"/>
        <v>45289</v>
      </c>
      <c r="B607" s="1">
        <v>45291</v>
      </c>
      <c r="C607" t="s">
        <v>444</v>
      </c>
      <c r="D607" t="s">
        <v>445</v>
      </c>
      <c r="E607">
        <v>7.5</v>
      </c>
      <c r="F607" t="s">
        <v>1610</v>
      </c>
      <c r="H607" t="s">
        <v>32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1611</v>
      </c>
      <c r="P607">
        <f t="shared" si="19"/>
        <v>3</v>
      </c>
    </row>
    <row r="608" spans="1:16" x14ac:dyDescent="0.55000000000000004">
      <c r="A608" s="1">
        <f t="shared" si="18"/>
        <v>45289</v>
      </c>
      <c r="B608" s="1">
        <v>45291</v>
      </c>
      <c r="C608" t="s">
        <v>1612</v>
      </c>
      <c r="D608" t="s">
        <v>553</v>
      </c>
      <c r="E608">
        <v>7.25</v>
      </c>
      <c r="F608" t="s">
        <v>1613</v>
      </c>
      <c r="H608" t="s">
        <v>17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1614</v>
      </c>
      <c r="P608">
        <f t="shared" si="19"/>
        <v>3</v>
      </c>
    </row>
    <row r="609" spans="1:16" x14ac:dyDescent="0.55000000000000004">
      <c r="A609" s="1">
        <f t="shared" si="18"/>
        <v>45289</v>
      </c>
      <c r="B609" s="1">
        <v>45291</v>
      </c>
      <c r="C609" t="s">
        <v>1615</v>
      </c>
      <c r="D609" t="s">
        <v>1616</v>
      </c>
      <c r="E609">
        <v>6.625</v>
      </c>
      <c r="F609" t="s">
        <v>1617</v>
      </c>
      <c r="H609" t="s">
        <v>52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1618</v>
      </c>
      <c r="P609">
        <f t="shared" si="19"/>
        <v>3</v>
      </c>
    </row>
    <row r="610" spans="1:16" x14ac:dyDescent="0.55000000000000004">
      <c r="A610" s="1">
        <f t="shared" si="18"/>
        <v>45289</v>
      </c>
      <c r="B610" s="1">
        <v>45291</v>
      </c>
      <c r="C610" t="s">
        <v>1014</v>
      </c>
      <c r="D610" t="s">
        <v>1015</v>
      </c>
      <c r="E610">
        <v>6.625</v>
      </c>
      <c r="F610" t="s">
        <v>1619</v>
      </c>
      <c r="H610" t="s">
        <v>17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1620</v>
      </c>
      <c r="P610">
        <f t="shared" si="19"/>
        <v>5</v>
      </c>
    </row>
    <row r="611" spans="1:16" hidden="1" x14ac:dyDescent="0.55000000000000004">
      <c r="A611" s="1">
        <f t="shared" si="18"/>
        <v>45289</v>
      </c>
      <c r="B611" s="1">
        <v>45291</v>
      </c>
      <c r="C611" t="s">
        <v>1098</v>
      </c>
      <c r="D611" t="s">
        <v>1099</v>
      </c>
      <c r="E611">
        <v>4.6779999999999999</v>
      </c>
      <c r="F611" t="s">
        <v>1621</v>
      </c>
      <c r="H611" t="s">
        <v>63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1622</v>
      </c>
      <c r="P611">
        <f t="shared" si="19"/>
        <v>6</v>
      </c>
    </row>
    <row r="612" spans="1:16" x14ac:dyDescent="0.55000000000000004">
      <c r="A612" s="1">
        <f t="shared" si="18"/>
        <v>45289</v>
      </c>
      <c r="B612" s="1">
        <v>45291</v>
      </c>
      <c r="C612" t="s">
        <v>666</v>
      </c>
      <c r="D612" t="s">
        <v>265</v>
      </c>
      <c r="E612">
        <v>6.5</v>
      </c>
      <c r="F612" t="s">
        <v>922</v>
      </c>
      <c r="H612" t="s">
        <v>17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72</v>
      </c>
      <c r="O612" t="s">
        <v>1623</v>
      </c>
      <c r="P612">
        <f t="shared" si="19"/>
        <v>3</v>
      </c>
    </row>
    <row r="613" spans="1:16" hidden="1" x14ac:dyDescent="0.55000000000000004">
      <c r="A613" s="1">
        <f t="shared" si="18"/>
        <v>45289</v>
      </c>
      <c r="B613" s="1">
        <v>45291</v>
      </c>
      <c r="C613" t="s">
        <v>1066</v>
      </c>
      <c r="D613" t="s">
        <v>1067</v>
      </c>
      <c r="E613">
        <v>5.3250000000000002</v>
      </c>
      <c r="F613" t="s">
        <v>240</v>
      </c>
      <c r="G613" t="s">
        <v>217</v>
      </c>
      <c r="H613" t="s">
        <v>37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1624</v>
      </c>
      <c r="P613">
        <f t="shared" si="19"/>
        <v>6</v>
      </c>
    </row>
    <row r="614" spans="1:16" hidden="1" x14ac:dyDescent="0.55000000000000004">
      <c r="A614" s="1">
        <f t="shared" si="18"/>
        <v>45289</v>
      </c>
      <c r="B614" s="1">
        <v>45291</v>
      </c>
      <c r="C614" t="s">
        <v>49</v>
      </c>
      <c r="D614" t="s">
        <v>50</v>
      </c>
      <c r="E614">
        <v>5.25</v>
      </c>
      <c r="F614" t="s">
        <v>667</v>
      </c>
      <c r="H614" t="s">
        <v>52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53</v>
      </c>
      <c r="O614" t="s">
        <v>1625</v>
      </c>
      <c r="P614">
        <f t="shared" si="19"/>
        <v>6</v>
      </c>
    </row>
    <row r="615" spans="1:16" x14ac:dyDescent="0.55000000000000004">
      <c r="A615" s="1">
        <f t="shared" si="18"/>
        <v>45289</v>
      </c>
      <c r="B615" s="1">
        <v>45291</v>
      </c>
      <c r="C615" t="s">
        <v>170</v>
      </c>
      <c r="D615" t="s">
        <v>171</v>
      </c>
      <c r="E615">
        <v>7.875</v>
      </c>
      <c r="F615" t="s">
        <v>1547</v>
      </c>
      <c r="G615" t="s">
        <v>238</v>
      </c>
      <c r="H615" t="s">
        <v>47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1626</v>
      </c>
      <c r="P615">
        <f t="shared" si="19"/>
        <v>1</v>
      </c>
    </row>
    <row r="616" spans="1:16" x14ac:dyDescent="0.55000000000000004">
      <c r="A616" s="1">
        <f t="shared" si="18"/>
        <v>45289</v>
      </c>
      <c r="B616" s="1">
        <v>45291</v>
      </c>
      <c r="C616" t="s">
        <v>1010</v>
      </c>
      <c r="D616" t="s">
        <v>1011</v>
      </c>
      <c r="E616">
        <v>6.125</v>
      </c>
      <c r="F616" t="s">
        <v>916</v>
      </c>
      <c r="H616" t="s">
        <v>77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1627</v>
      </c>
      <c r="P616">
        <f t="shared" si="19"/>
        <v>3</v>
      </c>
    </row>
    <row r="617" spans="1:16" x14ac:dyDescent="0.55000000000000004">
      <c r="A617" s="1">
        <f t="shared" si="18"/>
        <v>45289</v>
      </c>
      <c r="B617" s="1">
        <v>45291</v>
      </c>
      <c r="C617" t="s">
        <v>1628</v>
      </c>
      <c r="D617" t="s">
        <v>1629</v>
      </c>
      <c r="E617">
        <v>3.375</v>
      </c>
      <c r="F617" t="s">
        <v>1630</v>
      </c>
      <c r="H617" t="s">
        <v>99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1631</v>
      </c>
      <c r="P617">
        <f t="shared" si="19"/>
        <v>5</v>
      </c>
    </row>
    <row r="618" spans="1:16" x14ac:dyDescent="0.55000000000000004">
      <c r="A618" s="1">
        <f t="shared" si="18"/>
        <v>45289</v>
      </c>
      <c r="B618" s="1">
        <v>45291</v>
      </c>
      <c r="C618" t="s">
        <v>1445</v>
      </c>
      <c r="D618" t="s">
        <v>1446</v>
      </c>
      <c r="E618">
        <v>1.73</v>
      </c>
      <c r="F618" t="s">
        <v>1632</v>
      </c>
      <c r="G618" t="s">
        <v>142</v>
      </c>
      <c r="H618" t="s">
        <v>42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72</v>
      </c>
      <c r="O618" t="s">
        <v>1633</v>
      </c>
      <c r="P618">
        <f t="shared" si="19"/>
        <v>3</v>
      </c>
    </row>
    <row r="619" spans="1:16" x14ac:dyDescent="0.55000000000000004">
      <c r="A619" s="1">
        <f t="shared" si="18"/>
        <v>45289</v>
      </c>
      <c r="B619" s="1">
        <v>45291</v>
      </c>
      <c r="C619" t="s">
        <v>1634</v>
      </c>
      <c r="D619" t="s">
        <v>1635</v>
      </c>
      <c r="E619">
        <v>6.875</v>
      </c>
      <c r="F619" t="s">
        <v>1636</v>
      </c>
      <c r="G619" t="s">
        <v>142</v>
      </c>
      <c r="H619" t="s">
        <v>71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72</v>
      </c>
      <c r="O619" t="s">
        <v>1637</v>
      </c>
      <c r="P619">
        <f t="shared" si="19"/>
        <v>5</v>
      </c>
    </row>
    <row r="620" spans="1:16" x14ac:dyDescent="0.55000000000000004">
      <c r="A620" s="1">
        <f t="shared" si="18"/>
        <v>45289</v>
      </c>
      <c r="B620" s="1">
        <v>45291</v>
      </c>
      <c r="C620" t="s">
        <v>1638</v>
      </c>
      <c r="D620" t="s">
        <v>321</v>
      </c>
      <c r="E620">
        <v>6.6</v>
      </c>
      <c r="F620" t="s">
        <v>833</v>
      </c>
      <c r="H620" t="s">
        <v>52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1639</v>
      </c>
      <c r="P620">
        <f t="shared" si="19"/>
        <v>3</v>
      </c>
    </row>
    <row r="621" spans="1:16" x14ac:dyDescent="0.55000000000000004">
      <c r="A621" s="1">
        <f t="shared" si="18"/>
        <v>45289</v>
      </c>
      <c r="B621" s="1">
        <v>45291</v>
      </c>
      <c r="C621" t="s">
        <v>123</v>
      </c>
      <c r="D621" t="s">
        <v>124</v>
      </c>
      <c r="E621">
        <v>5.7380199999999997</v>
      </c>
      <c r="F621" t="s">
        <v>1640</v>
      </c>
      <c r="H621" t="s">
        <v>63</v>
      </c>
      <c r="I621" t="s">
        <v>18</v>
      </c>
      <c r="J621" t="s">
        <v>19</v>
      </c>
      <c r="K621" t="s">
        <v>20</v>
      </c>
      <c r="L621" t="s">
        <v>20</v>
      </c>
      <c r="M621" t="s">
        <v>173</v>
      </c>
      <c r="N621" t="s">
        <v>64</v>
      </c>
      <c r="O621" t="s">
        <v>1641</v>
      </c>
      <c r="P621">
        <f t="shared" si="19"/>
        <v>4</v>
      </c>
    </row>
    <row r="622" spans="1:16" x14ac:dyDescent="0.55000000000000004">
      <c r="A622" s="1">
        <f t="shared" si="18"/>
        <v>45289</v>
      </c>
      <c r="B622" s="1">
        <v>45291</v>
      </c>
      <c r="C622" t="s">
        <v>1642</v>
      </c>
      <c r="D622" t="s">
        <v>1643</v>
      </c>
      <c r="E622">
        <v>5.2</v>
      </c>
      <c r="F622" t="s">
        <v>1644</v>
      </c>
      <c r="H622" t="s">
        <v>71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72</v>
      </c>
      <c r="O622" t="s">
        <v>1645</v>
      </c>
      <c r="P622">
        <f t="shared" si="19"/>
        <v>4</v>
      </c>
    </row>
    <row r="623" spans="1:16" hidden="1" x14ac:dyDescent="0.55000000000000004">
      <c r="A623" s="1">
        <f t="shared" si="18"/>
        <v>45289</v>
      </c>
      <c r="B623" s="1">
        <v>45291</v>
      </c>
      <c r="C623" t="s">
        <v>1000</v>
      </c>
      <c r="D623" t="s">
        <v>1001</v>
      </c>
      <c r="E623">
        <v>7</v>
      </c>
      <c r="F623" t="s">
        <v>1646</v>
      </c>
      <c r="G623" t="s">
        <v>238</v>
      </c>
      <c r="H623" t="s">
        <v>47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1647</v>
      </c>
      <c r="P623">
        <f t="shared" si="19"/>
        <v>6</v>
      </c>
    </row>
    <row r="624" spans="1:16" x14ac:dyDescent="0.55000000000000004">
      <c r="A624" s="1">
        <f t="shared" si="18"/>
        <v>45289</v>
      </c>
      <c r="B624" s="1">
        <v>45291</v>
      </c>
      <c r="C624" t="s">
        <v>1445</v>
      </c>
      <c r="D624" t="s">
        <v>1446</v>
      </c>
      <c r="E624">
        <v>3.2050000000000001</v>
      </c>
      <c r="F624" t="s">
        <v>1648</v>
      </c>
      <c r="G624" t="s">
        <v>142</v>
      </c>
      <c r="H624" t="s">
        <v>42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72</v>
      </c>
      <c r="O624" t="s">
        <v>1649</v>
      </c>
      <c r="P624">
        <f t="shared" si="19"/>
        <v>3</v>
      </c>
    </row>
    <row r="625" spans="1:16" x14ac:dyDescent="0.55000000000000004">
      <c r="A625" s="1">
        <f t="shared" si="18"/>
        <v>45289</v>
      </c>
      <c r="B625" s="1">
        <v>45291</v>
      </c>
      <c r="C625" t="s">
        <v>231</v>
      </c>
      <c r="D625" t="s">
        <v>232</v>
      </c>
      <c r="E625">
        <v>6.1769999999999996</v>
      </c>
      <c r="F625" t="s">
        <v>583</v>
      </c>
      <c r="H625" t="s">
        <v>47</v>
      </c>
      <c r="I625" t="s">
        <v>18</v>
      </c>
      <c r="J625" t="s">
        <v>19</v>
      </c>
      <c r="K625" t="s">
        <v>20</v>
      </c>
      <c r="L625" t="s">
        <v>20</v>
      </c>
      <c r="M625" t="s">
        <v>173</v>
      </c>
      <c r="N625" t="s">
        <v>22</v>
      </c>
      <c r="O625" t="s">
        <v>1650</v>
      </c>
      <c r="P625">
        <f t="shared" si="19"/>
        <v>2</v>
      </c>
    </row>
    <row r="626" spans="1:16" hidden="1" x14ac:dyDescent="0.55000000000000004">
      <c r="A626" s="1">
        <f t="shared" si="18"/>
        <v>45289</v>
      </c>
      <c r="B626" s="1">
        <v>45291</v>
      </c>
      <c r="C626" t="s">
        <v>49</v>
      </c>
      <c r="D626" t="s">
        <v>50</v>
      </c>
      <c r="E626">
        <v>7.7</v>
      </c>
      <c r="F626" t="s">
        <v>1160</v>
      </c>
      <c r="H626" t="s">
        <v>52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53</v>
      </c>
      <c r="O626" t="s">
        <v>1651</v>
      </c>
      <c r="P626">
        <f t="shared" si="19"/>
        <v>6</v>
      </c>
    </row>
    <row r="627" spans="1:16" x14ac:dyDescent="0.55000000000000004">
      <c r="A627" s="1">
        <f t="shared" si="18"/>
        <v>45289</v>
      </c>
      <c r="B627" s="1">
        <v>45291</v>
      </c>
      <c r="C627" t="s">
        <v>1652</v>
      </c>
      <c r="D627" t="s">
        <v>1653</v>
      </c>
      <c r="E627">
        <v>6.15</v>
      </c>
      <c r="F627" t="s">
        <v>1654</v>
      </c>
      <c r="H627" t="s">
        <v>47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72</v>
      </c>
      <c r="O627" t="s">
        <v>1655</v>
      </c>
      <c r="P627">
        <f t="shared" si="19"/>
        <v>3</v>
      </c>
    </row>
    <row r="628" spans="1:16" x14ac:dyDescent="0.55000000000000004">
      <c r="A628" s="1">
        <f t="shared" si="18"/>
        <v>45289</v>
      </c>
      <c r="B628" s="1">
        <v>45291</v>
      </c>
      <c r="C628" t="s">
        <v>57</v>
      </c>
      <c r="D628" t="s">
        <v>14</v>
      </c>
      <c r="E628">
        <v>7.75</v>
      </c>
      <c r="F628" t="s">
        <v>1656</v>
      </c>
      <c r="H628" t="s">
        <v>17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1657</v>
      </c>
      <c r="P628">
        <f t="shared" si="19"/>
        <v>3</v>
      </c>
    </row>
    <row r="629" spans="1:16" x14ac:dyDescent="0.55000000000000004">
      <c r="A629" s="1">
        <f t="shared" si="18"/>
        <v>45289</v>
      </c>
      <c r="B629" s="1">
        <v>45291</v>
      </c>
      <c r="C629" t="s">
        <v>1658</v>
      </c>
      <c r="D629" t="s">
        <v>1659</v>
      </c>
      <c r="E629">
        <v>4.8</v>
      </c>
      <c r="F629" t="s">
        <v>1660</v>
      </c>
      <c r="H629" t="s">
        <v>52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1661</v>
      </c>
      <c r="P629">
        <f t="shared" si="19"/>
        <v>3</v>
      </c>
    </row>
    <row r="630" spans="1:16" x14ac:dyDescent="0.55000000000000004">
      <c r="A630" s="1">
        <f t="shared" si="18"/>
        <v>45289</v>
      </c>
      <c r="B630" s="1">
        <v>45291</v>
      </c>
      <c r="C630" t="s">
        <v>285</v>
      </c>
      <c r="D630" t="s">
        <v>286</v>
      </c>
      <c r="E630">
        <v>2.125</v>
      </c>
      <c r="F630" t="s">
        <v>1662</v>
      </c>
      <c r="H630" t="s">
        <v>42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1663</v>
      </c>
      <c r="P630">
        <f t="shared" si="19"/>
        <v>2</v>
      </c>
    </row>
    <row r="631" spans="1:16" x14ac:dyDescent="0.55000000000000004">
      <c r="A631" s="1">
        <f t="shared" si="18"/>
        <v>45289</v>
      </c>
      <c r="B631" s="1">
        <v>45291</v>
      </c>
      <c r="C631" t="s">
        <v>595</v>
      </c>
      <c r="D631" t="s">
        <v>596</v>
      </c>
      <c r="E631">
        <v>3.75</v>
      </c>
      <c r="F631" t="s">
        <v>351</v>
      </c>
      <c r="G631" t="s">
        <v>229</v>
      </c>
      <c r="H631" t="s">
        <v>597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1664</v>
      </c>
      <c r="P631">
        <f t="shared" si="19"/>
        <v>3</v>
      </c>
    </row>
    <row r="632" spans="1:16" x14ac:dyDescent="0.55000000000000004">
      <c r="A632" s="1">
        <f t="shared" si="18"/>
        <v>45289</v>
      </c>
      <c r="B632" s="1">
        <v>45291</v>
      </c>
      <c r="C632" t="s">
        <v>317</v>
      </c>
      <c r="D632" t="s">
        <v>318</v>
      </c>
      <c r="E632">
        <v>1.5</v>
      </c>
      <c r="F632" t="s">
        <v>1423</v>
      </c>
      <c r="G632" t="s">
        <v>206</v>
      </c>
      <c r="H632" t="s">
        <v>17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1665</v>
      </c>
      <c r="P632">
        <f t="shared" si="19"/>
        <v>4</v>
      </c>
    </row>
    <row r="633" spans="1:16" x14ac:dyDescent="0.55000000000000004">
      <c r="A633" s="1">
        <f t="shared" si="18"/>
        <v>45289</v>
      </c>
      <c r="B633" s="1">
        <v>45291</v>
      </c>
      <c r="C633" t="s">
        <v>826</v>
      </c>
      <c r="D633" t="s">
        <v>827</v>
      </c>
      <c r="E633">
        <v>3.625</v>
      </c>
      <c r="F633" t="s">
        <v>1666</v>
      </c>
      <c r="H633" t="s">
        <v>52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1667</v>
      </c>
      <c r="P633">
        <f t="shared" si="19"/>
        <v>3</v>
      </c>
    </row>
    <row r="634" spans="1:16" x14ac:dyDescent="0.55000000000000004">
      <c r="A634" s="1">
        <f t="shared" si="18"/>
        <v>45289</v>
      </c>
      <c r="B634" s="1">
        <v>45291</v>
      </c>
      <c r="C634" t="s">
        <v>810</v>
      </c>
      <c r="D634" t="s">
        <v>811</v>
      </c>
      <c r="E634">
        <v>5.85</v>
      </c>
      <c r="F634" t="s">
        <v>916</v>
      </c>
      <c r="H634" t="s">
        <v>63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1668</v>
      </c>
      <c r="P634">
        <f t="shared" si="19"/>
        <v>3</v>
      </c>
    </row>
    <row r="635" spans="1:16" x14ac:dyDescent="0.55000000000000004">
      <c r="A635" s="1">
        <f t="shared" si="18"/>
        <v>45289</v>
      </c>
      <c r="B635" s="1">
        <v>45291</v>
      </c>
      <c r="C635" t="s">
        <v>244</v>
      </c>
      <c r="D635" t="s">
        <v>245</v>
      </c>
      <c r="E635">
        <v>6.15</v>
      </c>
      <c r="F635" t="s">
        <v>1669</v>
      </c>
      <c r="G635" t="s">
        <v>133</v>
      </c>
      <c r="H635" t="s">
        <v>47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1670</v>
      </c>
      <c r="P635">
        <f t="shared" si="19"/>
        <v>2</v>
      </c>
    </row>
    <row r="636" spans="1:16" x14ac:dyDescent="0.55000000000000004">
      <c r="A636" s="1">
        <f t="shared" si="18"/>
        <v>45289</v>
      </c>
      <c r="B636" s="1">
        <v>45291</v>
      </c>
      <c r="C636" t="s">
        <v>1362</v>
      </c>
      <c r="D636" t="s">
        <v>1363</v>
      </c>
      <c r="E636">
        <v>5.7</v>
      </c>
      <c r="F636" t="s">
        <v>1671</v>
      </c>
      <c r="H636" t="s">
        <v>52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1672</v>
      </c>
      <c r="P636">
        <f t="shared" si="19"/>
        <v>3</v>
      </c>
    </row>
    <row r="637" spans="1:16" x14ac:dyDescent="0.55000000000000004">
      <c r="A637" s="1">
        <f t="shared" si="18"/>
        <v>45289</v>
      </c>
      <c r="B637" s="1">
        <v>45291</v>
      </c>
      <c r="C637" t="s">
        <v>1673</v>
      </c>
      <c r="D637" t="s">
        <v>140</v>
      </c>
      <c r="E637">
        <v>8.4499999999999993</v>
      </c>
      <c r="F637" t="s">
        <v>1674</v>
      </c>
      <c r="H637" t="s">
        <v>77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72</v>
      </c>
      <c r="O637" t="s">
        <v>1675</v>
      </c>
      <c r="P637">
        <f t="shared" si="19"/>
        <v>2</v>
      </c>
    </row>
    <row r="638" spans="1:16" hidden="1" x14ac:dyDescent="0.55000000000000004">
      <c r="A638" s="1">
        <f t="shared" si="18"/>
        <v>45289</v>
      </c>
      <c r="B638" s="1">
        <v>45291</v>
      </c>
      <c r="C638" t="s">
        <v>39</v>
      </c>
      <c r="D638" t="s">
        <v>40</v>
      </c>
      <c r="E638">
        <v>2.15</v>
      </c>
      <c r="F638" t="s">
        <v>1676</v>
      </c>
      <c r="G638" t="s">
        <v>206</v>
      </c>
      <c r="H638" t="s">
        <v>42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1677</v>
      </c>
      <c r="P638">
        <f t="shared" si="19"/>
        <v>6</v>
      </c>
    </row>
    <row r="639" spans="1:16" x14ac:dyDescent="0.55000000000000004">
      <c r="A639" s="1">
        <f t="shared" si="18"/>
        <v>45289</v>
      </c>
      <c r="B639" s="1">
        <v>45291</v>
      </c>
      <c r="C639" t="s">
        <v>1678</v>
      </c>
      <c r="D639" t="s">
        <v>1679</v>
      </c>
      <c r="E639">
        <v>5.0999999999999996</v>
      </c>
      <c r="F639" t="s">
        <v>1680</v>
      </c>
      <c r="H639" t="s">
        <v>47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1681</v>
      </c>
      <c r="P639">
        <f t="shared" si="19"/>
        <v>3</v>
      </c>
    </row>
    <row r="640" spans="1:16" x14ac:dyDescent="0.55000000000000004">
      <c r="A640" s="1">
        <f t="shared" si="18"/>
        <v>45289</v>
      </c>
      <c r="B640" s="1">
        <v>45291</v>
      </c>
      <c r="C640" t="s">
        <v>114</v>
      </c>
      <c r="D640" t="s">
        <v>115</v>
      </c>
      <c r="E640">
        <v>4.75</v>
      </c>
      <c r="F640" t="s">
        <v>1682</v>
      </c>
      <c r="G640" t="s">
        <v>206</v>
      </c>
      <c r="H640" t="s">
        <v>52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1683</v>
      </c>
      <c r="P640">
        <f t="shared" si="19"/>
        <v>2</v>
      </c>
    </row>
    <row r="641" spans="1:16" x14ac:dyDescent="0.55000000000000004">
      <c r="A641" s="1">
        <f t="shared" si="18"/>
        <v>45289</v>
      </c>
      <c r="B641" s="1">
        <v>45291</v>
      </c>
      <c r="C641" t="s">
        <v>1684</v>
      </c>
      <c r="D641" t="s">
        <v>1685</v>
      </c>
      <c r="E641">
        <v>6.125</v>
      </c>
      <c r="F641" t="s">
        <v>1686</v>
      </c>
      <c r="H641" t="s">
        <v>52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1687</v>
      </c>
      <c r="P641">
        <f t="shared" si="19"/>
        <v>3</v>
      </c>
    </row>
    <row r="642" spans="1:16" hidden="1" x14ac:dyDescent="0.55000000000000004">
      <c r="A642" s="1">
        <f t="shared" si="18"/>
        <v>45289</v>
      </c>
      <c r="B642" s="1">
        <v>45291</v>
      </c>
      <c r="C642" t="s">
        <v>39</v>
      </c>
      <c r="D642" t="s">
        <v>40</v>
      </c>
      <c r="E642">
        <v>5.4</v>
      </c>
      <c r="F642" t="s">
        <v>648</v>
      </c>
      <c r="H642" t="s">
        <v>42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1688</v>
      </c>
      <c r="P642">
        <f t="shared" si="19"/>
        <v>6</v>
      </c>
    </row>
    <row r="643" spans="1:16" hidden="1" x14ac:dyDescent="0.55000000000000004">
      <c r="A643" s="1">
        <f t="shared" si="18"/>
        <v>45289</v>
      </c>
      <c r="B643" s="1">
        <v>45291</v>
      </c>
      <c r="C643" t="s">
        <v>1689</v>
      </c>
      <c r="D643" t="s">
        <v>1450</v>
      </c>
      <c r="E643">
        <v>3.7290000000000001</v>
      </c>
      <c r="F643" t="s">
        <v>1690</v>
      </c>
      <c r="G643" t="s">
        <v>142</v>
      </c>
      <c r="H643" t="s">
        <v>42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72</v>
      </c>
      <c r="O643" t="s">
        <v>1691</v>
      </c>
      <c r="P643">
        <f t="shared" si="19"/>
        <v>6</v>
      </c>
    </row>
    <row r="644" spans="1:16" x14ac:dyDescent="0.55000000000000004">
      <c r="A644" s="1">
        <f t="shared" ref="A644:A707" si="20">B644-2</f>
        <v>45289</v>
      </c>
      <c r="B644" s="1">
        <v>45291</v>
      </c>
      <c r="C644" t="s">
        <v>244</v>
      </c>
      <c r="D644" t="s">
        <v>245</v>
      </c>
      <c r="E644">
        <v>6.1213300000000004</v>
      </c>
      <c r="F644" t="s">
        <v>1692</v>
      </c>
      <c r="G644" t="s">
        <v>206</v>
      </c>
      <c r="H644" t="s">
        <v>47</v>
      </c>
      <c r="I644" t="s">
        <v>18</v>
      </c>
      <c r="J644" t="s">
        <v>19</v>
      </c>
      <c r="K644" t="s">
        <v>20</v>
      </c>
      <c r="L644" t="s">
        <v>20</v>
      </c>
      <c r="M644" t="s">
        <v>173</v>
      </c>
      <c r="N644" t="s">
        <v>22</v>
      </c>
      <c r="O644" t="s">
        <v>1693</v>
      </c>
      <c r="P644">
        <f t="shared" ref="P644:P707" si="21">LEN(D644)</f>
        <v>2</v>
      </c>
    </row>
    <row r="645" spans="1:16" x14ac:dyDescent="0.55000000000000004">
      <c r="A645" s="1">
        <f t="shared" si="20"/>
        <v>45289</v>
      </c>
      <c r="B645" s="1">
        <v>45291</v>
      </c>
      <c r="C645" t="s">
        <v>891</v>
      </c>
      <c r="D645" t="s">
        <v>567</v>
      </c>
      <c r="E645">
        <v>8.875</v>
      </c>
      <c r="F645" t="s">
        <v>1694</v>
      </c>
      <c r="H645" t="s">
        <v>17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53</v>
      </c>
      <c r="O645" t="s">
        <v>1695</v>
      </c>
      <c r="P645">
        <f t="shared" si="21"/>
        <v>1</v>
      </c>
    </row>
    <row r="646" spans="1:16" hidden="1" x14ac:dyDescent="0.55000000000000004">
      <c r="A646" s="1">
        <f t="shared" si="20"/>
        <v>45289</v>
      </c>
      <c r="B646" s="1">
        <v>45291</v>
      </c>
      <c r="C646" t="s">
        <v>1000</v>
      </c>
      <c r="D646" t="s">
        <v>1001</v>
      </c>
      <c r="E646">
        <v>8.125</v>
      </c>
      <c r="F646" t="s">
        <v>1696</v>
      </c>
      <c r="G646" t="s">
        <v>238</v>
      </c>
      <c r="H646" t="s">
        <v>47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1697</v>
      </c>
      <c r="P646">
        <f t="shared" si="21"/>
        <v>6</v>
      </c>
    </row>
    <row r="647" spans="1:16" x14ac:dyDescent="0.55000000000000004">
      <c r="A647" s="1">
        <f t="shared" si="20"/>
        <v>45289</v>
      </c>
      <c r="B647" s="1">
        <v>45291</v>
      </c>
      <c r="C647" t="s">
        <v>74</v>
      </c>
      <c r="D647" t="s">
        <v>75</v>
      </c>
      <c r="E647">
        <v>6.4</v>
      </c>
      <c r="F647" t="s">
        <v>720</v>
      </c>
      <c r="H647" t="s">
        <v>77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1698</v>
      </c>
      <c r="P647">
        <f t="shared" si="21"/>
        <v>2</v>
      </c>
    </row>
    <row r="648" spans="1:16" x14ac:dyDescent="0.55000000000000004">
      <c r="A648" s="1">
        <f t="shared" si="20"/>
        <v>45289</v>
      </c>
      <c r="B648" s="1">
        <v>45291</v>
      </c>
      <c r="C648" t="s">
        <v>1699</v>
      </c>
      <c r="D648" t="s">
        <v>1700</v>
      </c>
      <c r="E648">
        <v>6.25</v>
      </c>
      <c r="F648" t="s">
        <v>814</v>
      </c>
      <c r="G648" t="s">
        <v>206</v>
      </c>
      <c r="H648" t="s">
        <v>52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72</v>
      </c>
      <c r="O648" t="s">
        <v>1701</v>
      </c>
      <c r="P648">
        <f t="shared" si="21"/>
        <v>3</v>
      </c>
    </row>
    <row r="649" spans="1:16" x14ac:dyDescent="0.55000000000000004">
      <c r="A649" s="1">
        <f t="shared" si="20"/>
        <v>45289</v>
      </c>
      <c r="B649" s="1">
        <v>45291</v>
      </c>
      <c r="C649" t="s">
        <v>1702</v>
      </c>
      <c r="D649" t="s">
        <v>1703</v>
      </c>
      <c r="E649">
        <v>6.3</v>
      </c>
      <c r="F649" t="s">
        <v>833</v>
      </c>
      <c r="H649" t="s">
        <v>217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1704</v>
      </c>
      <c r="P649">
        <f t="shared" si="21"/>
        <v>3</v>
      </c>
    </row>
    <row r="650" spans="1:16" hidden="1" x14ac:dyDescent="0.55000000000000004">
      <c r="A650" s="1">
        <f t="shared" si="20"/>
        <v>45289</v>
      </c>
      <c r="B650" s="1">
        <v>45291</v>
      </c>
      <c r="C650" t="s">
        <v>1705</v>
      </c>
      <c r="D650" t="s">
        <v>1706</v>
      </c>
      <c r="E650">
        <v>5.7370000000000001</v>
      </c>
      <c r="F650" t="s">
        <v>1707</v>
      </c>
      <c r="G650" t="s">
        <v>142</v>
      </c>
      <c r="H650" t="s">
        <v>164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72</v>
      </c>
      <c r="O650" t="s">
        <v>1708</v>
      </c>
      <c r="P650">
        <f t="shared" si="21"/>
        <v>6</v>
      </c>
    </row>
    <row r="651" spans="1:16" x14ac:dyDescent="0.55000000000000004">
      <c r="A651" s="1">
        <f t="shared" si="20"/>
        <v>45289</v>
      </c>
      <c r="B651" s="1">
        <v>45291</v>
      </c>
      <c r="C651" t="s">
        <v>1010</v>
      </c>
      <c r="D651" t="s">
        <v>1011</v>
      </c>
      <c r="E651">
        <v>6.7</v>
      </c>
      <c r="F651" t="s">
        <v>290</v>
      </c>
      <c r="H651" t="s">
        <v>77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1709</v>
      </c>
      <c r="P651">
        <f t="shared" si="21"/>
        <v>3</v>
      </c>
    </row>
    <row r="652" spans="1:16" x14ac:dyDescent="0.55000000000000004">
      <c r="A652" s="1">
        <f t="shared" si="20"/>
        <v>45289</v>
      </c>
      <c r="B652" s="1">
        <v>45291</v>
      </c>
      <c r="C652" t="s">
        <v>1070</v>
      </c>
      <c r="D652" t="s">
        <v>1071</v>
      </c>
      <c r="E652">
        <v>5.4</v>
      </c>
      <c r="F652" t="s">
        <v>1710</v>
      </c>
      <c r="G652" t="s">
        <v>142</v>
      </c>
      <c r="H652" t="s">
        <v>77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1711</v>
      </c>
      <c r="P652">
        <f t="shared" si="21"/>
        <v>5</v>
      </c>
    </row>
    <row r="653" spans="1:16" x14ac:dyDescent="0.55000000000000004">
      <c r="A653" s="1">
        <f t="shared" si="20"/>
        <v>45289</v>
      </c>
      <c r="B653" s="1">
        <v>45291</v>
      </c>
      <c r="C653" t="s">
        <v>444</v>
      </c>
      <c r="D653" t="s">
        <v>445</v>
      </c>
      <c r="E653">
        <v>7.2</v>
      </c>
      <c r="F653" t="s">
        <v>1712</v>
      </c>
      <c r="H653" t="s">
        <v>32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1713</v>
      </c>
      <c r="P653">
        <f t="shared" si="21"/>
        <v>3</v>
      </c>
    </row>
    <row r="654" spans="1:16" x14ac:dyDescent="0.55000000000000004">
      <c r="A654" s="1">
        <f t="shared" si="20"/>
        <v>45289</v>
      </c>
      <c r="B654" s="1">
        <v>45291</v>
      </c>
      <c r="C654" t="s">
        <v>226</v>
      </c>
      <c r="D654" t="s">
        <v>227</v>
      </c>
      <c r="E654">
        <v>6.95</v>
      </c>
      <c r="F654" t="s">
        <v>228</v>
      </c>
      <c r="G654" t="s">
        <v>142</v>
      </c>
      <c r="H654" t="s">
        <v>71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1714</v>
      </c>
      <c r="P654">
        <f t="shared" si="21"/>
        <v>5</v>
      </c>
    </row>
    <row r="655" spans="1:16" x14ac:dyDescent="0.55000000000000004">
      <c r="A655" s="1">
        <f t="shared" si="20"/>
        <v>45289</v>
      </c>
      <c r="B655" s="1">
        <v>45291</v>
      </c>
      <c r="C655" t="s">
        <v>60</v>
      </c>
      <c r="D655" t="s">
        <v>61</v>
      </c>
      <c r="E655">
        <v>0.875</v>
      </c>
      <c r="F655" t="s">
        <v>1715</v>
      </c>
      <c r="H655" t="s">
        <v>63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64</v>
      </c>
      <c r="O655" t="s">
        <v>1716</v>
      </c>
      <c r="P655">
        <f t="shared" si="21"/>
        <v>4</v>
      </c>
    </row>
    <row r="656" spans="1:16" x14ac:dyDescent="0.55000000000000004">
      <c r="A656" s="1">
        <f t="shared" si="20"/>
        <v>45289</v>
      </c>
      <c r="B656" s="1">
        <v>45291</v>
      </c>
      <c r="C656" t="s">
        <v>244</v>
      </c>
      <c r="D656" t="s">
        <v>245</v>
      </c>
      <c r="E656">
        <v>3.6</v>
      </c>
      <c r="F656" t="s">
        <v>922</v>
      </c>
      <c r="G656" t="s">
        <v>1519</v>
      </c>
      <c r="H656" t="s">
        <v>47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1717</v>
      </c>
      <c r="P656">
        <f t="shared" si="21"/>
        <v>2</v>
      </c>
    </row>
    <row r="657" spans="1:16" x14ac:dyDescent="0.55000000000000004">
      <c r="A657" s="1">
        <f t="shared" si="20"/>
        <v>45289</v>
      </c>
      <c r="B657" s="1">
        <v>45291</v>
      </c>
      <c r="C657" t="s">
        <v>533</v>
      </c>
      <c r="D657" t="s">
        <v>534</v>
      </c>
      <c r="E657">
        <v>3.25</v>
      </c>
      <c r="F657" t="s">
        <v>1718</v>
      </c>
      <c r="G657" t="s">
        <v>206</v>
      </c>
      <c r="H657" t="s">
        <v>77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1719</v>
      </c>
      <c r="P657">
        <f t="shared" si="21"/>
        <v>3</v>
      </c>
    </row>
    <row r="658" spans="1:16" x14ac:dyDescent="0.55000000000000004">
      <c r="A658" s="1">
        <f t="shared" si="20"/>
        <v>45289</v>
      </c>
      <c r="B658" s="1">
        <v>45291</v>
      </c>
      <c r="C658" t="s">
        <v>332</v>
      </c>
      <c r="D658" t="s">
        <v>333</v>
      </c>
      <c r="E658">
        <v>4.0999999999999996</v>
      </c>
      <c r="F658" t="s">
        <v>1720</v>
      </c>
      <c r="H658" t="s">
        <v>267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1721</v>
      </c>
      <c r="P658">
        <f t="shared" si="21"/>
        <v>2</v>
      </c>
    </row>
    <row r="659" spans="1:16" x14ac:dyDescent="0.55000000000000004">
      <c r="A659" s="1">
        <f t="shared" si="20"/>
        <v>45289</v>
      </c>
      <c r="B659" s="1">
        <v>45291</v>
      </c>
      <c r="C659" t="s">
        <v>1722</v>
      </c>
      <c r="D659" t="s">
        <v>1723</v>
      </c>
      <c r="E659">
        <v>5.3</v>
      </c>
      <c r="F659" t="s">
        <v>519</v>
      </c>
      <c r="G659" t="s">
        <v>229</v>
      </c>
      <c r="H659" t="s">
        <v>52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1724</v>
      </c>
      <c r="P659">
        <f t="shared" si="21"/>
        <v>3</v>
      </c>
    </row>
    <row r="660" spans="1:16" hidden="1" x14ac:dyDescent="0.55000000000000004">
      <c r="A660" s="1">
        <f t="shared" si="20"/>
        <v>45289</v>
      </c>
      <c r="B660" s="1">
        <v>45291</v>
      </c>
      <c r="C660" t="s">
        <v>1725</v>
      </c>
      <c r="D660" t="s">
        <v>1726</v>
      </c>
      <c r="E660">
        <v>5.625</v>
      </c>
      <c r="F660" t="s">
        <v>1727</v>
      </c>
      <c r="H660" t="s">
        <v>63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1728</v>
      </c>
      <c r="P660">
        <f t="shared" si="21"/>
        <v>6</v>
      </c>
    </row>
    <row r="661" spans="1:16" x14ac:dyDescent="0.55000000000000004">
      <c r="A661" s="1">
        <f t="shared" si="20"/>
        <v>45289</v>
      </c>
      <c r="B661" s="1">
        <v>45291</v>
      </c>
      <c r="C661" t="s">
        <v>933</v>
      </c>
      <c r="D661" t="s">
        <v>934</v>
      </c>
      <c r="E661">
        <v>6.5</v>
      </c>
      <c r="F661" t="s">
        <v>1729</v>
      </c>
      <c r="H661" t="s">
        <v>47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72</v>
      </c>
      <c r="O661" t="s">
        <v>1730</v>
      </c>
      <c r="P661">
        <f t="shared" si="21"/>
        <v>3</v>
      </c>
    </row>
    <row r="662" spans="1:16" x14ac:dyDescent="0.55000000000000004">
      <c r="A662" s="1">
        <f t="shared" si="20"/>
        <v>45289</v>
      </c>
      <c r="B662" s="1">
        <v>45291</v>
      </c>
      <c r="C662" t="s">
        <v>123</v>
      </c>
      <c r="D662" t="s">
        <v>124</v>
      </c>
      <c r="E662">
        <v>4.75</v>
      </c>
      <c r="F662" t="s">
        <v>1731</v>
      </c>
      <c r="G662" t="s">
        <v>133</v>
      </c>
      <c r="H662" t="s">
        <v>63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64</v>
      </c>
      <c r="O662" t="s">
        <v>1732</v>
      </c>
      <c r="P662">
        <f t="shared" si="21"/>
        <v>4</v>
      </c>
    </row>
    <row r="663" spans="1:16" x14ac:dyDescent="0.55000000000000004">
      <c r="A663" s="1">
        <f t="shared" si="20"/>
        <v>45289</v>
      </c>
      <c r="B663" s="1">
        <v>45291</v>
      </c>
      <c r="C663" t="s">
        <v>60</v>
      </c>
      <c r="D663" t="s">
        <v>61</v>
      </c>
      <c r="E663">
        <v>4</v>
      </c>
      <c r="F663" t="s">
        <v>860</v>
      </c>
      <c r="H663" t="s">
        <v>63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64</v>
      </c>
      <c r="O663" t="s">
        <v>1733</v>
      </c>
      <c r="P663">
        <f t="shared" si="21"/>
        <v>4</v>
      </c>
    </row>
    <row r="664" spans="1:16" x14ac:dyDescent="0.55000000000000004">
      <c r="A664" s="1">
        <f t="shared" si="20"/>
        <v>45289</v>
      </c>
      <c r="B664" s="1">
        <v>45291</v>
      </c>
      <c r="C664" t="s">
        <v>1734</v>
      </c>
      <c r="D664" t="s">
        <v>567</v>
      </c>
      <c r="E664">
        <v>6.75</v>
      </c>
      <c r="F664" t="s">
        <v>922</v>
      </c>
      <c r="G664" t="s">
        <v>1735</v>
      </c>
      <c r="H664" t="s">
        <v>47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53</v>
      </c>
      <c r="O664" t="s">
        <v>1736</v>
      </c>
      <c r="P664">
        <f t="shared" si="21"/>
        <v>1</v>
      </c>
    </row>
    <row r="665" spans="1:16" x14ac:dyDescent="0.55000000000000004">
      <c r="A665" s="1">
        <f t="shared" si="20"/>
        <v>45289</v>
      </c>
      <c r="B665" s="1">
        <v>45291</v>
      </c>
      <c r="C665" t="s">
        <v>1737</v>
      </c>
      <c r="D665" t="s">
        <v>1738</v>
      </c>
      <c r="E665">
        <v>6.8</v>
      </c>
      <c r="F665" t="s">
        <v>1160</v>
      </c>
      <c r="H665" t="s">
        <v>17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72</v>
      </c>
      <c r="O665" t="s">
        <v>1739</v>
      </c>
      <c r="P665">
        <f t="shared" si="21"/>
        <v>2</v>
      </c>
    </row>
    <row r="666" spans="1:16" x14ac:dyDescent="0.55000000000000004">
      <c r="A666" s="1">
        <f t="shared" si="20"/>
        <v>45289</v>
      </c>
      <c r="B666" s="1">
        <v>45291</v>
      </c>
      <c r="C666" t="s">
        <v>1740</v>
      </c>
      <c r="D666" t="s">
        <v>80</v>
      </c>
      <c r="E666">
        <v>7.375</v>
      </c>
      <c r="F666" t="s">
        <v>1741</v>
      </c>
      <c r="H666" t="s">
        <v>217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1742</v>
      </c>
      <c r="P666">
        <f t="shared" si="21"/>
        <v>4</v>
      </c>
    </row>
    <row r="667" spans="1:16" hidden="1" x14ac:dyDescent="0.55000000000000004">
      <c r="A667" s="1">
        <f t="shared" si="20"/>
        <v>45289</v>
      </c>
      <c r="B667" s="1">
        <v>45291</v>
      </c>
      <c r="C667" t="s">
        <v>39</v>
      </c>
      <c r="D667" t="s">
        <v>40</v>
      </c>
      <c r="E667">
        <v>0.8</v>
      </c>
      <c r="F667" t="s">
        <v>1743</v>
      </c>
      <c r="G667" t="s">
        <v>206</v>
      </c>
      <c r="H667" t="s">
        <v>42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1744</v>
      </c>
      <c r="P667">
        <f t="shared" si="21"/>
        <v>6</v>
      </c>
    </row>
    <row r="668" spans="1:16" x14ac:dyDescent="0.55000000000000004">
      <c r="A668" s="1">
        <f t="shared" si="20"/>
        <v>45289</v>
      </c>
      <c r="B668" s="1">
        <v>45291</v>
      </c>
      <c r="C668" t="s">
        <v>1745</v>
      </c>
      <c r="D668" t="s">
        <v>1746</v>
      </c>
      <c r="E668">
        <v>5.5</v>
      </c>
      <c r="F668" t="s">
        <v>1747</v>
      </c>
      <c r="H668" t="s">
        <v>52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1748</v>
      </c>
      <c r="P668">
        <f t="shared" si="21"/>
        <v>4</v>
      </c>
    </row>
    <row r="669" spans="1:16" x14ac:dyDescent="0.55000000000000004">
      <c r="A669" s="1">
        <f t="shared" si="20"/>
        <v>45289</v>
      </c>
      <c r="B669" s="1">
        <v>45291</v>
      </c>
      <c r="C669" t="s">
        <v>74</v>
      </c>
      <c r="D669" t="s">
        <v>75</v>
      </c>
      <c r="E669">
        <v>3.3759999999999999</v>
      </c>
      <c r="F669" t="s">
        <v>489</v>
      </c>
      <c r="H669" t="s">
        <v>77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1749</v>
      </c>
      <c r="P669">
        <f t="shared" si="21"/>
        <v>2</v>
      </c>
    </row>
    <row r="670" spans="1:16" x14ac:dyDescent="0.55000000000000004">
      <c r="A670" s="1">
        <f t="shared" si="20"/>
        <v>45289</v>
      </c>
      <c r="B670" s="1">
        <v>45291</v>
      </c>
      <c r="C670" t="s">
        <v>1750</v>
      </c>
      <c r="D670" t="s">
        <v>610</v>
      </c>
      <c r="E670">
        <v>7.75</v>
      </c>
      <c r="F670" t="s">
        <v>146</v>
      </c>
      <c r="G670" t="s">
        <v>238</v>
      </c>
      <c r="H670" t="s">
        <v>77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1751</v>
      </c>
      <c r="P670">
        <f t="shared" si="21"/>
        <v>3</v>
      </c>
    </row>
    <row r="671" spans="1:16" x14ac:dyDescent="0.55000000000000004">
      <c r="A671" s="1">
        <f t="shared" si="20"/>
        <v>45289</v>
      </c>
      <c r="B671" s="1">
        <v>45291</v>
      </c>
      <c r="C671" t="s">
        <v>1752</v>
      </c>
      <c r="D671" t="s">
        <v>1753</v>
      </c>
      <c r="E671">
        <v>7.02</v>
      </c>
      <c r="F671" t="s">
        <v>1754</v>
      </c>
      <c r="G671" t="s">
        <v>206</v>
      </c>
      <c r="H671" t="s">
        <v>17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53</v>
      </c>
      <c r="O671" t="s">
        <v>1755</v>
      </c>
      <c r="P671">
        <f t="shared" si="21"/>
        <v>3</v>
      </c>
    </row>
    <row r="672" spans="1:16" hidden="1" x14ac:dyDescent="0.55000000000000004">
      <c r="A672" s="1">
        <f t="shared" si="20"/>
        <v>45289</v>
      </c>
      <c r="B672" s="1">
        <v>45291</v>
      </c>
      <c r="C672" t="s">
        <v>306</v>
      </c>
      <c r="D672" t="s">
        <v>307</v>
      </c>
      <c r="E672">
        <v>2.75</v>
      </c>
      <c r="F672" t="s">
        <v>1756</v>
      </c>
      <c r="G672" t="s">
        <v>229</v>
      </c>
      <c r="H672" t="s">
        <v>77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1757</v>
      </c>
      <c r="P672">
        <f t="shared" si="21"/>
        <v>6</v>
      </c>
    </row>
    <row r="673" spans="1:16" x14ac:dyDescent="0.55000000000000004">
      <c r="A673" s="1">
        <f t="shared" si="20"/>
        <v>45289</v>
      </c>
      <c r="B673" s="1">
        <v>45291</v>
      </c>
      <c r="C673" t="s">
        <v>806</v>
      </c>
      <c r="D673" t="s">
        <v>807</v>
      </c>
      <c r="E673">
        <v>3.75</v>
      </c>
      <c r="F673" t="s">
        <v>1758</v>
      </c>
      <c r="G673" t="s">
        <v>229</v>
      </c>
      <c r="H673" t="s">
        <v>77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1759</v>
      </c>
      <c r="P673">
        <f t="shared" si="21"/>
        <v>2</v>
      </c>
    </row>
    <row r="674" spans="1:16" x14ac:dyDescent="0.55000000000000004">
      <c r="A674" s="1">
        <f t="shared" si="20"/>
        <v>45289</v>
      </c>
      <c r="B674" s="1">
        <v>45291</v>
      </c>
      <c r="C674" t="s">
        <v>1760</v>
      </c>
      <c r="D674" t="s">
        <v>1761</v>
      </c>
      <c r="E674">
        <v>7.65</v>
      </c>
      <c r="F674" t="s">
        <v>1762</v>
      </c>
      <c r="H674" t="s">
        <v>77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1763</v>
      </c>
      <c r="P674">
        <f t="shared" si="21"/>
        <v>3</v>
      </c>
    </row>
    <row r="675" spans="1:16" x14ac:dyDescent="0.55000000000000004">
      <c r="A675" s="1">
        <f t="shared" si="20"/>
        <v>45289</v>
      </c>
      <c r="B675" s="1">
        <v>45291</v>
      </c>
      <c r="C675" t="s">
        <v>1764</v>
      </c>
      <c r="D675" t="s">
        <v>1249</v>
      </c>
      <c r="E675">
        <v>6.95</v>
      </c>
      <c r="F675" t="s">
        <v>682</v>
      </c>
      <c r="G675" t="s">
        <v>206</v>
      </c>
      <c r="H675" t="s">
        <v>47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1765</v>
      </c>
      <c r="P675">
        <f t="shared" si="21"/>
        <v>3</v>
      </c>
    </row>
    <row r="676" spans="1:16" x14ac:dyDescent="0.55000000000000004">
      <c r="A676" s="1">
        <f t="shared" si="20"/>
        <v>45289</v>
      </c>
      <c r="B676" s="1">
        <v>45291</v>
      </c>
      <c r="C676" t="s">
        <v>1766</v>
      </c>
      <c r="D676" t="s">
        <v>775</v>
      </c>
      <c r="E676">
        <v>5.4</v>
      </c>
      <c r="F676" t="s">
        <v>1767</v>
      </c>
      <c r="H676" t="s">
        <v>52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53</v>
      </c>
      <c r="O676" t="s">
        <v>1768</v>
      </c>
      <c r="P676">
        <f t="shared" si="21"/>
        <v>3</v>
      </c>
    </row>
    <row r="677" spans="1:16" x14ac:dyDescent="0.55000000000000004">
      <c r="A677" s="1">
        <f t="shared" si="20"/>
        <v>45289</v>
      </c>
      <c r="B677" s="1">
        <v>45291</v>
      </c>
      <c r="C677" t="s">
        <v>1769</v>
      </c>
      <c r="D677" t="s">
        <v>1770</v>
      </c>
      <c r="E677">
        <v>5.59</v>
      </c>
      <c r="F677" t="s">
        <v>1771</v>
      </c>
      <c r="H677" t="s">
        <v>77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1772</v>
      </c>
      <c r="P677">
        <f t="shared" si="21"/>
        <v>3</v>
      </c>
    </row>
    <row r="678" spans="1:16" hidden="1" x14ac:dyDescent="0.55000000000000004">
      <c r="A678" s="1">
        <f t="shared" si="20"/>
        <v>45289</v>
      </c>
      <c r="B678" s="1">
        <v>45291</v>
      </c>
      <c r="C678" t="s">
        <v>306</v>
      </c>
      <c r="D678" t="s">
        <v>307</v>
      </c>
      <c r="E678">
        <v>1</v>
      </c>
      <c r="F678" t="s">
        <v>862</v>
      </c>
      <c r="G678" t="s">
        <v>142</v>
      </c>
      <c r="H678" t="s">
        <v>77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1773</v>
      </c>
      <c r="P678">
        <f t="shared" si="21"/>
        <v>6</v>
      </c>
    </row>
    <row r="679" spans="1:16" x14ac:dyDescent="0.55000000000000004">
      <c r="A679" s="1">
        <f t="shared" si="20"/>
        <v>45289</v>
      </c>
      <c r="B679" s="1">
        <v>45291</v>
      </c>
      <c r="C679" t="s">
        <v>114</v>
      </c>
      <c r="D679" t="s">
        <v>115</v>
      </c>
      <c r="E679">
        <v>2</v>
      </c>
      <c r="F679" t="s">
        <v>1774</v>
      </c>
      <c r="G679" t="s">
        <v>206</v>
      </c>
      <c r="H679" t="s">
        <v>52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1775</v>
      </c>
      <c r="P679">
        <f t="shared" si="21"/>
        <v>2</v>
      </c>
    </row>
    <row r="680" spans="1:16" x14ac:dyDescent="0.55000000000000004">
      <c r="A680" s="1">
        <f t="shared" si="20"/>
        <v>45289</v>
      </c>
      <c r="B680" s="1">
        <v>45291</v>
      </c>
      <c r="C680" t="s">
        <v>119</v>
      </c>
      <c r="D680" t="s">
        <v>120</v>
      </c>
      <c r="E680">
        <v>5.5</v>
      </c>
      <c r="F680" t="s">
        <v>883</v>
      </c>
      <c r="H680" t="s">
        <v>71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1776</v>
      </c>
      <c r="P680">
        <f t="shared" si="21"/>
        <v>4</v>
      </c>
    </row>
    <row r="681" spans="1:16" x14ac:dyDescent="0.55000000000000004">
      <c r="A681" s="1">
        <f t="shared" si="20"/>
        <v>45289</v>
      </c>
      <c r="B681" s="1">
        <v>45291</v>
      </c>
      <c r="C681" t="s">
        <v>57</v>
      </c>
      <c r="D681" t="s">
        <v>14</v>
      </c>
      <c r="E681">
        <v>3.7</v>
      </c>
      <c r="F681" t="s">
        <v>1777</v>
      </c>
      <c r="H681" t="s">
        <v>17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1778</v>
      </c>
      <c r="P681">
        <f t="shared" si="21"/>
        <v>3</v>
      </c>
    </row>
    <row r="682" spans="1:16" x14ac:dyDescent="0.55000000000000004">
      <c r="A682" s="1">
        <f t="shared" si="20"/>
        <v>45289</v>
      </c>
      <c r="B682" s="1">
        <v>45291</v>
      </c>
      <c r="C682" t="s">
        <v>332</v>
      </c>
      <c r="D682" t="s">
        <v>333</v>
      </c>
      <c r="E682">
        <v>3.55</v>
      </c>
      <c r="F682" t="s">
        <v>1779</v>
      </c>
      <c r="H682" t="s">
        <v>267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1780</v>
      </c>
      <c r="P682">
        <f t="shared" si="21"/>
        <v>2</v>
      </c>
    </row>
    <row r="683" spans="1:16" x14ac:dyDescent="0.55000000000000004">
      <c r="A683" s="1">
        <f t="shared" si="20"/>
        <v>45289</v>
      </c>
      <c r="B683" s="1">
        <v>45291</v>
      </c>
      <c r="C683" t="s">
        <v>796</v>
      </c>
      <c r="D683" t="s">
        <v>797</v>
      </c>
      <c r="E683">
        <v>5.9392500000000004</v>
      </c>
      <c r="F683" t="s">
        <v>1781</v>
      </c>
      <c r="G683" t="s">
        <v>206</v>
      </c>
      <c r="H683" t="s">
        <v>77</v>
      </c>
      <c r="I683" t="s">
        <v>18</v>
      </c>
      <c r="J683" t="s">
        <v>19</v>
      </c>
      <c r="K683" t="s">
        <v>20</v>
      </c>
      <c r="L683" t="s">
        <v>20</v>
      </c>
      <c r="M683" t="s">
        <v>173</v>
      </c>
      <c r="N683" t="s">
        <v>22</v>
      </c>
      <c r="O683" t="s">
        <v>1782</v>
      </c>
      <c r="P683">
        <f t="shared" si="21"/>
        <v>3</v>
      </c>
    </row>
    <row r="684" spans="1:16" x14ac:dyDescent="0.55000000000000004">
      <c r="A684" s="1">
        <f t="shared" si="20"/>
        <v>45289</v>
      </c>
      <c r="B684" s="1">
        <v>45291</v>
      </c>
      <c r="C684" t="s">
        <v>1216</v>
      </c>
      <c r="D684" t="s">
        <v>1217</v>
      </c>
      <c r="E684">
        <v>4.8499999999999996</v>
      </c>
      <c r="F684" t="s">
        <v>110</v>
      </c>
      <c r="H684" t="s">
        <v>17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1783</v>
      </c>
      <c r="P684">
        <f t="shared" si="21"/>
        <v>3</v>
      </c>
    </row>
    <row r="685" spans="1:16" hidden="1" x14ac:dyDescent="0.55000000000000004">
      <c r="A685" s="1">
        <f t="shared" si="20"/>
        <v>45289</v>
      </c>
      <c r="B685" s="1">
        <v>45291</v>
      </c>
      <c r="C685" t="s">
        <v>306</v>
      </c>
      <c r="D685" t="s">
        <v>307</v>
      </c>
      <c r="E685">
        <v>4.3</v>
      </c>
      <c r="F685" t="s">
        <v>850</v>
      </c>
      <c r="G685" t="s">
        <v>229</v>
      </c>
      <c r="H685" t="s">
        <v>77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1784</v>
      </c>
      <c r="P685">
        <f t="shared" si="21"/>
        <v>6</v>
      </c>
    </row>
    <row r="686" spans="1:16" x14ac:dyDescent="0.55000000000000004">
      <c r="A686" s="1">
        <f t="shared" si="20"/>
        <v>45289</v>
      </c>
      <c r="B686" s="1">
        <v>45291</v>
      </c>
      <c r="C686" t="s">
        <v>1785</v>
      </c>
      <c r="D686" t="s">
        <v>1786</v>
      </c>
      <c r="E686">
        <v>3.15</v>
      </c>
      <c r="F686" t="s">
        <v>1787</v>
      </c>
      <c r="H686" t="s">
        <v>71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53</v>
      </c>
      <c r="O686" t="s">
        <v>1788</v>
      </c>
      <c r="P686">
        <f t="shared" si="21"/>
        <v>3</v>
      </c>
    </row>
    <row r="687" spans="1:16" x14ac:dyDescent="0.55000000000000004">
      <c r="A687" s="1">
        <f t="shared" si="20"/>
        <v>45289</v>
      </c>
      <c r="B687" s="1">
        <v>45291</v>
      </c>
      <c r="C687" t="s">
        <v>1789</v>
      </c>
      <c r="D687" t="s">
        <v>1200</v>
      </c>
      <c r="E687">
        <v>5.55</v>
      </c>
      <c r="F687" t="s">
        <v>1790</v>
      </c>
      <c r="G687" t="s">
        <v>142</v>
      </c>
      <c r="H687" t="s">
        <v>267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72</v>
      </c>
      <c r="O687" t="s">
        <v>1791</v>
      </c>
      <c r="P687">
        <f t="shared" si="21"/>
        <v>3</v>
      </c>
    </row>
    <row r="688" spans="1:16" x14ac:dyDescent="0.55000000000000004">
      <c r="A688" s="1">
        <f t="shared" si="20"/>
        <v>45289</v>
      </c>
      <c r="B688" s="1">
        <v>45291</v>
      </c>
      <c r="C688" t="s">
        <v>57</v>
      </c>
      <c r="D688" t="s">
        <v>14</v>
      </c>
      <c r="E688">
        <v>7.75</v>
      </c>
      <c r="F688" t="s">
        <v>1792</v>
      </c>
      <c r="H688" t="s">
        <v>17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1793</v>
      </c>
      <c r="P688">
        <f t="shared" si="21"/>
        <v>3</v>
      </c>
    </row>
    <row r="689" spans="1:16" x14ac:dyDescent="0.55000000000000004">
      <c r="A689" s="1">
        <f t="shared" si="20"/>
        <v>45289</v>
      </c>
      <c r="B689" s="1">
        <v>45291</v>
      </c>
      <c r="C689" t="s">
        <v>114</v>
      </c>
      <c r="D689" t="s">
        <v>115</v>
      </c>
      <c r="E689">
        <v>4.55</v>
      </c>
      <c r="F689" t="s">
        <v>1794</v>
      </c>
      <c r="G689" t="s">
        <v>206</v>
      </c>
      <c r="H689" t="s">
        <v>52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1795</v>
      </c>
      <c r="P689">
        <f t="shared" si="21"/>
        <v>2</v>
      </c>
    </row>
    <row r="690" spans="1:16" x14ac:dyDescent="0.55000000000000004">
      <c r="A690" s="1">
        <f t="shared" si="20"/>
        <v>45289</v>
      </c>
      <c r="B690" s="1">
        <v>45291</v>
      </c>
      <c r="C690" t="s">
        <v>208</v>
      </c>
      <c r="D690" t="s">
        <v>209</v>
      </c>
      <c r="E690">
        <v>7.6</v>
      </c>
      <c r="F690" t="s">
        <v>1796</v>
      </c>
      <c r="H690" t="s">
        <v>32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1797</v>
      </c>
      <c r="P690">
        <f t="shared" si="21"/>
        <v>1</v>
      </c>
    </row>
    <row r="691" spans="1:16" x14ac:dyDescent="0.55000000000000004">
      <c r="A691" s="1">
        <f t="shared" si="20"/>
        <v>45289</v>
      </c>
      <c r="B691" s="1">
        <v>45291</v>
      </c>
      <c r="C691" t="s">
        <v>332</v>
      </c>
      <c r="D691" t="s">
        <v>333</v>
      </c>
      <c r="E691">
        <v>0.55000000000000004</v>
      </c>
      <c r="F691" t="s">
        <v>1798</v>
      </c>
      <c r="H691" t="s">
        <v>267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1799</v>
      </c>
      <c r="P691">
        <f t="shared" si="21"/>
        <v>2</v>
      </c>
    </row>
    <row r="692" spans="1:16" x14ac:dyDescent="0.55000000000000004">
      <c r="A692" s="1">
        <f t="shared" si="20"/>
        <v>45289</v>
      </c>
      <c r="B692" s="1">
        <v>45291</v>
      </c>
      <c r="C692" t="s">
        <v>736</v>
      </c>
      <c r="D692" t="s">
        <v>302</v>
      </c>
      <c r="E692">
        <v>6.6</v>
      </c>
      <c r="F692" t="s">
        <v>566</v>
      </c>
      <c r="G692" t="s">
        <v>567</v>
      </c>
      <c r="H692" t="s">
        <v>17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53</v>
      </c>
      <c r="O692" t="s">
        <v>1800</v>
      </c>
      <c r="P692">
        <f t="shared" si="21"/>
        <v>3</v>
      </c>
    </row>
    <row r="693" spans="1:16" hidden="1" x14ac:dyDescent="0.55000000000000004">
      <c r="A693" s="1">
        <f t="shared" si="20"/>
        <v>45289</v>
      </c>
      <c r="B693" s="1">
        <v>45291</v>
      </c>
      <c r="C693" t="s">
        <v>39</v>
      </c>
      <c r="D693" t="s">
        <v>40</v>
      </c>
      <c r="E693">
        <v>3.65</v>
      </c>
      <c r="F693" t="s">
        <v>1801</v>
      </c>
      <c r="G693" t="s">
        <v>206</v>
      </c>
      <c r="H693" t="s">
        <v>42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1802</v>
      </c>
      <c r="P693">
        <f t="shared" si="21"/>
        <v>6</v>
      </c>
    </row>
    <row r="694" spans="1:16" x14ac:dyDescent="0.55000000000000004">
      <c r="A694" s="1">
        <f t="shared" si="20"/>
        <v>45289</v>
      </c>
      <c r="B694" s="1">
        <v>45291</v>
      </c>
      <c r="C694" t="s">
        <v>666</v>
      </c>
      <c r="D694" t="s">
        <v>265</v>
      </c>
      <c r="E694">
        <v>3.6</v>
      </c>
      <c r="F694" t="s">
        <v>1803</v>
      </c>
      <c r="H694" t="s">
        <v>17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72</v>
      </c>
      <c r="O694" t="s">
        <v>1804</v>
      </c>
      <c r="P694">
        <f t="shared" si="21"/>
        <v>3</v>
      </c>
    </row>
    <row r="695" spans="1:16" x14ac:dyDescent="0.55000000000000004">
      <c r="A695" s="1">
        <f t="shared" si="20"/>
        <v>45289</v>
      </c>
      <c r="B695" s="1">
        <v>45291</v>
      </c>
      <c r="C695" t="s">
        <v>1199</v>
      </c>
      <c r="D695" t="s">
        <v>1200</v>
      </c>
      <c r="E695">
        <v>5.9</v>
      </c>
      <c r="F695" t="s">
        <v>1805</v>
      </c>
      <c r="G695" t="s">
        <v>206</v>
      </c>
      <c r="H695" t="s">
        <v>17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72</v>
      </c>
      <c r="O695" t="s">
        <v>1806</v>
      </c>
      <c r="P695">
        <f t="shared" si="21"/>
        <v>3</v>
      </c>
    </row>
    <row r="696" spans="1:16" x14ac:dyDescent="0.55000000000000004">
      <c r="A696" s="1">
        <f t="shared" si="20"/>
        <v>45289</v>
      </c>
      <c r="B696" s="1">
        <v>45291</v>
      </c>
      <c r="C696" t="s">
        <v>1445</v>
      </c>
      <c r="D696" t="s">
        <v>1446</v>
      </c>
      <c r="E696">
        <v>2.6459999999999999</v>
      </c>
      <c r="F696" t="s">
        <v>1807</v>
      </c>
      <c r="G696" t="s">
        <v>142</v>
      </c>
      <c r="H696" t="s">
        <v>42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72</v>
      </c>
      <c r="O696" t="s">
        <v>1808</v>
      </c>
      <c r="P696">
        <f t="shared" si="21"/>
        <v>3</v>
      </c>
    </row>
    <row r="697" spans="1:16" x14ac:dyDescent="0.55000000000000004">
      <c r="A697" s="1">
        <f t="shared" si="20"/>
        <v>45289</v>
      </c>
      <c r="B697" s="1">
        <v>45291</v>
      </c>
      <c r="C697" t="s">
        <v>1010</v>
      </c>
      <c r="D697" t="s">
        <v>1011</v>
      </c>
      <c r="E697">
        <v>7.5</v>
      </c>
      <c r="F697" t="s">
        <v>914</v>
      </c>
      <c r="H697" t="s">
        <v>77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1809</v>
      </c>
      <c r="P697">
        <f t="shared" si="21"/>
        <v>3</v>
      </c>
    </row>
    <row r="698" spans="1:16" x14ac:dyDescent="0.55000000000000004">
      <c r="A698" s="1">
        <f t="shared" si="20"/>
        <v>45289</v>
      </c>
      <c r="B698" s="1">
        <v>45291</v>
      </c>
      <c r="C698" t="s">
        <v>1142</v>
      </c>
      <c r="D698" t="s">
        <v>1143</v>
      </c>
      <c r="E698">
        <v>6.7</v>
      </c>
      <c r="F698" t="s">
        <v>290</v>
      </c>
      <c r="H698" t="s">
        <v>52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1810</v>
      </c>
      <c r="P698">
        <f t="shared" si="21"/>
        <v>4</v>
      </c>
    </row>
    <row r="699" spans="1:16" x14ac:dyDescent="0.55000000000000004">
      <c r="A699" s="1">
        <f t="shared" si="20"/>
        <v>45289</v>
      </c>
      <c r="B699" s="1">
        <v>45291</v>
      </c>
      <c r="C699" t="s">
        <v>74</v>
      </c>
      <c r="D699" t="s">
        <v>75</v>
      </c>
      <c r="E699">
        <v>4.75</v>
      </c>
      <c r="F699" t="s">
        <v>1811</v>
      </c>
      <c r="H699" t="s">
        <v>77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1812</v>
      </c>
      <c r="P699">
        <f t="shared" si="21"/>
        <v>2</v>
      </c>
    </row>
    <row r="700" spans="1:16" x14ac:dyDescent="0.55000000000000004">
      <c r="A700" s="1">
        <f t="shared" si="20"/>
        <v>45289</v>
      </c>
      <c r="B700" s="1">
        <v>45291</v>
      </c>
      <c r="C700" t="s">
        <v>1813</v>
      </c>
      <c r="D700" t="s">
        <v>1814</v>
      </c>
      <c r="E700">
        <v>4.25</v>
      </c>
      <c r="F700" t="s">
        <v>772</v>
      </c>
      <c r="H700" t="s">
        <v>47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1815</v>
      </c>
      <c r="P700">
        <f t="shared" si="21"/>
        <v>3</v>
      </c>
    </row>
    <row r="701" spans="1:16" x14ac:dyDescent="0.55000000000000004">
      <c r="A701" s="1">
        <f t="shared" si="20"/>
        <v>45289</v>
      </c>
      <c r="B701" s="1">
        <v>45291</v>
      </c>
      <c r="C701" t="s">
        <v>517</v>
      </c>
      <c r="D701" t="s">
        <v>518</v>
      </c>
      <c r="E701">
        <v>3.65</v>
      </c>
      <c r="F701" t="s">
        <v>1816</v>
      </c>
      <c r="G701" t="s">
        <v>206</v>
      </c>
      <c r="H701" t="s">
        <v>52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1817</v>
      </c>
      <c r="P701">
        <f t="shared" si="21"/>
        <v>3</v>
      </c>
    </row>
    <row r="702" spans="1:16" x14ac:dyDescent="0.55000000000000004">
      <c r="A702" s="1">
        <f t="shared" si="20"/>
        <v>45289</v>
      </c>
      <c r="B702" s="1">
        <v>45291</v>
      </c>
      <c r="C702" t="s">
        <v>1216</v>
      </c>
      <c r="D702" t="s">
        <v>1217</v>
      </c>
      <c r="E702">
        <v>6.15</v>
      </c>
      <c r="F702" t="s">
        <v>1818</v>
      </c>
      <c r="G702" t="s">
        <v>217</v>
      </c>
      <c r="H702" t="s">
        <v>17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1819</v>
      </c>
      <c r="P702">
        <f t="shared" si="21"/>
        <v>3</v>
      </c>
    </row>
    <row r="703" spans="1:16" x14ac:dyDescent="0.55000000000000004">
      <c r="A703" s="1">
        <f t="shared" si="20"/>
        <v>45289</v>
      </c>
      <c r="B703" s="1">
        <v>45291</v>
      </c>
      <c r="C703" t="s">
        <v>1325</v>
      </c>
      <c r="D703" t="s">
        <v>1326</v>
      </c>
      <c r="E703">
        <v>3.9</v>
      </c>
      <c r="F703" t="s">
        <v>1820</v>
      </c>
      <c r="H703" t="s">
        <v>47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1821</v>
      </c>
      <c r="P703">
        <f t="shared" si="21"/>
        <v>3</v>
      </c>
    </row>
    <row r="704" spans="1:16" x14ac:dyDescent="0.55000000000000004">
      <c r="A704" s="1">
        <f t="shared" si="20"/>
        <v>45289</v>
      </c>
      <c r="B704" s="1">
        <v>45291</v>
      </c>
      <c r="C704" t="s">
        <v>1822</v>
      </c>
      <c r="D704" t="s">
        <v>1823</v>
      </c>
      <c r="E704">
        <v>7.125</v>
      </c>
      <c r="F704" t="s">
        <v>1824</v>
      </c>
      <c r="H704" t="s">
        <v>52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1825</v>
      </c>
      <c r="P704">
        <f t="shared" si="21"/>
        <v>3</v>
      </c>
    </row>
    <row r="705" spans="1:16" hidden="1" x14ac:dyDescent="0.55000000000000004">
      <c r="A705" s="1">
        <f t="shared" si="20"/>
        <v>45289</v>
      </c>
      <c r="B705" s="1">
        <v>45291</v>
      </c>
      <c r="C705" t="s">
        <v>1826</v>
      </c>
      <c r="D705" t="s">
        <v>1827</v>
      </c>
      <c r="E705">
        <v>4.5839999999999996</v>
      </c>
      <c r="F705" t="s">
        <v>1828</v>
      </c>
      <c r="H705" t="s">
        <v>71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1829</v>
      </c>
      <c r="P705">
        <f t="shared" si="21"/>
        <v>6</v>
      </c>
    </row>
    <row r="706" spans="1:16" x14ac:dyDescent="0.55000000000000004">
      <c r="A706" s="1">
        <f t="shared" si="20"/>
        <v>45289</v>
      </c>
      <c r="B706" s="1">
        <v>45291</v>
      </c>
      <c r="C706" t="s">
        <v>1014</v>
      </c>
      <c r="D706" t="s">
        <v>1015</v>
      </c>
      <c r="E706">
        <v>6.4273800000000003</v>
      </c>
      <c r="F706" t="s">
        <v>1830</v>
      </c>
      <c r="H706" t="s">
        <v>17</v>
      </c>
      <c r="I706" t="s">
        <v>18</v>
      </c>
      <c r="J706" t="s">
        <v>19</v>
      </c>
      <c r="K706" t="s">
        <v>20</v>
      </c>
      <c r="L706" t="s">
        <v>20</v>
      </c>
      <c r="M706" t="s">
        <v>173</v>
      </c>
      <c r="N706" t="s">
        <v>22</v>
      </c>
      <c r="O706" t="s">
        <v>1831</v>
      </c>
      <c r="P706">
        <f t="shared" si="21"/>
        <v>5</v>
      </c>
    </row>
    <row r="707" spans="1:16" x14ac:dyDescent="0.55000000000000004">
      <c r="A707" s="1">
        <f t="shared" si="20"/>
        <v>45289</v>
      </c>
      <c r="B707" s="1">
        <v>45291</v>
      </c>
      <c r="C707" t="s">
        <v>201</v>
      </c>
      <c r="D707" t="s">
        <v>202</v>
      </c>
      <c r="E707">
        <v>6.694</v>
      </c>
      <c r="F707" t="s">
        <v>70</v>
      </c>
      <c r="H707" t="s">
        <v>147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1832</v>
      </c>
      <c r="P707">
        <f t="shared" si="21"/>
        <v>4</v>
      </c>
    </row>
    <row r="708" spans="1:16" hidden="1" x14ac:dyDescent="0.55000000000000004">
      <c r="A708" s="1">
        <f t="shared" ref="A708:A771" si="22">B708-2</f>
        <v>45289</v>
      </c>
      <c r="B708" s="1">
        <v>45291</v>
      </c>
      <c r="C708" t="s">
        <v>1449</v>
      </c>
      <c r="D708" t="s">
        <v>1450</v>
      </c>
      <c r="E708">
        <v>5.05</v>
      </c>
      <c r="F708" t="s">
        <v>1833</v>
      </c>
      <c r="G708" t="s">
        <v>142</v>
      </c>
      <c r="H708" t="s">
        <v>99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72</v>
      </c>
      <c r="O708" t="s">
        <v>1834</v>
      </c>
      <c r="P708">
        <f t="shared" ref="P708:P771" si="23">LEN(D708)</f>
        <v>6</v>
      </c>
    </row>
    <row r="709" spans="1:16" hidden="1" x14ac:dyDescent="0.55000000000000004">
      <c r="A709" s="1">
        <f t="shared" si="22"/>
        <v>45289</v>
      </c>
      <c r="B709" s="1">
        <v>45291</v>
      </c>
      <c r="C709" t="s">
        <v>1835</v>
      </c>
      <c r="D709" t="s">
        <v>1836</v>
      </c>
      <c r="E709">
        <v>5.25</v>
      </c>
      <c r="F709" t="s">
        <v>1837</v>
      </c>
      <c r="G709" t="s">
        <v>229</v>
      </c>
      <c r="H709" t="s">
        <v>267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1838</v>
      </c>
      <c r="P709">
        <f t="shared" si="23"/>
        <v>6</v>
      </c>
    </row>
    <row r="710" spans="1:16" x14ac:dyDescent="0.55000000000000004">
      <c r="A710" s="1">
        <f t="shared" si="22"/>
        <v>45289</v>
      </c>
      <c r="B710" s="1">
        <v>45291</v>
      </c>
      <c r="C710" t="s">
        <v>201</v>
      </c>
      <c r="D710" t="s">
        <v>202</v>
      </c>
      <c r="E710">
        <v>9.375</v>
      </c>
      <c r="F710" t="s">
        <v>438</v>
      </c>
      <c r="G710" t="s">
        <v>1839</v>
      </c>
      <c r="H710" t="s">
        <v>147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1840</v>
      </c>
      <c r="P710">
        <f t="shared" si="23"/>
        <v>4</v>
      </c>
    </row>
    <row r="711" spans="1:16" x14ac:dyDescent="0.55000000000000004">
      <c r="A711" s="1">
        <f t="shared" si="22"/>
        <v>45289</v>
      </c>
      <c r="B711" s="1">
        <v>45291</v>
      </c>
      <c r="C711" t="s">
        <v>1199</v>
      </c>
      <c r="D711" t="s">
        <v>1200</v>
      </c>
      <c r="E711">
        <v>5.625</v>
      </c>
      <c r="F711" t="s">
        <v>1841</v>
      </c>
      <c r="G711" t="s">
        <v>206</v>
      </c>
      <c r="H711" t="s">
        <v>17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72</v>
      </c>
      <c r="O711" t="s">
        <v>1842</v>
      </c>
      <c r="P711">
        <f t="shared" si="23"/>
        <v>3</v>
      </c>
    </row>
    <row r="712" spans="1:16" x14ac:dyDescent="0.55000000000000004">
      <c r="A712" s="1">
        <f t="shared" si="22"/>
        <v>45289</v>
      </c>
      <c r="B712" s="1">
        <v>45291</v>
      </c>
      <c r="C712" t="s">
        <v>517</v>
      </c>
      <c r="D712" t="s">
        <v>518</v>
      </c>
      <c r="E712">
        <v>1.1000000000000001</v>
      </c>
      <c r="F712" t="s">
        <v>1843</v>
      </c>
      <c r="G712" t="s">
        <v>206</v>
      </c>
      <c r="H712" t="s">
        <v>52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1844</v>
      </c>
      <c r="P712">
        <f t="shared" si="23"/>
        <v>3</v>
      </c>
    </row>
    <row r="713" spans="1:16" hidden="1" x14ac:dyDescent="0.55000000000000004">
      <c r="A713" s="1">
        <f t="shared" si="22"/>
        <v>45289</v>
      </c>
      <c r="B713" s="1">
        <v>45291</v>
      </c>
      <c r="C713" t="s">
        <v>39</v>
      </c>
      <c r="D713" t="s">
        <v>40</v>
      </c>
      <c r="E713">
        <v>1.65</v>
      </c>
      <c r="F713" t="s">
        <v>1845</v>
      </c>
      <c r="G713" t="s">
        <v>206</v>
      </c>
      <c r="H713" t="s">
        <v>42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1846</v>
      </c>
      <c r="P713">
        <f t="shared" si="23"/>
        <v>6</v>
      </c>
    </row>
    <row r="714" spans="1:16" x14ac:dyDescent="0.55000000000000004">
      <c r="A714" s="1">
        <f t="shared" si="22"/>
        <v>45289</v>
      </c>
      <c r="B714" s="1">
        <v>45291</v>
      </c>
      <c r="C714" t="s">
        <v>1847</v>
      </c>
      <c r="D714" t="s">
        <v>1848</v>
      </c>
      <c r="E714">
        <v>5</v>
      </c>
      <c r="F714" t="s">
        <v>1849</v>
      </c>
      <c r="H714" t="s">
        <v>47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72</v>
      </c>
      <c r="O714" t="s">
        <v>1850</v>
      </c>
      <c r="P714">
        <f t="shared" si="23"/>
        <v>3</v>
      </c>
    </row>
    <row r="715" spans="1:16" x14ac:dyDescent="0.55000000000000004">
      <c r="A715" s="1">
        <f t="shared" si="22"/>
        <v>45289</v>
      </c>
      <c r="B715" s="1">
        <v>45291</v>
      </c>
      <c r="C715" t="s">
        <v>1851</v>
      </c>
      <c r="D715" t="s">
        <v>75</v>
      </c>
      <c r="E715">
        <v>6.94</v>
      </c>
      <c r="F715" t="s">
        <v>168</v>
      </c>
      <c r="H715" t="s">
        <v>77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1852</v>
      </c>
      <c r="P715">
        <f t="shared" si="23"/>
        <v>2</v>
      </c>
    </row>
    <row r="716" spans="1:16" x14ac:dyDescent="0.55000000000000004">
      <c r="A716" s="1">
        <f t="shared" si="22"/>
        <v>45289</v>
      </c>
      <c r="B716" s="1">
        <v>45291</v>
      </c>
      <c r="C716" t="s">
        <v>1853</v>
      </c>
      <c r="D716" t="s">
        <v>1854</v>
      </c>
      <c r="E716">
        <v>7.5</v>
      </c>
      <c r="F716" t="s">
        <v>542</v>
      </c>
      <c r="G716" t="s">
        <v>217</v>
      </c>
      <c r="H716" t="s">
        <v>77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1855</v>
      </c>
      <c r="P716">
        <f t="shared" si="23"/>
        <v>5</v>
      </c>
    </row>
    <row r="717" spans="1:16" x14ac:dyDescent="0.55000000000000004">
      <c r="A717" s="1">
        <f t="shared" si="22"/>
        <v>45289</v>
      </c>
      <c r="B717" s="1">
        <v>45291</v>
      </c>
      <c r="C717" t="s">
        <v>1856</v>
      </c>
      <c r="D717" t="s">
        <v>1857</v>
      </c>
      <c r="E717">
        <v>6.4</v>
      </c>
      <c r="F717" t="s">
        <v>1173</v>
      </c>
      <c r="H717" t="s">
        <v>47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1858</v>
      </c>
      <c r="P717">
        <f t="shared" si="23"/>
        <v>3</v>
      </c>
    </row>
    <row r="718" spans="1:16" x14ac:dyDescent="0.55000000000000004">
      <c r="A718" s="1">
        <f t="shared" si="22"/>
        <v>45289</v>
      </c>
      <c r="B718" s="1">
        <v>45291</v>
      </c>
      <c r="C718" t="s">
        <v>1859</v>
      </c>
      <c r="D718" t="s">
        <v>996</v>
      </c>
      <c r="E718">
        <v>6.625</v>
      </c>
      <c r="F718" t="s">
        <v>1860</v>
      </c>
      <c r="H718" t="s">
        <v>52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1861</v>
      </c>
      <c r="P718">
        <f t="shared" si="23"/>
        <v>3</v>
      </c>
    </row>
    <row r="719" spans="1:16" hidden="1" x14ac:dyDescent="0.55000000000000004">
      <c r="A719" s="1">
        <f t="shared" si="22"/>
        <v>45289</v>
      </c>
      <c r="B719" s="1">
        <v>45291</v>
      </c>
      <c r="C719" t="s">
        <v>306</v>
      </c>
      <c r="D719" t="s">
        <v>307</v>
      </c>
      <c r="E719">
        <v>5.8</v>
      </c>
      <c r="F719" t="s">
        <v>1862</v>
      </c>
      <c r="G719" t="s">
        <v>229</v>
      </c>
      <c r="H719" t="s">
        <v>77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1863</v>
      </c>
      <c r="P719">
        <f t="shared" si="23"/>
        <v>6</v>
      </c>
    </row>
    <row r="720" spans="1:16" x14ac:dyDescent="0.55000000000000004">
      <c r="A720" s="1">
        <f t="shared" si="22"/>
        <v>45289</v>
      </c>
      <c r="B720" s="1">
        <v>45291</v>
      </c>
      <c r="C720" t="s">
        <v>226</v>
      </c>
      <c r="D720" t="s">
        <v>227</v>
      </c>
      <c r="E720">
        <v>1.125</v>
      </c>
      <c r="F720" t="s">
        <v>1864</v>
      </c>
      <c r="G720" t="s">
        <v>229</v>
      </c>
      <c r="H720" t="s">
        <v>32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1865</v>
      </c>
      <c r="P720">
        <f t="shared" si="23"/>
        <v>5</v>
      </c>
    </row>
    <row r="721" spans="1:16" x14ac:dyDescent="0.55000000000000004">
      <c r="A721" s="1">
        <f t="shared" si="22"/>
        <v>45289</v>
      </c>
      <c r="B721" s="1">
        <v>45291</v>
      </c>
      <c r="C721" t="s">
        <v>114</v>
      </c>
      <c r="D721" t="s">
        <v>115</v>
      </c>
      <c r="E721">
        <v>4.9000000000000004</v>
      </c>
      <c r="F721" t="s">
        <v>1866</v>
      </c>
      <c r="G721" t="s">
        <v>206</v>
      </c>
      <c r="H721" t="s">
        <v>52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1867</v>
      </c>
      <c r="P721">
        <f t="shared" si="23"/>
        <v>2</v>
      </c>
    </row>
    <row r="722" spans="1:16" hidden="1" x14ac:dyDescent="0.55000000000000004">
      <c r="A722" s="1">
        <f t="shared" si="22"/>
        <v>45289</v>
      </c>
      <c r="B722" s="1">
        <v>45291</v>
      </c>
      <c r="C722" t="s">
        <v>306</v>
      </c>
      <c r="D722" t="s">
        <v>307</v>
      </c>
      <c r="E722">
        <v>5.65</v>
      </c>
      <c r="F722" t="s">
        <v>1491</v>
      </c>
      <c r="G722" t="s">
        <v>142</v>
      </c>
      <c r="H722" t="s">
        <v>77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1868</v>
      </c>
      <c r="P722">
        <f t="shared" si="23"/>
        <v>6</v>
      </c>
    </row>
    <row r="723" spans="1:16" x14ac:dyDescent="0.55000000000000004">
      <c r="A723" s="1">
        <f t="shared" si="22"/>
        <v>45289</v>
      </c>
      <c r="B723" s="1">
        <v>45291</v>
      </c>
      <c r="C723" t="s">
        <v>269</v>
      </c>
      <c r="D723" t="s">
        <v>270</v>
      </c>
      <c r="E723">
        <v>5.0999999999999996</v>
      </c>
      <c r="F723" t="s">
        <v>958</v>
      </c>
      <c r="G723" t="s">
        <v>142</v>
      </c>
      <c r="H723" t="s">
        <v>52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1869</v>
      </c>
      <c r="P723">
        <f t="shared" si="23"/>
        <v>5</v>
      </c>
    </row>
    <row r="724" spans="1:16" x14ac:dyDescent="0.55000000000000004">
      <c r="A724" s="1">
        <f t="shared" si="22"/>
        <v>45289</v>
      </c>
      <c r="B724" s="1">
        <v>45291</v>
      </c>
      <c r="C724" t="s">
        <v>231</v>
      </c>
      <c r="D724" t="s">
        <v>232</v>
      </c>
      <c r="E724">
        <v>5.9880500000000003</v>
      </c>
      <c r="F724" t="s">
        <v>945</v>
      </c>
      <c r="H724" t="s">
        <v>47</v>
      </c>
      <c r="I724" t="s">
        <v>18</v>
      </c>
      <c r="J724" t="s">
        <v>19</v>
      </c>
      <c r="K724" t="s">
        <v>20</v>
      </c>
      <c r="L724" t="s">
        <v>20</v>
      </c>
      <c r="M724" t="s">
        <v>173</v>
      </c>
      <c r="N724" t="s">
        <v>22</v>
      </c>
      <c r="O724" t="s">
        <v>1870</v>
      </c>
      <c r="P724">
        <f t="shared" si="23"/>
        <v>2</v>
      </c>
    </row>
    <row r="725" spans="1:16" x14ac:dyDescent="0.55000000000000004">
      <c r="A725" s="1">
        <f t="shared" si="22"/>
        <v>45289</v>
      </c>
      <c r="B725" s="1">
        <v>45291</v>
      </c>
      <c r="C725" t="s">
        <v>1871</v>
      </c>
      <c r="D725" t="s">
        <v>1872</v>
      </c>
      <c r="E725">
        <v>7.375</v>
      </c>
      <c r="F725" t="s">
        <v>856</v>
      </c>
      <c r="H725" t="s">
        <v>37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1873</v>
      </c>
      <c r="P725">
        <f t="shared" si="23"/>
        <v>3</v>
      </c>
    </row>
    <row r="726" spans="1:16" x14ac:dyDescent="0.55000000000000004">
      <c r="A726" s="1">
        <f t="shared" si="22"/>
        <v>45289</v>
      </c>
      <c r="B726" s="1">
        <v>45291</v>
      </c>
      <c r="C726" t="s">
        <v>123</v>
      </c>
      <c r="D726" t="s">
        <v>124</v>
      </c>
      <c r="E726">
        <v>1.375</v>
      </c>
      <c r="F726" t="s">
        <v>1874</v>
      </c>
      <c r="G726" t="s">
        <v>220</v>
      </c>
      <c r="H726" t="s">
        <v>63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64</v>
      </c>
      <c r="O726" t="s">
        <v>1875</v>
      </c>
      <c r="P726">
        <f t="shared" si="23"/>
        <v>4</v>
      </c>
    </row>
    <row r="727" spans="1:16" hidden="1" x14ac:dyDescent="0.55000000000000004">
      <c r="A727" s="1">
        <f t="shared" si="22"/>
        <v>45289</v>
      </c>
      <c r="B727" s="1">
        <v>45291</v>
      </c>
      <c r="C727" t="s">
        <v>39</v>
      </c>
      <c r="D727" t="s">
        <v>40</v>
      </c>
      <c r="E727">
        <v>1.1499999999999999</v>
      </c>
      <c r="F727" t="s">
        <v>1876</v>
      </c>
      <c r="G727" t="s">
        <v>206</v>
      </c>
      <c r="H727" t="s">
        <v>42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1877</v>
      </c>
      <c r="P727">
        <f t="shared" si="23"/>
        <v>6</v>
      </c>
    </row>
    <row r="728" spans="1:16" hidden="1" x14ac:dyDescent="0.55000000000000004">
      <c r="A728" s="1">
        <f t="shared" si="22"/>
        <v>45289</v>
      </c>
      <c r="B728" s="1">
        <v>45291</v>
      </c>
      <c r="C728" t="s">
        <v>1878</v>
      </c>
      <c r="D728" t="s">
        <v>1879</v>
      </c>
      <c r="E728">
        <v>3.45</v>
      </c>
      <c r="F728" t="s">
        <v>91</v>
      </c>
      <c r="G728" t="s">
        <v>142</v>
      </c>
      <c r="H728" t="s">
        <v>71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72</v>
      </c>
      <c r="O728" t="s">
        <v>1880</v>
      </c>
      <c r="P728">
        <f t="shared" si="23"/>
        <v>6</v>
      </c>
    </row>
    <row r="729" spans="1:16" x14ac:dyDescent="0.55000000000000004">
      <c r="A729" s="1">
        <f t="shared" si="22"/>
        <v>45289</v>
      </c>
      <c r="B729" s="1">
        <v>45291</v>
      </c>
      <c r="C729" t="s">
        <v>244</v>
      </c>
      <c r="D729" t="s">
        <v>245</v>
      </c>
      <c r="E729">
        <v>4.125</v>
      </c>
      <c r="F729" t="s">
        <v>1881</v>
      </c>
      <c r="H729" t="s">
        <v>47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1882</v>
      </c>
      <c r="P729">
        <f t="shared" si="23"/>
        <v>2</v>
      </c>
    </row>
    <row r="730" spans="1:16" x14ac:dyDescent="0.55000000000000004">
      <c r="A730" s="1">
        <f t="shared" si="22"/>
        <v>45289</v>
      </c>
      <c r="B730" s="1">
        <v>45291</v>
      </c>
      <c r="C730" t="s">
        <v>1373</v>
      </c>
      <c r="D730" t="s">
        <v>1191</v>
      </c>
      <c r="E730">
        <v>7.3</v>
      </c>
      <c r="F730" t="s">
        <v>1883</v>
      </c>
      <c r="H730" t="s">
        <v>32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22</v>
      </c>
      <c r="O730" t="s">
        <v>1884</v>
      </c>
      <c r="P730">
        <f t="shared" si="23"/>
        <v>3</v>
      </c>
    </row>
    <row r="731" spans="1:16" x14ac:dyDescent="0.55000000000000004">
      <c r="A731" s="1">
        <f t="shared" si="22"/>
        <v>45289</v>
      </c>
      <c r="B731" s="1">
        <v>45291</v>
      </c>
      <c r="C731" t="s">
        <v>1052</v>
      </c>
      <c r="D731" t="s">
        <v>1053</v>
      </c>
      <c r="E731">
        <v>5.6</v>
      </c>
      <c r="F731" t="s">
        <v>1885</v>
      </c>
      <c r="H731" t="s">
        <v>71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1886</v>
      </c>
      <c r="P731">
        <f t="shared" si="23"/>
        <v>3</v>
      </c>
    </row>
    <row r="732" spans="1:16" x14ac:dyDescent="0.55000000000000004">
      <c r="A732" s="1">
        <f t="shared" si="22"/>
        <v>45289</v>
      </c>
      <c r="B732" s="1">
        <v>45291</v>
      </c>
      <c r="C732" t="s">
        <v>625</v>
      </c>
      <c r="D732" t="s">
        <v>626</v>
      </c>
      <c r="E732">
        <v>7.25</v>
      </c>
      <c r="F732" t="s">
        <v>1887</v>
      </c>
      <c r="H732" t="s">
        <v>71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1888</v>
      </c>
      <c r="P732">
        <f t="shared" si="23"/>
        <v>2</v>
      </c>
    </row>
    <row r="733" spans="1:16" x14ac:dyDescent="0.55000000000000004">
      <c r="A733" s="1">
        <f t="shared" si="22"/>
        <v>45289</v>
      </c>
      <c r="B733" s="1">
        <v>45291</v>
      </c>
      <c r="C733" t="s">
        <v>60</v>
      </c>
      <c r="D733" t="s">
        <v>61</v>
      </c>
      <c r="E733">
        <v>3.2</v>
      </c>
      <c r="F733" t="s">
        <v>1889</v>
      </c>
      <c r="H733" t="s">
        <v>63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64</v>
      </c>
      <c r="O733" t="s">
        <v>1890</v>
      </c>
      <c r="P733">
        <f t="shared" si="23"/>
        <v>4</v>
      </c>
    </row>
    <row r="734" spans="1:16" hidden="1" x14ac:dyDescent="0.55000000000000004">
      <c r="A734" s="1">
        <f t="shared" si="22"/>
        <v>45289</v>
      </c>
      <c r="B734" s="1">
        <v>45291</v>
      </c>
      <c r="C734" t="s">
        <v>1891</v>
      </c>
      <c r="D734" t="s">
        <v>1892</v>
      </c>
      <c r="E734">
        <v>5.375</v>
      </c>
      <c r="F734" t="s">
        <v>1893</v>
      </c>
      <c r="H734" t="s">
        <v>47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53</v>
      </c>
      <c r="O734" t="s">
        <v>1894</v>
      </c>
      <c r="P734">
        <f t="shared" si="23"/>
        <v>6</v>
      </c>
    </row>
    <row r="735" spans="1:16" x14ac:dyDescent="0.55000000000000004">
      <c r="A735" s="1">
        <f t="shared" si="22"/>
        <v>45289</v>
      </c>
      <c r="B735" s="1">
        <v>45291</v>
      </c>
      <c r="C735" t="s">
        <v>564</v>
      </c>
      <c r="D735" t="s">
        <v>565</v>
      </c>
      <c r="E735">
        <v>6.45</v>
      </c>
      <c r="F735" t="s">
        <v>812</v>
      </c>
      <c r="H735" t="s">
        <v>17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1895</v>
      </c>
      <c r="P735">
        <f t="shared" si="23"/>
        <v>3</v>
      </c>
    </row>
    <row r="736" spans="1:16" x14ac:dyDescent="0.55000000000000004">
      <c r="A736" s="1">
        <f t="shared" si="22"/>
        <v>45289</v>
      </c>
      <c r="B736" s="1">
        <v>45291</v>
      </c>
      <c r="C736" t="s">
        <v>517</v>
      </c>
      <c r="D736" t="s">
        <v>518</v>
      </c>
      <c r="E736">
        <v>5.6914499999999997</v>
      </c>
      <c r="F736" t="s">
        <v>1896</v>
      </c>
      <c r="G736" t="s">
        <v>206</v>
      </c>
      <c r="H736" t="s">
        <v>52</v>
      </c>
      <c r="I736" t="s">
        <v>18</v>
      </c>
      <c r="J736" t="s">
        <v>19</v>
      </c>
      <c r="K736" t="s">
        <v>20</v>
      </c>
      <c r="L736" t="s">
        <v>20</v>
      </c>
      <c r="M736" t="s">
        <v>173</v>
      </c>
      <c r="N736" t="s">
        <v>22</v>
      </c>
      <c r="O736" t="s">
        <v>1897</v>
      </c>
      <c r="P736">
        <f t="shared" si="23"/>
        <v>3</v>
      </c>
    </row>
    <row r="737" spans="1:16" x14ac:dyDescent="0.55000000000000004">
      <c r="A737" s="1">
        <f t="shared" si="22"/>
        <v>45289</v>
      </c>
      <c r="B737" s="1">
        <v>45291</v>
      </c>
      <c r="C737" t="s">
        <v>1358</v>
      </c>
      <c r="D737" t="s">
        <v>1359</v>
      </c>
      <c r="E737">
        <v>3.5</v>
      </c>
      <c r="F737" t="s">
        <v>1256</v>
      </c>
      <c r="H737" t="s">
        <v>52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1898</v>
      </c>
      <c r="P737">
        <f t="shared" si="23"/>
        <v>3</v>
      </c>
    </row>
    <row r="738" spans="1:16" x14ac:dyDescent="0.55000000000000004">
      <c r="A738" s="1">
        <f t="shared" si="22"/>
        <v>45289</v>
      </c>
      <c r="B738" s="1">
        <v>45291</v>
      </c>
      <c r="C738" t="s">
        <v>1252</v>
      </c>
      <c r="D738" t="s">
        <v>1253</v>
      </c>
      <c r="E738">
        <v>6.5</v>
      </c>
      <c r="F738" t="s">
        <v>1899</v>
      </c>
      <c r="H738" t="s">
        <v>47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1900</v>
      </c>
      <c r="P738">
        <f t="shared" si="23"/>
        <v>3</v>
      </c>
    </row>
    <row r="739" spans="1:16" x14ac:dyDescent="0.55000000000000004">
      <c r="A739" s="1">
        <f t="shared" si="22"/>
        <v>45289</v>
      </c>
      <c r="B739" s="1">
        <v>45291</v>
      </c>
      <c r="C739" t="s">
        <v>1901</v>
      </c>
      <c r="D739" t="s">
        <v>1902</v>
      </c>
      <c r="E739">
        <v>5.45</v>
      </c>
      <c r="F739" t="s">
        <v>1866</v>
      </c>
      <c r="G739" t="s">
        <v>142</v>
      </c>
      <c r="H739" t="s">
        <v>42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72</v>
      </c>
      <c r="O739" t="s">
        <v>1903</v>
      </c>
      <c r="P739">
        <f t="shared" si="23"/>
        <v>3</v>
      </c>
    </row>
    <row r="740" spans="1:16" x14ac:dyDescent="0.55000000000000004">
      <c r="A740" s="1">
        <f t="shared" si="22"/>
        <v>45289</v>
      </c>
      <c r="B740" s="1">
        <v>45291</v>
      </c>
      <c r="C740" t="s">
        <v>1904</v>
      </c>
      <c r="D740" t="s">
        <v>1905</v>
      </c>
      <c r="E740">
        <v>3.6</v>
      </c>
      <c r="F740" t="s">
        <v>1906</v>
      </c>
      <c r="H740" t="s">
        <v>71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1907</v>
      </c>
      <c r="P740">
        <f t="shared" si="23"/>
        <v>3</v>
      </c>
    </row>
    <row r="741" spans="1:16" x14ac:dyDescent="0.55000000000000004">
      <c r="A741" s="1">
        <f t="shared" si="22"/>
        <v>45289</v>
      </c>
      <c r="B741" s="1">
        <v>45291</v>
      </c>
      <c r="C741" t="s">
        <v>254</v>
      </c>
      <c r="D741" t="s">
        <v>232</v>
      </c>
      <c r="E741">
        <v>4</v>
      </c>
      <c r="F741" t="s">
        <v>1156</v>
      </c>
      <c r="H741" t="s">
        <v>47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1908</v>
      </c>
      <c r="P741">
        <f t="shared" si="23"/>
        <v>2</v>
      </c>
    </row>
    <row r="742" spans="1:16" hidden="1" x14ac:dyDescent="0.55000000000000004">
      <c r="A742" s="1">
        <f t="shared" si="22"/>
        <v>45289</v>
      </c>
      <c r="B742" s="1">
        <v>45291</v>
      </c>
      <c r="C742" t="s">
        <v>1909</v>
      </c>
      <c r="D742" t="s">
        <v>1910</v>
      </c>
      <c r="E742">
        <v>4.8</v>
      </c>
      <c r="F742" t="s">
        <v>812</v>
      </c>
      <c r="G742" t="s">
        <v>142</v>
      </c>
      <c r="H742" t="s">
        <v>77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1911</v>
      </c>
      <c r="P742">
        <f t="shared" si="23"/>
        <v>6</v>
      </c>
    </row>
    <row r="743" spans="1:16" x14ac:dyDescent="0.55000000000000004">
      <c r="A743" s="1">
        <f t="shared" si="22"/>
        <v>45289</v>
      </c>
      <c r="B743" s="1">
        <v>45291</v>
      </c>
      <c r="C743" t="s">
        <v>1912</v>
      </c>
      <c r="D743" t="s">
        <v>1913</v>
      </c>
      <c r="E743">
        <v>4</v>
      </c>
      <c r="F743" t="s">
        <v>1505</v>
      </c>
      <c r="H743" t="s">
        <v>71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1914</v>
      </c>
      <c r="P743">
        <f t="shared" si="23"/>
        <v>3</v>
      </c>
    </row>
    <row r="744" spans="1:16" x14ac:dyDescent="0.55000000000000004">
      <c r="A744" s="1">
        <f t="shared" si="22"/>
        <v>45289</v>
      </c>
      <c r="B744" s="1">
        <v>45291</v>
      </c>
      <c r="C744" t="s">
        <v>114</v>
      </c>
      <c r="D744" t="s">
        <v>115</v>
      </c>
      <c r="E744">
        <v>5.05</v>
      </c>
      <c r="F744" t="s">
        <v>1915</v>
      </c>
      <c r="G744" t="s">
        <v>1916</v>
      </c>
      <c r="H744" t="s">
        <v>52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1917</v>
      </c>
      <c r="P744">
        <f t="shared" si="23"/>
        <v>2</v>
      </c>
    </row>
    <row r="745" spans="1:16" x14ac:dyDescent="0.55000000000000004">
      <c r="A745" s="1">
        <f t="shared" si="22"/>
        <v>45289</v>
      </c>
      <c r="B745" s="1">
        <v>45291</v>
      </c>
      <c r="C745" t="s">
        <v>1014</v>
      </c>
      <c r="D745" t="s">
        <v>1015</v>
      </c>
      <c r="E745">
        <v>6.375</v>
      </c>
      <c r="F745" t="s">
        <v>455</v>
      </c>
      <c r="H745" t="s">
        <v>17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1918</v>
      </c>
      <c r="P745">
        <f t="shared" si="23"/>
        <v>5</v>
      </c>
    </row>
    <row r="746" spans="1:16" x14ac:dyDescent="0.55000000000000004">
      <c r="A746" s="1">
        <f t="shared" si="22"/>
        <v>45289</v>
      </c>
      <c r="B746" s="1">
        <v>45291</v>
      </c>
      <c r="C746" t="s">
        <v>666</v>
      </c>
      <c r="D746" t="s">
        <v>265</v>
      </c>
      <c r="E746">
        <v>3</v>
      </c>
      <c r="F746" t="s">
        <v>351</v>
      </c>
      <c r="H746" t="s">
        <v>17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72</v>
      </c>
      <c r="O746" t="s">
        <v>1919</v>
      </c>
      <c r="P746">
        <f t="shared" si="23"/>
        <v>3</v>
      </c>
    </row>
    <row r="747" spans="1:16" hidden="1" x14ac:dyDescent="0.55000000000000004">
      <c r="A747" s="1">
        <f t="shared" si="22"/>
        <v>45289</v>
      </c>
      <c r="B747" s="1">
        <v>45291</v>
      </c>
      <c r="C747" t="s">
        <v>710</v>
      </c>
      <c r="D747" t="s">
        <v>711</v>
      </c>
      <c r="E747">
        <v>3.25</v>
      </c>
      <c r="F747" t="s">
        <v>1920</v>
      </c>
      <c r="G747" t="s">
        <v>1839</v>
      </c>
      <c r="H747" t="s">
        <v>164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72</v>
      </c>
      <c r="O747" t="s">
        <v>1921</v>
      </c>
      <c r="P747">
        <f t="shared" si="23"/>
        <v>6</v>
      </c>
    </row>
    <row r="748" spans="1:16" x14ac:dyDescent="0.55000000000000004">
      <c r="A748" s="1">
        <f t="shared" si="22"/>
        <v>45289</v>
      </c>
      <c r="B748" s="1">
        <v>45291</v>
      </c>
      <c r="C748" t="s">
        <v>1922</v>
      </c>
      <c r="D748" t="s">
        <v>1923</v>
      </c>
      <c r="E748">
        <v>7.6</v>
      </c>
      <c r="F748" t="s">
        <v>62</v>
      </c>
      <c r="H748" t="s">
        <v>47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1924</v>
      </c>
      <c r="P748">
        <f t="shared" si="23"/>
        <v>3</v>
      </c>
    </row>
    <row r="749" spans="1:16" x14ac:dyDescent="0.55000000000000004">
      <c r="A749" s="1">
        <f t="shared" si="22"/>
        <v>45289</v>
      </c>
      <c r="B749" s="1">
        <v>45291</v>
      </c>
      <c r="C749" t="s">
        <v>320</v>
      </c>
      <c r="D749" t="s">
        <v>321</v>
      </c>
      <c r="E749">
        <v>5.6</v>
      </c>
      <c r="F749" t="s">
        <v>1925</v>
      </c>
      <c r="H749" t="s">
        <v>52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1926</v>
      </c>
      <c r="P749">
        <f t="shared" si="23"/>
        <v>3</v>
      </c>
    </row>
    <row r="750" spans="1:16" x14ac:dyDescent="0.55000000000000004">
      <c r="A750" s="1">
        <f t="shared" si="22"/>
        <v>45289</v>
      </c>
      <c r="B750" s="1">
        <v>45291</v>
      </c>
      <c r="C750" t="s">
        <v>625</v>
      </c>
      <c r="D750" t="s">
        <v>626</v>
      </c>
      <c r="E750">
        <v>5.875</v>
      </c>
      <c r="F750" t="s">
        <v>1927</v>
      </c>
      <c r="H750" t="s">
        <v>71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1928</v>
      </c>
      <c r="P750">
        <f t="shared" si="23"/>
        <v>2</v>
      </c>
    </row>
    <row r="751" spans="1:16" x14ac:dyDescent="0.55000000000000004">
      <c r="A751" s="1">
        <f t="shared" si="22"/>
        <v>45289</v>
      </c>
      <c r="B751" s="1">
        <v>45291</v>
      </c>
      <c r="C751" t="s">
        <v>1929</v>
      </c>
      <c r="D751" t="s">
        <v>1930</v>
      </c>
      <c r="E751">
        <v>4.1500000000000004</v>
      </c>
      <c r="F751" t="s">
        <v>1931</v>
      </c>
      <c r="H751" t="s">
        <v>42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1932</v>
      </c>
      <c r="P751">
        <f t="shared" si="23"/>
        <v>3</v>
      </c>
    </row>
    <row r="752" spans="1:16" x14ac:dyDescent="0.55000000000000004">
      <c r="A752" s="1">
        <f t="shared" si="22"/>
        <v>45289</v>
      </c>
      <c r="B752" s="1">
        <v>45291</v>
      </c>
      <c r="C752" t="s">
        <v>912</v>
      </c>
      <c r="D752" t="s">
        <v>913</v>
      </c>
      <c r="E752">
        <v>6.9</v>
      </c>
      <c r="F752" t="s">
        <v>542</v>
      </c>
      <c r="H752" t="s">
        <v>47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1933</v>
      </c>
      <c r="P752">
        <f t="shared" si="23"/>
        <v>2</v>
      </c>
    </row>
    <row r="753" spans="1:16" x14ac:dyDescent="0.55000000000000004">
      <c r="A753" s="1">
        <f t="shared" si="22"/>
        <v>45289</v>
      </c>
      <c r="B753" s="1">
        <v>45291</v>
      </c>
      <c r="C753" t="s">
        <v>1769</v>
      </c>
      <c r="D753" t="s">
        <v>1770</v>
      </c>
      <c r="E753">
        <v>7.25</v>
      </c>
      <c r="F753" t="s">
        <v>611</v>
      </c>
      <c r="H753" t="s">
        <v>77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1934</v>
      </c>
      <c r="P753">
        <f t="shared" si="23"/>
        <v>3</v>
      </c>
    </row>
    <row r="754" spans="1:16" x14ac:dyDescent="0.55000000000000004">
      <c r="A754" s="1">
        <f t="shared" si="22"/>
        <v>45289</v>
      </c>
      <c r="B754" s="1">
        <v>45291</v>
      </c>
      <c r="C754" t="s">
        <v>1935</v>
      </c>
      <c r="D754" t="s">
        <v>1936</v>
      </c>
      <c r="E754">
        <v>5.875</v>
      </c>
      <c r="F754" t="s">
        <v>1294</v>
      </c>
      <c r="H754" t="s">
        <v>77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1937</v>
      </c>
      <c r="P754">
        <f t="shared" si="23"/>
        <v>3</v>
      </c>
    </row>
    <row r="755" spans="1:16" x14ac:dyDescent="0.55000000000000004">
      <c r="A755" s="1">
        <f t="shared" si="22"/>
        <v>45289</v>
      </c>
      <c r="B755" s="1">
        <v>45291</v>
      </c>
      <c r="C755" t="s">
        <v>796</v>
      </c>
      <c r="D755" t="s">
        <v>797</v>
      </c>
      <c r="E755">
        <v>6.375</v>
      </c>
      <c r="F755" t="s">
        <v>210</v>
      </c>
      <c r="H755" t="s">
        <v>77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1938</v>
      </c>
      <c r="P755">
        <f t="shared" si="23"/>
        <v>3</v>
      </c>
    </row>
    <row r="756" spans="1:16" hidden="1" x14ac:dyDescent="0.55000000000000004">
      <c r="A756" s="1">
        <f t="shared" si="22"/>
        <v>45289</v>
      </c>
      <c r="B756" s="1">
        <v>45291</v>
      </c>
      <c r="C756" t="s">
        <v>306</v>
      </c>
      <c r="D756" t="s">
        <v>307</v>
      </c>
      <c r="E756">
        <v>0.8</v>
      </c>
      <c r="F756" t="s">
        <v>1312</v>
      </c>
      <c r="G756" t="s">
        <v>142</v>
      </c>
      <c r="H756" t="s">
        <v>77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1939</v>
      </c>
      <c r="P756">
        <f t="shared" si="23"/>
        <v>6</v>
      </c>
    </row>
    <row r="757" spans="1:16" hidden="1" x14ac:dyDescent="0.55000000000000004">
      <c r="A757" s="1">
        <f t="shared" si="22"/>
        <v>45289</v>
      </c>
      <c r="B757" s="1">
        <v>45291</v>
      </c>
      <c r="C757" t="s">
        <v>1725</v>
      </c>
      <c r="D757" t="s">
        <v>1726</v>
      </c>
      <c r="E757">
        <v>3.6190000000000002</v>
      </c>
      <c r="F757" t="s">
        <v>527</v>
      </c>
      <c r="H757" t="s">
        <v>63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1940</v>
      </c>
      <c r="P757">
        <f t="shared" si="23"/>
        <v>6</v>
      </c>
    </row>
    <row r="758" spans="1:16" x14ac:dyDescent="0.55000000000000004">
      <c r="A758" s="1">
        <f t="shared" si="22"/>
        <v>45289</v>
      </c>
      <c r="B758" s="1">
        <v>45291</v>
      </c>
      <c r="C758" t="s">
        <v>1941</v>
      </c>
      <c r="D758" t="s">
        <v>1738</v>
      </c>
      <c r="E758">
        <v>3.15</v>
      </c>
      <c r="F758" t="s">
        <v>457</v>
      </c>
      <c r="H758" t="s">
        <v>17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72</v>
      </c>
      <c r="O758" t="s">
        <v>1942</v>
      </c>
      <c r="P758">
        <f t="shared" si="23"/>
        <v>2</v>
      </c>
    </row>
    <row r="759" spans="1:16" x14ac:dyDescent="0.55000000000000004">
      <c r="A759" s="1">
        <f t="shared" si="22"/>
        <v>45289</v>
      </c>
      <c r="B759" s="1">
        <v>45291</v>
      </c>
      <c r="C759" t="s">
        <v>517</v>
      </c>
      <c r="D759" t="s">
        <v>518</v>
      </c>
      <c r="E759">
        <v>3.6</v>
      </c>
      <c r="F759" t="s">
        <v>1943</v>
      </c>
      <c r="G759" t="s">
        <v>206</v>
      </c>
      <c r="H759" t="s">
        <v>52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1944</v>
      </c>
      <c r="P759">
        <f t="shared" si="23"/>
        <v>3</v>
      </c>
    </row>
    <row r="760" spans="1:16" hidden="1" x14ac:dyDescent="0.55000000000000004">
      <c r="A760" s="1">
        <f t="shared" si="22"/>
        <v>45289</v>
      </c>
      <c r="B760" s="1">
        <v>45291</v>
      </c>
      <c r="C760" t="s">
        <v>1553</v>
      </c>
      <c r="D760" t="s">
        <v>1554</v>
      </c>
      <c r="E760">
        <v>0.8</v>
      </c>
      <c r="F760" t="s">
        <v>1945</v>
      </c>
      <c r="G760" t="s">
        <v>142</v>
      </c>
      <c r="H760" t="s">
        <v>164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72</v>
      </c>
      <c r="O760" t="s">
        <v>1946</v>
      </c>
      <c r="P760">
        <f t="shared" si="23"/>
        <v>6</v>
      </c>
    </row>
    <row r="761" spans="1:16" x14ac:dyDescent="0.55000000000000004">
      <c r="A761" s="1">
        <f t="shared" si="22"/>
        <v>45289</v>
      </c>
      <c r="B761" s="1">
        <v>45291</v>
      </c>
      <c r="C761" t="s">
        <v>571</v>
      </c>
      <c r="D761" t="s">
        <v>572</v>
      </c>
      <c r="E761">
        <v>7.1</v>
      </c>
      <c r="F761" t="s">
        <v>168</v>
      </c>
      <c r="H761" t="s">
        <v>71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1947</v>
      </c>
      <c r="P761">
        <f t="shared" si="23"/>
        <v>4</v>
      </c>
    </row>
    <row r="762" spans="1:16" x14ac:dyDescent="0.55000000000000004">
      <c r="A762" s="1">
        <f t="shared" si="22"/>
        <v>45289</v>
      </c>
      <c r="B762" s="1">
        <v>45291</v>
      </c>
      <c r="C762" t="s">
        <v>1948</v>
      </c>
      <c r="D762" t="s">
        <v>1949</v>
      </c>
      <c r="E762">
        <v>6.15</v>
      </c>
      <c r="F762" t="s">
        <v>1173</v>
      </c>
      <c r="H762" t="s">
        <v>77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1950</v>
      </c>
      <c r="P762">
        <f t="shared" si="23"/>
        <v>3</v>
      </c>
    </row>
    <row r="763" spans="1:16" x14ac:dyDescent="0.55000000000000004">
      <c r="A763" s="1">
        <f t="shared" si="22"/>
        <v>45289</v>
      </c>
      <c r="B763" s="1">
        <v>45291</v>
      </c>
      <c r="C763" t="s">
        <v>1052</v>
      </c>
      <c r="D763" t="s">
        <v>1053</v>
      </c>
      <c r="E763">
        <v>7.125</v>
      </c>
      <c r="F763" t="s">
        <v>726</v>
      </c>
      <c r="H763" t="s">
        <v>71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1951</v>
      </c>
      <c r="P763">
        <f t="shared" si="23"/>
        <v>3</v>
      </c>
    </row>
    <row r="764" spans="1:16" x14ac:dyDescent="0.55000000000000004">
      <c r="A764" s="1">
        <f t="shared" si="22"/>
        <v>45289</v>
      </c>
      <c r="B764" s="1">
        <v>45291</v>
      </c>
      <c r="C764" t="s">
        <v>337</v>
      </c>
      <c r="D764" t="s">
        <v>338</v>
      </c>
      <c r="E764">
        <v>7.05</v>
      </c>
      <c r="F764" t="s">
        <v>1754</v>
      </c>
      <c r="H764" t="s">
        <v>71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1952</v>
      </c>
      <c r="P764">
        <f t="shared" si="23"/>
        <v>3</v>
      </c>
    </row>
    <row r="765" spans="1:16" x14ac:dyDescent="0.55000000000000004">
      <c r="A765" s="1">
        <f t="shared" si="22"/>
        <v>45289</v>
      </c>
      <c r="B765" s="1">
        <v>45291</v>
      </c>
      <c r="C765" t="s">
        <v>60</v>
      </c>
      <c r="D765" t="s">
        <v>61</v>
      </c>
      <c r="E765">
        <v>0.625</v>
      </c>
      <c r="F765" t="s">
        <v>900</v>
      </c>
      <c r="H765" t="s">
        <v>63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64</v>
      </c>
      <c r="O765" t="s">
        <v>1953</v>
      </c>
      <c r="P765">
        <f t="shared" si="23"/>
        <v>4</v>
      </c>
    </row>
    <row r="766" spans="1:16" x14ac:dyDescent="0.55000000000000004">
      <c r="A766" s="1">
        <f t="shared" si="22"/>
        <v>45289</v>
      </c>
      <c r="B766" s="1">
        <v>45291</v>
      </c>
      <c r="C766" t="s">
        <v>694</v>
      </c>
      <c r="D766" t="s">
        <v>695</v>
      </c>
      <c r="E766">
        <v>4.875</v>
      </c>
      <c r="F766" t="s">
        <v>1954</v>
      </c>
      <c r="H766" t="s">
        <v>99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1955</v>
      </c>
      <c r="P766">
        <f t="shared" si="23"/>
        <v>3</v>
      </c>
    </row>
    <row r="767" spans="1:16" x14ac:dyDescent="0.55000000000000004">
      <c r="A767" s="1">
        <f t="shared" si="22"/>
        <v>45289</v>
      </c>
      <c r="B767" s="1">
        <v>45291</v>
      </c>
      <c r="C767" t="s">
        <v>1722</v>
      </c>
      <c r="D767" t="s">
        <v>1723</v>
      </c>
      <c r="E767">
        <v>6.0155200000000004</v>
      </c>
      <c r="F767" t="s">
        <v>519</v>
      </c>
      <c r="G767" t="s">
        <v>229</v>
      </c>
      <c r="H767" t="s">
        <v>52</v>
      </c>
      <c r="I767" t="s">
        <v>18</v>
      </c>
      <c r="J767" t="s">
        <v>19</v>
      </c>
      <c r="K767" t="s">
        <v>20</v>
      </c>
      <c r="L767" t="s">
        <v>20</v>
      </c>
      <c r="M767" t="s">
        <v>173</v>
      </c>
      <c r="N767" t="s">
        <v>22</v>
      </c>
      <c r="O767" t="s">
        <v>1956</v>
      </c>
      <c r="P767">
        <f t="shared" si="23"/>
        <v>3</v>
      </c>
    </row>
    <row r="768" spans="1:16" x14ac:dyDescent="0.55000000000000004">
      <c r="A768" s="1">
        <f t="shared" si="22"/>
        <v>45289</v>
      </c>
      <c r="B768" s="1">
        <v>45291</v>
      </c>
      <c r="C768" t="s">
        <v>1957</v>
      </c>
      <c r="D768" t="s">
        <v>1958</v>
      </c>
      <c r="E768">
        <v>6.625</v>
      </c>
      <c r="F768" t="s">
        <v>1539</v>
      </c>
      <c r="H768" t="s">
        <v>52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72</v>
      </c>
      <c r="O768" t="s">
        <v>1959</v>
      </c>
      <c r="P768">
        <f t="shared" si="23"/>
        <v>3</v>
      </c>
    </row>
    <row r="769" spans="1:16" x14ac:dyDescent="0.55000000000000004">
      <c r="A769" s="1">
        <f t="shared" si="22"/>
        <v>45289</v>
      </c>
      <c r="B769" s="1">
        <v>45291</v>
      </c>
      <c r="C769" t="s">
        <v>1960</v>
      </c>
      <c r="D769" t="s">
        <v>1961</v>
      </c>
      <c r="E769">
        <v>4.25</v>
      </c>
      <c r="F769" t="s">
        <v>947</v>
      </c>
      <c r="H769" t="s">
        <v>47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1962</v>
      </c>
      <c r="P769">
        <f t="shared" si="23"/>
        <v>2</v>
      </c>
    </row>
    <row r="770" spans="1:16" x14ac:dyDescent="0.55000000000000004">
      <c r="A770" s="1">
        <f t="shared" si="22"/>
        <v>45289</v>
      </c>
      <c r="B770" s="1">
        <v>45291</v>
      </c>
      <c r="C770" t="s">
        <v>208</v>
      </c>
      <c r="D770" t="s">
        <v>209</v>
      </c>
      <c r="E770">
        <v>6.7</v>
      </c>
      <c r="F770" t="s">
        <v>1273</v>
      </c>
      <c r="H770" t="s">
        <v>32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1963</v>
      </c>
      <c r="P770">
        <f t="shared" si="23"/>
        <v>1</v>
      </c>
    </row>
    <row r="771" spans="1:16" x14ac:dyDescent="0.55000000000000004">
      <c r="A771" s="1">
        <f t="shared" si="22"/>
        <v>45289</v>
      </c>
      <c r="B771" s="1">
        <v>45291</v>
      </c>
      <c r="C771" t="s">
        <v>1964</v>
      </c>
      <c r="D771" t="s">
        <v>1965</v>
      </c>
      <c r="E771">
        <v>6.75</v>
      </c>
      <c r="F771" t="s">
        <v>1966</v>
      </c>
      <c r="H771" t="s">
        <v>47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72</v>
      </c>
      <c r="O771" t="s">
        <v>1967</v>
      </c>
      <c r="P771">
        <f t="shared" si="23"/>
        <v>3</v>
      </c>
    </row>
    <row r="772" spans="1:16" x14ac:dyDescent="0.55000000000000004">
      <c r="A772" s="1">
        <f t="shared" ref="A772:A835" si="24">B772-2</f>
        <v>45289</v>
      </c>
      <c r="B772" s="1">
        <v>45291</v>
      </c>
      <c r="C772" t="s">
        <v>337</v>
      </c>
      <c r="D772" t="s">
        <v>338</v>
      </c>
      <c r="E772">
        <v>5.25</v>
      </c>
      <c r="F772" t="s">
        <v>1968</v>
      </c>
      <c r="H772" t="s">
        <v>71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1969</v>
      </c>
      <c r="P772">
        <f t="shared" ref="P772:P835" si="25">LEN(D772)</f>
        <v>3</v>
      </c>
    </row>
    <row r="773" spans="1:16" x14ac:dyDescent="0.55000000000000004">
      <c r="A773" s="1">
        <f t="shared" si="24"/>
        <v>45289</v>
      </c>
      <c r="B773" s="1">
        <v>45291</v>
      </c>
      <c r="C773" t="s">
        <v>13</v>
      </c>
      <c r="D773" t="s">
        <v>14</v>
      </c>
      <c r="E773">
        <v>3</v>
      </c>
      <c r="F773" t="s">
        <v>1342</v>
      </c>
      <c r="H773" t="s">
        <v>17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1970</v>
      </c>
      <c r="P773">
        <f t="shared" si="25"/>
        <v>3</v>
      </c>
    </row>
    <row r="774" spans="1:16" x14ac:dyDescent="0.55000000000000004">
      <c r="A774" s="1">
        <f t="shared" si="24"/>
        <v>45289</v>
      </c>
      <c r="B774" s="1">
        <v>45291</v>
      </c>
      <c r="C774" t="s">
        <v>837</v>
      </c>
      <c r="D774" t="s">
        <v>838</v>
      </c>
      <c r="E774">
        <v>8.875</v>
      </c>
      <c r="F774" t="s">
        <v>1971</v>
      </c>
      <c r="H774" t="s">
        <v>52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1972</v>
      </c>
      <c r="P774">
        <f t="shared" si="25"/>
        <v>2</v>
      </c>
    </row>
    <row r="775" spans="1:16" x14ac:dyDescent="0.55000000000000004">
      <c r="A775" s="1">
        <f t="shared" si="24"/>
        <v>45289</v>
      </c>
      <c r="B775" s="1">
        <v>45291</v>
      </c>
      <c r="C775" t="s">
        <v>880</v>
      </c>
      <c r="D775" t="s">
        <v>881</v>
      </c>
      <c r="E775">
        <v>6.65</v>
      </c>
      <c r="F775" t="s">
        <v>618</v>
      </c>
      <c r="H775" t="s">
        <v>77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1973</v>
      </c>
      <c r="P775">
        <f t="shared" si="25"/>
        <v>3</v>
      </c>
    </row>
    <row r="776" spans="1:16" x14ac:dyDescent="0.55000000000000004">
      <c r="A776" s="1">
        <f t="shared" si="24"/>
        <v>45289</v>
      </c>
      <c r="B776" s="1">
        <v>45291</v>
      </c>
      <c r="C776" t="s">
        <v>767</v>
      </c>
      <c r="D776" t="s">
        <v>768</v>
      </c>
      <c r="E776">
        <v>1.2</v>
      </c>
      <c r="F776" t="s">
        <v>1316</v>
      </c>
      <c r="H776" t="s">
        <v>47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1974</v>
      </c>
      <c r="P776">
        <f t="shared" si="25"/>
        <v>3</v>
      </c>
    </row>
    <row r="777" spans="1:16" x14ac:dyDescent="0.55000000000000004">
      <c r="A777" s="1">
        <f t="shared" si="24"/>
        <v>45289</v>
      </c>
      <c r="B777" s="1">
        <v>45291</v>
      </c>
      <c r="C777" t="s">
        <v>57</v>
      </c>
      <c r="D777" t="s">
        <v>14</v>
      </c>
      <c r="E777">
        <v>9.5</v>
      </c>
      <c r="F777" t="s">
        <v>1975</v>
      </c>
      <c r="H777" t="s">
        <v>17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1976</v>
      </c>
      <c r="P777">
        <f t="shared" si="25"/>
        <v>3</v>
      </c>
    </row>
    <row r="778" spans="1:16" x14ac:dyDescent="0.55000000000000004">
      <c r="A778" s="1">
        <f t="shared" si="24"/>
        <v>45289</v>
      </c>
      <c r="B778" s="1">
        <v>45291</v>
      </c>
      <c r="C778" t="s">
        <v>1977</v>
      </c>
      <c r="D778" t="s">
        <v>1978</v>
      </c>
      <c r="E778">
        <v>7.3</v>
      </c>
      <c r="F778" t="s">
        <v>1979</v>
      </c>
      <c r="H778" t="s">
        <v>77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1980</v>
      </c>
      <c r="P778">
        <f t="shared" si="25"/>
        <v>5</v>
      </c>
    </row>
    <row r="779" spans="1:16" hidden="1" x14ac:dyDescent="0.55000000000000004">
      <c r="A779" s="1">
        <f t="shared" si="24"/>
        <v>45289</v>
      </c>
      <c r="B779" s="1">
        <v>45291</v>
      </c>
      <c r="C779" t="s">
        <v>1098</v>
      </c>
      <c r="D779" t="s">
        <v>1099</v>
      </c>
      <c r="E779">
        <v>3.8849999999999998</v>
      </c>
      <c r="F779" t="s">
        <v>1981</v>
      </c>
      <c r="H779" t="s">
        <v>63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1982</v>
      </c>
      <c r="P779">
        <f t="shared" si="25"/>
        <v>6</v>
      </c>
    </row>
    <row r="780" spans="1:16" x14ac:dyDescent="0.55000000000000004">
      <c r="A780" s="1">
        <f t="shared" si="24"/>
        <v>45289</v>
      </c>
      <c r="B780" s="1">
        <v>45291</v>
      </c>
      <c r="C780" t="s">
        <v>1983</v>
      </c>
      <c r="D780" t="s">
        <v>518</v>
      </c>
      <c r="E780">
        <v>6.625</v>
      </c>
      <c r="F780" t="s">
        <v>1018</v>
      </c>
      <c r="H780" t="s">
        <v>52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1984</v>
      </c>
      <c r="P780">
        <f t="shared" si="25"/>
        <v>3</v>
      </c>
    </row>
    <row r="781" spans="1:16" x14ac:dyDescent="0.55000000000000004">
      <c r="A781" s="1">
        <f t="shared" si="24"/>
        <v>45289</v>
      </c>
      <c r="B781" s="1">
        <v>45291</v>
      </c>
      <c r="C781" t="s">
        <v>1985</v>
      </c>
      <c r="D781" t="s">
        <v>1986</v>
      </c>
      <c r="E781">
        <v>7</v>
      </c>
      <c r="F781" t="s">
        <v>465</v>
      </c>
      <c r="H781" t="s">
        <v>77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72</v>
      </c>
      <c r="O781" t="s">
        <v>1987</v>
      </c>
      <c r="P781">
        <f t="shared" si="25"/>
        <v>5</v>
      </c>
    </row>
    <row r="782" spans="1:16" x14ac:dyDescent="0.55000000000000004">
      <c r="A782" s="1">
        <f t="shared" si="24"/>
        <v>45289</v>
      </c>
      <c r="B782" s="1">
        <v>45291</v>
      </c>
      <c r="C782" t="s">
        <v>317</v>
      </c>
      <c r="D782" t="s">
        <v>318</v>
      </c>
      <c r="E782">
        <v>4.5999999999999996</v>
      </c>
      <c r="F782" t="s">
        <v>1988</v>
      </c>
      <c r="H782" t="s">
        <v>17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1989</v>
      </c>
      <c r="P782">
        <f t="shared" si="25"/>
        <v>4</v>
      </c>
    </row>
    <row r="783" spans="1:16" x14ac:dyDescent="0.55000000000000004">
      <c r="A783" s="1">
        <f t="shared" si="24"/>
        <v>45289</v>
      </c>
      <c r="B783" s="1">
        <v>45291</v>
      </c>
      <c r="C783" t="s">
        <v>1912</v>
      </c>
      <c r="D783" t="s">
        <v>1913</v>
      </c>
      <c r="E783">
        <v>5.5</v>
      </c>
      <c r="F783" t="s">
        <v>1990</v>
      </c>
      <c r="H783" t="s">
        <v>71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1991</v>
      </c>
      <c r="P783">
        <f t="shared" si="25"/>
        <v>3</v>
      </c>
    </row>
    <row r="784" spans="1:16" x14ac:dyDescent="0.55000000000000004">
      <c r="A784" s="1">
        <f t="shared" si="24"/>
        <v>45289</v>
      </c>
      <c r="B784" s="1">
        <v>45291</v>
      </c>
      <c r="C784" t="s">
        <v>1373</v>
      </c>
      <c r="D784" t="s">
        <v>1191</v>
      </c>
      <c r="E784">
        <v>6.55</v>
      </c>
      <c r="F784" t="s">
        <v>1173</v>
      </c>
      <c r="H784" t="s">
        <v>32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1992</v>
      </c>
      <c r="P784">
        <f t="shared" si="25"/>
        <v>3</v>
      </c>
    </row>
    <row r="785" spans="1:16" x14ac:dyDescent="0.55000000000000004">
      <c r="A785" s="1">
        <f t="shared" si="24"/>
        <v>45289</v>
      </c>
      <c r="B785" s="1">
        <v>45291</v>
      </c>
      <c r="C785" t="s">
        <v>60</v>
      </c>
      <c r="D785" t="s">
        <v>61</v>
      </c>
      <c r="E785">
        <v>5.6932999999999998</v>
      </c>
      <c r="F785" t="s">
        <v>1993</v>
      </c>
      <c r="G785" t="s">
        <v>133</v>
      </c>
      <c r="H785" t="s">
        <v>63</v>
      </c>
      <c r="I785" t="s">
        <v>18</v>
      </c>
      <c r="J785" t="s">
        <v>19</v>
      </c>
      <c r="K785" t="s">
        <v>20</v>
      </c>
      <c r="L785" t="s">
        <v>20</v>
      </c>
      <c r="M785" t="s">
        <v>173</v>
      </c>
      <c r="N785" t="s">
        <v>64</v>
      </c>
      <c r="O785" t="s">
        <v>1994</v>
      </c>
      <c r="P785">
        <f t="shared" si="25"/>
        <v>4</v>
      </c>
    </row>
    <row r="786" spans="1:16" x14ac:dyDescent="0.55000000000000004">
      <c r="A786" s="1">
        <f t="shared" si="24"/>
        <v>45289</v>
      </c>
      <c r="B786" s="1">
        <v>45291</v>
      </c>
      <c r="C786" t="s">
        <v>1995</v>
      </c>
      <c r="D786" t="s">
        <v>1352</v>
      </c>
      <c r="E786">
        <v>6.5</v>
      </c>
      <c r="F786" t="s">
        <v>1996</v>
      </c>
      <c r="H786" t="s">
        <v>52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53</v>
      </c>
      <c r="O786" t="s">
        <v>1997</v>
      </c>
      <c r="P786">
        <f t="shared" si="25"/>
        <v>3</v>
      </c>
    </row>
    <row r="787" spans="1:16" x14ac:dyDescent="0.55000000000000004">
      <c r="A787" s="1">
        <f t="shared" si="24"/>
        <v>45289</v>
      </c>
      <c r="B787" s="1">
        <v>45291</v>
      </c>
      <c r="C787" t="s">
        <v>1998</v>
      </c>
      <c r="D787" t="s">
        <v>1999</v>
      </c>
      <c r="E787">
        <v>5.6857600000000001</v>
      </c>
      <c r="F787" t="s">
        <v>581</v>
      </c>
      <c r="H787" t="s">
        <v>17</v>
      </c>
      <c r="I787" t="s">
        <v>18</v>
      </c>
      <c r="J787" t="s">
        <v>19</v>
      </c>
      <c r="K787" t="s">
        <v>20</v>
      </c>
      <c r="L787" t="s">
        <v>20</v>
      </c>
      <c r="M787" t="s">
        <v>173</v>
      </c>
      <c r="N787" t="s">
        <v>22</v>
      </c>
      <c r="O787" t="s">
        <v>2000</v>
      </c>
      <c r="P787">
        <f t="shared" si="25"/>
        <v>3</v>
      </c>
    </row>
    <row r="788" spans="1:16" x14ac:dyDescent="0.55000000000000004">
      <c r="A788" s="1">
        <f t="shared" si="24"/>
        <v>45289</v>
      </c>
      <c r="B788" s="1">
        <v>45291</v>
      </c>
      <c r="C788" t="s">
        <v>208</v>
      </c>
      <c r="D788" t="s">
        <v>209</v>
      </c>
      <c r="E788">
        <v>6.7</v>
      </c>
      <c r="F788" t="s">
        <v>2001</v>
      </c>
      <c r="G788" t="s">
        <v>1839</v>
      </c>
      <c r="H788" t="s">
        <v>32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2002</v>
      </c>
      <c r="P788">
        <f t="shared" si="25"/>
        <v>1</v>
      </c>
    </row>
    <row r="789" spans="1:16" x14ac:dyDescent="0.55000000000000004">
      <c r="A789" s="1">
        <f t="shared" si="24"/>
        <v>45289</v>
      </c>
      <c r="B789" s="1">
        <v>45291</v>
      </c>
      <c r="C789" t="s">
        <v>770</v>
      </c>
      <c r="D789" t="s">
        <v>771</v>
      </c>
      <c r="E789">
        <v>4.625</v>
      </c>
      <c r="F789" t="s">
        <v>2003</v>
      </c>
      <c r="H789" t="s">
        <v>17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2004</v>
      </c>
      <c r="P789">
        <f t="shared" si="25"/>
        <v>3</v>
      </c>
    </row>
    <row r="790" spans="1:16" hidden="1" x14ac:dyDescent="0.55000000000000004">
      <c r="A790" s="1">
        <f t="shared" si="24"/>
        <v>45289</v>
      </c>
      <c r="B790" s="1">
        <v>45291</v>
      </c>
      <c r="C790" t="s">
        <v>1561</v>
      </c>
      <c r="D790" t="s">
        <v>1562</v>
      </c>
      <c r="E790">
        <v>5.5</v>
      </c>
      <c r="F790" t="s">
        <v>2005</v>
      </c>
      <c r="G790" t="s">
        <v>142</v>
      </c>
      <c r="H790" t="s">
        <v>267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72</v>
      </c>
      <c r="O790" t="s">
        <v>2006</v>
      </c>
      <c r="P790">
        <f t="shared" si="25"/>
        <v>6</v>
      </c>
    </row>
    <row r="791" spans="1:16" x14ac:dyDescent="0.55000000000000004">
      <c r="A791" s="1">
        <f t="shared" si="24"/>
        <v>45289</v>
      </c>
      <c r="B791" s="1">
        <v>45291</v>
      </c>
      <c r="C791" t="s">
        <v>640</v>
      </c>
      <c r="D791" t="s">
        <v>641</v>
      </c>
      <c r="E791">
        <v>6.75</v>
      </c>
      <c r="F791" t="s">
        <v>2007</v>
      </c>
      <c r="H791" t="s">
        <v>495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72</v>
      </c>
      <c r="O791" t="s">
        <v>2008</v>
      </c>
      <c r="P791">
        <f t="shared" si="25"/>
        <v>4</v>
      </c>
    </row>
    <row r="792" spans="1:16" x14ac:dyDescent="0.55000000000000004">
      <c r="A792" s="1">
        <f t="shared" si="24"/>
        <v>45289</v>
      </c>
      <c r="B792" s="1">
        <v>45291</v>
      </c>
      <c r="C792" t="s">
        <v>2009</v>
      </c>
      <c r="D792" t="s">
        <v>265</v>
      </c>
      <c r="E792">
        <v>5.4</v>
      </c>
      <c r="F792" t="s">
        <v>2010</v>
      </c>
      <c r="G792" t="s">
        <v>142</v>
      </c>
      <c r="H792" t="s">
        <v>267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72</v>
      </c>
      <c r="O792" t="s">
        <v>2011</v>
      </c>
      <c r="P792">
        <f t="shared" si="25"/>
        <v>3</v>
      </c>
    </row>
    <row r="793" spans="1:16" x14ac:dyDescent="0.55000000000000004">
      <c r="A793" s="1">
        <f t="shared" si="24"/>
        <v>45289</v>
      </c>
      <c r="B793" s="1">
        <v>45291</v>
      </c>
      <c r="C793" t="s">
        <v>1365</v>
      </c>
      <c r="D793" t="s">
        <v>1366</v>
      </c>
      <c r="E793">
        <v>2.95</v>
      </c>
      <c r="F793" t="s">
        <v>2012</v>
      </c>
      <c r="H793" t="s">
        <v>42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2013</v>
      </c>
      <c r="P793">
        <f t="shared" si="25"/>
        <v>4</v>
      </c>
    </row>
    <row r="794" spans="1:16" x14ac:dyDescent="0.55000000000000004">
      <c r="A794" s="1">
        <f t="shared" si="24"/>
        <v>45289</v>
      </c>
      <c r="B794" s="1">
        <v>45291</v>
      </c>
      <c r="C794" t="s">
        <v>74</v>
      </c>
      <c r="D794" t="s">
        <v>75</v>
      </c>
      <c r="E794">
        <v>6</v>
      </c>
      <c r="F794" t="s">
        <v>2014</v>
      </c>
      <c r="H794" t="s">
        <v>77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2015</v>
      </c>
      <c r="P794">
        <f t="shared" si="25"/>
        <v>2</v>
      </c>
    </row>
    <row r="795" spans="1:16" x14ac:dyDescent="0.55000000000000004">
      <c r="A795" s="1">
        <f t="shared" si="24"/>
        <v>45289</v>
      </c>
      <c r="B795" s="1">
        <v>45291</v>
      </c>
      <c r="C795" t="s">
        <v>131</v>
      </c>
      <c r="D795" t="s">
        <v>132</v>
      </c>
      <c r="E795">
        <v>0.375</v>
      </c>
      <c r="F795" t="s">
        <v>2016</v>
      </c>
      <c r="G795" t="s">
        <v>133</v>
      </c>
      <c r="H795" t="s">
        <v>63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64</v>
      </c>
      <c r="O795" t="s">
        <v>2017</v>
      </c>
      <c r="P795">
        <f t="shared" si="25"/>
        <v>3</v>
      </c>
    </row>
    <row r="796" spans="1:16" x14ac:dyDescent="0.55000000000000004">
      <c r="A796" s="1">
        <f t="shared" si="24"/>
        <v>45289</v>
      </c>
      <c r="B796" s="1">
        <v>45291</v>
      </c>
      <c r="C796" t="s">
        <v>837</v>
      </c>
      <c r="D796" t="s">
        <v>838</v>
      </c>
      <c r="E796">
        <v>7.375</v>
      </c>
      <c r="F796" t="s">
        <v>538</v>
      </c>
      <c r="H796" t="s">
        <v>52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2018</v>
      </c>
      <c r="P796">
        <f t="shared" si="25"/>
        <v>2</v>
      </c>
    </row>
    <row r="797" spans="1:16" x14ac:dyDescent="0.55000000000000004">
      <c r="A797" s="1">
        <f t="shared" si="24"/>
        <v>45289</v>
      </c>
      <c r="B797" s="1">
        <v>45291</v>
      </c>
      <c r="C797" t="s">
        <v>2019</v>
      </c>
      <c r="D797" t="s">
        <v>2020</v>
      </c>
      <c r="E797">
        <v>7</v>
      </c>
      <c r="F797" t="s">
        <v>2021</v>
      </c>
      <c r="G797" t="s">
        <v>229</v>
      </c>
      <c r="H797" t="s">
        <v>99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2022</v>
      </c>
      <c r="P797">
        <f t="shared" si="25"/>
        <v>4</v>
      </c>
    </row>
    <row r="798" spans="1:16" x14ac:dyDescent="0.55000000000000004">
      <c r="A798" s="1">
        <f t="shared" si="24"/>
        <v>45289</v>
      </c>
      <c r="B798" s="1">
        <v>45291</v>
      </c>
      <c r="C798" t="s">
        <v>2023</v>
      </c>
      <c r="D798" t="s">
        <v>2024</v>
      </c>
      <c r="E798">
        <v>4.75</v>
      </c>
      <c r="F798" t="s">
        <v>574</v>
      </c>
      <c r="H798" t="s">
        <v>47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2025</v>
      </c>
      <c r="P798">
        <f t="shared" si="25"/>
        <v>2</v>
      </c>
    </row>
    <row r="799" spans="1:16" x14ac:dyDescent="0.55000000000000004">
      <c r="A799" s="1">
        <f t="shared" si="24"/>
        <v>45289</v>
      </c>
      <c r="B799" s="1">
        <v>45291</v>
      </c>
      <c r="C799" t="s">
        <v>2026</v>
      </c>
      <c r="D799" t="s">
        <v>115</v>
      </c>
      <c r="E799">
        <v>8.1</v>
      </c>
      <c r="F799" t="s">
        <v>2027</v>
      </c>
      <c r="H799" t="s">
        <v>52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2028</v>
      </c>
      <c r="P799">
        <f t="shared" si="25"/>
        <v>2</v>
      </c>
    </row>
    <row r="800" spans="1:16" x14ac:dyDescent="0.55000000000000004">
      <c r="A800" s="1">
        <f t="shared" si="24"/>
        <v>45289</v>
      </c>
      <c r="B800" s="1">
        <v>45291</v>
      </c>
      <c r="C800" t="s">
        <v>244</v>
      </c>
      <c r="D800" t="s">
        <v>245</v>
      </c>
      <c r="E800">
        <v>5.55</v>
      </c>
      <c r="F800" t="s">
        <v>2029</v>
      </c>
      <c r="G800" t="s">
        <v>206</v>
      </c>
      <c r="H800" t="s">
        <v>47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2030</v>
      </c>
      <c r="P800">
        <f t="shared" si="25"/>
        <v>2</v>
      </c>
    </row>
    <row r="801" spans="1:16" x14ac:dyDescent="0.55000000000000004">
      <c r="A801" s="1">
        <f t="shared" si="24"/>
        <v>45289</v>
      </c>
      <c r="B801" s="1">
        <v>45291</v>
      </c>
      <c r="C801" t="s">
        <v>1148</v>
      </c>
      <c r="D801" t="s">
        <v>548</v>
      </c>
      <c r="E801">
        <v>6.35</v>
      </c>
      <c r="F801" t="s">
        <v>2031</v>
      </c>
      <c r="H801" t="s">
        <v>71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2032</v>
      </c>
      <c r="P801">
        <f t="shared" si="25"/>
        <v>3</v>
      </c>
    </row>
    <row r="802" spans="1:16" hidden="1" x14ac:dyDescent="0.55000000000000004">
      <c r="A802" s="1">
        <f t="shared" si="24"/>
        <v>45289</v>
      </c>
      <c r="B802" s="1">
        <v>45291</v>
      </c>
      <c r="C802" t="s">
        <v>1102</v>
      </c>
      <c r="D802" t="s">
        <v>1103</v>
      </c>
      <c r="E802">
        <v>0.75</v>
      </c>
      <c r="F802" t="s">
        <v>2033</v>
      </c>
      <c r="G802" t="s">
        <v>220</v>
      </c>
      <c r="H802" t="s">
        <v>63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64</v>
      </c>
      <c r="O802" t="s">
        <v>2034</v>
      </c>
      <c r="P802">
        <f t="shared" si="25"/>
        <v>6</v>
      </c>
    </row>
    <row r="803" spans="1:16" x14ac:dyDescent="0.55000000000000004">
      <c r="A803" s="1">
        <f t="shared" si="24"/>
        <v>45289</v>
      </c>
      <c r="B803" s="1">
        <v>45291</v>
      </c>
      <c r="C803" t="s">
        <v>1252</v>
      </c>
      <c r="D803" t="s">
        <v>1253</v>
      </c>
      <c r="E803">
        <v>6.875</v>
      </c>
      <c r="F803" t="s">
        <v>2035</v>
      </c>
      <c r="H803" t="s">
        <v>47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2036</v>
      </c>
      <c r="P803">
        <f t="shared" si="25"/>
        <v>3</v>
      </c>
    </row>
    <row r="804" spans="1:16" x14ac:dyDescent="0.55000000000000004">
      <c r="A804" s="1">
        <f t="shared" si="24"/>
        <v>45289</v>
      </c>
      <c r="B804" s="1">
        <v>45291</v>
      </c>
      <c r="C804" t="s">
        <v>1527</v>
      </c>
      <c r="D804" t="s">
        <v>1528</v>
      </c>
      <c r="E804">
        <v>6.25</v>
      </c>
      <c r="F804" t="s">
        <v>1529</v>
      </c>
      <c r="G804" t="s">
        <v>142</v>
      </c>
      <c r="H804" t="s">
        <v>42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72</v>
      </c>
      <c r="O804" t="s">
        <v>2037</v>
      </c>
      <c r="P804">
        <f t="shared" si="25"/>
        <v>2</v>
      </c>
    </row>
    <row r="805" spans="1:16" x14ac:dyDescent="0.55000000000000004">
      <c r="A805" s="1">
        <f t="shared" si="24"/>
        <v>45289</v>
      </c>
      <c r="B805" s="1">
        <v>45291</v>
      </c>
      <c r="C805" t="s">
        <v>185</v>
      </c>
      <c r="D805" t="s">
        <v>186</v>
      </c>
      <c r="E805">
        <v>5.125</v>
      </c>
      <c r="F805" t="s">
        <v>179</v>
      </c>
      <c r="G805" t="s">
        <v>229</v>
      </c>
      <c r="H805" t="s">
        <v>71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53</v>
      </c>
      <c r="O805" t="s">
        <v>2038</v>
      </c>
      <c r="P805">
        <f t="shared" si="25"/>
        <v>3</v>
      </c>
    </row>
    <row r="806" spans="1:16" x14ac:dyDescent="0.55000000000000004">
      <c r="A806" s="1">
        <f t="shared" si="24"/>
        <v>45289</v>
      </c>
      <c r="B806" s="1">
        <v>45291</v>
      </c>
      <c r="C806" t="s">
        <v>1175</v>
      </c>
      <c r="D806" t="s">
        <v>1176</v>
      </c>
      <c r="E806">
        <v>0.98299999999999998</v>
      </c>
      <c r="F806" t="s">
        <v>1505</v>
      </c>
      <c r="H806" t="s">
        <v>47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2039</v>
      </c>
      <c r="P806">
        <f t="shared" si="25"/>
        <v>4</v>
      </c>
    </row>
    <row r="807" spans="1:16" x14ac:dyDescent="0.55000000000000004">
      <c r="A807" s="1">
        <f t="shared" si="24"/>
        <v>45289</v>
      </c>
      <c r="B807" s="1">
        <v>45291</v>
      </c>
      <c r="C807" t="s">
        <v>2040</v>
      </c>
      <c r="D807" t="s">
        <v>2041</v>
      </c>
      <c r="E807">
        <v>8.2050000000000001</v>
      </c>
      <c r="F807" t="s">
        <v>1413</v>
      </c>
      <c r="G807" t="s">
        <v>238</v>
      </c>
      <c r="H807" t="s">
        <v>71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72</v>
      </c>
      <c r="O807" t="s">
        <v>2042</v>
      </c>
      <c r="P807">
        <f t="shared" si="25"/>
        <v>3</v>
      </c>
    </row>
    <row r="808" spans="1:16" x14ac:dyDescent="0.55000000000000004">
      <c r="A808" s="1">
        <f t="shared" si="24"/>
        <v>45289</v>
      </c>
      <c r="B808" s="1">
        <v>45291</v>
      </c>
      <c r="C808" t="s">
        <v>60</v>
      </c>
      <c r="D808" t="s">
        <v>61</v>
      </c>
      <c r="E808">
        <v>2.375</v>
      </c>
      <c r="F808" t="s">
        <v>2043</v>
      </c>
      <c r="H808" t="s">
        <v>63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64</v>
      </c>
      <c r="O808" t="s">
        <v>2044</v>
      </c>
      <c r="P808">
        <f t="shared" si="25"/>
        <v>4</v>
      </c>
    </row>
    <row r="809" spans="1:16" hidden="1" x14ac:dyDescent="0.55000000000000004">
      <c r="A809" s="1">
        <f t="shared" si="24"/>
        <v>45289</v>
      </c>
      <c r="B809" s="1">
        <v>45291</v>
      </c>
      <c r="C809" t="s">
        <v>2045</v>
      </c>
      <c r="D809" t="s">
        <v>2046</v>
      </c>
      <c r="E809">
        <v>4.375</v>
      </c>
      <c r="F809" t="s">
        <v>2047</v>
      </c>
      <c r="H809" t="s">
        <v>17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2048</v>
      </c>
      <c r="P809">
        <f t="shared" si="25"/>
        <v>6</v>
      </c>
    </row>
    <row r="810" spans="1:16" x14ac:dyDescent="0.55000000000000004">
      <c r="A810" s="1">
        <f t="shared" si="24"/>
        <v>45289</v>
      </c>
      <c r="B810" s="1">
        <v>45291</v>
      </c>
      <c r="C810" t="s">
        <v>379</v>
      </c>
      <c r="D810" t="s">
        <v>380</v>
      </c>
      <c r="E810">
        <v>3.85</v>
      </c>
      <c r="F810" t="s">
        <v>1860</v>
      </c>
      <c r="H810" t="s">
        <v>52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72</v>
      </c>
      <c r="O810" t="s">
        <v>2049</v>
      </c>
      <c r="P810">
        <f t="shared" si="25"/>
        <v>3</v>
      </c>
    </row>
    <row r="811" spans="1:16" x14ac:dyDescent="0.55000000000000004">
      <c r="A811" s="1">
        <f t="shared" si="24"/>
        <v>45289</v>
      </c>
      <c r="B811" s="1">
        <v>45291</v>
      </c>
      <c r="C811" t="s">
        <v>837</v>
      </c>
      <c r="D811" t="s">
        <v>838</v>
      </c>
      <c r="E811">
        <v>7.25</v>
      </c>
      <c r="F811" t="s">
        <v>2050</v>
      </c>
      <c r="H811" t="s">
        <v>52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2051</v>
      </c>
      <c r="P811">
        <f t="shared" si="25"/>
        <v>2</v>
      </c>
    </row>
    <row r="812" spans="1:16" x14ac:dyDescent="0.55000000000000004">
      <c r="A812" s="1">
        <f t="shared" si="24"/>
        <v>45289</v>
      </c>
      <c r="B812" s="1">
        <v>45291</v>
      </c>
      <c r="C812" t="s">
        <v>2052</v>
      </c>
      <c r="D812" t="s">
        <v>2053</v>
      </c>
      <c r="E812">
        <v>5.75</v>
      </c>
      <c r="F812" t="s">
        <v>1242</v>
      </c>
      <c r="H812" t="s">
        <v>77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2054</v>
      </c>
      <c r="P812">
        <f t="shared" si="25"/>
        <v>3</v>
      </c>
    </row>
    <row r="813" spans="1:16" x14ac:dyDescent="0.55000000000000004">
      <c r="A813" s="1">
        <f t="shared" si="24"/>
        <v>45289</v>
      </c>
      <c r="B813" s="1">
        <v>45291</v>
      </c>
      <c r="C813" t="s">
        <v>269</v>
      </c>
      <c r="D813" t="s">
        <v>270</v>
      </c>
      <c r="E813">
        <v>4.95</v>
      </c>
      <c r="F813" t="s">
        <v>2055</v>
      </c>
      <c r="G813" t="s">
        <v>142</v>
      </c>
      <c r="H813" t="s">
        <v>52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2056</v>
      </c>
      <c r="P813">
        <f t="shared" si="25"/>
        <v>5</v>
      </c>
    </row>
    <row r="814" spans="1:16" x14ac:dyDescent="0.55000000000000004">
      <c r="A814" s="1">
        <f t="shared" si="24"/>
        <v>45289</v>
      </c>
      <c r="B814" s="1">
        <v>45291</v>
      </c>
      <c r="C814" t="s">
        <v>1983</v>
      </c>
      <c r="D814" t="s">
        <v>518</v>
      </c>
      <c r="E814">
        <v>6.05</v>
      </c>
      <c r="F814" t="s">
        <v>1692</v>
      </c>
      <c r="H814" t="s">
        <v>52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2057</v>
      </c>
      <c r="P814">
        <f t="shared" si="25"/>
        <v>3</v>
      </c>
    </row>
    <row r="815" spans="1:16" x14ac:dyDescent="0.55000000000000004">
      <c r="A815" s="1">
        <f t="shared" si="24"/>
        <v>45289</v>
      </c>
      <c r="B815" s="1">
        <v>45291</v>
      </c>
      <c r="C815" t="s">
        <v>2058</v>
      </c>
      <c r="D815" t="s">
        <v>2059</v>
      </c>
      <c r="E815">
        <v>5.5</v>
      </c>
      <c r="F815" t="s">
        <v>2060</v>
      </c>
      <c r="H815" t="s">
        <v>42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2061</v>
      </c>
      <c r="P815">
        <f t="shared" si="25"/>
        <v>3</v>
      </c>
    </row>
    <row r="816" spans="1:16" x14ac:dyDescent="0.55000000000000004">
      <c r="A816" s="1">
        <f t="shared" si="24"/>
        <v>45289</v>
      </c>
      <c r="B816" s="1">
        <v>45291</v>
      </c>
      <c r="C816" t="s">
        <v>2062</v>
      </c>
      <c r="D816" t="s">
        <v>2063</v>
      </c>
      <c r="E816">
        <v>2.125</v>
      </c>
      <c r="F816" t="s">
        <v>2064</v>
      </c>
      <c r="H816" t="s">
        <v>47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2065</v>
      </c>
      <c r="P816">
        <f t="shared" si="25"/>
        <v>4</v>
      </c>
    </row>
    <row r="817" spans="1:16" x14ac:dyDescent="0.55000000000000004">
      <c r="A817" s="1">
        <f t="shared" si="24"/>
        <v>45289</v>
      </c>
      <c r="B817" s="1">
        <v>45291</v>
      </c>
      <c r="C817" t="s">
        <v>694</v>
      </c>
      <c r="D817" t="s">
        <v>695</v>
      </c>
      <c r="E817">
        <v>6.5</v>
      </c>
      <c r="F817" t="s">
        <v>744</v>
      </c>
      <c r="H817" t="s">
        <v>99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2066</v>
      </c>
      <c r="P817">
        <f t="shared" si="25"/>
        <v>3</v>
      </c>
    </row>
    <row r="818" spans="1:16" x14ac:dyDescent="0.55000000000000004">
      <c r="A818" s="1">
        <f t="shared" si="24"/>
        <v>45289</v>
      </c>
      <c r="B818" s="1">
        <v>45291</v>
      </c>
      <c r="C818" t="s">
        <v>332</v>
      </c>
      <c r="D818" t="s">
        <v>333</v>
      </c>
      <c r="E818">
        <v>1.2</v>
      </c>
      <c r="F818" t="s">
        <v>2067</v>
      </c>
      <c r="H818" t="s">
        <v>267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2068</v>
      </c>
      <c r="P818">
        <f t="shared" si="25"/>
        <v>2</v>
      </c>
    </row>
    <row r="819" spans="1:16" x14ac:dyDescent="0.55000000000000004">
      <c r="A819" s="1">
        <f t="shared" si="24"/>
        <v>45289</v>
      </c>
      <c r="B819" s="1">
        <v>45291</v>
      </c>
      <c r="C819" t="s">
        <v>2058</v>
      </c>
      <c r="D819" t="s">
        <v>2059</v>
      </c>
      <c r="E819">
        <v>5.95</v>
      </c>
      <c r="F819" t="s">
        <v>467</v>
      </c>
      <c r="H819" t="s">
        <v>42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2069</v>
      </c>
      <c r="P819">
        <f t="shared" si="25"/>
        <v>3</v>
      </c>
    </row>
    <row r="820" spans="1:16" x14ac:dyDescent="0.55000000000000004">
      <c r="A820" s="1">
        <f t="shared" si="24"/>
        <v>45289</v>
      </c>
      <c r="B820" s="1">
        <v>45291</v>
      </c>
      <c r="C820" t="s">
        <v>2070</v>
      </c>
      <c r="D820" t="s">
        <v>2071</v>
      </c>
      <c r="E820">
        <v>0.6</v>
      </c>
      <c r="F820" t="s">
        <v>2072</v>
      </c>
      <c r="H820" t="s">
        <v>71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2073</v>
      </c>
      <c r="P820">
        <f t="shared" si="25"/>
        <v>3</v>
      </c>
    </row>
    <row r="821" spans="1:16" x14ac:dyDescent="0.55000000000000004">
      <c r="A821" s="1">
        <f t="shared" si="24"/>
        <v>45289</v>
      </c>
      <c r="B821" s="1">
        <v>45291</v>
      </c>
      <c r="C821" t="s">
        <v>139</v>
      </c>
      <c r="D821" t="s">
        <v>140</v>
      </c>
      <c r="E821">
        <v>5.2089999999999996</v>
      </c>
      <c r="F821" t="s">
        <v>2074</v>
      </c>
      <c r="G821" t="s">
        <v>142</v>
      </c>
      <c r="H821" t="s">
        <v>42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72</v>
      </c>
      <c r="O821" t="s">
        <v>2075</v>
      </c>
      <c r="P821">
        <f t="shared" si="25"/>
        <v>2</v>
      </c>
    </row>
    <row r="822" spans="1:16" x14ac:dyDescent="0.55000000000000004">
      <c r="A822" s="1">
        <f t="shared" si="24"/>
        <v>45289</v>
      </c>
      <c r="B822" s="1">
        <v>45291</v>
      </c>
      <c r="C822" t="s">
        <v>379</v>
      </c>
      <c r="D822" t="s">
        <v>380</v>
      </c>
      <c r="E822">
        <v>5.8</v>
      </c>
      <c r="F822" t="s">
        <v>2076</v>
      </c>
      <c r="H822" t="s">
        <v>52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72</v>
      </c>
      <c r="O822" t="s">
        <v>2077</v>
      </c>
      <c r="P822">
        <f t="shared" si="25"/>
        <v>3</v>
      </c>
    </row>
    <row r="823" spans="1:16" x14ac:dyDescent="0.55000000000000004">
      <c r="A823" s="1">
        <f t="shared" si="24"/>
        <v>45289</v>
      </c>
      <c r="B823" s="1">
        <v>45291</v>
      </c>
      <c r="C823" t="s">
        <v>123</v>
      </c>
      <c r="D823" t="s">
        <v>124</v>
      </c>
      <c r="E823">
        <v>5.8114999999999997</v>
      </c>
      <c r="F823" t="s">
        <v>2078</v>
      </c>
      <c r="G823" t="s">
        <v>220</v>
      </c>
      <c r="H823" t="s">
        <v>63</v>
      </c>
      <c r="I823" t="s">
        <v>18</v>
      </c>
      <c r="J823" t="s">
        <v>19</v>
      </c>
      <c r="K823" t="s">
        <v>20</v>
      </c>
      <c r="L823" t="s">
        <v>20</v>
      </c>
      <c r="M823" t="s">
        <v>173</v>
      </c>
      <c r="N823" t="s">
        <v>64</v>
      </c>
      <c r="O823" t="s">
        <v>2079</v>
      </c>
      <c r="P823">
        <f t="shared" si="25"/>
        <v>4</v>
      </c>
    </row>
    <row r="824" spans="1:16" hidden="1" x14ac:dyDescent="0.55000000000000004">
      <c r="A824" s="1">
        <f t="shared" si="24"/>
        <v>45289</v>
      </c>
      <c r="B824" s="1">
        <v>45291</v>
      </c>
      <c r="C824" t="s">
        <v>306</v>
      </c>
      <c r="D824" t="s">
        <v>307</v>
      </c>
      <c r="E824">
        <v>5.8</v>
      </c>
      <c r="F824" t="s">
        <v>1862</v>
      </c>
      <c r="G824" t="s">
        <v>142</v>
      </c>
      <c r="H824" t="s">
        <v>77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2080</v>
      </c>
      <c r="P824">
        <f t="shared" si="25"/>
        <v>6</v>
      </c>
    </row>
    <row r="825" spans="1:16" x14ac:dyDescent="0.55000000000000004">
      <c r="A825" s="1">
        <f t="shared" si="24"/>
        <v>45289</v>
      </c>
      <c r="B825" s="1">
        <v>45291</v>
      </c>
      <c r="C825" t="s">
        <v>1500</v>
      </c>
      <c r="D825" t="s">
        <v>1501</v>
      </c>
      <c r="E825">
        <v>1.25</v>
      </c>
      <c r="F825" t="s">
        <v>2081</v>
      </c>
      <c r="G825" t="s">
        <v>142</v>
      </c>
      <c r="H825" t="s">
        <v>42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72</v>
      </c>
      <c r="O825" t="s">
        <v>2082</v>
      </c>
      <c r="P825">
        <f t="shared" si="25"/>
        <v>3</v>
      </c>
    </row>
    <row r="826" spans="1:16" x14ac:dyDescent="0.55000000000000004">
      <c r="A826" s="1">
        <f t="shared" si="24"/>
        <v>45289</v>
      </c>
      <c r="B826" s="1">
        <v>45291</v>
      </c>
      <c r="C826" t="s">
        <v>2062</v>
      </c>
      <c r="D826" t="s">
        <v>2063</v>
      </c>
      <c r="E826">
        <v>6.5</v>
      </c>
      <c r="F826" t="s">
        <v>2083</v>
      </c>
      <c r="H826" t="s">
        <v>47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2084</v>
      </c>
      <c r="P826">
        <f t="shared" si="25"/>
        <v>4</v>
      </c>
    </row>
    <row r="827" spans="1:16" hidden="1" x14ac:dyDescent="0.55000000000000004">
      <c r="A827" s="1">
        <f t="shared" si="24"/>
        <v>45289</v>
      </c>
      <c r="B827" s="1">
        <v>45291</v>
      </c>
      <c r="C827" t="s">
        <v>49</v>
      </c>
      <c r="D827" t="s">
        <v>50</v>
      </c>
      <c r="E827">
        <v>5.9</v>
      </c>
      <c r="F827" t="s">
        <v>1432</v>
      </c>
      <c r="H827" t="s">
        <v>52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53</v>
      </c>
      <c r="O827" t="s">
        <v>2085</v>
      </c>
      <c r="P827">
        <f t="shared" si="25"/>
        <v>6</v>
      </c>
    </row>
    <row r="828" spans="1:16" x14ac:dyDescent="0.55000000000000004">
      <c r="A828" s="1">
        <f t="shared" si="24"/>
        <v>45289</v>
      </c>
      <c r="B828" s="1">
        <v>45291</v>
      </c>
      <c r="C828" t="s">
        <v>379</v>
      </c>
      <c r="D828" t="s">
        <v>380</v>
      </c>
      <c r="E828">
        <v>2</v>
      </c>
      <c r="F828" t="s">
        <v>2027</v>
      </c>
      <c r="H828" t="s">
        <v>52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72</v>
      </c>
      <c r="O828" t="s">
        <v>2086</v>
      </c>
      <c r="P828">
        <f t="shared" si="25"/>
        <v>3</v>
      </c>
    </row>
    <row r="829" spans="1:16" x14ac:dyDescent="0.55000000000000004">
      <c r="A829" s="1">
        <f t="shared" si="24"/>
        <v>45289</v>
      </c>
      <c r="B829" s="1">
        <v>45291</v>
      </c>
      <c r="C829" t="s">
        <v>285</v>
      </c>
      <c r="D829" t="s">
        <v>286</v>
      </c>
      <c r="E829">
        <v>2.6</v>
      </c>
      <c r="F829" t="s">
        <v>2087</v>
      </c>
      <c r="H829" t="s">
        <v>42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2088</v>
      </c>
      <c r="P829">
        <f t="shared" si="25"/>
        <v>2</v>
      </c>
    </row>
    <row r="830" spans="1:16" x14ac:dyDescent="0.55000000000000004">
      <c r="A830" s="1">
        <f t="shared" si="24"/>
        <v>45289</v>
      </c>
      <c r="B830" s="1">
        <v>45291</v>
      </c>
      <c r="C830" t="s">
        <v>1455</v>
      </c>
      <c r="D830" t="s">
        <v>1456</v>
      </c>
      <c r="E830">
        <v>6.25</v>
      </c>
      <c r="F830" t="s">
        <v>2089</v>
      </c>
      <c r="H830" t="s">
        <v>47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72</v>
      </c>
      <c r="O830" t="s">
        <v>2090</v>
      </c>
      <c r="P830">
        <f t="shared" si="25"/>
        <v>3</v>
      </c>
    </row>
    <row r="831" spans="1:16" x14ac:dyDescent="0.55000000000000004">
      <c r="A831" s="1">
        <f t="shared" si="24"/>
        <v>45289</v>
      </c>
      <c r="B831" s="1">
        <v>45291</v>
      </c>
      <c r="C831" t="s">
        <v>317</v>
      </c>
      <c r="D831" t="s">
        <v>318</v>
      </c>
      <c r="E831">
        <v>5</v>
      </c>
      <c r="F831" t="s">
        <v>1226</v>
      </c>
      <c r="H831" t="s">
        <v>17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2091</v>
      </c>
      <c r="P831">
        <f t="shared" si="25"/>
        <v>4</v>
      </c>
    </row>
    <row r="832" spans="1:16" hidden="1" x14ac:dyDescent="0.55000000000000004">
      <c r="A832" s="1">
        <f t="shared" si="24"/>
        <v>45289</v>
      </c>
      <c r="B832" s="1">
        <v>45291</v>
      </c>
      <c r="C832" t="s">
        <v>39</v>
      </c>
      <c r="D832" t="s">
        <v>40</v>
      </c>
      <c r="E832">
        <v>5.92</v>
      </c>
      <c r="F832" t="s">
        <v>2092</v>
      </c>
      <c r="G832" t="s">
        <v>206</v>
      </c>
      <c r="H832" t="s">
        <v>42</v>
      </c>
      <c r="I832" t="s">
        <v>18</v>
      </c>
      <c r="J832" t="s">
        <v>19</v>
      </c>
      <c r="K832" t="s">
        <v>20</v>
      </c>
      <c r="L832" t="s">
        <v>20</v>
      </c>
      <c r="M832" t="s">
        <v>173</v>
      </c>
      <c r="N832" t="s">
        <v>22</v>
      </c>
      <c r="O832" t="s">
        <v>2093</v>
      </c>
      <c r="P832">
        <f t="shared" si="25"/>
        <v>6</v>
      </c>
    </row>
    <row r="833" spans="1:16" x14ac:dyDescent="0.55000000000000004">
      <c r="A833" s="1">
        <f t="shared" si="24"/>
        <v>45289</v>
      </c>
      <c r="B833" s="1">
        <v>45291</v>
      </c>
      <c r="C833" t="s">
        <v>2094</v>
      </c>
      <c r="D833" t="s">
        <v>2095</v>
      </c>
      <c r="E833">
        <v>7</v>
      </c>
      <c r="F833" t="s">
        <v>2096</v>
      </c>
      <c r="H833" t="s">
        <v>17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72</v>
      </c>
      <c r="O833" t="s">
        <v>2097</v>
      </c>
      <c r="P833">
        <f t="shared" si="25"/>
        <v>3</v>
      </c>
    </row>
    <row r="834" spans="1:16" x14ac:dyDescent="0.55000000000000004">
      <c r="A834" s="1">
        <f t="shared" si="24"/>
        <v>45289</v>
      </c>
      <c r="B834" s="1">
        <v>45291</v>
      </c>
      <c r="C834" t="s">
        <v>2098</v>
      </c>
      <c r="D834" t="s">
        <v>2099</v>
      </c>
      <c r="E834">
        <v>5.8</v>
      </c>
      <c r="F834" t="s">
        <v>2100</v>
      </c>
      <c r="G834" t="s">
        <v>142</v>
      </c>
      <c r="H834" t="s">
        <v>71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2101</v>
      </c>
      <c r="P834">
        <f t="shared" si="25"/>
        <v>4</v>
      </c>
    </row>
    <row r="835" spans="1:16" x14ac:dyDescent="0.55000000000000004">
      <c r="A835" s="1">
        <f t="shared" si="24"/>
        <v>45289</v>
      </c>
      <c r="B835" s="1">
        <v>45291</v>
      </c>
      <c r="C835" t="s">
        <v>742</v>
      </c>
      <c r="D835" t="s">
        <v>743</v>
      </c>
      <c r="E835">
        <v>5.7</v>
      </c>
      <c r="F835" t="s">
        <v>889</v>
      </c>
      <c r="G835" t="s">
        <v>2102</v>
      </c>
      <c r="H835" t="s">
        <v>17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53</v>
      </c>
      <c r="O835" t="s">
        <v>2103</v>
      </c>
      <c r="P835">
        <f t="shared" si="25"/>
        <v>2</v>
      </c>
    </row>
    <row r="836" spans="1:16" x14ac:dyDescent="0.55000000000000004">
      <c r="A836" s="1">
        <f t="shared" ref="A836:A899" si="26">B836-2</f>
        <v>45289</v>
      </c>
      <c r="B836" s="1">
        <v>45291</v>
      </c>
      <c r="C836" t="s">
        <v>332</v>
      </c>
      <c r="D836" t="s">
        <v>333</v>
      </c>
      <c r="E836">
        <v>2.2999999999999998</v>
      </c>
      <c r="F836" t="s">
        <v>2104</v>
      </c>
      <c r="H836" t="s">
        <v>267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2105</v>
      </c>
      <c r="P836">
        <f t="shared" ref="P836:P899" si="27">LEN(D836)</f>
        <v>2</v>
      </c>
    </row>
    <row r="837" spans="1:16" x14ac:dyDescent="0.55000000000000004">
      <c r="A837" s="1">
        <f t="shared" si="26"/>
        <v>45289</v>
      </c>
      <c r="B837" s="1">
        <v>45291</v>
      </c>
      <c r="C837" t="s">
        <v>123</v>
      </c>
      <c r="D837" t="s">
        <v>124</v>
      </c>
      <c r="E837">
        <v>1.75</v>
      </c>
      <c r="F837" t="s">
        <v>2106</v>
      </c>
      <c r="G837" t="s">
        <v>220</v>
      </c>
      <c r="H837" t="s">
        <v>63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64</v>
      </c>
      <c r="O837" t="s">
        <v>2107</v>
      </c>
      <c r="P837">
        <f t="shared" si="27"/>
        <v>4</v>
      </c>
    </row>
    <row r="838" spans="1:16" x14ac:dyDescent="0.55000000000000004">
      <c r="A838" s="1">
        <f t="shared" si="26"/>
        <v>45289</v>
      </c>
      <c r="B838" s="1">
        <v>45291</v>
      </c>
      <c r="C838" t="s">
        <v>714</v>
      </c>
      <c r="D838" t="s">
        <v>715</v>
      </c>
      <c r="E838">
        <v>6.75</v>
      </c>
      <c r="F838" t="s">
        <v>2108</v>
      </c>
      <c r="H838" t="s">
        <v>77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2109</v>
      </c>
      <c r="P838">
        <f t="shared" si="27"/>
        <v>4</v>
      </c>
    </row>
    <row r="839" spans="1:16" x14ac:dyDescent="0.55000000000000004">
      <c r="A839" s="1">
        <f t="shared" si="26"/>
        <v>45289</v>
      </c>
      <c r="B839" s="1">
        <v>45291</v>
      </c>
      <c r="C839" t="s">
        <v>1148</v>
      </c>
      <c r="D839" t="s">
        <v>548</v>
      </c>
      <c r="E839">
        <v>4.875</v>
      </c>
      <c r="F839" t="s">
        <v>2110</v>
      </c>
      <c r="H839" t="s">
        <v>71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2111</v>
      </c>
      <c r="P839">
        <f t="shared" si="27"/>
        <v>3</v>
      </c>
    </row>
    <row r="840" spans="1:16" x14ac:dyDescent="0.55000000000000004">
      <c r="A840" s="1">
        <f t="shared" si="26"/>
        <v>45289</v>
      </c>
      <c r="B840" s="1">
        <v>45291</v>
      </c>
      <c r="C840" t="s">
        <v>2112</v>
      </c>
      <c r="D840" t="s">
        <v>1352</v>
      </c>
      <c r="E840">
        <v>7.125</v>
      </c>
      <c r="F840" t="s">
        <v>438</v>
      </c>
      <c r="H840" t="s">
        <v>42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53</v>
      </c>
      <c r="O840" t="s">
        <v>2113</v>
      </c>
      <c r="P840">
        <f t="shared" si="27"/>
        <v>3</v>
      </c>
    </row>
    <row r="841" spans="1:16" x14ac:dyDescent="0.55000000000000004">
      <c r="A841" s="1">
        <f t="shared" si="26"/>
        <v>45289</v>
      </c>
      <c r="B841" s="1">
        <v>45291</v>
      </c>
      <c r="C841" t="s">
        <v>379</v>
      </c>
      <c r="D841" t="s">
        <v>380</v>
      </c>
      <c r="E841">
        <v>3.1</v>
      </c>
      <c r="F841" t="s">
        <v>146</v>
      </c>
      <c r="H841" t="s">
        <v>52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72</v>
      </c>
      <c r="O841" t="s">
        <v>2114</v>
      </c>
      <c r="P841">
        <f t="shared" si="27"/>
        <v>3</v>
      </c>
    </row>
    <row r="842" spans="1:16" x14ac:dyDescent="0.55000000000000004">
      <c r="A842" s="1">
        <f t="shared" si="26"/>
        <v>45289</v>
      </c>
      <c r="B842" s="1">
        <v>45291</v>
      </c>
      <c r="C842" t="s">
        <v>1252</v>
      </c>
      <c r="D842" t="s">
        <v>1253</v>
      </c>
      <c r="E842">
        <v>7.125</v>
      </c>
      <c r="F842" t="s">
        <v>2115</v>
      </c>
      <c r="H842" t="s">
        <v>47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2116</v>
      </c>
      <c r="P842">
        <f t="shared" si="27"/>
        <v>3</v>
      </c>
    </row>
    <row r="843" spans="1:16" x14ac:dyDescent="0.55000000000000004">
      <c r="A843" s="1">
        <f t="shared" si="26"/>
        <v>45289</v>
      </c>
      <c r="B843" s="1">
        <v>45291</v>
      </c>
      <c r="C843" t="s">
        <v>1318</v>
      </c>
      <c r="D843" t="s">
        <v>1319</v>
      </c>
      <c r="E843">
        <v>5.75</v>
      </c>
      <c r="F843" t="s">
        <v>2117</v>
      </c>
      <c r="G843" t="s">
        <v>142</v>
      </c>
      <c r="H843" t="s">
        <v>52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72</v>
      </c>
      <c r="O843" t="s">
        <v>2118</v>
      </c>
      <c r="P843">
        <f t="shared" si="27"/>
        <v>4</v>
      </c>
    </row>
    <row r="844" spans="1:16" x14ac:dyDescent="0.55000000000000004">
      <c r="A844" s="1">
        <f t="shared" si="26"/>
        <v>45289</v>
      </c>
      <c r="B844" s="1">
        <v>45291</v>
      </c>
      <c r="C844" t="s">
        <v>2119</v>
      </c>
      <c r="D844" t="s">
        <v>80</v>
      </c>
      <c r="E844">
        <v>7.75</v>
      </c>
      <c r="F844" t="s">
        <v>1741</v>
      </c>
      <c r="H844" t="s">
        <v>217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2120</v>
      </c>
      <c r="P844">
        <f t="shared" si="27"/>
        <v>4</v>
      </c>
    </row>
    <row r="845" spans="1:16" x14ac:dyDescent="0.55000000000000004">
      <c r="A845" s="1">
        <f t="shared" si="26"/>
        <v>45289</v>
      </c>
      <c r="B845" s="1">
        <v>45291</v>
      </c>
      <c r="C845" t="s">
        <v>837</v>
      </c>
      <c r="D845" t="s">
        <v>838</v>
      </c>
      <c r="E845">
        <v>0.625</v>
      </c>
      <c r="F845" t="s">
        <v>459</v>
      </c>
      <c r="G845" t="s">
        <v>142</v>
      </c>
      <c r="H845" t="s">
        <v>52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2121</v>
      </c>
      <c r="P845">
        <f t="shared" si="27"/>
        <v>2</v>
      </c>
    </row>
    <row r="846" spans="1:16" x14ac:dyDescent="0.55000000000000004">
      <c r="A846" s="1">
        <f t="shared" si="26"/>
        <v>45289</v>
      </c>
      <c r="B846" s="1">
        <v>45291</v>
      </c>
      <c r="C846" t="s">
        <v>2122</v>
      </c>
      <c r="D846" t="s">
        <v>2123</v>
      </c>
      <c r="E846">
        <v>7.125</v>
      </c>
      <c r="F846" t="s">
        <v>2124</v>
      </c>
      <c r="H846" t="s">
        <v>71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2125</v>
      </c>
      <c r="P846">
        <f t="shared" si="27"/>
        <v>4</v>
      </c>
    </row>
    <row r="847" spans="1:16" x14ac:dyDescent="0.55000000000000004">
      <c r="A847" s="1">
        <f t="shared" si="26"/>
        <v>45289</v>
      </c>
      <c r="B847" s="1">
        <v>45291</v>
      </c>
      <c r="C847" t="s">
        <v>2126</v>
      </c>
      <c r="D847" t="s">
        <v>2127</v>
      </c>
      <c r="E847">
        <v>7.2</v>
      </c>
      <c r="F847" t="s">
        <v>2128</v>
      </c>
      <c r="H847" t="s">
        <v>52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2129</v>
      </c>
      <c r="P847">
        <f t="shared" si="27"/>
        <v>3</v>
      </c>
    </row>
    <row r="848" spans="1:16" x14ac:dyDescent="0.55000000000000004">
      <c r="A848" s="1">
        <f t="shared" si="26"/>
        <v>45289</v>
      </c>
      <c r="B848" s="1">
        <v>45291</v>
      </c>
      <c r="C848" t="s">
        <v>1750</v>
      </c>
      <c r="D848" t="s">
        <v>610</v>
      </c>
      <c r="E848">
        <v>7.875</v>
      </c>
      <c r="F848" t="s">
        <v>2130</v>
      </c>
      <c r="G848" t="s">
        <v>238</v>
      </c>
      <c r="H848" t="s">
        <v>77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2131</v>
      </c>
      <c r="P848">
        <f t="shared" si="27"/>
        <v>3</v>
      </c>
    </row>
    <row r="849" spans="1:16" x14ac:dyDescent="0.55000000000000004">
      <c r="A849" s="1">
        <f t="shared" si="26"/>
        <v>45289</v>
      </c>
      <c r="B849" s="1">
        <v>45291</v>
      </c>
      <c r="C849" t="s">
        <v>2132</v>
      </c>
      <c r="D849" t="s">
        <v>2133</v>
      </c>
      <c r="E849">
        <v>7.625</v>
      </c>
      <c r="F849" t="s">
        <v>91</v>
      </c>
      <c r="H849" t="s">
        <v>32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2134</v>
      </c>
      <c r="P849">
        <f t="shared" si="27"/>
        <v>3</v>
      </c>
    </row>
    <row r="850" spans="1:16" x14ac:dyDescent="0.55000000000000004">
      <c r="A850" s="1">
        <f t="shared" si="26"/>
        <v>45289</v>
      </c>
      <c r="B850" s="1">
        <v>45291</v>
      </c>
      <c r="C850" t="s">
        <v>324</v>
      </c>
      <c r="D850" t="s">
        <v>325</v>
      </c>
      <c r="E850">
        <v>4.5</v>
      </c>
      <c r="F850" t="s">
        <v>2135</v>
      </c>
      <c r="H850" t="s">
        <v>17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2136</v>
      </c>
      <c r="P850">
        <f t="shared" si="27"/>
        <v>2</v>
      </c>
    </row>
    <row r="851" spans="1:16" x14ac:dyDescent="0.55000000000000004">
      <c r="A851" s="1">
        <f t="shared" si="26"/>
        <v>45289</v>
      </c>
      <c r="B851" s="1">
        <v>45291</v>
      </c>
      <c r="C851" t="s">
        <v>2137</v>
      </c>
      <c r="D851" t="s">
        <v>2138</v>
      </c>
      <c r="E851">
        <v>7.7</v>
      </c>
      <c r="F851" t="s">
        <v>2139</v>
      </c>
      <c r="G851" t="s">
        <v>229</v>
      </c>
      <c r="H851" t="s">
        <v>32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2140</v>
      </c>
      <c r="P851">
        <f t="shared" si="27"/>
        <v>5</v>
      </c>
    </row>
    <row r="852" spans="1:16" x14ac:dyDescent="0.55000000000000004">
      <c r="A852" s="1">
        <f t="shared" si="26"/>
        <v>45289</v>
      </c>
      <c r="B852" s="1">
        <v>45291</v>
      </c>
      <c r="C852" t="s">
        <v>1199</v>
      </c>
      <c r="D852" t="s">
        <v>1200</v>
      </c>
      <c r="E852">
        <v>4.5999999999999996</v>
      </c>
      <c r="F852" t="s">
        <v>322</v>
      </c>
      <c r="G852" t="s">
        <v>206</v>
      </c>
      <c r="H852" t="s">
        <v>17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72</v>
      </c>
      <c r="O852" t="s">
        <v>2141</v>
      </c>
      <c r="P852">
        <f t="shared" si="27"/>
        <v>3</v>
      </c>
    </row>
    <row r="853" spans="1:16" x14ac:dyDescent="0.55000000000000004">
      <c r="A853" s="1">
        <f t="shared" si="26"/>
        <v>45289</v>
      </c>
      <c r="B853" s="1">
        <v>45291</v>
      </c>
      <c r="C853" t="s">
        <v>1216</v>
      </c>
      <c r="D853" t="s">
        <v>1217</v>
      </c>
      <c r="E853">
        <v>8.5</v>
      </c>
      <c r="F853" t="s">
        <v>2142</v>
      </c>
      <c r="H853" t="s">
        <v>17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2143</v>
      </c>
      <c r="P853">
        <f t="shared" si="27"/>
        <v>3</v>
      </c>
    </row>
    <row r="854" spans="1:16" x14ac:dyDescent="0.55000000000000004">
      <c r="A854" s="1">
        <f t="shared" si="26"/>
        <v>45289</v>
      </c>
      <c r="B854" s="1">
        <v>45291</v>
      </c>
      <c r="C854" t="s">
        <v>2144</v>
      </c>
      <c r="D854" t="s">
        <v>171</v>
      </c>
      <c r="E854">
        <v>6.375</v>
      </c>
      <c r="F854" t="s">
        <v>2050</v>
      </c>
      <c r="H854" t="s">
        <v>47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2145</v>
      </c>
      <c r="P854">
        <f t="shared" si="27"/>
        <v>1</v>
      </c>
    </row>
    <row r="855" spans="1:16" hidden="1" x14ac:dyDescent="0.55000000000000004">
      <c r="A855" s="1">
        <f t="shared" si="26"/>
        <v>45289</v>
      </c>
      <c r="B855" s="1">
        <v>45291</v>
      </c>
      <c r="C855" t="s">
        <v>972</v>
      </c>
      <c r="D855" t="s">
        <v>973</v>
      </c>
      <c r="E855">
        <v>3.375</v>
      </c>
      <c r="F855" t="s">
        <v>974</v>
      </c>
      <c r="G855" t="s">
        <v>142</v>
      </c>
      <c r="H855" t="s">
        <v>47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2146</v>
      </c>
      <c r="P855">
        <f t="shared" si="27"/>
        <v>6</v>
      </c>
    </row>
    <row r="856" spans="1:16" x14ac:dyDescent="0.55000000000000004">
      <c r="A856" s="1">
        <f t="shared" si="26"/>
        <v>45289</v>
      </c>
      <c r="B856" s="1">
        <v>45291</v>
      </c>
      <c r="C856" t="s">
        <v>1465</v>
      </c>
      <c r="D856" t="s">
        <v>553</v>
      </c>
      <c r="E856">
        <v>5.9</v>
      </c>
      <c r="F856" t="s">
        <v>1581</v>
      </c>
      <c r="H856" t="s">
        <v>17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2147</v>
      </c>
      <c r="P856">
        <f t="shared" si="27"/>
        <v>3</v>
      </c>
    </row>
    <row r="857" spans="1:16" hidden="1" x14ac:dyDescent="0.55000000000000004">
      <c r="A857" s="1">
        <f t="shared" si="26"/>
        <v>45289</v>
      </c>
      <c r="B857" s="1">
        <v>45291</v>
      </c>
      <c r="C857" t="s">
        <v>39</v>
      </c>
      <c r="D857" t="s">
        <v>40</v>
      </c>
      <c r="E857">
        <v>3.35</v>
      </c>
      <c r="F857" t="s">
        <v>1312</v>
      </c>
      <c r="H857" t="s">
        <v>42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2148</v>
      </c>
      <c r="P857">
        <f t="shared" si="27"/>
        <v>6</v>
      </c>
    </row>
    <row r="858" spans="1:16" hidden="1" x14ac:dyDescent="0.55000000000000004">
      <c r="A858" s="1">
        <f t="shared" si="26"/>
        <v>45289</v>
      </c>
      <c r="B858" s="1">
        <v>45291</v>
      </c>
      <c r="C858" t="s">
        <v>1561</v>
      </c>
      <c r="D858" t="s">
        <v>1562</v>
      </c>
      <c r="E858">
        <v>5.5</v>
      </c>
      <c r="F858" t="s">
        <v>1790</v>
      </c>
      <c r="G858" t="s">
        <v>142</v>
      </c>
      <c r="H858" t="s">
        <v>267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72</v>
      </c>
      <c r="O858" t="s">
        <v>2149</v>
      </c>
      <c r="P858">
        <f t="shared" si="27"/>
        <v>6</v>
      </c>
    </row>
    <row r="859" spans="1:16" x14ac:dyDescent="0.55000000000000004">
      <c r="A859" s="1">
        <f t="shared" si="26"/>
        <v>45289</v>
      </c>
      <c r="B859" s="1">
        <v>45291</v>
      </c>
      <c r="C859" t="s">
        <v>74</v>
      </c>
      <c r="D859" t="s">
        <v>75</v>
      </c>
      <c r="E859">
        <v>5.9299200000000001</v>
      </c>
      <c r="F859" t="s">
        <v>1344</v>
      </c>
      <c r="H859" t="s">
        <v>77</v>
      </c>
      <c r="I859" t="s">
        <v>18</v>
      </c>
      <c r="J859" t="s">
        <v>19</v>
      </c>
      <c r="K859" t="s">
        <v>20</v>
      </c>
      <c r="L859" t="s">
        <v>20</v>
      </c>
      <c r="M859" t="s">
        <v>173</v>
      </c>
      <c r="N859" t="s">
        <v>22</v>
      </c>
      <c r="O859" t="s">
        <v>2150</v>
      </c>
      <c r="P859">
        <f t="shared" si="27"/>
        <v>2</v>
      </c>
    </row>
    <row r="860" spans="1:16" x14ac:dyDescent="0.55000000000000004">
      <c r="A860" s="1">
        <f t="shared" si="26"/>
        <v>45289</v>
      </c>
      <c r="B860" s="1">
        <v>45291</v>
      </c>
      <c r="C860" t="s">
        <v>640</v>
      </c>
      <c r="D860" t="s">
        <v>641</v>
      </c>
      <c r="E860">
        <v>6.75</v>
      </c>
      <c r="F860" t="s">
        <v>1222</v>
      </c>
      <c r="H860" t="s">
        <v>495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72</v>
      </c>
      <c r="O860" t="s">
        <v>2151</v>
      </c>
      <c r="P860">
        <f t="shared" si="27"/>
        <v>4</v>
      </c>
    </row>
    <row r="861" spans="1:16" hidden="1" x14ac:dyDescent="0.55000000000000004">
      <c r="A861" s="1">
        <f t="shared" si="26"/>
        <v>45289</v>
      </c>
      <c r="B861" s="1">
        <v>45291</v>
      </c>
      <c r="C861" t="s">
        <v>306</v>
      </c>
      <c r="D861" t="s">
        <v>307</v>
      </c>
      <c r="E861">
        <v>5.95</v>
      </c>
      <c r="F861" t="s">
        <v>593</v>
      </c>
      <c r="G861" t="s">
        <v>142</v>
      </c>
      <c r="H861" t="s">
        <v>77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2152</v>
      </c>
      <c r="P861">
        <f t="shared" si="27"/>
        <v>6</v>
      </c>
    </row>
    <row r="862" spans="1:16" x14ac:dyDescent="0.55000000000000004">
      <c r="A862" s="1">
        <f t="shared" si="26"/>
        <v>45289</v>
      </c>
      <c r="B862" s="1">
        <v>45291</v>
      </c>
      <c r="C862" t="s">
        <v>1142</v>
      </c>
      <c r="D862" t="s">
        <v>1143</v>
      </c>
      <c r="E862">
        <v>6.2</v>
      </c>
      <c r="F862" t="s">
        <v>1692</v>
      </c>
      <c r="H862" t="s">
        <v>52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2153</v>
      </c>
      <c r="P862">
        <f t="shared" si="27"/>
        <v>4</v>
      </c>
    </row>
    <row r="863" spans="1:16" x14ac:dyDescent="0.55000000000000004">
      <c r="A863" s="1">
        <f t="shared" si="26"/>
        <v>45289</v>
      </c>
      <c r="B863" s="1">
        <v>45291</v>
      </c>
      <c r="C863" t="s">
        <v>891</v>
      </c>
      <c r="D863" t="s">
        <v>567</v>
      </c>
      <c r="E863">
        <v>6</v>
      </c>
      <c r="F863" t="s">
        <v>692</v>
      </c>
      <c r="G863" t="s">
        <v>217</v>
      </c>
      <c r="H863" t="s">
        <v>17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53</v>
      </c>
      <c r="O863" t="s">
        <v>2154</v>
      </c>
      <c r="P863">
        <f t="shared" si="27"/>
        <v>1</v>
      </c>
    </row>
    <row r="864" spans="1:16" x14ac:dyDescent="0.55000000000000004">
      <c r="A864" s="1">
        <f t="shared" si="26"/>
        <v>45289</v>
      </c>
      <c r="B864" s="1">
        <v>45291</v>
      </c>
      <c r="C864" t="s">
        <v>264</v>
      </c>
      <c r="D864" t="s">
        <v>265</v>
      </c>
      <c r="E864">
        <v>4.4000000000000004</v>
      </c>
      <c r="F864" t="s">
        <v>2155</v>
      </c>
      <c r="G864" t="s">
        <v>142</v>
      </c>
      <c r="H864" t="s">
        <v>267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72</v>
      </c>
      <c r="O864" t="s">
        <v>2156</v>
      </c>
      <c r="P864">
        <f t="shared" si="27"/>
        <v>3</v>
      </c>
    </row>
    <row r="865" spans="1:16" hidden="1" x14ac:dyDescent="0.55000000000000004">
      <c r="A865" s="1">
        <f t="shared" si="26"/>
        <v>45289</v>
      </c>
      <c r="B865" s="1">
        <v>45291</v>
      </c>
      <c r="C865" t="s">
        <v>1163</v>
      </c>
      <c r="D865" t="s">
        <v>1164</v>
      </c>
      <c r="E865">
        <v>4.625</v>
      </c>
      <c r="F865" t="s">
        <v>1165</v>
      </c>
      <c r="G865" t="s">
        <v>142</v>
      </c>
      <c r="H865" t="s">
        <v>77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2157</v>
      </c>
      <c r="P865">
        <f t="shared" si="27"/>
        <v>6</v>
      </c>
    </row>
    <row r="866" spans="1:16" x14ac:dyDescent="0.55000000000000004">
      <c r="A866" s="1">
        <f t="shared" si="26"/>
        <v>45289</v>
      </c>
      <c r="B866" s="1">
        <v>45291</v>
      </c>
      <c r="C866" t="s">
        <v>60</v>
      </c>
      <c r="D866" t="s">
        <v>61</v>
      </c>
      <c r="E866">
        <v>1.125</v>
      </c>
      <c r="F866" t="s">
        <v>2158</v>
      </c>
      <c r="H866" t="s">
        <v>63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64</v>
      </c>
      <c r="O866" t="s">
        <v>2159</v>
      </c>
      <c r="P866">
        <f t="shared" si="27"/>
        <v>4</v>
      </c>
    </row>
    <row r="867" spans="1:16" x14ac:dyDescent="0.55000000000000004">
      <c r="A867" s="1">
        <f t="shared" si="26"/>
        <v>45289</v>
      </c>
      <c r="B867" s="1">
        <v>45291</v>
      </c>
      <c r="C867" t="s">
        <v>2160</v>
      </c>
      <c r="D867" t="s">
        <v>2161</v>
      </c>
      <c r="E867">
        <v>6.25</v>
      </c>
      <c r="F867" t="s">
        <v>2162</v>
      </c>
      <c r="H867" t="s">
        <v>77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2163</v>
      </c>
      <c r="P867">
        <f t="shared" si="27"/>
        <v>3</v>
      </c>
    </row>
    <row r="868" spans="1:16" x14ac:dyDescent="0.55000000000000004">
      <c r="A868" s="1">
        <f t="shared" si="26"/>
        <v>45289</v>
      </c>
      <c r="B868" s="1">
        <v>45291</v>
      </c>
      <c r="C868" t="s">
        <v>269</v>
      </c>
      <c r="D868" t="s">
        <v>270</v>
      </c>
      <c r="E868">
        <v>3.75</v>
      </c>
      <c r="F868" t="s">
        <v>2164</v>
      </c>
      <c r="G868" t="s">
        <v>229</v>
      </c>
      <c r="H868" t="s">
        <v>52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2165</v>
      </c>
      <c r="P868">
        <f t="shared" si="27"/>
        <v>5</v>
      </c>
    </row>
    <row r="869" spans="1:16" x14ac:dyDescent="0.55000000000000004">
      <c r="A869" s="1">
        <f t="shared" si="26"/>
        <v>45289</v>
      </c>
      <c r="B869" s="1">
        <v>45291</v>
      </c>
      <c r="C869" t="s">
        <v>2166</v>
      </c>
      <c r="D869" t="s">
        <v>1738</v>
      </c>
      <c r="E869">
        <v>9.6999999999999993</v>
      </c>
      <c r="F869" t="s">
        <v>2167</v>
      </c>
      <c r="H869" t="s">
        <v>77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72</v>
      </c>
      <c r="O869" t="s">
        <v>2168</v>
      </c>
      <c r="P869">
        <f t="shared" si="27"/>
        <v>2</v>
      </c>
    </row>
    <row r="870" spans="1:16" hidden="1" x14ac:dyDescent="0.55000000000000004">
      <c r="A870" s="1">
        <f t="shared" si="26"/>
        <v>45289</v>
      </c>
      <c r="B870" s="1">
        <v>45291</v>
      </c>
      <c r="C870" t="s">
        <v>2169</v>
      </c>
      <c r="D870" t="s">
        <v>2170</v>
      </c>
      <c r="E870">
        <v>6</v>
      </c>
      <c r="F870" t="s">
        <v>2171</v>
      </c>
      <c r="H870" t="s">
        <v>77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53</v>
      </c>
      <c r="O870" t="s">
        <v>2172</v>
      </c>
      <c r="P870">
        <f t="shared" si="27"/>
        <v>6</v>
      </c>
    </row>
    <row r="871" spans="1:16" hidden="1" x14ac:dyDescent="0.55000000000000004">
      <c r="A871" s="1">
        <f t="shared" si="26"/>
        <v>45289</v>
      </c>
      <c r="B871" s="1">
        <v>45291</v>
      </c>
      <c r="C871" t="s">
        <v>1180</v>
      </c>
      <c r="D871" t="s">
        <v>1181</v>
      </c>
      <c r="E871">
        <v>8.5</v>
      </c>
      <c r="F871" t="s">
        <v>1666</v>
      </c>
      <c r="G871" t="s">
        <v>142</v>
      </c>
      <c r="H871" t="s">
        <v>47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72</v>
      </c>
      <c r="O871" t="s">
        <v>2173</v>
      </c>
      <c r="P871">
        <f t="shared" si="27"/>
        <v>6</v>
      </c>
    </row>
    <row r="872" spans="1:16" x14ac:dyDescent="0.55000000000000004">
      <c r="A872" s="1">
        <f t="shared" si="26"/>
        <v>45289</v>
      </c>
      <c r="B872" s="1">
        <v>45291</v>
      </c>
      <c r="C872" t="s">
        <v>2174</v>
      </c>
      <c r="D872" t="s">
        <v>2175</v>
      </c>
      <c r="E872">
        <v>5.65</v>
      </c>
      <c r="F872" t="s">
        <v>2176</v>
      </c>
      <c r="H872" t="s">
        <v>47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72</v>
      </c>
      <c r="O872" t="s">
        <v>2177</v>
      </c>
      <c r="P872">
        <f t="shared" si="27"/>
        <v>4</v>
      </c>
    </row>
    <row r="873" spans="1:16" x14ac:dyDescent="0.55000000000000004">
      <c r="A873" s="1">
        <f t="shared" si="26"/>
        <v>45289</v>
      </c>
      <c r="B873" s="1">
        <v>45291</v>
      </c>
      <c r="C873" t="s">
        <v>1722</v>
      </c>
      <c r="D873" t="s">
        <v>1723</v>
      </c>
      <c r="E873">
        <v>3.25</v>
      </c>
      <c r="F873" t="s">
        <v>1156</v>
      </c>
      <c r="G873" t="s">
        <v>229</v>
      </c>
      <c r="H873" t="s">
        <v>52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2178</v>
      </c>
      <c r="P873">
        <f t="shared" si="27"/>
        <v>3</v>
      </c>
    </row>
    <row r="874" spans="1:16" x14ac:dyDescent="0.55000000000000004">
      <c r="A874" s="1">
        <f t="shared" si="26"/>
        <v>45289</v>
      </c>
      <c r="B874" s="1">
        <v>45291</v>
      </c>
      <c r="C874" t="s">
        <v>2179</v>
      </c>
      <c r="D874" t="s">
        <v>2180</v>
      </c>
      <c r="E874">
        <v>6.25</v>
      </c>
      <c r="F874" t="s">
        <v>708</v>
      </c>
      <c r="H874" t="s">
        <v>47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2181</v>
      </c>
      <c r="P874">
        <f t="shared" si="27"/>
        <v>3</v>
      </c>
    </row>
    <row r="875" spans="1:16" x14ac:dyDescent="0.55000000000000004">
      <c r="A875" s="1">
        <f t="shared" si="26"/>
        <v>45289</v>
      </c>
      <c r="B875" s="1">
        <v>45291</v>
      </c>
      <c r="C875" t="s">
        <v>2182</v>
      </c>
      <c r="D875" t="s">
        <v>2183</v>
      </c>
      <c r="E875">
        <v>6.875</v>
      </c>
      <c r="F875" t="s">
        <v>467</v>
      </c>
      <c r="H875" t="s">
        <v>37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2184</v>
      </c>
      <c r="P875">
        <f t="shared" si="27"/>
        <v>3</v>
      </c>
    </row>
    <row r="876" spans="1:16" x14ac:dyDescent="0.55000000000000004">
      <c r="A876" s="1">
        <f t="shared" si="26"/>
        <v>45289</v>
      </c>
      <c r="B876" s="1">
        <v>45291</v>
      </c>
      <c r="C876" t="s">
        <v>564</v>
      </c>
      <c r="D876" t="s">
        <v>565</v>
      </c>
      <c r="E876">
        <v>6.65</v>
      </c>
      <c r="F876" t="s">
        <v>2185</v>
      </c>
      <c r="G876" t="s">
        <v>2186</v>
      </c>
      <c r="H876" t="s">
        <v>17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2187</v>
      </c>
      <c r="P876">
        <f t="shared" si="27"/>
        <v>3</v>
      </c>
    </row>
    <row r="877" spans="1:16" x14ac:dyDescent="0.55000000000000004">
      <c r="A877" s="1">
        <f t="shared" si="26"/>
        <v>45289</v>
      </c>
      <c r="B877" s="1">
        <v>45291</v>
      </c>
      <c r="C877" t="s">
        <v>2188</v>
      </c>
      <c r="D877" t="s">
        <v>2189</v>
      </c>
      <c r="E877">
        <v>9.5</v>
      </c>
      <c r="F877" t="s">
        <v>2190</v>
      </c>
      <c r="H877" t="s">
        <v>71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2191</v>
      </c>
      <c r="P877">
        <f t="shared" si="27"/>
        <v>3</v>
      </c>
    </row>
    <row r="878" spans="1:16" x14ac:dyDescent="0.55000000000000004">
      <c r="A878" s="1">
        <f t="shared" si="26"/>
        <v>45289</v>
      </c>
      <c r="B878" s="1">
        <v>45291</v>
      </c>
      <c r="C878" t="s">
        <v>806</v>
      </c>
      <c r="D878" t="s">
        <v>807</v>
      </c>
      <c r="E878">
        <v>5.8</v>
      </c>
      <c r="F878" t="s">
        <v>2192</v>
      </c>
      <c r="G878" t="s">
        <v>142</v>
      </c>
      <c r="H878" t="s">
        <v>77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2193</v>
      </c>
      <c r="P878">
        <f t="shared" si="27"/>
        <v>2</v>
      </c>
    </row>
    <row r="879" spans="1:16" x14ac:dyDescent="0.55000000000000004">
      <c r="A879" s="1">
        <f t="shared" si="26"/>
        <v>45289</v>
      </c>
      <c r="B879" s="1">
        <v>45291</v>
      </c>
      <c r="C879" t="s">
        <v>379</v>
      </c>
      <c r="D879" t="s">
        <v>380</v>
      </c>
      <c r="E879">
        <v>5</v>
      </c>
      <c r="F879" t="s">
        <v>945</v>
      </c>
      <c r="H879" t="s">
        <v>52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72</v>
      </c>
      <c r="O879" t="s">
        <v>2194</v>
      </c>
      <c r="P879">
        <f t="shared" si="27"/>
        <v>3</v>
      </c>
    </row>
    <row r="880" spans="1:16" x14ac:dyDescent="0.55000000000000004">
      <c r="A880" s="1">
        <f t="shared" si="26"/>
        <v>45289</v>
      </c>
      <c r="B880" s="1">
        <v>45291</v>
      </c>
      <c r="C880" t="s">
        <v>170</v>
      </c>
      <c r="D880" t="s">
        <v>171</v>
      </c>
      <c r="E880">
        <v>7.625</v>
      </c>
      <c r="F880" t="s">
        <v>91</v>
      </c>
      <c r="H880" t="s">
        <v>47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2195</v>
      </c>
      <c r="P880">
        <f t="shared" si="27"/>
        <v>1</v>
      </c>
    </row>
    <row r="881" spans="1:16" x14ac:dyDescent="0.55000000000000004">
      <c r="A881" s="1">
        <f t="shared" si="26"/>
        <v>45289</v>
      </c>
      <c r="B881" s="1">
        <v>45291</v>
      </c>
      <c r="C881" t="s">
        <v>2196</v>
      </c>
      <c r="D881" t="s">
        <v>2197</v>
      </c>
      <c r="E881">
        <v>6.1</v>
      </c>
      <c r="F881" t="s">
        <v>299</v>
      </c>
      <c r="H881" t="s">
        <v>267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2198</v>
      </c>
      <c r="P881">
        <f t="shared" si="27"/>
        <v>3</v>
      </c>
    </row>
    <row r="882" spans="1:16" x14ac:dyDescent="0.55000000000000004">
      <c r="A882" s="1">
        <f t="shared" si="26"/>
        <v>45289</v>
      </c>
      <c r="B882" s="1">
        <v>45291</v>
      </c>
      <c r="C882" t="s">
        <v>2199</v>
      </c>
      <c r="D882" t="s">
        <v>2200</v>
      </c>
      <c r="E882">
        <v>7.875</v>
      </c>
      <c r="F882" t="s">
        <v>2201</v>
      </c>
      <c r="H882" t="s">
        <v>77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72</v>
      </c>
      <c r="O882" t="s">
        <v>2202</v>
      </c>
      <c r="P882">
        <f t="shared" si="27"/>
        <v>2</v>
      </c>
    </row>
    <row r="883" spans="1:16" x14ac:dyDescent="0.55000000000000004">
      <c r="A883" s="1">
        <f t="shared" si="26"/>
        <v>45289</v>
      </c>
      <c r="B883" s="1">
        <v>45291</v>
      </c>
      <c r="C883" t="s">
        <v>2203</v>
      </c>
      <c r="D883" t="s">
        <v>304</v>
      </c>
      <c r="E883">
        <v>6</v>
      </c>
      <c r="F883" t="s">
        <v>1820</v>
      </c>
      <c r="H883" t="s">
        <v>17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72</v>
      </c>
      <c r="O883" t="s">
        <v>2204</v>
      </c>
      <c r="P883">
        <f t="shared" si="27"/>
        <v>1</v>
      </c>
    </row>
    <row r="884" spans="1:16" x14ac:dyDescent="0.55000000000000004">
      <c r="A884" s="1">
        <f t="shared" si="26"/>
        <v>45289</v>
      </c>
      <c r="B884" s="1">
        <v>45291</v>
      </c>
      <c r="C884" t="s">
        <v>2205</v>
      </c>
      <c r="D884" t="s">
        <v>2206</v>
      </c>
      <c r="E884">
        <v>6.2</v>
      </c>
      <c r="F884" t="s">
        <v>682</v>
      </c>
      <c r="H884" t="s">
        <v>52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2207</v>
      </c>
      <c r="P884">
        <f t="shared" si="27"/>
        <v>3</v>
      </c>
    </row>
    <row r="885" spans="1:16" x14ac:dyDescent="0.55000000000000004">
      <c r="A885" s="1">
        <f t="shared" si="26"/>
        <v>45289</v>
      </c>
      <c r="B885" s="1">
        <v>45291</v>
      </c>
      <c r="C885" t="s">
        <v>317</v>
      </c>
      <c r="D885" t="s">
        <v>318</v>
      </c>
      <c r="E885">
        <v>2.4</v>
      </c>
      <c r="F885" t="s">
        <v>753</v>
      </c>
      <c r="G885" t="s">
        <v>206</v>
      </c>
      <c r="H885" t="s">
        <v>17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2208</v>
      </c>
      <c r="P885">
        <f t="shared" si="27"/>
        <v>4</v>
      </c>
    </row>
    <row r="886" spans="1:16" x14ac:dyDescent="0.55000000000000004">
      <c r="A886" s="1">
        <f t="shared" si="26"/>
        <v>45289</v>
      </c>
      <c r="B886" s="1">
        <v>45291</v>
      </c>
      <c r="C886" t="s">
        <v>1358</v>
      </c>
      <c r="D886" t="s">
        <v>1359</v>
      </c>
      <c r="E886">
        <v>2.5</v>
      </c>
      <c r="F886" t="s">
        <v>1371</v>
      </c>
      <c r="H886" t="s">
        <v>52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2209</v>
      </c>
      <c r="P886">
        <f t="shared" si="27"/>
        <v>3</v>
      </c>
    </row>
    <row r="887" spans="1:16" x14ac:dyDescent="0.55000000000000004">
      <c r="A887" s="1">
        <f t="shared" si="26"/>
        <v>45289</v>
      </c>
      <c r="B887" s="1">
        <v>45291</v>
      </c>
      <c r="C887" t="s">
        <v>166</v>
      </c>
      <c r="D887" t="s">
        <v>167</v>
      </c>
      <c r="E887">
        <v>5.375</v>
      </c>
      <c r="F887" t="s">
        <v>839</v>
      </c>
      <c r="G887" t="s">
        <v>142</v>
      </c>
      <c r="H887" t="s">
        <v>47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2210</v>
      </c>
      <c r="P887">
        <f t="shared" si="27"/>
        <v>4</v>
      </c>
    </row>
    <row r="888" spans="1:16" x14ac:dyDescent="0.55000000000000004">
      <c r="A888" s="1">
        <f t="shared" si="26"/>
        <v>45289</v>
      </c>
      <c r="B888" s="1">
        <v>45291</v>
      </c>
      <c r="C888" t="s">
        <v>170</v>
      </c>
      <c r="D888" t="s">
        <v>171</v>
      </c>
      <c r="E888">
        <v>5.375</v>
      </c>
      <c r="F888" t="s">
        <v>2211</v>
      </c>
      <c r="H888" t="s">
        <v>47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2212</v>
      </c>
      <c r="P888">
        <f t="shared" si="27"/>
        <v>1</v>
      </c>
    </row>
    <row r="889" spans="1:16" x14ac:dyDescent="0.55000000000000004">
      <c r="A889" s="1">
        <f t="shared" si="26"/>
        <v>45289</v>
      </c>
      <c r="B889" s="1">
        <v>45291</v>
      </c>
      <c r="C889" t="s">
        <v>1365</v>
      </c>
      <c r="D889" t="s">
        <v>1366</v>
      </c>
      <c r="E889">
        <v>5.9</v>
      </c>
      <c r="F889" t="s">
        <v>2213</v>
      </c>
      <c r="H889" t="s">
        <v>42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2214</v>
      </c>
      <c r="P889">
        <f t="shared" si="27"/>
        <v>4</v>
      </c>
    </row>
    <row r="890" spans="1:16" x14ac:dyDescent="0.55000000000000004">
      <c r="A890" s="1">
        <f t="shared" si="26"/>
        <v>45289</v>
      </c>
      <c r="B890" s="1">
        <v>45291</v>
      </c>
      <c r="C890" t="s">
        <v>2215</v>
      </c>
      <c r="D890" t="s">
        <v>1319</v>
      </c>
      <c r="E890">
        <v>6.9</v>
      </c>
      <c r="F890" t="s">
        <v>505</v>
      </c>
      <c r="G890" t="s">
        <v>142</v>
      </c>
      <c r="H890" t="s">
        <v>52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72</v>
      </c>
      <c r="O890" t="s">
        <v>2216</v>
      </c>
      <c r="P890">
        <f t="shared" si="27"/>
        <v>4</v>
      </c>
    </row>
    <row r="891" spans="1:16" x14ac:dyDescent="0.55000000000000004">
      <c r="A891" s="1">
        <f t="shared" si="26"/>
        <v>45289</v>
      </c>
      <c r="B891" s="1">
        <v>45291</v>
      </c>
      <c r="C891" t="s">
        <v>60</v>
      </c>
      <c r="D891" t="s">
        <v>61</v>
      </c>
      <c r="E891">
        <v>2</v>
      </c>
      <c r="F891" t="s">
        <v>2217</v>
      </c>
      <c r="H891" t="s">
        <v>63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64</v>
      </c>
      <c r="O891" t="s">
        <v>2218</v>
      </c>
      <c r="P891">
        <f t="shared" si="27"/>
        <v>4</v>
      </c>
    </row>
    <row r="892" spans="1:16" x14ac:dyDescent="0.55000000000000004">
      <c r="A892" s="1">
        <f t="shared" si="26"/>
        <v>45289</v>
      </c>
      <c r="B892" s="1">
        <v>45291</v>
      </c>
      <c r="C892" t="s">
        <v>2219</v>
      </c>
      <c r="D892" t="s">
        <v>2220</v>
      </c>
      <c r="E892">
        <v>7.45</v>
      </c>
      <c r="F892" t="s">
        <v>1236</v>
      </c>
      <c r="H892" t="s">
        <v>147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2221</v>
      </c>
      <c r="P892">
        <f t="shared" si="27"/>
        <v>3</v>
      </c>
    </row>
    <row r="893" spans="1:16" x14ac:dyDescent="0.55000000000000004">
      <c r="A893" s="1">
        <f t="shared" si="26"/>
        <v>45289</v>
      </c>
      <c r="B893" s="1">
        <v>45291</v>
      </c>
      <c r="C893" t="s">
        <v>2222</v>
      </c>
      <c r="D893" t="s">
        <v>75</v>
      </c>
      <c r="E893">
        <v>7.375</v>
      </c>
      <c r="F893" t="s">
        <v>776</v>
      </c>
      <c r="G893" t="s">
        <v>217</v>
      </c>
      <c r="H893" t="s">
        <v>77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2223</v>
      </c>
      <c r="P893">
        <f t="shared" si="27"/>
        <v>2</v>
      </c>
    </row>
    <row r="894" spans="1:16" x14ac:dyDescent="0.55000000000000004">
      <c r="A894" s="1">
        <f t="shared" si="26"/>
        <v>45289</v>
      </c>
      <c r="B894" s="1">
        <v>45291</v>
      </c>
      <c r="C894" t="s">
        <v>60</v>
      </c>
      <c r="D894" t="s">
        <v>61</v>
      </c>
      <c r="E894">
        <v>5.6913</v>
      </c>
      <c r="F894" t="s">
        <v>2224</v>
      </c>
      <c r="H894" t="s">
        <v>63</v>
      </c>
      <c r="I894" t="s">
        <v>18</v>
      </c>
      <c r="J894" t="s">
        <v>19</v>
      </c>
      <c r="K894" t="s">
        <v>20</v>
      </c>
      <c r="L894" t="s">
        <v>20</v>
      </c>
      <c r="M894" t="s">
        <v>173</v>
      </c>
      <c r="N894" t="s">
        <v>64</v>
      </c>
      <c r="O894" t="s">
        <v>2225</v>
      </c>
      <c r="P894">
        <f t="shared" si="27"/>
        <v>4</v>
      </c>
    </row>
    <row r="895" spans="1:16" hidden="1" x14ac:dyDescent="0.55000000000000004">
      <c r="A895" s="1">
        <f t="shared" si="26"/>
        <v>45289</v>
      </c>
      <c r="B895" s="1">
        <v>45291</v>
      </c>
      <c r="C895" t="s">
        <v>2226</v>
      </c>
      <c r="D895" t="s">
        <v>2227</v>
      </c>
      <c r="E895">
        <v>5</v>
      </c>
      <c r="F895" t="s">
        <v>2228</v>
      </c>
      <c r="G895" t="s">
        <v>229</v>
      </c>
      <c r="H895" t="s">
        <v>99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2229</v>
      </c>
      <c r="P895">
        <f t="shared" si="27"/>
        <v>6</v>
      </c>
    </row>
    <row r="896" spans="1:16" x14ac:dyDescent="0.55000000000000004">
      <c r="A896" s="1">
        <f t="shared" si="26"/>
        <v>45289</v>
      </c>
      <c r="B896" s="1">
        <v>45291</v>
      </c>
      <c r="C896" t="s">
        <v>1142</v>
      </c>
      <c r="D896" t="s">
        <v>1143</v>
      </c>
      <c r="E896">
        <v>6.875</v>
      </c>
      <c r="F896" t="s">
        <v>1754</v>
      </c>
      <c r="H896" t="s">
        <v>52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2230</v>
      </c>
      <c r="P896">
        <f t="shared" si="27"/>
        <v>4</v>
      </c>
    </row>
    <row r="897" spans="1:16" x14ac:dyDescent="0.55000000000000004">
      <c r="A897" s="1">
        <f t="shared" si="26"/>
        <v>45289</v>
      </c>
      <c r="B897" s="1">
        <v>45291</v>
      </c>
      <c r="C897" t="s">
        <v>2231</v>
      </c>
      <c r="D897" t="s">
        <v>2232</v>
      </c>
      <c r="E897">
        <v>6.5</v>
      </c>
      <c r="F897" t="s">
        <v>2233</v>
      </c>
      <c r="H897" t="s">
        <v>37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2234</v>
      </c>
      <c r="P897">
        <f t="shared" si="27"/>
        <v>3</v>
      </c>
    </row>
    <row r="898" spans="1:16" x14ac:dyDescent="0.55000000000000004">
      <c r="A898" s="1">
        <f t="shared" si="26"/>
        <v>45289</v>
      </c>
      <c r="B898" s="1">
        <v>45291</v>
      </c>
      <c r="C898" t="s">
        <v>2235</v>
      </c>
      <c r="D898" t="s">
        <v>1284</v>
      </c>
      <c r="E898">
        <v>7.75</v>
      </c>
      <c r="F898" t="s">
        <v>2236</v>
      </c>
      <c r="H898" t="s">
        <v>47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2237</v>
      </c>
      <c r="P898">
        <f t="shared" si="27"/>
        <v>3</v>
      </c>
    </row>
    <row r="899" spans="1:16" x14ac:dyDescent="0.55000000000000004">
      <c r="A899" s="1">
        <f t="shared" si="26"/>
        <v>45289</v>
      </c>
      <c r="B899" s="1">
        <v>45291</v>
      </c>
      <c r="C899" t="s">
        <v>2219</v>
      </c>
      <c r="D899" t="s">
        <v>2220</v>
      </c>
      <c r="E899">
        <v>7.25</v>
      </c>
      <c r="F899" t="s">
        <v>2238</v>
      </c>
      <c r="H899" t="s">
        <v>147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2239</v>
      </c>
      <c r="P899">
        <f t="shared" si="27"/>
        <v>3</v>
      </c>
    </row>
    <row r="900" spans="1:16" x14ac:dyDescent="0.55000000000000004">
      <c r="A900" s="1">
        <f t="shared" ref="A900:A963" si="28">B900-2</f>
        <v>45289</v>
      </c>
      <c r="B900" s="1">
        <v>45291</v>
      </c>
      <c r="C900" t="s">
        <v>688</v>
      </c>
      <c r="D900" t="s">
        <v>689</v>
      </c>
      <c r="E900">
        <v>6.2854799999999997</v>
      </c>
      <c r="F900" t="s">
        <v>369</v>
      </c>
      <c r="H900" t="s">
        <v>17</v>
      </c>
      <c r="I900" t="s">
        <v>18</v>
      </c>
      <c r="J900" t="s">
        <v>19</v>
      </c>
      <c r="K900" t="s">
        <v>20</v>
      </c>
      <c r="L900" t="s">
        <v>20</v>
      </c>
      <c r="M900" t="s">
        <v>173</v>
      </c>
      <c r="N900" t="s">
        <v>22</v>
      </c>
      <c r="O900" t="s">
        <v>2240</v>
      </c>
      <c r="P900">
        <f t="shared" ref="P900:P963" si="29">LEN(D900)</f>
        <v>5</v>
      </c>
    </row>
    <row r="901" spans="1:16" x14ac:dyDescent="0.55000000000000004">
      <c r="A901" s="1">
        <f t="shared" si="28"/>
        <v>45289</v>
      </c>
      <c r="B901" s="1">
        <v>45291</v>
      </c>
      <c r="C901" t="s">
        <v>1445</v>
      </c>
      <c r="D901" t="s">
        <v>1446</v>
      </c>
      <c r="E901">
        <v>1.6080000000000001</v>
      </c>
      <c r="F901" t="s">
        <v>2241</v>
      </c>
      <c r="G901" t="s">
        <v>142</v>
      </c>
      <c r="H901" t="s">
        <v>42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72</v>
      </c>
      <c r="O901" t="s">
        <v>2242</v>
      </c>
      <c r="P901">
        <f t="shared" si="29"/>
        <v>3</v>
      </c>
    </row>
    <row r="902" spans="1:16" x14ac:dyDescent="0.55000000000000004">
      <c r="A902" s="1">
        <f t="shared" si="28"/>
        <v>45289</v>
      </c>
      <c r="B902" s="1">
        <v>45291</v>
      </c>
      <c r="C902" t="s">
        <v>57</v>
      </c>
      <c r="D902" t="s">
        <v>14</v>
      </c>
      <c r="E902">
        <v>7.625</v>
      </c>
      <c r="F902" t="s">
        <v>2243</v>
      </c>
      <c r="H902" t="s">
        <v>17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2244</v>
      </c>
      <c r="P902">
        <f t="shared" si="29"/>
        <v>3</v>
      </c>
    </row>
    <row r="903" spans="1:16" x14ac:dyDescent="0.55000000000000004">
      <c r="A903" s="1">
        <f t="shared" si="28"/>
        <v>45289</v>
      </c>
      <c r="B903" s="1">
        <v>45291</v>
      </c>
      <c r="C903" t="s">
        <v>517</v>
      </c>
      <c r="D903" t="s">
        <v>518</v>
      </c>
      <c r="E903">
        <v>5.8834400000000002</v>
      </c>
      <c r="F903" t="s">
        <v>2245</v>
      </c>
      <c r="G903" t="s">
        <v>206</v>
      </c>
      <c r="H903" t="s">
        <v>52</v>
      </c>
      <c r="I903" t="s">
        <v>18</v>
      </c>
      <c r="J903" t="s">
        <v>19</v>
      </c>
      <c r="K903" t="s">
        <v>20</v>
      </c>
      <c r="L903" t="s">
        <v>20</v>
      </c>
      <c r="M903" t="s">
        <v>173</v>
      </c>
      <c r="N903" t="s">
        <v>22</v>
      </c>
      <c r="O903" t="s">
        <v>2246</v>
      </c>
      <c r="P903">
        <f t="shared" si="29"/>
        <v>3</v>
      </c>
    </row>
    <row r="904" spans="1:16" x14ac:dyDescent="0.55000000000000004">
      <c r="A904" s="1">
        <f t="shared" si="28"/>
        <v>45289</v>
      </c>
      <c r="B904" s="1">
        <v>45291</v>
      </c>
      <c r="C904" t="s">
        <v>806</v>
      </c>
      <c r="D904" t="s">
        <v>807</v>
      </c>
      <c r="E904">
        <v>3.95</v>
      </c>
      <c r="F904" t="s">
        <v>1197</v>
      </c>
      <c r="G904" t="s">
        <v>229</v>
      </c>
      <c r="H904" t="s">
        <v>77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2247</v>
      </c>
      <c r="P904">
        <f t="shared" si="29"/>
        <v>2</v>
      </c>
    </row>
    <row r="905" spans="1:16" x14ac:dyDescent="0.55000000000000004">
      <c r="A905" s="1">
        <f t="shared" si="28"/>
        <v>45289</v>
      </c>
      <c r="B905" s="1">
        <v>45291</v>
      </c>
      <c r="C905" t="s">
        <v>517</v>
      </c>
      <c r="D905" t="s">
        <v>518</v>
      </c>
      <c r="E905">
        <v>0.8</v>
      </c>
      <c r="F905" t="s">
        <v>2248</v>
      </c>
      <c r="G905" t="s">
        <v>206</v>
      </c>
      <c r="H905" t="s">
        <v>52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2249</v>
      </c>
      <c r="P905">
        <f t="shared" si="29"/>
        <v>3</v>
      </c>
    </row>
    <row r="906" spans="1:16" hidden="1" x14ac:dyDescent="0.55000000000000004">
      <c r="A906" s="1">
        <f t="shared" si="28"/>
        <v>45289</v>
      </c>
      <c r="B906" s="1">
        <v>45291</v>
      </c>
      <c r="C906" t="s">
        <v>1835</v>
      </c>
      <c r="D906" t="s">
        <v>1836</v>
      </c>
      <c r="E906">
        <v>5.25</v>
      </c>
      <c r="F906" t="s">
        <v>1837</v>
      </c>
      <c r="G906" t="s">
        <v>142</v>
      </c>
      <c r="H906" t="s">
        <v>267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2250</v>
      </c>
      <c r="P906">
        <f t="shared" si="29"/>
        <v>6</v>
      </c>
    </row>
    <row r="907" spans="1:16" x14ac:dyDescent="0.55000000000000004">
      <c r="A907" s="1">
        <f t="shared" si="28"/>
        <v>45289</v>
      </c>
      <c r="B907" s="1">
        <v>45291</v>
      </c>
      <c r="C907" t="s">
        <v>1853</v>
      </c>
      <c r="D907" t="s">
        <v>1854</v>
      </c>
      <c r="E907">
        <v>5.95</v>
      </c>
      <c r="F907" t="s">
        <v>2251</v>
      </c>
      <c r="G907" t="s">
        <v>217</v>
      </c>
      <c r="H907" t="s">
        <v>77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2252</v>
      </c>
      <c r="P907">
        <f t="shared" si="29"/>
        <v>5</v>
      </c>
    </row>
    <row r="908" spans="1:16" x14ac:dyDescent="0.55000000000000004">
      <c r="A908" s="1">
        <f t="shared" si="28"/>
        <v>45289</v>
      </c>
      <c r="B908" s="1">
        <v>45291</v>
      </c>
      <c r="C908" t="s">
        <v>250</v>
      </c>
      <c r="D908" t="s">
        <v>251</v>
      </c>
      <c r="E908">
        <v>4.8</v>
      </c>
      <c r="F908" t="s">
        <v>2253</v>
      </c>
      <c r="H908" t="s">
        <v>17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2254</v>
      </c>
      <c r="P908">
        <f t="shared" si="29"/>
        <v>4</v>
      </c>
    </row>
    <row r="909" spans="1:16" hidden="1" x14ac:dyDescent="0.55000000000000004">
      <c r="A909" s="1">
        <f t="shared" si="28"/>
        <v>45289</v>
      </c>
      <c r="B909" s="1">
        <v>45291</v>
      </c>
      <c r="C909" t="s">
        <v>298</v>
      </c>
      <c r="D909" t="s">
        <v>50</v>
      </c>
      <c r="E909">
        <v>8.48</v>
      </c>
      <c r="F909" t="s">
        <v>1273</v>
      </c>
      <c r="H909" t="s">
        <v>17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53</v>
      </c>
      <c r="O909" t="s">
        <v>2255</v>
      </c>
      <c r="P909">
        <f t="shared" si="29"/>
        <v>6</v>
      </c>
    </row>
    <row r="910" spans="1:16" x14ac:dyDescent="0.55000000000000004">
      <c r="A910" s="1">
        <f t="shared" si="28"/>
        <v>45289</v>
      </c>
      <c r="B910" s="1">
        <v>45291</v>
      </c>
      <c r="C910" t="s">
        <v>244</v>
      </c>
      <c r="D910" t="s">
        <v>245</v>
      </c>
      <c r="E910">
        <v>5.25</v>
      </c>
      <c r="F910" t="s">
        <v>2256</v>
      </c>
      <c r="G910" t="s">
        <v>1519</v>
      </c>
      <c r="H910" t="s">
        <v>47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2257</v>
      </c>
      <c r="P910">
        <f t="shared" si="29"/>
        <v>2</v>
      </c>
    </row>
    <row r="911" spans="1:16" x14ac:dyDescent="0.55000000000000004">
      <c r="A911" s="1">
        <f t="shared" si="28"/>
        <v>45289</v>
      </c>
      <c r="B911" s="1">
        <v>45291</v>
      </c>
      <c r="C911" t="s">
        <v>411</v>
      </c>
      <c r="D911" t="s">
        <v>412</v>
      </c>
      <c r="E911">
        <v>7</v>
      </c>
      <c r="F911" t="s">
        <v>413</v>
      </c>
      <c r="G911" t="s">
        <v>229</v>
      </c>
      <c r="H911" t="s">
        <v>71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2258</v>
      </c>
      <c r="P911">
        <f t="shared" si="29"/>
        <v>3</v>
      </c>
    </row>
    <row r="912" spans="1:16" x14ac:dyDescent="0.55000000000000004">
      <c r="A912" s="1">
        <f t="shared" si="28"/>
        <v>45289</v>
      </c>
      <c r="B912" s="1">
        <v>45291</v>
      </c>
      <c r="C912" t="s">
        <v>29</v>
      </c>
      <c r="D912" t="s">
        <v>30</v>
      </c>
      <c r="E912">
        <v>7.75</v>
      </c>
      <c r="F912" t="s">
        <v>2259</v>
      </c>
      <c r="H912" t="s">
        <v>32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2260</v>
      </c>
      <c r="P912">
        <f t="shared" si="29"/>
        <v>1</v>
      </c>
    </row>
    <row r="913" spans="1:16" x14ac:dyDescent="0.55000000000000004">
      <c r="A913" s="1">
        <f t="shared" si="28"/>
        <v>45289</v>
      </c>
      <c r="B913" s="1">
        <v>45291</v>
      </c>
      <c r="C913" t="s">
        <v>1199</v>
      </c>
      <c r="D913" t="s">
        <v>1200</v>
      </c>
      <c r="E913">
        <v>5.75</v>
      </c>
      <c r="F913" t="s">
        <v>1094</v>
      </c>
      <c r="G913" t="s">
        <v>16</v>
      </c>
      <c r="H913" t="s">
        <v>17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72</v>
      </c>
      <c r="O913" t="s">
        <v>2261</v>
      </c>
      <c r="P913">
        <f t="shared" si="29"/>
        <v>3</v>
      </c>
    </row>
    <row r="914" spans="1:16" x14ac:dyDescent="0.55000000000000004">
      <c r="A914" s="1">
        <f t="shared" si="28"/>
        <v>45289</v>
      </c>
      <c r="B914" s="1">
        <v>45291</v>
      </c>
      <c r="C914" t="s">
        <v>60</v>
      </c>
      <c r="D914" t="s">
        <v>61</v>
      </c>
      <c r="E914">
        <v>3.5</v>
      </c>
      <c r="F914" t="s">
        <v>2262</v>
      </c>
      <c r="H914" t="s">
        <v>63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64</v>
      </c>
      <c r="O914" t="s">
        <v>2263</v>
      </c>
      <c r="P914">
        <f t="shared" si="29"/>
        <v>4</v>
      </c>
    </row>
    <row r="915" spans="1:16" x14ac:dyDescent="0.55000000000000004">
      <c r="A915" s="1">
        <f t="shared" si="28"/>
        <v>45289</v>
      </c>
      <c r="B915" s="1">
        <v>45291</v>
      </c>
      <c r="C915" t="s">
        <v>806</v>
      </c>
      <c r="D915" t="s">
        <v>807</v>
      </c>
      <c r="E915">
        <v>2.85</v>
      </c>
      <c r="F915" t="s">
        <v>2264</v>
      </c>
      <c r="G915" t="s">
        <v>142</v>
      </c>
      <c r="H915" t="s">
        <v>77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2265</v>
      </c>
      <c r="P915">
        <f t="shared" si="29"/>
        <v>2</v>
      </c>
    </row>
    <row r="916" spans="1:16" x14ac:dyDescent="0.55000000000000004">
      <c r="A916" s="1">
        <f t="shared" si="28"/>
        <v>45289</v>
      </c>
      <c r="B916" s="1">
        <v>45291</v>
      </c>
      <c r="C916" t="s">
        <v>1228</v>
      </c>
      <c r="D916" t="s">
        <v>1229</v>
      </c>
      <c r="E916">
        <v>3.2</v>
      </c>
      <c r="F916" t="s">
        <v>2060</v>
      </c>
      <c r="H916" t="s">
        <v>267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72</v>
      </c>
      <c r="O916" t="s">
        <v>2266</v>
      </c>
      <c r="P916">
        <f t="shared" si="29"/>
        <v>3</v>
      </c>
    </row>
    <row r="917" spans="1:16" x14ac:dyDescent="0.55000000000000004">
      <c r="A917" s="1">
        <f t="shared" si="28"/>
        <v>45289</v>
      </c>
      <c r="B917" s="1">
        <v>45291</v>
      </c>
      <c r="C917" t="s">
        <v>114</v>
      </c>
      <c r="D917" t="s">
        <v>115</v>
      </c>
      <c r="E917">
        <v>3.45</v>
      </c>
      <c r="F917" t="s">
        <v>2267</v>
      </c>
      <c r="G917" t="s">
        <v>206</v>
      </c>
      <c r="H917" t="s">
        <v>52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2268</v>
      </c>
      <c r="P917">
        <f t="shared" si="29"/>
        <v>2</v>
      </c>
    </row>
    <row r="918" spans="1:16" x14ac:dyDescent="0.55000000000000004">
      <c r="A918" s="1">
        <f t="shared" si="28"/>
        <v>45289</v>
      </c>
      <c r="B918" s="1">
        <v>45291</v>
      </c>
      <c r="C918" t="s">
        <v>866</v>
      </c>
      <c r="D918" t="s">
        <v>867</v>
      </c>
      <c r="E918">
        <v>6.25</v>
      </c>
      <c r="F918" t="s">
        <v>2269</v>
      </c>
      <c r="H918" t="s">
        <v>47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2270</v>
      </c>
      <c r="P918">
        <f t="shared" si="29"/>
        <v>3</v>
      </c>
    </row>
    <row r="919" spans="1:16" x14ac:dyDescent="0.55000000000000004">
      <c r="A919" s="1">
        <f t="shared" si="28"/>
        <v>45289</v>
      </c>
      <c r="B919" s="1">
        <v>45291</v>
      </c>
      <c r="C919" t="s">
        <v>1785</v>
      </c>
      <c r="D919" t="s">
        <v>1786</v>
      </c>
      <c r="E919">
        <v>3.45</v>
      </c>
      <c r="F919" t="s">
        <v>438</v>
      </c>
      <c r="H919" t="s">
        <v>71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53</v>
      </c>
      <c r="O919" t="s">
        <v>2271</v>
      </c>
      <c r="P919">
        <f t="shared" si="29"/>
        <v>3</v>
      </c>
    </row>
    <row r="920" spans="1:16" x14ac:dyDescent="0.55000000000000004">
      <c r="A920" s="1">
        <f t="shared" si="28"/>
        <v>45289</v>
      </c>
      <c r="B920" s="1">
        <v>45291</v>
      </c>
      <c r="C920" t="s">
        <v>244</v>
      </c>
      <c r="D920" t="s">
        <v>245</v>
      </c>
      <c r="E920">
        <v>4</v>
      </c>
      <c r="F920" t="s">
        <v>1437</v>
      </c>
      <c r="G920" t="s">
        <v>2272</v>
      </c>
      <c r="H920" t="s">
        <v>47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2273</v>
      </c>
      <c r="P920">
        <f t="shared" si="29"/>
        <v>2</v>
      </c>
    </row>
    <row r="921" spans="1:16" x14ac:dyDescent="0.55000000000000004">
      <c r="A921" s="1">
        <f t="shared" si="28"/>
        <v>45289</v>
      </c>
      <c r="B921" s="1">
        <v>45291</v>
      </c>
      <c r="C921" t="s">
        <v>2274</v>
      </c>
      <c r="D921" t="s">
        <v>302</v>
      </c>
      <c r="E921">
        <v>6.05</v>
      </c>
      <c r="F921" t="s">
        <v>409</v>
      </c>
      <c r="H921" t="s">
        <v>17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53</v>
      </c>
      <c r="O921" t="s">
        <v>2275</v>
      </c>
      <c r="P921">
        <f t="shared" si="29"/>
        <v>3</v>
      </c>
    </row>
    <row r="922" spans="1:16" x14ac:dyDescent="0.55000000000000004">
      <c r="A922" s="1">
        <f t="shared" si="28"/>
        <v>45289</v>
      </c>
      <c r="B922" s="1">
        <v>45291</v>
      </c>
      <c r="C922" t="s">
        <v>2276</v>
      </c>
      <c r="D922" t="s">
        <v>896</v>
      </c>
      <c r="E922">
        <v>5.5</v>
      </c>
      <c r="F922" t="s">
        <v>1209</v>
      </c>
      <c r="H922" t="s">
        <v>52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53</v>
      </c>
      <c r="O922" t="s">
        <v>2277</v>
      </c>
      <c r="P922">
        <f t="shared" si="29"/>
        <v>2</v>
      </c>
    </row>
    <row r="923" spans="1:16" x14ac:dyDescent="0.55000000000000004">
      <c r="A923" s="1">
        <f t="shared" si="28"/>
        <v>45289</v>
      </c>
      <c r="B923" s="1">
        <v>45291</v>
      </c>
      <c r="C923" t="s">
        <v>1070</v>
      </c>
      <c r="D923" t="s">
        <v>1071</v>
      </c>
      <c r="E923">
        <v>6.1669999999999998</v>
      </c>
      <c r="F923" t="s">
        <v>1608</v>
      </c>
      <c r="G923" t="s">
        <v>142</v>
      </c>
      <c r="H923" t="s">
        <v>77</v>
      </c>
      <c r="I923" t="s">
        <v>18</v>
      </c>
      <c r="J923" t="s">
        <v>19</v>
      </c>
      <c r="K923" t="s">
        <v>20</v>
      </c>
      <c r="L923" t="s">
        <v>20</v>
      </c>
      <c r="M923" t="s">
        <v>173</v>
      </c>
      <c r="N923" t="s">
        <v>22</v>
      </c>
      <c r="O923" t="s">
        <v>2278</v>
      </c>
      <c r="P923">
        <f t="shared" si="29"/>
        <v>5</v>
      </c>
    </row>
    <row r="924" spans="1:16" x14ac:dyDescent="0.55000000000000004">
      <c r="A924" s="1">
        <f t="shared" si="28"/>
        <v>45289</v>
      </c>
      <c r="B924" s="1">
        <v>45291</v>
      </c>
      <c r="C924" t="s">
        <v>29</v>
      </c>
      <c r="D924" t="s">
        <v>30</v>
      </c>
      <c r="E924">
        <v>7.5</v>
      </c>
      <c r="F924" t="s">
        <v>199</v>
      </c>
      <c r="H924" t="s">
        <v>32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2279</v>
      </c>
      <c r="P924">
        <f t="shared" si="29"/>
        <v>1</v>
      </c>
    </row>
    <row r="925" spans="1:16" x14ac:dyDescent="0.55000000000000004">
      <c r="A925" s="1">
        <f t="shared" si="28"/>
        <v>45289</v>
      </c>
      <c r="B925" s="1">
        <v>45291</v>
      </c>
      <c r="C925" t="s">
        <v>114</v>
      </c>
      <c r="D925" t="s">
        <v>115</v>
      </c>
      <c r="E925">
        <v>5.5618999999999996</v>
      </c>
      <c r="F925" t="s">
        <v>1794</v>
      </c>
      <c r="G925" t="s">
        <v>206</v>
      </c>
      <c r="H925" t="s">
        <v>52</v>
      </c>
      <c r="I925" t="s">
        <v>18</v>
      </c>
      <c r="J925" t="s">
        <v>19</v>
      </c>
      <c r="K925" t="s">
        <v>20</v>
      </c>
      <c r="L925" t="s">
        <v>20</v>
      </c>
      <c r="M925" t="s">
        <v>173</v>
      </c>
      <c r="N925" t="s">
        <v>22</v>
      </c>
      <c r="O925" t="s">
        <v>2280</v>
      </c>
      <c r="P925">
        <f t="shared" si="29"/>
        <v>2</v>
      </c>
    </row>
    <row r="926" spans="1:16" x14ac:dyDescent="0.55000000000000004">
      <c r="A926" s="1">
        <f t="shared" si="28"/>
        <v>45289</v>
      </c>
      <c r="B926" s="1">
        <v>45291</v>
      </c>
      <c r="C926" t="s">
        <v>2281</v>
      </c>
      <c r="D926" t="s">
        <v>171</v>
      </c>
      <c r="E926">
        <v>7.125</v>
      </c>
      <c r="F926" t="s">
        <v>146</v>
      </c>
      <c r="H926" t="s">
        <v>47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2282</v>
      </c>
      <c r="P926">
        <f t="shared" si="29"/>
        <v>1</v>
      </c>
    </row>
    <row r="927" spans="1:16" hidden="1" x14ac:dyDescent="0.55000000000000004">
      <c r="A927" s="1">
        <f t="shared" si="28"/>
        <v>45289</v>
      </c>
      <c r="B927" s="1">
        <v>45291</v>
      </c>
      <c r="C927" t="s">
        <v>2283</v>
      </c>
      <c r="D927" t="s">
        <v>2284</v>
      </c>
      <c r="E927">
        <v>4.8579999999999997</v>
      </c>
      <c r="F927" t="s">
        <v>2285</v>
      </c>
      <c r="H927" t="s">
        <v>99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2286</v>
      </c>
      <c r="P927">
        <f t="shared" si="29"/>
        <v>6</v>
      </c>
    </row>
    <row r="928" spans="1:16" x14ac:dyDescent="0.55000000000000004">
      <c r="A928" s="1">
        <f t="shared" si="28"/>
        <v>45289</v>
      </c>
      <c r="B928" s="1">
        <v>45291</v>
      </c>
      <c r="C928" t="s">
        <v>2287</v>
      </c>
      <c r="D928" t="s">
        <v>896</v>
      </c>
      <c r="E928">
        <v>4.75</v>
      </c>
      <c r="F928" t="s">
        <v>2211</v>
      </c>
      <c r="H928" t="s">
        <v>77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53</v>
      </c>
      <c r="O928" t="s">
        <v>2288</v>
      </c>
      <c r="P928">
        <f t="shared" si="29"/>
        <v>2</v>
      </c>
    </row>
    <row r="929" spans="1:16" x14ac:dyDescent="0.55000000000000004">
      <c r="A929" s="1">
        <f t="shared" si="28"/>
        <v>45289</v>
      </c>
      <c r="B929" s="1">
        <v>45291</v>
      </c>
      <c r="C929" t="s">
        <v>2070</v>
      </c>
      <c r="D929" t="s">
        <v>2071</v>
      </c>
      <c r="E929">
        <v>5</v>
      </c>
      <c r="F929" t="s">
        <v>1177</v>
      </c>
      <c r="H929" t="s">
        <v>71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2289</v>
      </c>
      <c r="P929">
        <f t="shared" si="29"/>
        <v>3</v>
      </c>
    </row>
    <row r="930" spans="1:16" x14ac:dyDescent="0.55000000000000004">
      <c r="A930" s="1">
        <f t="shared" si="28"/>
        <v>45289</v>
      </c>
      <c r="B930" s="1">
        <v>45291</v>
      </c>
      <c r="C930" t="s">
        <v>170</v>
      </c>
      <c r="D930" t="s">
        <v>171</v>
      </c>
      <c r="E930">
        <v>6.8</v>
      </c>
      <c r="F930" t="s">
        <v>2290</v>
      </c>
      <c r="H930" t="s">
        <v>47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2291</v>
      </c>
      <c r="P930">
        <f t="shared" si="29"/>
        <v>1</v>
      </c>
    </row>
    <row r="931" spans="1:16" x14ac:dyDescent="0.55000000000000004">
      <c r="A931" s="1">
        <f t="shared" si="28"/>
        <v>45289</v>
      </c>
      <c r="B931" s="1">
        <v>45291</v>
      </c>
      <c r="C931" t="s">
        <v>1652</v>
      </c>
      <c r="D931" t="s">
        <v>1653</v>
      </c>
      <c r="E931">
        <v>3.35</v>
      </c>
      <c r="F931" t="s">
        <v>2292</v>
      </c>
      <c r="H931" t="s">
        <v>47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72</v>
      </c>
      <c r="O931" t="s">
        <v>2293</v>
      </c>
      <c r="P931">
        <f t="shared" si="29"/>
        <v>3</v>
      </c>
    </row>
    <row r="932" spans="1:16" x14ac:dyDescent="0.55000000000000004">
      <c r="A932" s="1">
        <f t="shared" si="28"/>
        <v>45289</v>
      </c>
      <c r="B932" s="1">
        <v>45291</v>
      </c>
      <c r="C932" t="s">
        <v>1435</v>
      </c>
      <c r="D932" t="s">
        <v>1436</v>
      </c>
      <c r="E932">
        <v>6.375</v>
      </c>
      <c r="F932" t="s">
        <v>883</v>
      </c>
      <c r="H932" t="s">
        <v>47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2294</v>
      </c>
      <c r="P932">
        <f t="shared" si="29"/>
        <v>3</v>
      </c>
    </row>
    <row r="933" spans="1:16" x14ac:dyDescent="0.55000000000000004">
      <c r="A933" s="1">
        <f t="shared" si="28"/>
        <v>45289</v>
      </c>
      <c r="B933" s="1">
        <v>45291</v>
      </c>
      <c r="C933" t="s">
        <v>832</v>
      </c>
      <c r="D933" t="s">
        <v>449</v>
      </c>
      <c r="E933">
        <v>6</v>
      </c>
      <c r="F933" t="s">
        <v>682</v>
      </c>
      <c r="H933" t="s">
        <v>42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53</v>
      </c>
      <c r="O933" t="s">
        <v>2295</v>
      </c>
      <c r="P933">
        <f t="shared" si="29"/>
        <v>3</v>
      </c>
    </row>
    <row r="934" spans="1:16" x14ac:dyDescent="0.55000000000000004">
      <c r="A934" s="1">
        <f t="shared" si="28"/>
        <v>45289</v>
      </c>
      <c r="B934" s="1">
        <v>45291</v>
      </c>
      <c r="C934" t="s">
        <v>517</v>
      </c>
      <c r="D934" t="s">
        <v>518</v>
      </c>
      <c r="E934">
        <v>0.45</v>
      </c>
      <c r="F934" t="s">
        <v>515</v>
      </c>
      <c r="G934" t="s">
        <v>206</v>
      </c>
      <c r="H934" t="s">
        <v>52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2296</v>
      </c>
      <c r="P934">
        <f t="shared" si="29"/>
        <v>3</v>
      </c>
    </row>
    <row r="935" spans="1:16" x14ac:dyDescent="0.55000000000000004">
      <c r="A935" s="1">
        <f t="shared" si="28"/>
        <v>45289</v>
      </c>
      <c r="B935" s="1">
        <v>45291</v>
      </c>
      <c r="C935" t="s">
        <v>2297</v>
      </c>
      <c r="D935" t="s">
        <v>1930</v>
      </c>
      <c r="E935">
        <v>5.95</v>
      </c>
      <c r="F935" t="s">
        <v>833</v>
      </c>
      <c r="H935" t="s">
        <v>42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2298</v>
      </c>
      <c r="P935">
        <f t="shared" si="29"/>
        <v>3</v>
      </c>
    </row>
    <row r="936" spans="1:16" hidden="1" x14ac:dyDescent="0.55000000000000004">
      <c r="A936" s="1">
        <f t="shared" si="28"/>
        <v>45289</v>
      </c>
      <c r="B936" s="1">
        <v>45291</v>
      </c>
      <c r="C936" t="s">
        <v>39</v>
      </c>
      <c r="D936" t="s">
        <v>40</v>
      </c>
      <c r="E936">
        <v>1.8</v>
      </c>
      <c r="F936" t="s">
        <v>2299</v>
      </c>
      <c r="G936" t="s">
        <v>659</v>
      </c>
      <c r="H936" t="s">
        <v>42</v>
      </c>
      <c r="I936" t="s">
        <v>18</v>
      </c>
      <c r="J936" t="s">
        <v>19</v>
      </c>
      <c r="K936" t="s">
        <v>20</v>
      </c>
      <c r="L936" t="s">
        <v>20</v>
      </c>
      <c r="M936" t="s">
        <v>638</v>
      </c>
      <c r="N936" t="s">
        <v>22</v>
      </c>
      <c r="O936" t="s">
        <v>2300</v>
      </c>
      <c r="P936">
        <f t="shared" si="29"/>
        <v>6</v>
      </c>
    </row>
    <row r="937" spans="1:16" x14ac:dyDescent="0.55000000000000004">
      <c r="A937" s="1">
        <f t="shared" si="28"/>
        <v>45289</v>
      </c>
      <c r="B937" s="1">
        <v>45291</v>
      </c>
      <c r="C937" t="s">
        <v>2301</v>
      </c>
      <c r="D937" t="s">
        <v>2302</v>
      </c>
      <c r="E937">
        <v>4.25</v>
      </c>
      <c r="F937" t="s">
        <v>1177</v>
      </c>
      <c r="H937" t="s">
        <v>77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72</v>
      </c>
      <c r="O937" t="s">
        <v>2303</v>
      </c>
      <c r="P937">
        <f t="shared" si="29"/>
        <v>3</v>
      </c>
    </row>
    <row r="938" spans="1:16" x14ac:dyDescent="0.55000000000000004">
      <c r="A938" s="1">
        <f t="shared" si="28"/>
        <v>45289</v>
      </c>
      <c r="B938" s="1">
        <v>45291</v>
      </c>
      <c r="C938" t="s">
        <v>1912</v>
      </c>
      <c r="D938" t="s">
        <v>1913</v>
      </c>
      <c r="E938">
        <v>6.625</v>
      </c>
      <c r="F938" t="s">
        <v>467</v>
      </c>
      <c r="H938" t="s">
        <v>71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2304</v>
      </c>
      <c r="P938">
        <f t="shared" si="29"/>
        <v>3</v>
      </c>
    </row>
    <row r="939" spans="1:16" x14ac:dyDescent="0.55000000000000004">
      <c r="A939" s="1">
        <f t="shared" si="28"/>
        <v>45289</v>
      </c>
      <c r="B939" s="1">
        <v>45291</v>
      </c>
      <c r="C939" t="s">
        <v>806</v>
      </c>
      <c r="D939" t="s">
        <v>807</v>
      </c>
      <c r="E939">
        <v>5.7</v>
      </c>
      <c r="F939" t="s">
        <v>1290</v>
      </c>
      <c r="G939" t="s">
        <v>229</v>
      </c>
      <c r="H939" t="s">
        <v>77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2305</v>
      </c>
      <c r="P939">
        <f t="shared" si="29"/>
        <v>2</v>
      </c>
    </row>
    <row r="940" spans="1:16" x14ac:dyDescent="0.55000000000000004">
      <c r="A940" s="1">
        <f t="shared" si="28"/>
        <v>45289</v>
      </c>
      <c r="B940" s="1">
        <v>45291</v>
      </c>
      <c r="C940" t="s">
        <v>244</v>
      </c>
      <c r="D940" t="s">
        <v>245</v>
      </c>
      <c r="E940">
        <v>7.5</v>
      </c>
      <c r="F940" t="s">
        <v>2306</v>
      </c>
      <c r="H940" t="s">
        <v>47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2307</v>
      </c>
      <c r="P940">
        <f t="shared" si="29"/>
        <v>2</v>
      </c>
    </row>
    <row r="941" spans="1:16" x14ac:dyDescent="0.55000000000000004">
      <c r="A941" s="1">
        <f t="shared" si="28"/>
        <v>45289</v>
      </c>
      <c r="B941" s="1">
        <v>45291</v>
      </c>
      <c r="C941" t="s">
        <v>1026</v>
      </c>
      <c r="D941" t="s">
        <v>1015</v>
      </c>
      <c r="E941">
        <v>7.55</v>
      </c>
      <c r="F941" t="s">
        <v>2308</v>
      </c>
      <c r="H941" t="s">
        <v>17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2309</v>
      </c>
      <c r="P941">
        <f t="shared" si="29"/>
        <v>5</v>
      </c>
    </row>
    <row r="942" spans="1:16" hidden="1" x14ac:dyDescent="0.55000000000000004">
      <c r="A942" s="1">
        <f t="shared" si="28"/>
        <v>45289</v>
      </c>
      <c r="B942" s="1">
        <v>45291</v>
      </c>
      <c r="C942" t="s">
        <v>273</v>
      </c>
      <c r="D942" t="s">
        <v>274</v>
      </c>
      <c r="E942">
        <v>5.8</v>
      </c>
      <c r="F942" t="s">
        <v>2310</v>
      </c>
      <c r="G942" t="s">
        <v>142</v>
      </c>
      <c r="H942" t="s">
        <v>42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72</v>
      </c>
      <c r="O942" t="s">
        <v>2311</v>
      </c>
      <c r="P942">
        <f t="shared" si="29"/>
        <v>6</v>
      </c>
    </row>
    <row r="943" spans="1:16" x14ac:dyDescent="0.55000000000000004">
      <c r="A943" s="1">
        <f t="shared" si="28"/>
        <v>45289</v>
      </c>
      <c r="B943" s="1">
        <v>45291</v>
      </c>
      <c r="C943" t="s">
        <v>1014</v>
      </c>
      <c r="D943" t="s">
        <v>1015</v>
      </c>
      <c r="E943">
        <v>4.95</v>
      </c>
      <c r="F943" t="s">
        <v>2312</v>
      </c>
      <c r="H943" t="s">
        <v>17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2313</v>
      </c>
      <c r="P943">
        <f t="shared" si="29"/>
        <v>5</v>
      </c>
    </row>
    <row r="944" spans="1:16" x14ac:dyDescent="0.55000000000000004">
      <c r="A944" s="1">
        <f t="shared" si="28"/>
        <v>45289</v>
      </c>
      <c r="B944" s="1">
        <v>45291</v>
      </c>
      <c r="C944" t="s">
        <v>2314</v>
      </c>
      <c r="D944" t="s">
        <v>2315</v>
      </c>
      <c r="E944">
        <v>4.5999999999999996</v>
      </c>
      <c r="F944" t="s">
        <v>26</v>
      </c>
      <c r="H944" t="s">
        <v>71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72</v>
      </c>
      <c r="O944" t="s">
        <v>2316</v>
      </c>
      <c r="P944">
        <f t="shared" si="29"/>
        <v>3</v>
      </c>
    </row>
    <row r="945" spans="1:16" x14ac:dyDescent="0.55000000000000004">
      <c r="A945" s="1">
        <f t="shared" si="28"/>
        <v>45289</v>
      </c>
      <c r="B945" s="1">
        <v>45291</v>
      </c>
      <c r="C945" t="s">
        <v>625</v>
      </c>
      <c r="D945" t="s">
        <v>626</v>
      </c>
      <c r="E945">
        <v>6.875</v>
      </c>
      <c r="F945" t="s">
        <v>442</v>
      </c>
      <c r="H945" t="s">
        <v>71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2317</v>
      </c>
      <c r="P945">
        <f t="shared" si="29"/>
        <v>2</v>
      </c>
    </row>
    <row r="946" spans="1:16" x14ac:dyDescent="0.55000000000000004">
      <c r="A946" s="1">
        <f t="shared" si="28"/>
        <v>45289</v>
      </c>
      <c r="B946" s="1">
        <v>45291</v>
      </c>
      <c r="C946" t="s">
        <v>644</v>
      </c>
      <c r="D946" t="s">
        <v>645</v>
      </c>
      <c r="E946">
        <v>5.5</v>
      </c>
      <c r="F946" t="s">
        <v>455</v>
      </c>
      <c r="H946" t="s">
        <v>42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2318</v>
      </c>
      <c r="P946">
        <f t="shared" si="29"/>
        <v>3</v>
      </c>
    </row>
    <row r="947" spans="1:16" x14ac:dyDescent="0.55000000000000004">
      <c r="A947" s="1">
        <f t="shared" si="28"/>
        <v>45289</v>
      </c>
      <c r="B947" s="1">
        <v>45291</v>
      </c>
      <c r="C947" t="s">
        <v>332</v>
      </c>
      <c r="D947" t="s">
        <v>333</v>
      </c>
      <c r="E947">
        <v>1.9</v>
      </c>
      <c r="F947" t="s">
        <v>62</v>
      </c>
      <c r="H947" t="s">
        <v>267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2319</v>
      </c>
      <c r="P947">
        <f t="shared" si="29"/>
        <v>2</v>
      </c>
    </row>
    <row r="948" spans="1:16" hidden="1" x14ac:dyDescent="0.55000000000000004">
      <c r="A948" s="1">
        <f t="shared" si="28"/>
        <v>45289</v>
      </c>
      <c r="B948" s="1">
        <v>45291</v>
      </c>
      <c r="C948" t="s">
        <v>39</v>
      </c>
      <c r="D948" t="s">
        <v>40</v>
      </c>
      <c r="E948">
        <v>0.8</v>
      </c>
      <c r="F948" t="s">
        <v>908</v>
      </c>
      <c r="G948" t="s">
        <v>206</v>
      </c>
      <c r="H948" t="s">
        <v>42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2320</v>
      </c>
      <c r="P948">
        <f t="shared" si="29"/>
        <v>6</v>
      </c>
    </row>
    <row r="949" spans="1:16" x14ac:dyDescent="0.55000000000000004">
      <c r="A949" s="1">
        <f t="shared" si="28"/>
        <v>45289</v>
      </c>
      <c r="B949" s="1">
        <v>45291</v>
      </c>
      <c r="C949" t="s">
        <v>2321</v>
      </c>
      <c r="D949" t="s">
        <v>2322</v>
      </c>
      <c r="E949">
        <v>1.65</v>
      </c>
      <c r="F949" t="s">
        <v>2323</v>
      </c>
      <c r="H949" t="s">
        <v>71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72</v>
      </c>
      <c r="O949" t="s">
        <v>2324</v>
      </c>
      <c r="P949">
        <f t="shared" si="29"/>
        <v>3</v>
      </c>
    </row>
    <row r="950" spans="1:16" x14ac:dyDescent="0.55000000000000004">
      <c r="A950" s="1">
        <f t="shared" si="28"/>
        <v>45289</v>
      </c>
      <c r="B950" s="1">
        <v>45291</v>
      </c>
      <c r="C950" t="s">
        <v>1248</v>
      </c>
      <c r="D950" t="s">
        <v>1249</v>
      </c>
      <c r="E950">
        <v>8.0500000000000007</v>
      </c>
      <c r="F950" t="s">
        <v>2325</v>
      </c>
      <c r="G950" t="s">
        <v>133</v>
      </c>
      <c r="H950" t="s">
        <v>47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2326</v>
      </c>
      <c r="P950">
        <f t="shared" si="29"/>
        <v>3</v>
      </c>
    </row>
    <row r="951" spans="1:16" x14ac:dyDescent="0.55000000000000004">
      <c r="A951" s="1">
        <f t="shared" si="28"/>
        <v>45289</v>
      </c>
      <c r="B951" s="1">
        <v>45291</v>
      </c>
      <c r="C951" t="s">
        <v>244</v>
      </c>
      <c r="D951" t="s">
        <v>245</v>
      </c>
      <c r="E951">
        <v>5.2</v>
      </c>
      <c r="F951" t="s">
        <v>2001</v>
      </c>
      <c r="G951" t="s">
        <v>1519</v>
      </c>
      <c r="H951" t="s">
        <v>47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2327</v>
      </c>
      <c r="P951">
        <f t="shared" si="29"/>
        <v>2</v>
      </c>
    </row>
    <row r="952" spans="1:16" x14ac:dyDescent="0.55000000000000004">
      <c r="A952" s="1">
        <f t="shared" si="28"/>
        <v>45289</v>
      </c>
      <c r="B952" s="1">
        <v>45291</v>
      </c>
      <c r="C952" t="s">
        <v>317</v>
      </c>
      <c r="D952" t="s">
        <v>318</v>
      </c>
      <c r="E952">
        <v>1.8</v>
      </c>
      <c r="F952" t="s">
        <v>58</v>
      </c>
      <c r="G952" t="s">
        <v>206</v>
      </c>
      <c r="H952" t="s">
        <v>17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2328</v>
      </c>
      <c r="P952">
        <f t="shared" si="29"/>
        <v>4</v>
      </c>
    </row>
    <row r="953" spans="1:16" x14ac:dyDescent="0.55000000000000004">
      <c r="A953" s="1">
        <f t="shared" si="28"/>
        <v>45289</v>
      </c>
      <c r="B953" s="1">
        <v>45291</v>
      </c>
      <c r="C953" t="s">
        <v>2329</v>
      </c>
      <c r="D953" t="s">
        <v>2330</v>
      </c>
      <c r="E953">
        <v>4</v>
      </c>
      <c r="F953" t="s">
        <v>2331</v>
      </c>
      <c r="G953" t="s">
        <v>142</v>
      </c>
      <c r="H953" t="s">
        <v>52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72</v>
      </c>
      <c r="O953" t="s">
        <v>2332</v>
      </c>
      <c r="P953">
        <f t="shared" si="29"/>
        <v>3</v>
      </c>
    </row>
    <row r="954" spans="1:16" x14ac:dyDescent="0.55000000000000004">
      <c r="A954" s="1">
        <f t="shared" si="28"/>
        <v>45289</v>
      </c>
      <c r="B954" s="1">
        <v>45291</v>
      </c>
      <c r="C954" t="s">
        <v>1403</v>
      </c>
      <c r="D954" t="s">
        <v>1404</v>
      </c>
      <c r="E954">
        <v>6.625</v>
      </c>
      <c r="F954" t="s">
        <v>2333</v>
      </c>
      <c r="H954" t="s">
        <v>52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2334</v>
      </c>
      <c r="P954">
        <f t="shared" si="29"/>
        <v>3</v>
      </c>
    </row>
    <row r="955" spans="1:16" x14ac:dyDescent="0.55000000000000004">
      <c r="A955" s="1">
        <f t="shared" si="28"/>
        <v>45289</v>
      </c>
      <c r="B955" s="1">
        <v>45291</v>
      </c>
      <c r="C955" t="s">
        <v>1199</v>
      </c>
      <c r="D955" t="s">
        <v>1200</v>
      </c>
      <c r="E955">
        <v>6.625</v>
      </c>
      <c r="F955" t="s">
        <v>2269</v>
      </c>
      <c r="G955" t="s">
        <v>206</v>
      </c>
      <c r="H955" t="s">
        <v>17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72</v>
      </c>
      <c r="O955" t="s">
        <v>2335</v>
      </c>
      <c r="P955">
        <f t="shared" si="29"/>
        <v>3</v>
      </c>
    </row>
    <row r="956" spans="1:16" x14ac:dyDescent="0.55000000000000004">
      <c r="A956" s="1">
        <f t="shared" si="28"/>
        <v>45289</v>
      </c>
      <c r="B956" s="1">
        <v>45291</v>
      </c>
      <c r="C956" t="s">
        <v>123</v>
      </c>
      <c r="D956" t="s">
        <v>124</v>
      </c>
      <c r="E956">
        <v>1.625</v>
      </c>
      <c r="F956" t="s">
        <v>2336</v>
      </c>
      <c r="H956" t="s">
        <v>63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64</v>
      </c>
      <c r="O956" t="s">
        <v>2337</v>
      </c>
      <c r="P956">
        <f t="shared" si="29"/>
        <v>4</v>
      </c>
    </row>
    <row r="957" spans="1:16" x14ac:dyDescent="0.55000000000000004">
      <c r="A957" s="1">
        <f t="shared" si="28"/>
        <v>45289</v>
      </c>
      <c r="B957" s="1">
        <v>45291</v>
      </c>
      <c r="C957" t="s">
        <v>806</v>
      </c>
      <c r="D957" t="s">
        <v>807</v>
      </c>
      <c r="E957">
        <v>4.75</v>
      </c>
      <c r="F957" t="s">
        <v>808</v>
      </c>
      <c r="G957" t="s">
        <v>142</v>
      </c>
      <c r="H957" t="s">
        <v>77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2338</v>
      </c>
      <c r="P957">
        <f t="shared" si="29"/>
        <v>2</v>
      </c>
    </row>
    <row r="958" spans="1:16" x14ac:dyDescent="0.55000000000000004">
      <c r="A958" s="1">
        <f t="shared" si="28"/>
        <v>45289</v>
      </c>
      <c r="B958" s="1">
        <v>45291</v>
      </c>
      <c r="C958" t="s">
        <v>244</v>
      </c>
      <c r="D958" t="s">
        <v>245</v>
      </c>
      <c r="E958">
        <v>3.875</v>
      </c>
      <c r="F958" t="s">
        <v>726</v>
      </c>
      <c r="G958" t="s">
        <v>1519</v>
      </c>
      <c r="H958" t="s">
        <v>47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2339</v>
      </c>
      <c r="P958">
        <f t="shared" si="29"/>
        <v>2</v>
      </c>
    </row>
    <row r="959" spans="1:16" x14ac:dyDescent="0.55000000000000004">
      <c r="A959" s="1">
        <f t="shared" si="28"/>
        <v>45289</v>
      </c>
      <c r="B959" s="1">
        <v>45291</v>
      </c>
      <c r="C959" t="s">
        <v>264</v>
      </c>
      <c r="D959" t="s">
        <v>265</v>
      </c>
      <c r="E959">
        <v>1.55</v>
      </c>
      <c r="F959" t="s">
        <v>2340</v>
      </c>
      <c r="G959" t="s">
        <v>142</v>
      </c>
      <c r="H959" t="s">
        <v>267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72</v>
      </c>
      <c r="O959" t="s">
        <v>2341</v>
      </c>
      <c r="P959">
        <f t="shared" si="29"/>
        <v>3</v>
      </c>
    </row>
    <row r="960" spans="1:16" x14ac:dyDescent="0.55000000000000004">
      <c r="A960" s="1">
        <f t="shared" si="28"/>
        <v>45289</v>
      </c>
      <c r="B960" s="1">
        <v>45291</v>
      </c>
      <c r="C960" t="s">
        <v>13</v>
      </c>
      <c r="D960" t="s">
        <v>14</v>
      </c>
      <c r="E960">
        <v>2.95</v>
      </c>
      <c r="F960" t="s">
        <v>477</v>
      </c>
      <c r="G960" t="s">
        <v>206</v>
      </c>
      <c r="H960" t="s">
        <v>17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2342</v>
      </c>
      <c r="P960">
        <f t="shared" si="29"/>
        <v>3</v>
      </c>
    </row>
    <row r="961" spans="1:16" x14ac:dyDescent="0.55000000000000004">
      <c r="A961" s="1">
        <f t="shared" si="28"/>
        <v>45289</v>
      </c>
      <c r="B961" s="1">
        <v>45291</v>
      </c>
      <c r="C961" t="s">
        <v>2343</v>
      </c>
      <c r="D961" t="s">
        <v>2344</v>
      </c>
      <c r="E961">
        <v>7.5</v>
      </c>
      <c r="F961" t="s">
        <v>2345</v>
      </c>
      <c r="H961" t="s">
        <v>37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2346</v>
      </c>
      <c r="P961">
        <f t="shared" si="29"/>
        <v>3</v>
      </c>
    </row>
    <row r="962" spans="1:16" x14ac:dyDescent="0.55000000000000004">
      <c r="A962" s="1">
        <f t="shared" si="28"/>
        <v>45289</v>
      </c>
      <c r="B962" s="1">
        <v>45291</v>
      </c>
      <c r="C962" t="s">
        <v>2347</v>
      </c>
      <c r="D962" t="s">
        <v>2348</v>
      </c>
      <c r="E962">
        <v>8</v>
      </c>
      <c r="F962" t="s">
        <v>2349</v>
      </c>
      <c r="H962" t="s">
        <v>47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53</v>
      </c>
      <c r="O962" t="s">
        <v>2350</v>
      </c>
      <c r="P962">
        <f t="shared" si="29"/>
        <v>5</v>
      </c>
    </row>
    <row r="963" spans="1:16" x14ac:dyDescent="0.55000000000000004">
      <c r="A963" s="1">
        <f t="shared" si="28"/>
        <v>45289</v>
      </c>
      <c r="B963" s="1">
        <v>45291</v>
      </c>
      <c r="C963" t="s">
        <v>379</v>
      </c>
      <c r="D963" t="s">
        <v>380</v>
      </c>
      <c r="E963">
        <v>3.45</v>
      </c>
      <c r="F963" t="s">
        <v>70</v>
      </c>
      <c r="H963" t="s">
        <v>52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72</v>
      </c>
      <c r="O963" t="s">
        <v>2351</v>
      </c>
      <c r="P963">
        <f t="shared" si="29"/>
        <v>3</v>
      </c>
    </row>
    <row r="964" spans="1:16" x14ac:dyDescent="0.55000000000000004">
      <c r="A964" s="1">
        <f t="shared" ref="A964:A1027" si="30">B964-2</f>
        <v>45289</v>
      </c>
      <c r="B964" s="1">
        <v>45291</v>
      </c>
      <c r="C964" t="s">
        <v>337</v>
      </c>
      <c r="D964" t="s">
        <v>338</v>
      </c>
      <c r="E964">
        <v>7.69</v>
      </c>
      <c r="F964" t="s">
        <v>1887</v>
      </c>
      <c r="H964" t="s">
        <v>71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2352</v>
      </c>
      <c r="P964">
        <f t="shared" ref="P964:P1027" si="31">LEN(D964)</f>
        <v>3</v>
      </c>
    </row>
    <row r="965" spans="1:16" x14ac:dyDescent="0.55000000000000004">
      <c r="A965" s="1">
        <f t="shared" si="30"/>
        <v>45289</v>
      </c>
      <c r="B965" s="1">
        <v>45291</v>
      </c>
      <c r="C965" t="s">
        <v>2297</v>
      </c>
      <c r="D965" t="s">
        <v>1930</v>
      </c>
      <c r="E965">
        <v>6.4</v>
      </c>
      <c r="F965" t="s">
        <v>1824</v>
      </c>
      <c r="H965" t="s">
        <v>42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2353</v>
      </c>
      <c r="P965">
        <f t="shared" si="31"/>
        <v>3</v>
      </c>
    </row>
    <row r="966" spans="1:16" hidden="1" x14ac:dyDescent="0.55000000000000004">
      <c r="A966" s="1">
        <f t="shared" si="30"/>
        <v>45289</v>
      </c>
      <c r="B966" s="1">
        <v>45291</v>
      </c>
      <c r="C966" t="s">
        <v>2354</v>
      </c>
      <c r="D966" t="s">
        <v>2355</v>
      </c>
      <c r="E966">
        <v>0.5</v>
      </c>
      <c r="F966" t="s">
        <v>1644</v>
      </c>
      <c r="H966" t="s">
        <v>99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72</v>
      </c>
      <c r="O966" t="s">
        <v>2356</v>
      </c>
      <c r="P966">
        <f t="shared" si="31"/>
        <v>6</v>
      </c>
    </row>
    <row r="967" spans="1:16" x14ac:dyDescent="0.55000000000000004">
      <c r="A967" s="1">
        <f t="shared" si="30"/>
        <v>45289</v>
      </c>
      <c r="B967" s="1">
        <v>45291</v>
      </c>
      <c r="C967" t="s">
        <v>704</v>
      </c>
      <c r="D967" t="s">
        <v>705</v>
      </c>
      <c r="E967">
        <v>7.25</v>
      </c>
      <c r="F967" t="s">
        <v>137</v>
      </c>
      <c r="H967" t="s">
        <v>147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2357</v>
      </c>
      <c r="P967">
        <f t="shared" si="31"/>
        <v>3</v>
      </c>
    </row>
    <row r="968" spans="1:16" x14ac:dyDescent="0.55000000000000004">
      <c r="A968" s="1">
        <f t="shared" si="30"/>
        <v>45289</v>
      </c>
      <c r="B968" s="1">
        <v>45291</v>
      </c>
      <c r="C968" t="s">
        <v>1764</v>
      </c>
      <c r="D968" t="s">
        <v>1249</v>
      </c>
      <c r="E968">
        <v>7.4</v>
      </c>
      <c r="F968" t="s">
        <v>603</v>
      </c>
      <c r="H968" t="s">
        <v>47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2358</v>
      </c>
      <c r="P968">
        <f t="shared" si="31"/>
        <v>3</v>
      </c>
    </row>
    <row r="969" spans="1:16" x14ac:dyDescent="0.55000000000000004">
      <c r="A969" s="1">
        <f t="shared" si="30"/>
        <v>45289</v>
      </c>
      <c r="B969" s="1">
        <v>45291</v>
      </c>
      <c r="C969" t="s">
        <v>114</v>
      </c>
      <c r="D969" t="s">
        <v>115</v>
      </c>
      <c r="E969">
        <v>1.45</v>
      </c>
      <c r="F969" t="s">
        <v>1513</v>
      </c>
      <c r="H969" t="s">
        <v>52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2359</v>
      </c>
      <c r="P969">
        <f t="shared" si="31"/>
        <v>2</v>
      </c>
    </row>
    <row r="970" spans="1:16" x14ac:dyDescent="0.55000000000000004">
      <c r="A970" s="1">
        <f t="shared" si="30"/>
        <v>45289</v>
      </c>
      <c r="B970" s="1">
        <v>45291</v>
      </c>
      <c r="C970" t="s">
        <v>363</v>
      </c>
      <c r="D970" t="s">
        <v>364</v>
      </c>
      <c r="E970">
        <v>4.45</v>
      </c>
      <c r="F970" t="s">
        <v>308</v>
      </c>
      <c r="G970" t="s">
        <v>206</v>
      </c>
      <c r="H970" t="s">
        <v>42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2360</v>
      </c>
      <c r="P970">
        <f t="shared" si="31"/>
        <v>4</v>
      </c>
    </row>
    <row r="971" spans="1:16" x14ac:dyDescent="0.55000000000000004">
      <c r="A971" s="1">
        <f t="shared" si="30"/>
        <v>45289</v>
      </c>
      <c r="B971" s="1">
        <v>45291</v>
      </c>
      <c r="C971" t="s">
        <v>114</v>
      </c>
      <c r="D971" t="s">
        <v>115</v>
      </c>
      <c r="E971">
        <v>3.9</v>
      </c>
      <c r="F971" t="s">
        <v>2361</v>
      </c>
      <c r="G971" t="s">
        <v>206</v>
      </c>
      <c r="H971" t="s">
        <v>52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2362</v>
      </c>
      <c r="P971">
        <f t="shared" si="31"/>
        <v>2</v>
      </c>
    </row>
    <row r="972" spans="1:16" x14ac:dyDescent="0.55000000000000004">
      <c r="A972" s="1">
        <f t="shared" si="30"/>
        <v>45289</v>
      </c>
      <c r="B972" s="1">
        <v>45291</v>
      </c>
      <c r="C972" t="s">
        <v>742</v>
      </c>
      <c r="D972" t="s">
        <v>743</v>
      </c>
      <c r="E972">
        <v>5.85</v>
      </c>
      <c r="F972" t="s">
        <v>2076</v>
      </c>
      <c r="G972" t="s">
        <v>2363</v>
      </c>
      <c r="H972" t="s">
        <v>17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53</v>
      </c>
      <c r="O972" t="s">
        <v>2364</v>
      </c>
      <c r="P972">
        <f t="shared" si="31"/>
        <v>2</v>
      </c>
    </row>
    <row r="973" spans="1:16" x14ac:dyDescent="0.55000000000000004">
      <c r="A973" s="1">
        <f t="shared" si="30"/>
        <v>45289</v>
      </c>
      <c r="B973" s="1">
        <v>45291</v>
      </c>
      <c r="C973" t="s">
        <v>60</v>
      </c>
      <c r="D973" t="s">
        <v>61</v>
      </c>
      <c r="E973">
        <v>3.875</v>
      </c>
      <c r="F973" t="s">
        <v>2365</v>
      </c>
      <c r="G973" t="s">
        <v>133</v>
      </c>
      <c r="H973" t="s">
        <v>63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64</v>
      </c>
      <c r="O973" t="s">
        <v>2366</v>
      </c>
      <c r="P973">
        <f t="shared" si="31"/>
        <v>4</v>
      </c>
    </row>
    <row r="974" spans="1:16" x14ac:dyDescent="0.55000000000000004">
      <c r="A974" s="1">
        <f t="shared" si="30"/>
        <v>45289</v>
      </c>
      <c r="B974" s="1">
        <v>45291</v>
      </c>
      <c r="C974" t="s">
        <v>139</v>
      </c>
      <c r="D974" t="s">
        <v>140</v>
      </c>
      <c r="E974">
        <v>5.3659999999999997</v>
      </c>
      <c r="F974" t="s">
        <v>739</v>
      </c>
      <c r="G974" t="s">
        <v>142</v>
      </c>
      <c r="H974" t="s">
        <v>42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72</v>
      </c>
      <c r="O974" t="s">
        <v>2367</v>
      </c>
      <c r="P974">
        <f t="shared" si="31"/>
        <v>2</v>
      </c>
    </row>
    <row r="975" spans="1:16" x14ac:dyDescent="0.55000000000000004">
      <c r="A975" s="1">
        <f t="shared" si="30"/>
        <v>45289</v>
      </c>
      <c r="B975" s="1">
        <v>45291</v>
      </c>
      <c r="C975" t="s">
        <v>317</v>
      </c>
      <c r="D975" t="s">
        <v>318</v>
      </c>
      <c r="E975">
        <v>6.2868500000000003</v>
      </c>
      <c r="F975" t="s">
        <v>2368</v>
      </c>
      <c r="H975" t="s">
        <v>17</v>
      </c>
      <c r="I975" t="s">
        <v>18</v>
      </c>
      <c r="J975" t="s">
        <v>19</v>
      </c>
      <c r="K975" t="s">
        <v>20</v>
      </c>
      <c r="L975" t="s">
        <v>20</v>
      </c>
      <c r="M975" t="s">
        <v>173</v>
      </c>
      <c r="N975" t="s">
        <v>22</v>
      </c>
      <c r="O975" t="s">
        <v>2369</v>
      </c>
      <c r="P975">
        <f t="shared" si="31"/>
        <v>4</v>
      </c>
    </row>
    <row r="976" spans="1:16" x14ac:dyDescent="0.55000000000000004">
      <c r="A976" s="1">
        <f t="shared" si="30"/>
        <v>45289</v>
      </c>
      <c r="B976" s="1">
        <v>45291</v>
      </c>
      <c r="C976" t="s">
        <v>2370</v>
      </c>
      <c r="D976" t="s">
        <v>2371</v>
      </c>
      <c r="E976">
        <v>8</v>
      </c>
      <c r="F976" t="s">
        <v>2345</v>
      </c>
      <c r="H976" t="s">
        <v>267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2372</v>
      </c>
      <c r="P976">
        <f t="shared" si="31"/>
        <v>3</v>
      </c>
    </row>
    <row r="977" spans="1:16" x14ac:dyDescent="0.55000000000000004">
      <c r="A977" s="1">
        <f t="shared" si="30"/>
        <v>45289</v>
      </c>
      <c r="B977" s="1">
        <v>45291</v>
      </c>
      <c r="C977" t="s">
        <v>1652</v>
      </c>
      <c r="D977" t="s">
        <v>1653</v>
      </c>
      <c r="E977">
        <v>7</v>
      </c>
      <c r="F977" t="s">
        <v>2171</v>
      </c>
      <c r="H977" t="s">
        <v>47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72</v>
      </c>
      <c r="O977" t="s">
        <v>2373</v>
      </c>
      <c r="P977">
        <f t="shared" si="31"/>
        <v>3</v>
      </c>
    </row>
    <row r="978" spans="1:16" x14ac:dyDescent="0.55000000000000004">
      <c r="A978" s="1">
        <f t="shared" si="30"/>
        <v>45289</v>
      </c>
      <c r="B978" s="1">
        <v>45291</v>
      </c>
      <c r="C978" t="s">
        <v>2297</v>
      </c>
      <c r="D978" t="s">
        <v>1930</v>
      </c>
      <c r="E978">
        <v>5.85</v>
      </c>
      <c r="F978" t="s">
        <v>2374</v>
      </c>
      <c r="H978" t="s">
        <v>42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2375</v>
      </c>
      <c r="P978">
        <f t="shared" si="31"/>
        <v>3</v>
      </c>
    </row>
    <row r="979" spans="1:16" x14ac:dyDescent="0.55000000000000004">
      <c r="A979" s="1">
        <f t="shared" si="30"/>
        <v>45289</v>
      </c>
      <c r="B979" s="1">
        <v>45291</v>
      </c>
      <c r="C979" t="s">
        <v>269</v>
      </c>
      <c r="D979" t="s">
        <v>270</v>
      </c>
      <c r="E979">
        <v>4.3</v>
      </c>
      <c r="F979" t="s">
        <v>2376</v>
      </c>
      <c r="G979" t="s">
        <v>229</v>
      </c>
      <c r="H979" t="s">
        <v>52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2377</v>
      </c>
      <c r="P979">
        <f t="shared" si="31"/>
        <v>5</v>
      </c>
    </row>
    <row r="980" spans="1:16" x14ac:dyDescent="0.55000000000000004">
      <c r="A980" s="1">
        <f t="shared" si="30"/>
        <v>45289</v>
      </c>
      <c r="B980" s="1">
        <v>45291</v>
      </c>
      <c r="C980" t="s">
        <v>1308</v>
      </c>
      <c r="D980" t="s">
        <v>1309</v>
      </c>
      <c r="E980">
        <v>6</v>
      </c>
      <c r="F980" t="s">
        <v>2378</v>
      </c>
      <c r="H980" t="s">
        <v>267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2379</v>
      </c>
      <c r="P980">
        <f t="shared" si="31"/>
        <v>3</v>
      </c>
    </row>
    <row r="981" spans="1:16" x14ac:dyDescent="0.55000000000000004">
      <c r="A981" s="1">
        <f t="shared" si="30"/>
        <v>45289</v>
      </c>
      <c r="B981" s="1">
        <v>45291</v>
      </c>
      <c r="C981" t="s">
        <v>285</v>
      </c>
      <c r="D981" t="s">
        <v>286</v>
      </c>
      <c r="E981">
        <v>2.5</v>
      </c>
      <c r="F981" t="s">
        <v>2031</v>
      </c>
      <c r="H981" t="s">
        <v>42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2380</v>
      </c>
      <c r="P981">
        <f t="shared" si="31"/>
        <v>2</v>
      </c>
    </row>
    <row r="982" spans="1:16" x14ac:dyDescent="0.55000000000000004">
      <c r="A982" s="1">
        <f t="shared" si="30"/>
        <v>45289</v>
      </c>
      <c r="B982" s="1">
        <v>45291</v>
      </c>
      <c r="C982" t="s">
        <v>1106</v>
      </c>
      <c r="D982" t="s">
        <v>1107</v>
      </c>
      <c r="E982">
        <v>5.375</v>
      </c>
      <c r="F982" t="s">
        <v>2381</v>
      </c>
      <c r="H982" t="s">
        <v>77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2382</v>
      </c>
      <c r="P982">
        <f t="shared" si="31"/>
        <v>3</v>
      </c>
    </row>
    <row r="983" spans="1:16" hidden="1" x14ac:dyDescent="0.55000000000000004">
      <c r="A983" s="1">
        <f t="shared" si="30"/>
        <v>45289</v>
      </c>
      <c r="B983" s="1">
        <v>45291</v>
      </c>
      <c r="C983" t="s">
        <v>2383</v>
      </c>
      <c r="D983" t="s">
        <v>2384</v>
      </c>
      <c r="E983">
        <v>4.5</v>
      </c>
      <c r="F983" t="s">
        <v>2385</v>
      </c>
      <c r="G983" t="s">
        <v>229</v>
      </c>
      <c r="H983" t="s">
        <v>52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2386</v>
      </c>
      <c r="P983">
        <f t="shared" si="31"/>
        <v>6</v>
      </c>
    </row>
    <row r="984" spans="1:16" x14ac:dyDescent="0.55000000000000004">
      <c r="A984" s="1">
        <f t="shared" si="30"/>
        <v>45289</v>
      </c>
      <c r="B984" s="1">
        <v>45291</v>
      </c>
      <c r="C984" t="s">
        <v>2387</v>
      </c>
      <c r="D984" t="s">
        <v>2388</v>
      </c>
      <c r="E984">
        <v>7</v>
      </c>
      <c r="F984" t="s">
        <v>2389</v>
      </c>
      <c r="H984" t="s">
        <v>47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2390</v>
      </c>
      <c r="P984">
        <f t="shared" si="31"/>
        <v>2</v>
      </c>
    </row>
    <row r="985" spans="1:16" x14ac:dyDescent="0.55000000000000004">
      <c r="A985" s="1">
        <f t="shared" si="30"/>
        <v>45289</v>
      </c>
      <c r="B985" s="1">
        <v>45291</v>
      </c>
      <c r="C985" t="s">
        <v>2391</v>
      </c>
      <c r="D985" t="s">
        <v>2392</v>
      </c>
      <c r="E985">
        <v>4.375</v>
      </c>
      <c r="F985" t="s">
        <v>1666</v>
      </c>
      <c r="H985" t="s">
        <v>32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2393</v>
      </c>
      <c r="P985">
        <f t="shared" si="31"/>
        <v>4</v>
      </c>
    </row>
    <row r="986" spans="1:16" hidden="1" x14ac:dyDescent="0.55000000000000004">
      <c r="A986" s="1">
        <f t="shared" si="30"/>
        <v>45289</v>
      </c>
      <c r="B986" s="1">
        <v>45291</v>
      </c>
      <c r="C986" t="s">
        <v>2394</v>
      </c>
      <c r="D986" t="s">
        <v>2395</v>
      </c>
      <c r="E986">
        <v>2.25</v>
      </c>
      <c r="F986" t="s">
        <v>2396</v>
      </c>
      <c r="G986" t="s">
        <v>142</v>
      </c>
      <c r="H986" t="s">
        <v>17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72</v>
      </c>
      <c r="O986" t="s">
        <v>2397</v>
      </c>
      <c r="P986">
        <f t="shared" si="31"/>
        <v>6</v>
      </c>
    </row>
    <row r="987" spans="1:16" x14ac:dyDescent="0.55000000000000004">
      <c r="A987" s="1">
        <f t="shared" si="30"/>
        <v>45289</v>
      </c>
      <c r="B987" s="1">
        <v>45291</v>
      </c>
      <c r="C987" t="s">
        <v>806</v>
      </c>
      <c r="D987" t="s">
        <v>807</v>
      </c>
      <c r="E987">
        <v>3.35</v>
      </c>
      <c r="F987" t="s">
        <v>179</v>
      </c>
      <c r="G987" t="s">
        <v>229</v>
      </c>
      <c r="H987" t="s">
        <v>77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2398</v>
      </c>
      <c r="P987">
        <f t="shared" si="31"/>
        <v>2</v>
      </c>
    </row>
    <row r="988" spans="1:16" x14ac:dyDescent="0.55000000000000004">
      <c r="A988" s="1">
        <f t="shared" si="30"/>
        <v>45289</v>
      </c>
      <c r="B988" s="1">
        <v>45291</v>
      </c>
      <c r="C988" t="s">
        <v>13</v>
      </c>
      <c r="D988" t="s">
        <v>14</v>
      </c>
      <c r="E988">
        <v>4.125</v>
      </c>
      <c r="F988" t="s">
        <v>2399</v>
      </c>
      <c r="G988" t="s">
        <v>133</v>
      </c>
      <c r="H988" t="s">
        <v>17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2400</v>
      </c>
      <c r="P988">
        <f t="shared" si="31"/>
        <v>3</v>
      </c>
    </row>
    <row r="989" spans="1:16" x14ac:dyDescent="0.55000000000000004">
      <c r="A989" s="1">
        <f t="shared" si="30"/>
        <v>45289</v>
      </c>
      <c r="B989" s="1">
        <v>45291</v>
      </c>
      <c r="C989" t="s">
        <v>2401</v>
      </c>
      <c r="D989" t="s">
        <v>2402</v>
      </c>
      <c r="E989">
        <v>4.8</v>
      </c>
      <c r="F989" t="s">
        <v>2310</v>
      </c>
      <c r="H989" t="s">
        <v>32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72</v>
      </c>
      <c r="O989" t="s">
        <v>2403</v>
      </c>
      <c r="P989">
        <f t="shared" si="31"/>
        <v>4</v>
      </c>
    </row>
    <row r="990" spans="1:16" x14ac:dyDescent="0.55000000000000004">
      <c r="A990" s="1">
        <f t="shared" si="30"/>
        <v>45289</v>
      </c>
      <c r="B990" s="1">
        <v>45291</v>
      </c>
      <c r="C990" t="s">
        <v>796</v>
      </c>
      <c r="D990" t="s">
        <v>797</v>
      </c>
      <c r="E990">
        <v>3</v>
      </c>
      <c r="F990" t="s">
        <v>2404</v>
      </c>
      <c r="G990" t="s">
        <v>206</v>
      </c>
      <c r="H990" t="s">
        <v>77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2405</v>
      </c>
      <c r="P990">
        <f t="shared" si="31"/>
        <v>3</v>
      </c>
    </row>
    <row r="991" spans="1:16" x14ac:dyDescent="0.55000000000000004">
      <c r="A991" s="1">
        <f t="shared" si="30"/>
        <v>45289</v>
      </c>
      <c r="B991" s="1">
        <v>45291</v>
      </c>
      <c r="C991" t="s">
        <v>269</v>
      </c>
      <c r="D991" t="s">
        <v>270</v>
      </c>
      <c r="E991">
        <v>5.5</v>
      </c>
      <c r="F991" t="s">
        <v>2406</v>
      </c>
      <c r="G991" t="s">
        <v>229</v>
      </c>
      <c r="H991" t="s">
        <v>52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2407</v>
      </c>
      <c r="P991">
        <f t="shared" si="31"/>
        <v>5</v>
      </c>
    </row>
    <row r="992" spans="1:16" hidden="1" x14ac:dyDescent="0.55000000000000004">
      <c r="A992" s="1">
        <f t="shared" si="30"/>
        <v>45289</v>
      </c>
      <c r="B992" s="1">
        <v>45291</v>
      </c>
      <c r="C992" t="s">
        <v>2408</v>
      </c>
      <c r="D992" t="s">
        <v>2409</v>
      </c>
      <c r="E992">
        <v>3.8119999999999998</v>
      </c>
      <c r="F992" t="s">
        <v>637</v>
      </c>
      <c r="H992" t="s">
        <v>77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2410</v>
      </c>
      <c r="P992">
        <f t="shared" si="31"/>
        <v>6</v>
      </c>
    </row>
    <row r="993" spans="1:16" x14ac:dyDescent="0.55000000000000004">
      <c r="A993" s="1">
        <f t="shared" si="30"/>
        <v>45289</v>
      </c>
      <c r="B993" s="1">
        <v>45291</v>
      </c>
      <c r="C993" t="s">
        <v>1488</v>
      </c>
      <c r="D993" t="s">
        <v>1489</v>
      </c>
      <c r="E993">
        <v>7.95</v>
      </c>
      <c r="F993" t="s">
        <v>611</v>
      </c>
      <c r="H993" t="s">
        <v>47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2411</v>
      </c>
      <c r="P993">
        <f t="shared" si="31"/>
        <v>3</v>
      </c>
    </row>
    <row r="994" spans="1:16" x14ac:dyDescent="0.55000000000000004">
      <c r="A994" s="1">
        <f t="shared" si="30"/>
        <v>45289</v>
      </c>
      <c r="B994" s="1">
        <v>45291</v>
      </c>
      <c r="C994" t="s">
        <v>732</v>
      </c>
      <c r="D994" t="s">
        <v>733</v>
      </c>
      <c r="E994">
        <v>6</v>
      </c>
      <c r="F994" t="s">
        <v>951</v>
      </c>
      <c r="H994" t="s">
        <v>32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2412</v>
      </c>
      <c r="P994">
        <f t="shared" si="31"/>
        <v>3</v>
      </c>
    </row>
    <row r="995" spans="1:16" x14ac:dyDescent="0.55000000000000004">
      <c r="A995" s="1">
        <f t="shared" si="30"/>
        <v>45289</v>
      </c>
      <c r="B995" s="1">
        <v>45291</v>
      </c>
      <c r="C995" t="s">
        <v>332</v>
      </c>
      <c r="D995" t="s">
        <v>333</v>
      </c>
      <c r="E995">
        <v>2.8</v>
      </c>
      <c r="F995" t="s">
        <v>755</v>
      </c>
      <c r="H995" t="s">
        <v>267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2413</v>
      </c>
      <c r="P995">
        <f t="shared" si="31"/>
        <v>2</v>
      </c>
    </row>
    <row r="996" spans="1:16" x14ac:dyDescent="0.55000000000000004">
      <c r="A996" s="1">
        <f t="shared" si="30"/>
        <v>45289</v>
      </c>
      <c r="B996" s="1">
        <v>45291</v>
      </c>
      <c r="C996" t="s">
        <v>269</v>
      </c>
      <c r="D996" t="s">
        <v>270</v>
      </c>
      <c r="E996">
        <v>0.75</v>
      </c>
      <c r="F996" t="s">
        <v>1277</v>
      </c>
      <c r="G996" t="s">
        <v>142</v>
      </c>
      <c r="H996" t="s">
        <v>52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2414</v>
      </c>
      <c r="P996">
        <f t="shared" si="31"/>
        <v>5</v>
      </c>
    </row>
    <row r="997" spans="1:16" x14ac:dyDescent="0.55000000000000004">
      <c r="A997" s="1">
        <f t="shared" si="30"/>
        <v>45289</v>
      </c>
      <c r="B997" s="1">
        <v>45291</v>
      </c>
      <c r="C997" t="s">
        <v>264</v>
      </c>
      <c r="D997" t="s">
        <v>265</v>
      </c>
      <c r="E997">
        <v>5</v>
      </c>
      <c r="F997" t="s">
        <v>739</v>
      </c>
      <c r="G997" t="s">
        <v>142</v>
      </c>
      <c r="H997" t="s">
        <v>267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72</v>
      </c>
      <c r="O997" t="s">
        <v>2415</v>
      </c>
      <c r="P997">
        <f t="shared" si="31"/>
        <v>3</v>
      </c>
    </row>
    <row r="998" spans="1:16" hidden="1" x14ac:dyDescent="0.55000000000000004">
      <c r="A998" s="1">
        <f t="shared" si="30"/>
        <v>45289</v>
      </c>
      <c r="B998" s="1">
        <v>45291</v>
      </c>
      <c r="C998" t="s">
        <v>2416</v>
      </c>
      <c r="D998" t="s">
        <v>2417</v>
      </c>
      <c r="E998">
        <v>4.2869999999999999</v>
      </c>
      <c r="F998" t="s">
        <v>2418</v>
      </c>
      <c r="H998" t="s">
        <v>71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2419</v>
      </c>
      <c r="P998">
        <f t="shared" si="31"/>
        <v>6</v>
      </c>
    </row>
    <row r="999" spans="1:16" x14ac:dyDescent="0.55000000000000004">
      <c r="A999" s="1">
        <f t="shared" si="30"/>
        <v>45289</v>
      </c>
      <c r="B999" s="1">
        <v>45291</v>
      </c>
      <c r="C999" t="s">
        <v>2420</v>
      </c>
      <c r="D999" t="s">
        <v>2421</v>
      </c>
      <c r="E999">
        <v>6.25</v>
      </c>
      <c r="F999" t="s">
        <v>2422</v>
      </c>
      <c r="H999" t="s">
        <v>77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53</v>
      </c>
      <c r="O999" t="s">
        <v>2423</v>
      </c>
      <c r="P999">
        <f t="shared" si="31"/>
        <v>3</v>
      </c>
    </row>
    <row r="1000" spans="1:16" x14ac:dyDescent="0.55000000000000004">
      <c r="A1000" s="1">
        <f t="shared" si="30"/>
        <v>45289</v>
      </c>
      <c r="B1000" s="1">
        <v>45291</v>
      </c>
      <c r="C1000" t="s">
        <v>751</v>
      </c>
      <c r="D1000" t="s">
        <v>752</v>
      </c>
      <c r="E1000">
        <v>4.75</v>
      </c>
      <c r="F1000" t="s">
        <v>574</v>
      </c>
      <c r="H1000" t="s">
        <v>47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53</v>
      </c>
      <c r="O1000" t="s">
        <v>2424</v>
      </c>
      <c r="P1000">
        <f t="shared" si="31"/>
        <v>2</v>
      </c>
    </row>
    <row r="1001" spans="1:16" hidden="1" x14ac:dyDescent="0.55000000000000004">
      <c r="A1001" s="1">
        <f t="shared" si="30"/>
        <v>45289</v>
      </c>
      <c r="B1001" s="1">
        <v>45291</v>
      </c>
      <c r="C1001" t="s">
        <v>2425</v>
      </c>
      <c r="D1001" t="s">
        <v>711</v>
      </c>
      <c r="E1001">
        <v>6.75</v>
      </c>
      <c r="F1001" t="s">
        <v>2426</v>
      </c>
      <c r="G1001" t="s">
        <v>142</v>
      </c>
      <c r="H1001" t="s">
        <v>267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72</v>
      </c>
      <c r="O1001" t="s">
        <v>2427</v>
      </c>
      <c r="P1001">
        <f t="shared" si="31"/>
        <v>6</v>
      </c>
    </row>
    <row r="1002" spans="1:16" x14ac:dyDescent="0.55000000000000004">
      <c r="A1002" s="1">
        <f t="shared" si="30"/>
        <v>45289</v>
      </c>
      <c r="B1002" s="1">
        <v>45291</v>
      </c>
      <c r="C1002" t="s">
        <v>2428</v>
      </c>
      <c r="D1002" t="s">
        <v>1159</v>
      </c>
      <c r="E1002">
        <v>5.5</v>
      </c>
      <c r="F1002" t="s">
        <v>2429</v>
      </c>
      <c r="H1002" t="s">
        <v>77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53</v>
      </c>
      <c r="O1002" t="s">
        <v>2430</v>
      </c>
      <c r="P1002">
        <f t="shared" si="31"/>
        <v>2</v>
      </c>
    </row>
    <row r="1003" spans="1:16" x14ac:dyDescent="0.55000000000000004">
      <c r="A1003" s="1">
        <f t="shared" si="30"/>
        <v>45289</v>
      </c>
      <c r="B1003" s="1">
        <v>45291</v>
      </c>
      <c r="C1003" t="s">
        <v>1070</v>
      </c>
      <c r="D1003" t="s">
        <v>1071</v>
      </c>
      <c r="E1003">
        <v>5.2</v>
      </c>
      <c r="F1003" t="s">
        <v>1260</v>
      </c>
      <c r="G1003" t="s">
        <v>142</v>
      </c>
      <c r="H1003" t="s">
        <v>77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2431</v>
      </c>
      <c r="P1003">
        <f t="shared" si="31"/>
        <v>5</v>
      </c>
    </row>
    <row r="1004" spans="1:16" x14ac:dyDescent="0.55000000000000004">
      <c r="A1004" s="1">
        <f t="shared" si="30"/>
        <v>45289</v>
      </c>
      <c r="B1004" s="1">
        <v>45291</v>
      </c>
      <c r="C1004" t="s">
        <v>1070</v>
      </c>
      <c r="D1004" t="s">
        <v>1071</v>
      </c>
      <c r="E1004">
        <v>2.375</v>
      </c>
      <c r="F1004" t="s">
        <v>2432</v>
      </c>
      <c r="G1004" t="s">
        <v>142</v>
      </c>
      <c r="H1004" t="s">
        <v>77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2433</v>
      </c>
      <c r="P1004">
        <f t="shared" si="31"/>
        <v>5</v>
      </c>
    </row>
    <row r="1005" spans="1:16" x14ac:dyDescent="0.55000000000000004">
      <c r="A1005" s="1">
        <f t="shared" si="30"/>
        <v>45289</v>
      </c>
      <c r="B1005" s="1">
        <v>45291</v>
      </c>
      <c r="C1005" t="s">
        <v>74</v>
      </c>
      <c r="D1005" t="s">
        <v>75</v>
      </c>
      <c r="E1005">
        <v>5.0119999999999996</v>
      </c>
      <c r="F1005" t="s">
        <v>2434</v>
      </c>
      <c r="H1005" t="s">
        <v>77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2435</v>
      </c>
      <c r="P1005">
        <f t="shared" si="31"/>
        <v>2</v>
      </c>
    </row>
    <row r="1006" spans="1:16" x14ac:dyDescent="0.55000000000000004">
      <c r="A1006" s="1">
        <f t="shared" si="30"/>
        <v>45289</v>
      </c>
      <c r="B1006" s="1">
        <v>45291</v>
      </c>
      <c r="C1006" t="s">
        <v>2436</v>
      </c>
      <c r="D1006" t="s">
        <v>2437</v>
      </c>
      <c r="E1006">
        <v>5.75</v>
      </c>
      <c r="F1006" t="s">
        <v>2438</v>
      </c>
      <c r="H1006" t="s">
        <v>77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2439</v>
      </c>
      <c r="P1006">
        <f t="shared" si="31"/>
        <v>5</v>
      </c>
    </row>
    <row r="1007" spans="1:16" x14ac:dyDescent="0.55000000000000004">
      <c r="A1007" s="1">
        <f t="shared" si="30"/>
        <v>45289</v>
      </c>
      <c r="B1007" s="1">
        <v>45291</v>
      </c>
      <c r="C1007" t="s">
        <v>2440</v>
      </c>
      <c r="D1007" t="s">
        <v>2441</v>
      </c>
      <c r="E1007">
        <v>7.875</v>
      </c>
      <c r="F1007" t="s">
        <v>2442</v>
      </c>
      <c r="H1007" t="s">
        <v>47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2443</v>
      </c>
      <c r="P1007">
        <f t="shared" si="31"/>
        <v>3</v>
      </c>
    </row>
    <row r="1008" spans="1:16" x14ac:dyDescent="0.55000000000000004">
      <c r="A1008" s="1">
        <f t="shared" si="30"/>
        <v>45289</v>
      </c>
      <c r="B1008" s="1">
        <v>45291</v>
      </c>
      <c r="C1008" t="s">
        <v>2444</v>
      </c>
      <c r="D1008" t="s">
        <v>2445</v>
      </c>
      <c r="E1008">
        <v>6.625</v>
      </c>
      <c r="F1008" t="s">
        <v>554</v>
      </c>
      <c r="H1008" t="s">
        <v>27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2446</v>
      </c>
      <c r="P1008">
        <f t="shared" si="31"/>
        <v>3</v>
      </c>
    </row>
    <row r="1009" spans="1:16" x14ac:dyDescent="0.55000000000000004">
      <c r="A1009" s="1">
        <f t="shared" si="30"/>
        <v>45289</v>
      </c>
      <c r="B1009" s="1">
        <v>45291</v>
      </c>
      <c r="C1009" t="s">
        <v>317</v>
      </c>
      <c r="D1009" t="s">
        <v>318</v>
      </c>
      <c r="E1009">
        <v>1.2</v>
      </c>
      <c r="F1009" t="s">
        <v>2447</v>
      </c>
      <c r="G1009" t="s">
        <v>206</v>
      </c>
      <c r="H1009" t="s">
        <v>17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2448</v>
      </c>
      <c r="P1009">
        <f t="shared" si="31"/>
        <v>4</v>
      </c>
    </row>
    <row r="1010" spans="1:16" hidden="1" x14ac:dyDescent="0.55000000000000004">
      <c r="A1010" s="1">
        <f t="shared" si="30"/>
        <v>45289</v>
      </c>
      <c r="B1010" s="1">
        <v>45291</v>
      </c>
      <c r="C1010" t="s">
        <v>1689</v>
      </c>
      <c r="D1010" t="s">
        <v>1450</v>
      </c>
      <c r="E1010">
        <v>4.9000000000000004</v>
      </c>
      <c r="F1010" t="s">
        <v>2449</v>
      </c>
      <c r="G1010" t="s">
        <v>142</v>
      </c>
      <c r="H1010" t="s">
        <v>42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72</v>
      </c>
      <c r="O1010" t="s">
        <v>2450</v>
      </c>
      <c r="P1010">
        <f t="shared" si="31"/>
        <v>6</v>
      </c>
    </row>
    <row r="1011" spans="1:16" x14ac:dyDescent="0.55000000000000004">
      <c r="A1011" s="1">
        <f t="shared" si="30"/>
        <v>45289</v>
      </c>
      <c r="B1011" s="1">
        <v>45291</v>
      </c>
      <c r="C1011" t="s">
        <v>2451</v>
      </c>
      <c r="D1011" t="s">
        <v>2452</v>
      </c>
      <c r="E1011">
        <v>5.75</v>
      </c>
      <c r="F1011" t="s">
        <v>417</v>
      </c>
      <c r="G1011" t="s">
        <v>2453</v>
      </c>
      <c r="H1011" t="s">
        <v>42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53</v>
      </c>
      <c r="O1011" t="s">
        <v>2454</v>
      </c>
      <c r="P1011">
        <f t="shared" si="31"/>
        <v>3</v>
      </c>
    </row>
    <row r="1012" spans="1:16" x14ac:dyDescent="0.55000000000000004">
      <c r="A1012" s="1">
        <f t="shared" si="30"/>
        <v>45289</v>
      </c>
      <c r="B1012" s="1">
        <v>45291</v>
      </c>
      <c r="C1012" t="s">
        <v>1527</v>
      </c>
      <c r="D1012" t="s">
        <v>1528</v>
      </c>
      <c r="E1012">
        <v>5</v>
      </c>
      <c r="F1012" t="s">
        <v>2455</v>
      </c>
      <c r="G1012" t="s">
        <v>142</v>
      </c>
      <c r="H1012" t="s">
        <v>42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72</v>
      </c>
      <c r="O1012" t="s">
        <v>2456</v>
      </c>
      <c r="P1012">
        <f t="shared" si="31"/>
        <v>2</v>
      </c>
    </row>
    <row r="1013" spans="1:16" hidden="1" x14ac:dyDescent="0.55000000000000004">
      <c r="A1013" s="1">
        <f t="shared" si="30"/>
        <v>45289</v>
      </c>
      <c r="B1013" s="1">
        <v>45291</v>
      </c>
      <c r="C1013" t="s">
        <v>306</v>
      </c>
      <c r="D1013" t="s">
        <v>307</v>
      </c>
      <c r="E1013">
        <v>6.25</v>
      </c>
      <c r="F1013" t="s">
        <v>1306</v>
      </c>
      <c r="G1013" t="s">
        <v>142</v>
      </c>
      <c r="H1013" t="s">
        <v>77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2457</v>
      </c>
      <c r="P1013">
        <f t="shared" si="31"/>
        <v>6</v>
      </c>
    </row>
    <row r="1014" spans="1:16" x14ac:dyDescent="0.55000000000000004">
      <c r="A1014" s="1">
        <f t="shared" si="30"/>
        <v>45289</v>
      </c>
      <c r="B1014" s="1">
        <v>45291</v>
      </c>
      <c r="C1014" t="s">
        <v>2458</v>
      </c>
      <c r="D1014" t="s">
        <v>2459</v>
      </c>
      <c r="E1014">
        <v>5.125</v>
      </c>
      <c r="F1014" t="s">
        <v>1925</v>
      </c>
      <c r="H1014" t="s">
        <v>17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2460</v>
      </c>
      <c r="P1014">
        <f t="shared" si="31"/>
        <v>3</v>
      </c>
    </row>
    <row r="1015" spans="1:16" x14ac:dyDescent="0.55000000000000004">
      <c r="A1015" s="1">
        <f t="shared" si="30"/>
        <v>45289</v>
      </c>
      <c r="B1015" s="1">
        <v>45291</v>
      </c>
      <c r="C1015" t="s">
        <v>2188</v>
      </c>
      <c r="D1015" t="s">
        <v>2189</v>
      </c>
      <c r="E1015">
        <v>6.125</v>
      </c>
      <c r="F1015" t="s">
        <v>562</v>
      </c>
      <c r="H1015" t="s">
        <v>71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2461</v>
      </c>
      <c r="P1015">
        <f t="shared" si="31"/>
        <v>3</v>
      </c>
    </row>
    <row r="1016" spans="1:16" x14ac:dyDescent="0.55000000000000004">
      <c r="A1016" s="1">
        <f t="shared" si="30"/>
        <v>45289</v>
      </c>
      <c r="B1016" s="1">
        <v>45291</v>
      </c>
      <c r="C1016" t="s">
        <v>2287</v>
      </c>
      <c r="D1016" t="s">
        <v>896</v>
      </c>
      <c r="E1016">
        <v>5.7355099999999997</v>
      </c>
      <c r="F1016" t="s">
        <v>1497</v>
      </c>
      <c r="G1016" t="s">
        <v>52</v>
      </c>
      <c r="H1016" t="s">
        <v>77</v>
      </c>
      <c r="I1016" t="s">
        <v>18</v>
      </c>
      <c r="J1016" t="s">
        <v>19</v>
      </c>
      <c r="K1016" t="s">
        <v>20</v>
      </c>
      <c r="L1016" t="s">
        <v>20</v>
      </c>
      <c r="M1016" t="s">
        <v>173</v>
      </c>
      <c r="N1016" t="s">
        <v>53</v>
      </c>
      <c r="O1016" t="s">
        <v>2462</v>
      </c>
      <c r="P1016">
        <f t="shared" si="31"/>
        <v>2</v>
      </c>
    </row>
    <row r="1017" spans="1:16" x14ac:dyDescent="0.55000000000000004">
      <c r="A1017" s="1">
        <f t="shared" si="30"/>
        <v>45289</v>
      </c>
      <c r="B1017" s="1">
        <v>45291</v>
      </c>
      <c r="C1017" t="s">
        <v>170</v>
      </c>
      <c r="D1017" t="s">
        <v>171</v>
      </c>
      <c r="E1017">
        <v>5.15</v>
      </c>
      <c r="F1017" t="s">
        <v>192</v>
      </c>
      <c r="H1017" t="s">
        <v>47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2463</v>
      </c>
      <c r="P1017">
        <f t="shared" si="31"/>
        <v>1</v>
      </c>
    </row>
    <row r="1018" spans="1:16" x14ac:dyDescent="0.55000000000000004">
      <c r="A1018" s="1">
        <f t="shared" si="30"/>
        <v>45289</v>
      </c>
      <c r="B1018" s="1">
        <v>45291</v>
      </c>
      <c r="C1018" t="s">
        <v>1488</v>
      </c>
      <c r="D1018" t="s">
        <v>1489</v>
      </c>
      <c r="E1018">
        <v>8.1999999999999993</v>
      </c>
      <c r="F1018" t="s">
        <v>2464</v>
      </c>
      <c r="H1018" t="s">
        <v>47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2465</v>
      </c>
      <c r="P1018">
        <f t="shared" si="31"/>
        <v>3</v>
      </c>
    </row>
    <row r="1019" spans="1:16" x14ac:dyDescent="0.55000000000000004">
      <c r="A1019" s="1">
        <f t="shared" si="30"/>
        <v>45289</v>
      </c>
      <c r="B1019" s="1">
        <v>45291</v>
      </c>
      <c r="C1019" t="s">
        <v>2466</v>
      </c>
      <c r="D1019" t="s">
        <v>752</v>
      </c>
      <c r="E1019">
        <v>5.75</v>
      </c>
      <c r="F1019" t="s">
        <v>2467</v>
      </c>
      <c r="G1019" t="s">
        <v>217</v>
      </c>
      <c r="H1019" t="s">
        <v>42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53</v>
      </c>
      <c r="O1019" t="s">
        <v>2468</v>
      </c>
      <c r="P1019">
        <f t="shared" si="31"/>
        <v>2</v>
      </c>
    </row>
    <row r="1020" spans="1:16" x14ac:dyDescent="0.55000000000000004">
      <c r="A1020" s="1">
        <f t="shared" si="30"/>
        <v>45289</v>
      </c>
      <c r="B1020" s="1">
        <v>45291</v>
      </c>
      <c r="C1020" t="s">
        <v>564</v>
      </c>
      <c r="D1020" t="s">
        <v>565</v>
      </c>
      <c r="E1020">
        <v>5.05</v>
      </c>
      <c r="F1020" t="s">
        <v>2469</v>
      </c>
      <c r="H1020" t="s">
        <v>17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2470</v>
      </c>
      <c r="P1020">
        <f t="shared" si="31"/>
        <v>3</v>
      </c>
    </row>
    <row r="1021" spans="1:16" hidden="1" x14ac:dyDescent="0.55000000000000004">
      <c r="A1021" s="1">
        <f t="shared" si="30"/>
        <v>45289</v>
      </c>
      <c r="B1021" s="1">
        <v>45291</v>
      </c>
      <c r="C1021" t="s">
        <v>39</v>
      </c>
      <c r="D1021" t="s">
        <v>40</v>
      </c>
      <c r="E1021">
        <v>0.45</v>
      </c>
      <c r="F1021" t="s">
        <v>2471</v>
      </c>
      <c r="G1021" t="s">
        <v>206</v>
      </c>
      <c r="H1021" t="s">
        <v>42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2472</v>
      </c>
      <c r="P1021">
        <f t="shared" si="31"/>
        <v>6</v>
      </c>
    </row>
    <row r="1022" spans="1:16" x14ac:dyDescent="0.55000000000000004">
      <c r="A1022" s="1">
        <f t="shared" si="30"/>
        <v>45289</v>
      </c>
      <c r="B1022" s="1">
        <v>45291</v>
      </c>
      <c r="C1022" t="s">
        <v>324</v>
      </c>
      <c r="D1022" t="s">
        <v>325</v>
      </c>
      <c r="E1022">
        <v>4.125</v>
      </c>
      <c r="F1022" t="s">
        <v>2473</v>
      </c>
      <c r="H1022" t="s">
        <v>17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2474</v>
      </c>
      <c r="P1022">
        <f t="shared" si="31"/>
        <v>2</v>
      </c>
    </row>
    <row r="1023" spans="1:16" x14ac:dyDescent="0.55000000000000004">
      <c r="A1023" s="1">
        <f t="shared" si="30"/>
        <v>45289</v>
      </c>
      <c r="B1023" s="1">
        <v>45291</v>
      </c>
      <c r="C1023" t="s">
        <v>2475</v>
      </c>
      <c r="D1023" t="s">
        <v>449</v>
      </c>
      <c r="E1023">
        <v>6.125</v>
      </c>
      <c r="F1023" t="s">
        <v>2476</v>
      </c>
      <c r="H1023" t="s">
        <v>42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53</v>
      </c>
      <c r="O1023" t="s">
        <v>2477</v>
      </c>
      <c r="P1023">
        <f t="shared" si="31"/>
        <v>3</v>
      </c>
    </row>
    <row r="1024" spans="1:16" hidden="1" x14ac:dyDescent="0.55000000000000004">
      <c r="A1024" s="1">
        <f t="shared" si="30"/>
        <v>45289</v>
      </c>
      <c r="B1024" s="1">
        <v>45291</v>
      </c>
      <c r="C1024" t="s">
        <v>2478</v>
      </c>
      <c r="D1024" t="s">
        <v>1181</v>
      </c>
      <c r="E1024">
        <v>4.569</v>
      </c>
      <c r="F1024" t="s">
        <v>529</v>
      </c>
      <c r="G1024" t="s">
        <v>142</v>
      </c>
      <c r="H1024" t="s">
        <v>47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72</v>
      </c>
      <c r="O1024" t="s">
        <v>2479</v>
      </c>
      <c r="P1024">
        <f t="shared" si="31"/>
        <v>6</v>
      </c>
    </row>
    <row r="1025" spans="1:16" x14ac:dyDescent="0.55000000000000004">
      <c r="A1025" s="1">
        <f t="shared" si="30"/>
        <v>45289</v>
      </c>
      <c r="B1025" s="1">
        <v>45291</v>
      </c>
      <c r="C1025" t="s">
        <v>806</v>
      </c>
      <c r="D1025" t="s">
        <v>807</v>
      </c>
      <c r="E1025">
        <v>4.625</v>
      </c>
      <c r="F1025" t="s">
        <v>2248</v>
      </c>
      <c r="G1025" t="s">
        <v>229</v>
      </c>
      <c r="H1025" t="s">
        <v>77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2480</v>
      </c>
      <c r="P1025">
        <f t="shared" si="31"/>
        <v>2</v>
      </c>
    </row>
    <row r="1026" spans="1:16" hidden="1" x14ac:dyDescent="0.55000000000000004">
      <c r="A1026" s="1">
        <f t="shared" si="30"/>
        <v>45289</v>
      </c>
      <c r="B1026" s="1">
        <v>45291</v>
      </c>
      <c r="C1026" t="s">
        <v>39</v>
      </c>
      <c r="D1026" t="s">
        <v>40</v>
      </c>
      <c r="E1026">
        <v>0.625</v>
      </c>
      <c r="F1026" t="s">
        <v>1896</v>
      </c>
      <c r="H1026" t="s">
        <v>42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2481</v>
      </c>
      <c r="P1026">
        <f t="shared" si="31"/>
        <v>6</v>
      </c>
    </row>
    <row r="1027" spans="1:16" x14ac:dyDescent="0.55000000000000004">
      <c r="A1027" s="1">
        <f t="shared" si="30"/>
        <v>45289</v>
      </c>
      <c r="B1027" s="1">
        <v>45291</v>
      </c>
      <c r="C1027" t="s">
        <v>1026</v>
      </c>
      <c r="D1027" t="s">
        <v>1015</v>
      </c>
      <c r="E1027">
        <v>5.75</v>
      </c>
      <c r="F1027" t="s">
        <v>299</v>
      </c>
      <c r="H1027" t="s">
        <v>17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2482</v>
      </c>
      <c r="P1027">
        <f t="shared" si="31"/>
        <v>5</v>
      </c>
    </row>
    <row r="1028" spans="1:16" x14ac:dyDescent="0.55000000000000004">
      <c r="A1028" s="1">
        <f t="shared" ref="A1028:A1091" si="32">B1028-2</f>
        <v>45289</v>
      </c>
      <c r="B1028" s="1">
        <v>45291</v>
      </c>
      <c r="C1028" t="s">
        <v>2483</v>
      </c>
      <c r="D1028" t="s">
        <v>2484</v>
      </c>
      <c r="E1028">
        <v>7.5</v>
      </c>
      <c r="F1028" t="s">
        <v>1610</v>
      </c>
      <c r="H1028" t="s">
        <v>99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2485</v>
      </c>
      <c r="P1028">
        <f t="shared" ref="P1028:P1091" si="33">LEN(D1028)</f>
        <v>4</v>
      </c>
    </row>
    <row r="1029" spans="1:16" x14ac:dyDescent="0.55000000000000004">
      <c r="A1029" s="1">
        <f t="shared" si="32"/>
        <v>45289</v>
      </c>
      <c r="B1029" s="1">
        <v>45291</v>
      </c>
      <c r="C1029" t="s">
        <v>2486</v>
      </c>
      <c r="D1029" t="s">
        <v>2487</v>
      </c>
      <c r="E1029">
        <v>5.625</v>
      </c>
      <c r="F1029" t="s">
        <v>1849</v>
      </c>
      <c r="G1029" t="s">
        <v>142</v>
      </c>
      <c r="H1029" t="s">
        <v>17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72</v>
      </c>
      <c r="O1029" t="s">
        <v>2488</v>
      </c>
      <c r="P1029">
        <f t="shared" si="33"/>
        <v>2</v>
      </c>
    </row>
    <row r="1030" spans="1:16" x14ac:dyDescent="0.55000000000000004">
      <c r="A1030" s="1">
        <f t="shared" si="32"/>
        <v>45289</v>
      </c>
      <c r="B1030" s="1">
        <v>45291</v>
      </c>
      <c r="C1030" t="s">
        <v>767</v>
      </c>
      <c r="D1030" t="s">
        <v>768</v>
      </c>
      <c r="E1030">
        <v>3.65</v>
      </c>
      <c r="F1030" t="s">
        <v>457</v>
      </c>
      <c r="H1030" t="s">
        <v>47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2489</v>
      </c>
      <c r="P1030">
        <f t="shared" si="33"/>
        <v>3</v>
      </c>
    </row>
    <row r="1031" spans="1:16" x14ac:dyDescent="0.55000000000000004">
      <c r="A1031" s="1">
        <f t="shared" si="32"/>
        <v>45289</v>
      </c>
      <c r="B1031" s="1">
        <v>45291</v>
      </c>
      <c r="C1031" t="s">
        <v>2490</v>
      </c>
      <c r="D1031" t="s">
        <v>2133</v>
      </c>
      <c r="E1031">
        <v>6.95</v>
      </c>
      <c r="F1031" t="s">
        <v>105</v>
      </c>
      <c r="H1031" t="s">
        <v>32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2491</v>
      </c>
      <c r="P1031">
        <f t="shared" si="33"/>
        <v>3</v>
      </c>
    </row>
    <row r="1032" spans="1:16" x14ac:dyDescent="0.55000000000000004">
      <c r="A1032" s="1">
        <f t="shared" si="32"/>
        <v>45289</v>
      </c>
      <c r="B1032" s="1">
        <v>45291</v>
      </c>
      <c r="C1032" t="s">
        <v>2026</v>
      </c>
      <c r="D1032" t="s">
        <v>115</v>
      </c>
      <c r="E1032">
        <v>7.125</v>
      </c>
      <c r="F1032" t="s">
        <v>2492</v>
      </c>
      <c r="H1032" t="s">
        <v>52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2493</v>
      </c>
      <c r="P1032">
        <f t="shared" si="33"/>
        <v>2</v>
      </c>
    </row>
    <row r="1033" spans="1:16" x14ac:dyDescent="0.55000000000000004">
      <c r="A1033" s="1">
        <f t="shared" si="32"/>
        <v>45289</v>
      </c>
      <c r="B1033" s="1">
        <v>45291</v>
      </c>
      <c r="C1033" t="s">
        <v>2494</v>
      </c>
      <c r="D1033" t="s">
        <v>752</v>
      </c>
      <c r="E1033">
        <v>5.75</v>
      </c>
      <c r="F1033" t="s">
        <v>2076</v>
      </c>
      <c r="H1033" t="s">
        <v>52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53</v>
      </c>
      <c r="O1033" t="s">
        <v>2495</v>
      </c>
      <c r="P1033">
        <f t="shared" si="33"/>
        <v>2</v>
      </c>
    </row>
    <row r="1034" spans="1:16" x14ac:dyDescent="0.55000000000000004">
      <c r="A1034" s="1">
        <f t="shared" si="32"/>
        <v>45289</v>
      </c>
      <c r="B1034" s="1">
        <v>45291</v>
      </c>
      <c r="C1034" t="s">
        <v>74</v>
      </c>
      <c r="D1034" t="s">
        <v>75</v>
      </c>
      <c r="E1034">
        <v>4.125</v>
      </c>
      <c r="F1034" t="s">
        <v>2496</v>
      </c>
      <c r="H1034" t="s">
        <v>77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2497</v>
      </c>
      <c r="P1034">
        <f t="shared" si="33"/>
        <v>2</v>
      </c>
    </row>
    <row r="1035" spans="1:16" x14ac:dyDescent="0.55000000000000004">
      <c r="A1035" s="1">
        <f t="shared" si="32"/>
        <v>45289</v>
      </c>
      <c r="B1035" s="1">
        <v>45291</v>
      </c>
      <c r="C1035" t="s">
        <v>1574</v>
      </c>
      <c r="D1035" t="s">
        <v>1575</v>
      </c>
      <c r="E1035">
        <v>7</v>
      </c>
      <c r="F1035" t="s">
        <v>2498</v>
      </c>
      <c r="H1035" t="s">
        <v>47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2499</v>
      </c>
      <c r="P1035">
        <f t="shared" si="33"/>
        <v>3</v>
      </c>
    </row>
    <row r="1036" spans="1:16" x14ac:dyDescent="0.55000000000000004">
      <c r="A1036" s="1">
        <f t="shared" si="32"/>
        <v>45289</v>
      </c>
      <c r="B1036" s="1">
        <v>45291</v>
      </c>
      <c r="C1036" t="s">
        <v>123</v>
      </c>
      <c r="D1036" t="s">
        <v>124</v>
      </c>
      <c r="E1036">
        <v>0.875</v>
      </c>
      <c r="F1036" t="s">
        <v>2500</v>
      </c>
      <c r="H1036" t="s">
        <v>63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64</v>
      </c>
      <c r="O1036" t="s">
        <v>2501</v>
      </c>
      <c r="P1036">
        <f t="shared" si="33"/>
        <v>4</v>
      </c>
    </row>
    <row r="1037" spans="1:16" x14ac:dyDescent="0.55000000000000004">
      <c r="A1037" s="1">
        <f t="shared" si="32"/>
        <v>45289</v>
      </c>
      <c r="B1037" s="1">
        <v>45291</v>
      </c>
      <c r="C1037" t="s">
        <v>2160</v>
      </c>
      <c r="D1037" t="s">
        <v>2161</v>
      </c>
      <c r="E1037">
        <v>5.875</v>
      </c>
      <c r="F1037" t="s">
        <v>953</v>
      </c>
      <c r="H1037" t="s">
        <v>77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2502</v>
      </c>
      <c r="P1037">
        <f t="shared" si="33"/>
        <v>3</v>
      </c>
    </row>
    <row r="1038" spans="1:16" x14ac:dyDescent="0.55000000000000004">
      <c r="A1038" s="1">
        <f t="shared" si="32"/>
        <v>45289</v>
      </c>
      <c r="B1038" s="1">
        <v>45291</v>
      </c>
      <c r="C1038" t="s">
        <v>688</v>
      </c>
      <c r="D1038" t="s">
        <v>689</v>
      </c>
      <c r="E1038">
        <v>6.45</v>
      </c>
      <c r="F1038" t="s">
        <v>409</v>
      </c>
      <c r="H1038" t="s">
        <v>17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2503</v>
      </c>
      <c r="P1038">
        <f t="shared" si="33"/>
        <v>5</v>
      </c>
    </row>
    <row r="1039" spans="1:16" x14ac:dyDescent="0.55000000000000004">
      <c r="A1039" s="1">
        <f t="shared" si="32"/>
        <v>45289</v>
      </c>
      <c r="B1039" s="1">
        <v>45291</v>
      </c>
      <c r="C1039" t="s">
        <v>2504</v>
      </c>
      <c r="D1039" t="s">
        <v>2505</v>
      </c>
      <c r="E1039">
        <v>4.6500000000000004</v>
      </c>
      <c r="F1039" t="s">
        <v>31</v>
      </c>
      <c r="H1039" t="s">
        <v>77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72</v>
      </c>
      <c r="O1039" t="s">
        <v>2506</v>
      </c>
      <c r="P1039">
        <f t="shared" si="33"/>
        <v>3</v>
      </c>
    </row>
    <row r="1040" spans="1:16" x14ac:dyDescent="0.55000000000000004">
      <c r="A1040" s="1">
        <f t="shared" si="32"/>
        <v>45289</v>
      </c>
      <c r="B1040" s="1">
        <v>45291</v>
      </c>
      <c r="C1040" t="s">
        <v>806</v>
      </c>
      <c r="D1040" t="s">
        <v>807</v>
      </c>
      <c r="E1040">
        <v>3.75</v>
      </c>
      <c r="F1040" t="s">
        <v>1758</v>
      </c>
      <c r="G1040" t="s">
        <v>142</v>
      </c>
      <c r="H1040" t="s">
        <v>77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2507</v>
      </c>
      <c r="P1040">
        <f t="shared" si="33"/>
        <v>2</v>
      </c>
    </row>
    <row r="1041" spans="1:16" x14ac:dyDescent="0.55000000000000004">
      <c r="A1041" s="1">
        <f t="shared" si="32"/>
        <v>45289</v>
      </c>
      <c r="B1041" s="1">
        <v>45291</v>
      </c>
      <c r="C1041" t="s">
        <v>244</v>
      </c>
      <c r="D1041" t="s">
        <v>245</v>
      </c>
      <c r="E1041">
        <v>4.5</v>
      </c>
      <c r="F1041" t="s">
        <v>2508</v>
      </c>
      <c r="G1041" t="s">
        <v>1519</v>
      </c>
      <c r="H1041" t="s">
        <v>47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2509</v>
      </c>
      <c r="P1041">
        <f t="shared" si="33"/>
        <v>2</v>
      </c>
    </row>
    <row r="1042" spans="1:16" x14ac:dyDescent="0.55000000000000004">
      <c r="A1042" s="1">
        <f t="shared" si="32"/>
        <v>45289</v>
      </c>
      <c r="B1042" s="1">
        <v>45291</v>
      </c>
      <c r="C1042" t="s">
        <v>625</v>
      </c>
      <c r="D1042" t="s">
        <v>626</v>
      </c>
      <c r="E1042">
        <v>7.875</v>
      </c>
      <c r="F1042" t="s">
        <v>2510</v>
      </c>
      <c r="H1042" t="s">
        <v>71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2511</v>
      </c>
      <c r="P1042">
        <f t="shared" si="33"/>
        <v>2</v>
      </c>
    </row>
    <row r="1043" spans="1:16" x14ac:dyDescent="0.55000000000000004">
      <c r="A1043" s="1">
        <f t="shared" si="32"/>
        <v>45289</v>
      </c>
      <c r="B1043" s="1">
        <v>45291</v>
      </c>
      <c r="C1043" t="s">
        <v>1430</v>
      </c>
      <c r="D1043" t="s">
        <v>1431</v>
      </c>
      <c r="E1043">
        <v>5.65</v>
      </c>
      <c r="F1043" t="s">
        <v>1666</v>
      </c>
      <c r="H1043" t="s">
        <v>71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2512</v>
      </c>
      <c r="P1043">
        <f t="shared" si="33"/>
        <v>3</v>
      </c>
    </row>
    <row r="1044" spans="1:16" x14ac:dyDescent="0.55000000000000004">
      <c r="A1044" s="1">
        <f t="shared" si="32"/>
        <v>45289</v>
      </c>
      <c r="B1044" s="1">
        <v>45291</v>
      </c>
      <c r="C1044" t="s">
        <v>123</v>
      </c>
      <c r="D1044" t="s">
        <v>124</v>
      </c>
      <c r="E1044">
        <v>1.25</v>
      </c>
      <c r="F1044" t="s">
        <v>2513</v>
      </c>
      <c r="H1044" t="s">
        <v>63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64</v>
      </c>
      <c r="O1044" t="s">
        <v>2514</v>
      </c>
      <c r="P1044">
        <f t="shared" si="33"/>
        <v>4</v>
      </c>
    </row>
    <row r="1045" spans="1:16" x14ac:dyDescent="0.55000000000000004">
      <c r="A1045" s="1">
        <f t="shared" si="32"/>
        <v>45289</v>
      </c>
      <c r="B1045" s="1">
        <v>45291</v>
      </c>
      <c r="C1045" t="s">
        <v>2515</v>
      </c>
      <c r="D1045" t="s">
        <v>2516</v>
      </c>
      <c r="E1045">
        <v>3.375</v>
      </c>
      <c r="F1045" t="s">
        <v>730</v>
      </c>
      <c r="H1045" t="s">
        <v>42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2517</v>
      </c>
      <c r="P1045">
        <f t="shared" si="33"/>
        <v>2</v>
      </c>
    </row>
    <row r="1046" spans="1:16" x14ac:dyDescent="0.55000000000000004">
      <c r="A1046" s="1">
        <f t="shared" si="32"/>
        <v>45289</v>
      </c>
      <c r="B1046" s="1">
        <v>45291</v>
      </c>
      <c r="C1046" t="s">
        <v>1026</v>
      </c>
      <c r="D1046" t="s">
        <v>1015</v>
      </c>
      <c r="E1046">
        <v>6.75</v>
      </c>
      <c r="F1046" t="s">
        <v>2518</v>
      </c>
      <c r="H1046" t="s">
        <v>17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2519</v>
      </c>
      <c r="P1046">
        <f t="shared" si="33"/>
        <v>5</v>
      </c>
    </row>
    <row r="1047" spans="1:16" x14ac:dyDescent="0.55000000000000004">
      <c r="A1047" s="1">
        <f t="shared" si="32"/>
        <v>45289</v>
      </c>
      <c r="B1047" s="1">
        <v>45291</v>
      </c>
      <c r="C1047" t="s">
        <v>880</v>
      </c>
      <c r="D1047" t="s">
        <v>881</v>
      </c>
      <c r="E1047">
        <v>5.8</v>
      </c>
      <c r="F1047" t="s">
        <v>2520</v>
      </c>
      <c r="H1047" t="s">
        <v>77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2521</v>
      </c>
      <c r="P1047">
        <f t="shared" si="33"/>
        <v>3</v>
      </c>
    </row>
    <row r="1048" spans="1:16" x14ac:dyDescent="0.55000000000000004">
      <c r="A1048" s="1">
        <f t="shared" si="32"/>
        <v>45289</v>
      </c>
      <c r="B1048" s="1">
        <v>45291</v>
      </c>
      <c r="C1048" t="s">
        <v>1445</v>
      </c>
      <c r="D1048" t="s">
        <v>1446</v>
      </c>
      <c r="E1048">
        <v>2.7170000000000001</v>
      </c>
      <c r="F1048" t="s">
        <v>2522</v>
      </c>
      <c r="G1048" t="s">
        <v>142</v>
      </c>
      <c r="H1048" t="s">
        <v>42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72</v>
      </c>
      <c r="O1048" t="s">
        <v>2523</v>
      </c>
      <c r="P1048">
        <f t="shared" si="33"/>
        <v>3</v>
      </c>
    </row>
    <row r="1049" spans="1:16" x14ac:dyDescent="0.55000000000000004">
      <c r="A1049" s="1">
        <f t="shared" si="32"/>
        <v>45289</v>
      </c>
      <c r="B1049" s="1">
        <v>45291</v>
      </c>
      <c r="C1049" t="s">
        <v>2524</v>
      </c>
      <c r="D1049" t="s">
        <v>788</v>
      </c>
      <c r="E1049">
        <v>7.4050000000000002</v>
      </c>
      <c r="F1049" t="s">
        <v>94</v>
      </c>
      <c r="H1049" t="s">
        <v>32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72</v>
      </c>
      <c r="O1049" t="s">
        <v>2525</v>
      </c>
      <c r="P1049">
        <f t="shared" si="33"/>
        <v>3</v>
      </c>
    </row>
    <row r="1050" spans="1:16" x14ac:dyDescent="0.55000000000000004">
      <c r="A1050" s="1">
        <f t="shared" si="32"/>
        <v>45289</v>
      </c>
      <c r="B1050" s="1">
        <v>45291</v>
      </c>
      <c r="C1050" t="s">
        <v>123</v>
      </c>
      <c r="D1050" t="s">
        <v>124</v>
      </c>
      <c r="E1050">
        <v>1.82</v>
      </c>
      <c r="F1050" t="s">
        <v>2526</v>
      </c>
      <c r="G1050" t="s">
        <v>659</v>
      </c>
      <c r="H1050" t="s">
        <v>63</v>
      </c>
      <c r="I1050" t="s">
        <v>18</v>
      </c>
      <c r="J1050" t="s">
        <v>19</v>
      </c>
      <c r="K1050" t="s">
        <v>20</v>
      </c>
      <c r="L1050" t="s">
        <v>20</v>
      </c>
      <c r="M1050" t="s">
        <v>2527</v>
      </c>
      <c r="N1050" t="s">
        <v>64</v>
      </c>
      <c r="O1050" t="s">
        <v>2528</v>
      </c>
      <c r="P1050">
        <f t="shared" si="33"/>
        <v>4</v>
      </c>
    </row>
    <row r="1051" spans="1:16" x14ac:dyDescent="0.55000000000000004">
      <c r="A1051" s="1">
        <f t="shared" si="32"/>
        <v>45289</v>
      </c>
      <c r="B1051" s="1">
        <v>45291</v>
      </c>
      <c r="C1051" t="s">
        <v>101</v>
      </c>
      <c r="D1051" t="s">
        <v>102</v>
      </c>
      <c r="E1051">
        <v>4.7</v>
      </c>
      <c r="F1051" t="s">
        <v>2529</v>
      </c>
      <c r="H1051" t="s">
        <v>17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2530</v>
      </c>
      <c r="P1051">
        <f t="shared" si="33"/>
        <v>3</v>
      </c>
    </row>
    <row r="1052" spans="1:16" x14ac:dyDescent="0.55000000000000004">
      <c r="A1052" s="1">
        <f t="shared" si="32"/>
        <v>45289</v>
      </c>
      <c r="B1052" s="1">
        <v>45291</v>
      </c>
      <c r="C1052" t="s">
        <v>2026</v>
      </c>
      <c r="D1052" t="s">
        <v>115</v>
      </c>
      <c r="E1052">
        <v>6.55</v>
      </c>
      <c r="F1052" t="s">
        <v>540</v>
      </c>
      <c r="H1052" t="s">
        <v>52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2531</v>
      </c>
      <c r="P1052">
        <f t="shared" si="33"/>
        <v>2</v>
      </c>
    </row>
    <row r="1053" spans="1:16" x14ac:dyDescent="0.55000000000000004">
      <c r="A1053" s="1">
        <f t="shared" si="32"/>
        <v>45289</v>
      </c>
      <c r="B1053" s="1">
        <v>45291</v>
      </c>
      <c r="C1053" t="s">
        <v>123</v>
      </c>
      <c r="D1053" t="s">
        <v>124</v>
      </c>
      <c r="E1053">
        <v>5.7628500000000003</v>
      </c>
      <c r="F1053" t="s">
        <v>2532</v>
      </c>
      <c r="G1053" t="s">
        <v>220</v>
      </c>
      <c r="H1053" t="s">
        <v>63</v>
      </c>
      <c r="I1053" t="s">
        <v>18</v>
      </c>
      <c r="J1053" t="s">
        <v>19</v>
      </c>
      <c r="K1053" t="s">
        <v>20</v>
      </c>
      <c r="L1053" t="s">
        <v>20</v>
      </c>
      <c r="M1053" t="s">
        <v>173</v>
      </c>
      <c r="N1053" t="s">
        <v>64</v>
      </c>
      <c r="O1053" t="s">
        <v>2533</v>
      </c>
      <c r="P1053">
        <f t="shared" si="33"/>
        <v>4</v>
      </c>
    </row>
    <row r="1054" spans="1:16" x14ac:dyDescent="0.55000000000000004">
      <c r="A1054" s="1">
        <f t="shared" si="32"/>
        <v>45289</v>
      </c>
      <c r="B1054" s="1">
        <v>45291</v>
      </c>
      <c r="C1054" t="s">
        <v>60</v>
      </c>
      <c r="D1054" t="s">
        <v>61</v>
      </c>
      <c r="E1054">
        <v>1.75</v>
      </c>
      <c r="F1054" t="s">
        <v>2534</v>
      </c>
      <c r="G1054" t="s">
        <v>133</v>
      </c>
      <c r="H1054" t="s">
        <v>63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64</v>
      </c>
      <c r="O1054" t="s">
        <v>2535</v>
      </c>
      <c r="P1054">
        <f t="shared" si="33"/>
        <v>4</v>
      </c>
    </row>
    <row r="1055" spans="1:16" hidden="1" x14ac:dyDescent="0.55000000000000004">
      <c r="A1055" s="1">
        <f t="shared" si="32"/>
        <v>45289</v>
      </c>
      <c r="B1055" s="1">
        <v>45291</v>
      </c>
      <c r="C1055" t="s">
        <v>39</v>
      </c>
      <c r="D1055" t="s">
        <v>40</v>
      </c>
      <c r="E1055">
        <v>5.7114500000000001</v>
      </c>
      <c r="F1055" t="s">
        <v>1896</v>
      </c>
      <c r="G1055" t="s">
        <v>217</v>
      </c>
      <c r="H1055" t="s">
        <v>42</v>
      </c>
      <c r="I1055" t="s">
        <v>18</v>
      </c>
      <c r="J1055" t="s">
        <v>19</v>
      </c>
      <c r="K1055" t="s">
        <v>20</v>
      </c>
      <c r="L1055" t="s">
        <v>20</v>
      </c>
      <c r="M1055" t="s">
        <v>173</v>
      </c>
      <c r="N1055" t="s">
        <v>22</v>
      </c>
      <c r="O1055" t="s">
        <v>2536</v>
      </c>
      <c r="P1055">
        <f t="shared" si="33"/>
        <v>6</v>
      </c>
    </row>
    <row r="1056" spans="1:16" x14ac:dyDescent="0.55000000000000004">
      <c r="A1056" s="1">
        <f t="shared" si="32"/>
        <v>45289</v>
      </c>
      <c r="B1056" s="1">
        <v>45291</v>
      </c>
      <c r="C1056" t="s">
        <v>2537</v>
      </c>
      <c r="D1056" t="s">
        <v>2538</v>
      </c>
      <c r="E1056">
        <v>3.5</v>
      </c>
      <c r="F1056" t="s">
        <v>469</v>
      </c>
      <c r="G1056" t="s">
        <v>142</v>
      </c>
      <c r="H1056" t="s">
        <v>147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2539</v>
      </c>
      <c r="P1056">
        <f t="shared" si="33"/>
        <v>3</v>
      </c>
    </row>
    <row r="1057" spans="1:16" hidden="1" x14ac:dyDescent="0.55000000000000004">
      <c r="A1057" s="1">
        <f t="shared" si="32"/>
        <v>45289</v>
      </c>
      <c r="B1057" s="1">
        <v>45291</v>
      </c>
      <c r="C1057" t="s">
        <v>2540</v>
      </c>
      <c r="D1057" t="s">
        <v>2541</v>
      </c>
      <c r="E1057">
        <v>7</v>
      </c>
      <c r="F1057" t="s">
        <v>387</v>
      </c>
      <c r="H1057" t="s">
        <v>52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72</v>
      </c>
      <c r="O1057" t="s">
        <v>2542</v>
      </c>
      <c r="P1057">
        <f t="shared" si="33"/>
        <v>6</v>
      </c>
    </row>
    <row r="1058" spans="1:16" x14ac:dyDescent="0.55000000000000004">
      <c r="A1058" s="1">
        <f t="shared" si="32"/>
        <v>45289</v>
      </c>
      <c r="B1058" s="1">
        <v>45291</v>
      </c>
      <c r="C1058" t="s">
        <v>2475</v>
      </c>
      <c r="D1058" t="s">
        <v>449</v>
      </c>
      <c r="E1058">
        <v>5.7</v>
      </c>
      <c r="F1058" t="s">
        <v>953</v>
      </c>
      <c r="H1058" t="s">
        <v>42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53</v>
      </c>
      <c r="O1058" t="s">
        <v>2543</v>
      </c>
      <c r="P1058">
        <f t="shared" si="33"/>
        <v>3</v>
      </c>
    </row>
    <row r="1059" spans="1:16" x14ac:dyDescent="0.55000000000000004">
      <c r="A1059" s="1">
        <f t="shared" si="32"/>
        <v>45289</v>
      </c>
      <c r="B1059" s="1">
        <v>45291</v>
      </c>
      <c r="C1059" t="s">
        <v>694</v>
      </c>
      <c r="D1059" t="s">
        <v>695</v>
      </c>
      <c r="E1059">
        <v>5.625</v>
      </c>
      <c r="F1059" t="s">
        <v>2544</v>
      </c>
      <c r="H1059" t="s">
        <v>99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2545</v>
      </c>
      <c r="P1059">
        <f t="shared" si="33"/>
        <v>3</v>
      </c>
    </row>
    <row r="1060" spans="1:16" x14ac:dyDescent="0.55000000000000004">
      <c r="A1060" s="1">
        <f t="shared" si="32"/>
        <v>45289</v>
      </c>
      <c r="B1060" s="1">
        <v>45291</v>
      </c>
      <c r="C1060" t="s">
        <v>60</v>
      </c>
      <c r="D1060" t="s">
        <v>61</v>
      </c>
      <c r="E1060">
        <v>4.3499999999999996</v>
      </c>
      <c r="F1060" t="s">
        <v>2546</v>
      </c>
      <c r="G1060" t="s">
        <v>206</v>
      </c>
      <c r="H1060" t="s">
        <v>63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64</v>
      </c>
      <c r="O1060" t="s">
        <v>2547</v>
      </c>
      <c r="P1060">
        <f t="shared" si="33"/>
        <v>4</v>
      </c>
    </row>
    <row r="1061" spans="1:16" x14ac:dyDescent="0.55000000000000004">
      <c r="A1061" s="1">
        <f t="shared" si="32"/>
        <v>45289</v>
      </c>
      <c r="B1061" s="1">
        <v>45291</v>
      </c>
      <c r="C1061" t="s">
        <v>1495</v>
      </c>
      <c r="D1061" t="s">
        <v>1496</v>
      </c>
      <c r="E1061">
        <v>5.5</v>
      </c>
      <c r="F1061" t="s">
        <v>908</v>
      </c>
      <c r="G1061" t="s">
        <v>142</v>
      </c>
      <c r="H1061" t="s">
        <v>17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72</v>
      </c>
      <c r="O1061" t="s">
        <v>2548</v>
      </c>
      <c r="P1061">
        <f t="shared" si="33"/>
        <v>3</v>
      </c>
    </row>
    <row r="1062" spans="1:16" x14ac:dyDescent="0.55000000000000004">
      <c r="A1062" s="1">
        <f t="shared" si="32"/>
        <v>45289</v>
      </c>
      <c r="B1062" s="1">
        <v>45291</v>
      </c>
      <c r="C1062" t="s">
        <v>2549</v>
      </c>
      <c r="D1062" t="s">
        <v>2348</v>
      </c>
      <c r="E1062">
        <v>5.819</v>
      </c>
      <c r="F1062" t="s">
        <v>2014</v>
      </c>
      <c r="G1062" t="s">
        <v>142</v>
      </c>
      <c r="H1062" t="s">
        <v>77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53</v>
      </c>
      <c r="O1062" t="s">
        <v>2550</v>
      </c>
      <c r="P1062">
        <f t="shared" si="33"/>
        <v>5</v>
      </c>
    </row>
    <row r="1063" spans="1:16" x14ac:dyDescent="0.55000000000000004">
      <c r="A1063" s="1">
        <f t="shared" si="32"/>
        <v>45289</v>
      </c>
      <c r="B1063" s="1">
        <v>45291</v>
      </c>
      <c r="C1063" t="s">
        <v>448</v>
      </c>
      <c r="D1063" t="s">
        <v>449</v>
      </c>
      <c r="E1063">
        <v>6</v>
      </c>
      <c r="F1063" t="s">
        <v>2551</v>
      </c>
      <c r="H1063" t="s">
        <v>47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53</v>
      </c>
      <c r="O1063" t="s">
        <v>2552</v>
      </c>
      <c r="P1063">
        <f t="shared" si="33"/>
        <v>3</v>
      </c>
    </row>
    <row r="1064" spans="1:16" x14ac:dyDescent="0.55000000000000004">
      <c r="A1064" s="1">
        <f t="shared" si="32"/>
        <v>45289</v>
      </c>
      <c r="B1064" s="1">
        <v>45291</v>
      </c>
      <c r="C1064" t="s">
        <v>101</v>
      </c>
      <c r="D1064" t="s">
        <v>102</v>
      </c>
      <c r="E1064">
        <v>4</v>
      </c>
      <c r="F1064" t="s">
        <v>2553</v>
      </c>
      <c r="H1064" t="s">
        <v>17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2554</v>
      </c>
      <c r="P1064">
        <f t="shared" si="33"/>
        <v>3</v>
      </c>
    </row>
    <row r="1065" spans="1:16" x14ac:dyDescent="0.55000000000000004">
      <c r="A1065" s="1">
        <f t="shared" si="32"/>
        <v>45289</v>
      </c>
      <c r="B1065" s="1">
        <v>45291</v>
      </c>
      <c r="C1065" t="s">
        <v>517</v>
      </c>
      <c r="D1065" t="s">
        <v>518</v>
      </c>
      <c r="E1065">
        <v>0.95</v>
      </c>
      <c r="F1065" t="s">
        <v>2555</v>
      </c>
      <c r="G1065" t="s">
        <v>206</v>
      </c>
      <c r="H1065" t="s">
        <v>52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2556</v>
      </c>
      <c r="P1065">
        <f t="shared" si="33"/>
        <v>3</v>
      </c>
    </row>
    <row r="1066" spans="1:16" x14ac:dyDescent="0.55000000000000004">
      <c r="A1066" s="1">
        <f t="shared" si="32"/>
        <v>45289</v>
      </c>
      <c r="B1066" s="1">
        <v>45291</v>
      </c>
      <c r="C1066" t="s">
        <v>2557</v>
      </c>
      <c r="D1066" t="s">
        <v>2558</v>
      </c>
      <c r="E1066">
        <v>6.125</v>
      </c>
      <c r="F1066" t="s">
        <v>1360</v>
      </c>
      <c r="H1066" t="s">
        <v>47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2559</v>
      </c>
      <c r="P1066">
        <f t="shared" si="33"/>
        <v>3</v>
      </c>
    </row>
    <row r="1067" spans="1:16" x14ac:dyDescent="0.55000000000000004">
      <c r="A1067" s="1">
        <f t="shared" si="32"/>
        <v>45289</v>
      </c>
      <c r="B1067" s="1">
        <v>45291</v>
      </c>
      <c r="C1067" t="s">
        <v>912</v>
      </c>
      <c r="D1067" t="s">
        <v>913</v>
      </c>
      <c r="E1067">
        <v>7.7</v>
      </c>
      <c r="F1067" t="s">
        <v>137</v>
      </c>
      <c r="G1067" t="s">
        <v>217</v>
      </c>
      <c r="H1067" t="s">
        <v>47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2560</v>
      </c>
      <c r="P1067">
        <f t="shared" si="33"/>
        <v>2</v>
      </c>
    </row>
    <row r="1068" spans="1:16" x14ac:dyDescent="0.55000000000000004">
      <c r="A1068" s="1">
        <f t="shared" si="32"/>
        <v>45289</v>
      </c>
      <c r="B1068" s="1">
        <v>45291</v>
      </c>
      <c r="C1068" t="s">
        <v>694</v>
      </c>
      <c r="D1068" t="s">
        <v>695</v>
      </c>
      <c r="E1068">
        <v>5.875</v>
      </c>
      <c r="F1068" t="s">
        <v>2561</v>
      </c>
      <c r="H1068" t="s">
        <v>99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2562</v>
      </c>
      <c r="P1068">
        <f t="shared" si="33"/>
        <v>3</v>
      </c>
    </row>
    <row r="1069" spans="1:16" x14ac:dyDescent="0.55000000000000004">
      <c r="A1069" s="1">
        <f t="shared" si="32"/>
        <v>45289</v>
      </c>
      <c r="B1069" s="1">
        <v>45291</v>
      </c>
      <c r="C1069" t="s">
        <v>933</v>
      </c>
      <c r="D1069" t="s">
        <v>934</v>
      </c>
      <c r="E1069">
        <v>4.2945099999999998</v>
      </c>
      <c r="F1069" t="s">
        <v>2563</v>
      </c>
      <c r="H1069" t="s">
        <v>47</v>
      </c>
      <c r="I1069" t="s">
        <v>18</v>
      </c>
      <c r="J1069" t="s">
        <v>19</v>
      </c>
      <c r="K1069" t="s">
        <v>20</v>
      </c>
      <c r="L1069" t="s">
        <v>20</v>
      </c>
      <c r="M1069" t="s">
        <v>2527</v>
      </c>
      <c r="N1069" t="s">
        <v>72</v>
      </c>
      <c r="O1069" t="s">
        <v>2564</v>
      </c>
      <c r="P1069">
        <f t="shared" si="33"/>
        <v>3</v>
      </c>
    </row>
    <row r="1070" spans="1:16" x14ac:dyDescent="0.55000000000000004">
      <c r="A1070" s="1">
        <f t="shared" si="32"/>
        <v>45289</v>
      </c>
      <c r="B1070" s="1">
        <v>45291</v>
      </c>
      <c r="C1070" t="s">
        <v>2565</v>
      </c>
      <c r="D1070" t="s">
        <v>2566</v>
      </c>
      <c r="E1070">
        <v>7.05</v>
      </c>
      <c r="F1070" t="s">
        <v>2567</v>
      </c>
      <c r="H1070" t="s">
        <v>47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2568</v>
      </c>
      <c r="P1070">
        <f t="shared" si="33"/>
        <v>3</v>
      </c>
    </row>
    <row r="1071" spans="1:16" x14ac:dyDescent="0.55000000000000004">
      <c r="A1071" s="1">
        <f t="shared" si="32"/>
        <v>45289</v>
      </c>
      <c r="B1071" s="1">
        <v>45291</v>
      </c>
      <c r="C1071" t="s">
        <v>2052</v>
      </c>
      <c r="D1071" t="s">
        <v>2053</v>
      </c>
      <c r="E1071">
        <v>4.7</v>
      </c>
      <c r="F1071" t="s">
        <v>409</v>
      </c>
      <c r="H1071" t="s">
        <v>77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2569</v>
      </c>
      <c r="P1071">
        <f t="shared" si="33"/>
        <v>3</v>
      </c>
    </row>
    <row r="1072" spans="1:16" hidden="1" x14ac:dyDescent="0.55000000000000004">
      <c r="A1072" s="1">
        <f t="shared" si="32"/>
        <v>45289</v>
      </c>
      <c r="B1072" s="1">
        <v>45291</v>
      </c>
      <c r="C1072" t="s">
        <v>39</v>
      </c>
      <c r="D1072" t="s">
        <v>40</v>
      </c>
      <c r="E1072">
        <v>1.8</v>
      </c>
      <c r="F1072" t="s">
        <v>2570</v>
      </c>
      <c r="G1072" t="s">
        <v>206</v>
      </c>
      <c r="H1072" t="s">
        <v>42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2571</v>
      </c>
      <c r="P1072">
        <f t="shared" si="33"/>
        <v>6</v>
      </c>
    </row>
    <row r="1073" spans="1:16" x14ac:dyDescent="0.55000000000000004">
      <c r="A1073" s="1">
        <f t="shared" si="32"/>
        <v>45289</v>
      </c>
      <c r="B1073" s="1">
        <v>45291</v>
      </c>
      <c r="C1073" t="s">
        <v>787</v>
      </c>
      <c r="D1073" t="s">
        <v>788</v>
      </c>
      <c r="E1073">
        <v>3.875</v>
      </c>
      <c r="F1073" t="s">
        <v>2572</v>
      </c>
      <c r="H1073" t="s">
        <v>71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72</v>
      </c>
      <c r="O1073" t="s">
        <v>2573</v>
      </c>
      <c r="P1073">
        <f t="shared" si="33"/>
        <v>3</v>
      </c>
    </row>
    <row r="1074" spans="1:16" x14ac:dyDescent="0.55000000000000004">
      <c r="A1074" s="1">
        <f t="shared" si="32"/>
        <v>45289</v>
      </c>
      <c r="B1074" s="1">
        <v>45291</v>
      </c>
      <c r="C1074" t="s">
        <v>2574</v>
      </c>
      <c r="D1074" t="s">
        <v>775</v>
      </c>
      <c r="E1074">
        <v>5.2</v>
      </c>
      <c r="F1074" t="s">
        <v>1086</v>
      </c>
      <c r="H1074" t="s">
        <v>17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53</v>
      </c>
      <c r="O1074" t="s">
        <v>2575</v>
      </c>
      <c r="P1074">
        <f t="shared" si="33"/>
        <v>3</v>
      </c>
    </row>
    <row r="1075" spans="1:16" x14ac:dyDescent="0.55000000000000004">
      <c r="A1075" s="1">
        <f t="shared" si="32"/>
        <v>45289</v>
      </c>
      <c r="B1075" s="1">
        <v>45291</v>
      </c>
      <c r="C1075" t="s">
        <v>666</v>
      </c>
      <c r="D1075" t="s">
        <v>265</v>
      </c>
      <c r="E1075">
        <v>4.05</v>
      </c>
      <c r="F1075" t="s">
        <v>2576</v>
      </c>
      <c r="H1075" t="s">
        <v>17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72</v>
      </c>
      <c r="O1075" t="s">
        <v>2577</v>
      </c>
      <c r="P1075">
        <f t="shared" si="33"/>
        <v>3</v>
      </c>
    </row>
    <row r="1076" spans="1:16" x14ac:dyDescent="0.55000000000000004">
      <c r="A1076" s="1">
        <f t="shared" si="32"/>
        <v>45289</v>
      </c>
      <c r="B1076" s="1">
        <v>45291</v>
      </c>
      <c r="C1076" t="s">
        <v>2578</v>
      </c>
      <c r="D1076" t="s">
        <v>2579</v>
      </c>
      <c r="E1076">
        <v>7.8</v>
      </c>
      <c r="F1076" t="s">
        <v>477</v>
      </c>
      <c r="H1076" t="s">
        <v>47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2580</v>
      </c>
      <c r="P1076">
        <f t="shared" si="33"/>
        <v>3</v>
      </c>
    </row>
    <row r="1077" spans="1:16" x14ac:dyDescent="0.55000000000000004">
      <c r="A1077" s="1">
        <f t="shared" si="32"/>
        <v>45289</v>
      </c>
      <c r="B1077" s="1">
        <v>45291</v>
      </c>
      <c r="C1077" t="s">
        <v>2581</v>
      </c>
      <c r="D1077" t="s">
        <v>2582</v>
      </c>
      <c r="E1077">
        <v>5</v>
      </c>
      <c r="F1077" t="s">
        <v>2583</v>
      </c>
      <c r="H1077" t="s">
        <v>47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2584</v>
      </c>
      <c r="P1077">
        <f t="shared" si="33"/>
        <v>4</v>
      </c>
    </row>
    <row r="1078" spans="1:16" x14ac:dyDescent="0.55000000000000004">
      <c r="A1078" s="1">
        <f t="shared" si="32"/>
        <v>45289</v>
      </c>
      <c r="B1078" s="1">
        <v>45291</v>
      </c>
      <c r="C1078" t="s">
        <v>2585</v>
      </c>
      <c r="D1078" t="s">
        <v>2586</v>
      </c>
      <c r="E1078">
        <v>7.05</v>
      </c>
      <c r="F1078" t="s">
        <v>2333</v>
      </c>
      <c r="H1078" t="s">
        <v>147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2587</v>
      </c>
      <c r="P1078">
        <f t="shared" si="33"/>
        <v>3</v>
      </c>
    </row>
    <row r="1079" spans="1:16" x14ac:dyDescent="0.55000000000000004">
      <c r="A1079" s="1">
        <f t="shared" si="32"/>
        <v>45289</v>
      </c>
      <c r="B1079" s="1">
        <v>45291</v>
      </c>
      <c r="C1079" t="s">
        <v>1904</v>
      </c>
      <c r="D1079" t="s">
        <v>1905</v>
      </c>
      <c r="E1079">
        <v>4.75</v>
      </c>
      <c r="F1079" t="s">
        <v>26</v>
      </c>
      <c r="H1079" t="s">
        <v>71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2588</v>
      </c>
      <c r="P1079">
        <f t="shared" si="33"/>
        <v>3</v>
      </c>
    </row>
    <row r="1080" spans="1:16" x14ac:dyDescent="0.55000000000000004">
      <c r="A1080" s="1">
        <f t="shared" si="32"/>
        <v>45289</v>
      </c>
      <c r="B1080" s="1">
        <v>45291</v>
      </c>
      <c r="C1080" t="s">
        <v>250</v>
      </c>
      <c r="D1080" t="s">
        <v>251</v>
      </c>
      <c r="E1080">
        <v>4.25</v>
      </c>
      <c r="F1080" t="s">
        <v>1218</v>
      </c>
      <c r="H1080" t="s">
        <v>17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2589</v>
      </c>
      <c r="P1080">
        <f t="shared" si="33"/>
        <v>4</v>
      </c>
    </row>
    <row r="1081" spans="1:16" x14ac:dyDescent="0.55000000000000004">
      <c r="A1081" s="1">
        <f t="shared" si="32"/>
        <v>45289</v>
      </c>
      <c r="B1081" s="1">
        <v>45291</v>
      </c>
      <c r="C1081" t="s">
        <v>2490</v>
      </c>
      <c r="D1081" t="s">
        <v>2133</v>
      </c>
      <c r="E1081">
        <v>6.625</v>
      </c>
      <c r="F1081" t="s">
        <v>440</v>
      </c>
      <c r="H1081" t="s">
        <v>32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2590</v>
      </c>
      <c r="P1081">
        <f t="shared" si="33"/>
        <v>3</v>
      </c>
    </row>
    <row r="1082" spans="1:16" x14ac:dyDescent="0.55000000000000004">
      <c r="A1082" s="1">
        <f t="shared" si="32"/>
        <v>45289</v>
      </c>
      <c r="B1082" s="1">
        <v>45291</v>
      </c>
      <c r="C1082" t="s">
        <v>2591</v>
      </c>
      <c r="D1082" t="s">
        <v>2452</v>
      </c>
      <c r="E1082">
        <v>6.125</v>
      </c>
      <c r="F1082" t="s">
        <v>618</v>
      </c>
      <c r="G1082" t="s">
        <v>2592</v>
      </c>
      <c r="H1082" t="s">
        <v>52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53</v>
      </c>
      <c r="O1082" t="s">
        <v>2593</v>
      </c>
      <c r="P1082">
        <f t="shared" si="33"/>
        <v>3</v>
      </c>
    </row>
    <row r="1083" spans="1:16" x14ac:dyDescent="0.55000000000000004">
      <c r="A1083" s="1">
        <f t="shared" si="32"/>
        <v>45289</v>
      </c>
      <c r="B1083" s="1">
        <v>45291</v>
      </c>
      <c r="C1083" t="s">
        <v>767</v>
      </c>
      <c r="D1083" t="s">
        <v>768</v>
      </c>
      <c r="E1083">
        <v>4.9000000000000004</v>
      </c>
      <c r="F1083" t="s">
        <v>2003</v>
      </c>
      <c r="H1083" t="s">
        <v>47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2594</v>
      </c>
      <c r="P1083">
        <f t="shared" si="33"/>
        <v>3</v>
      </c>
    </row>
    <row r="1084" spans="1:16" x14ac:dyDescent="0.55000000000000004">
      <c r="A1084" s="1">
        <f t="shared" si="32"/>
        <v>45289</v>
      </c>
      <c r="B1084" s="1">
        <v>45291</v>
      </c>
      <c r="C1084" t="s">
        <v>2595</v>
      </c>
      <c r="D1084" t="s">
        <v>2596</v>
      </c>
      <c r="E1084">
        <v>4.75</v>
      </c>
      <c r="F1084" t="s">
        <v>308</v>
      </c>
      <c r="H1084" t="s">
        <v>77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2597</v>
      </c>
      <c r="P1084">
        <f t="shared" si="33"/>
        <v>3</v>
      </c>
    </row>
    <row r="1085" spans="1:16" x14ac:dyDescent="0.55000000000000004">
      <c r="A1085" s="1">
        <f t="shared" si="32"/>
        <v>45289</v>
      </c>
      <c r="B1085" s="1">
        <v>45291</v>
      </c>
      <c r="C1085" t="s">
        <v>74</v>
      </c>
      <c r="D1085" t="s">
        <v>75</v>
      </c>
      <c r="E1085">
        <v>4.5220000000000002</v>
      </c>
      <c r="F1085" t="s">
        <v>2598</v>
      </c>
      <c r="H1085" t="s">
        <v>77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2599</v>
      </c>
      <c r="P1085">
        <f t="shared" si="33"/>
        <v>2</v>
      </c>
    </row>
    <row r="1086" spans="1:16" x14ac:dyDescent="0.55000000000000004">
      <c r="A1086" s="1">
        <f t="shared" si="32"/>
        <v>45289</v>
      </c>
      <c r="B1086" s="1">
        <v>45291</v>
      </c>
      <c r="C1086" t="s">
        <v>114</v>
      </c>
      <c r="D1086" t="s">
        <v>115</v>
      </c>
      <c r="E1086">
        <v>6.2055499999999997</v>
      </c>
      <c r="F1086" t="s">
        <v>1682</v>
      </c>
      <c r="G1086" t="s">
        <v>206</v>
      </c>
      <c r="H1086" t="s">
        <v>52</v>
      </c>
      <c r="I1086" t="s">
        <v>18</v>
      </c>
      <c r="J1086" t="s">
        <v>19</v>
      </c>
      <c r="K1086" t="s">
        <v>20</v>
      </c>
      <c r="L1086" t="s">
        <v>20</v>
      </c>
      <c r="M1086" t="s">
        <v>173</v>
      </c>
      <c r="N1086" t="s">
        <v>22</v>
      </c>
      <c r="O1086" t="s">
        <v>2600</v>
      </c>
      <c r="P1086">
        <f t="shared" si="33"/>
        <v>2</v>
      </c>
    </row>
    <row r="1087" spans="1:16" x14ac:dyDescent="0.55000000000000004">
      <c r="A1087" s="1">
        <f t="shared" si="32"/>
        <v>45289</v>
      </c>
      <c r="B1087" s="1">
        <v>45291</v>
      </c>
      <c r="C1087" t="s">
        <v>114</v>
      </c>
      <c r="D1087" t="s">
        <v>115</v>
      </c>
      <c r="E1087">
        <v>2.0499999999999998</v>
      </c>
      <c r="F1087" t="s">
        <v>2601</v>
      </c>
      <c r="G1087" t="s">
        <v>206</v>
      </c>
      <c r="H1087" t="s">
        <v>52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2602</v>
      </c>
      <c r="P1087">
        <f t="shared" si="33"/>
        <v>2</v>
      </c>
    </row>
    <row r="1088" spans="1:16" x14ac:dyDescent="0.55000000000000004">
      <c r="A1088" s="1">
        <f t="shared" si="32"/>
        <v>45289</v>
      </c>
      <c r="B1088" s="1">
        <v>45291</v>
      </c>
      <c r="C1088" t="s">
        <v>1912</v>
      </c>
      <c r="D1088" t="s">
        <v>1913</v>
      </c>
      <c r="E1088">
        <v>7.5</v>
      </c>
      <c r="F1088" t="s">
        <v>1666</v>
      </c>
      <c r="H1088" t="s">
        <v>71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2603</v>
      </c>
      <c r="P1088">
        <f t="shared" si="33"/>
        <v>3</v>
      </c>
    </row>
    <row r="1089" spans="1:16" x14ac:dyDescent="0.55000000000000004">
      <c r="A1089" s="1">
        <f t="shared" si="32"/>
        <v>45289</v>
      </c>
      <c r="B1089" s="1">
        <v>45291</v>
      </c>
      <c r="C1089" t="s">
        <v>1415</v>
      </c>
      <c r="D1089" t="s">
        <v>1416</v>
      </c>
      <c r="E1089">
        <v>7.5</v>
      </c>
      <c r="F1089" t="s">
        <v>1513</v>
      </c>
      <c r="G1089" t="s">
        <v>52</v>
      </c>
      <c r="H1089" t="s">
        <v>47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2604</v>
      </c>
      <c r="P1089">
        <f t="shared" si="33"/>
        <v>3</v>
      </c>
    </row>
    <row r="1090" spans="1:16" x14ac:dyDescent="0.55000000000000004">
      <c r="A1090" s="1">
        <f t="shared" si="32"/>
        <v>45289</v>
      </c>
      <c r="B1090" s="1">
        <v>45291</v>
      </c>
      <c r="C1090" t="s">
        <v>895</v>
      </c>
      <c r="D1090" t="s">
        <v>896</v>
      </c>
      <c r="E1090">
        <v>5.15</v>
      </c>
      <c r="F1090" t="s">
        <v>2605</v>
      </c>
      <c r="H1090" t="s">
        <v>47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53</v>
      </c>
      <c r="O1090" t="s">
        <v>2606</v>
      </c>
      <c r="P1090">
        <f t="shared" si="33"/>
        <v>2</v>
      </c>
    </row>
    <row r="1091" spans="1:16" x14ac:dyDescent="0.55000000000000004">
      <c r="A1091" s="1">
        <f t="shared" si="32"/>
        <v>45289</v>
      </c>
      <c r="B1091" s="1">
        <v>45291</v>
      </c>
      <c r="C1091" t="s">
        <v>2607</v>
      </c>
      <c r="D1091" t="s">
        <v>2608</v>
      </c>
      <c r="E1091">
        <v>2.85</v>
      </c>
      <c r="F1091" t="s">
        <v>2055</v>
      </c>
      <c r="H1091" t="s">
        <v>52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72</v>
      </c>
      <c r="O1091" t="s">
        <v>2609</v>
      </c>
      <c r="P1091">
        <f t="shared" si="33"/>
        <v>3</v>
      </c>
    </row>
    <row r="1092" spans="1:16" x14ac:dyDescent="0.55000000000000004">
      <c r="A1092" s="1">
        <f t="shared" ref="A1092:A1155" si="34">B1092-2</f>
        <v>45289</v>
      </c>
      <c r="B1092" s="1">
        <v>45291</v>
      </c>
      <c r="C1092" t="s">
        <v>101</v>
      </c>
      <c r="D1092" t="s">
        <v>102</v>
      </c>
      <c r="E1092">
        <v>4.1500000000000004</v>
      </c>
      <c r="F1092" t="s">
        <v>2610</v>
      </c>
      <c r="H1092" t="s">
        <v>17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2611</v>
      </c>
      <c r="P1092">
        <f t="shared" ref="P1092:P1155" si="35">LEN(D1092)</f>
        <v>3</v>
      </c>
    </row>
    <row r="1093" spans="1:16" hidden="1" x14ac:dyDescent="0.55000000000000004">
      <c r="A1093" s="1">
        <f t="shared" si="34"/>
        <v>45289</v>
      </c>
      <c r="B1093" s="1">
        <v>45291</v>
      </c>
      <c r="C1093" t="s">
        <v>39</v>
      </c>
      <c r="D1093" t="s">
        <v>40</v>
      </c>
      <c r="E1093">
        <v>3.2</v>
      </c>
      <c r="F1093" t="s">
        <v>2612</v>
      </c>
      <c r="G1093" t="s">
        <v>206</v>
      </c>
      <c r="H1093" t="s">
        <v>42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2613</v>
      </c>
      <c r="P1093">
        <f t="shared" si="35"/>
        <v>6</v>
      </c>
    </row>
    <row r="1094" spans="1:16" hidden="1" x14ac:dyDescent="0.55000000000000004">
      <c r="A1094" s="1">
        <f t="shared" si="34"/>
        <v>45289</v>
      </c>
      <c r="B1094" s="1">
        <v>45291</v>
      </c>
      <c r="C1094" t="s">
        <v>39</v>
      </c>
      <c r="D1094" t="s">
        <v>40</v>
      </c>
      <c r="E1094">
        <v>2.9</v>
      </c>
      <c r="F1094" t="s">
        <v>2614</v>
      </c>
      <c r="G1094" t="s">
        <v>206</v>
      </c>
      <c r="H1094" t="s">
        <v>42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2615</v>
      </c>
      <c r="P1094">
        <f t="shared" si="35"/>
        <v>6</v>
      </c>
    </row>
    <row r="1095" spans="1:16" x14ac:dyDescent="0.55000000000000004">
      <c r="A1095" s="1">
        <f t="shared" si="34"/>
        <v>45289</v>
      </c>
      <c r="B1095" s="1">
        <v>45291</v>
      </c>
      <c r="C1095" t="s">
        <v>2616</v>
      </c>
      <c r="D1095" t="s">
        <v>2617</v>
      </c>
      <c r="E1095">
        <v>6.55</v>
      </c>
      <c r="F1095" t="s">
        <v>2618</v>
      </c>
      <c r="H1095" t="s">
        <v>32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2619</v>
      </c>
      <c r="P1095">
        <f t="shared" si="35"/>
        <v>3</v>
      </c>
    </row>
    <row r="1096" spans="1:16" x14ac:dyDescent="0.55000000000000004">
      <c r="A1096" s="1">
        <f t="shared" si="34"/>
        <v>45289</v>
      </c>
      <c r="B1096" s="1">
        <v>45291</v>
      </c>
      <c r="C1096" t="s">
        <v>1766</v>
      </c>
      <c r="D1096" t="s">
        <v>775</v>
      </c>
      <c r="E1096">
        <v>6.5</v>
      </c>
      <c r="F1096" t="s">
        <v>467</v>
      </c>
      <c r="H1096" t="s">
        <v>52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53</v>
      </c>
      <c r="O1096" t="s">
        <v>2620</v>
      </c>
      <c r="P1096">
        <f t="shared" si="35"/>
        <v>3</v>
      </c>
    </row>
    <row r="1097" spans="1:16" x14ac:dyDescent="0.55000000000000004">
      <c r="A1097" s="1">
        <f t="shared" si="34"/>
        <v>45289</v>
      </c>
      <c r="B1097" s="1">
        <v>45291</v>
      </c>
      <c r="C1097" t="s">
        <v>1358</v>
      </c>
      <c r="D1097" t="s">
        <v>1359</v>
      </c>
      <c r="E1097">
        <v>6.5</v>
      </c>
      <c r="F1097" t="s">
        <v>51</v>
      </c>
      <c r="H1097" t="s">
        <v>52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2621</v>
      </c>
      <c r="P1097">
        <f t="shared" si="35"/>
        <v>3</v>
      </c>
    </row>
    <row r="1098" spans="1:16" x14ac:dyDescent="0.55000000000000004">
      <c r="A1098" s="1">
        <f t="shared" si="34"/>
        <v>45289</v>
      </c>
      <c r="B1098" s="1">
        <v>45291</v>
      </c>
      <c r="C1098" t="s">
        <v>2622</v>
      </c>
      <c r="D1098" t="s">
        <v>1159</v>
      </c>
      <c r="E1098">
        <v>6.15</v>
      </c>
      <c r="F1098" t="s">
        <v>36</v>
      </c>
      <c r="H1098" t="s">
        <v>77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53</v>
      </c>
      <c r="O1098" t="s">
        <v>2623</v>
      </c>
      <c r="P1098">
        <f t="shared" si="35"/>
        <v>2</v>
      </c>
    </row>
    <row r="1099" spans="1:16" x14ac:dyDescent="0.55000000000000004">
      <c r="A1099" s="1">
        <f t="shared" si="34"/>
        <v>45289</v>
      </c>
      <c r="B1099" s="1">
        <v>45291</v>
      </c>
      <c r="C1099" t="s">
        <v>244</v>
      </c>
      <c r="D1099" t="s">
        <v>245</v>
      </c>
      <c r="E1099">
        <v>4.5</v>
      </c>
      <c r="F1099" t="s">
        <v>2624</v>
      </c>
      <c r="H1099" t="s">
        <v>47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2625</v>
      </c>
      <c r="P1099">
        <f t="shared" si="35"/>
        <v>2</v>
      </c>
    </row>
    <row r="1100" spans="1:16" hidden="1" x14ac:dyDescent="0.55000000000000004">
      <c r="A1100" s="1">
        <f t="shared" si="34"/>
        <v>45289</v>
      </c>
      <c r="B1100" s="1">
        <v>45291</v>
      </c>
      <c r="C1100" t="s">
        <v>2626</v>
      </c>
      <c r="D1100" t="s">
        <v>50</v>
      </c>
      <c r="E1100">
        <v>6.75</v>
      </c>
      <c r="F1100" t="s">
        <v>2627</v>
      </c>
      <c r="H1100" t="s">
        <v>42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53</v>
      </c>
      <c r="O1100" t="s">
        <v>2628</v>
      </c>
      <c r="P1100">
        <f t="shared" si="35"/>
        <v>6</v>
      </c>
    </row>
    <row r="1101" spans="1:16" x14ac:dyDescent="0.55000000000000004">
      <c r="A1101" s="1">
        <f t="shared" si="34"/>
        <v>45289</v>
      </c>
      <c r="B1101" s="1">
        <v>45291</v>
      </c>
      <c r="C1101" t="s">
        <v>895</v>
      </c>
      <c r="D1101" t="s">
        <v>896</v>
      </c>
      <c r="E1101">
        <v>5.1130000000000004</v>
      </c>
      <c r="F1101" t="s">
        <v>2498</v>
      </c>
      <c r="H1101" t="s">
        <v>71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53</v>
      </c>
      <c r="O1101" t="s">
        <v>2629</v>
      </c>
      <c r="P1101">
        <f t="shared" si="35"/>
        <v>2</v>
      </c>
    </row>
    <row r="1102" spans="1:16" hidden="1" x14ac:dyDescent="0.55000000000000004">
      <c r="A1102" s="1">
        <f t="shared" si="34"/>
        <v>45289</v>
      </c>
      <c r="B1102" s="1">
        <v>45291</v>
      </c>
      <c r="C1102" t="s">
        <v>2394</v>
      </c>
      <c r="D1102" t="s">
        <v>2395</v>
      </c>
      <c r="E1102">
        <v>1.95</v>
      </c>
      <c r="F1102" t="s">
        <v>1273</v>
      </c>
      <c r="G1102" t="s">
        <v>142</v>
      </c>
      <c r="H1102" t="s">
        <v>17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72</v>
      </c>
      <c r="O1102" t="s">
        <v>2630</v>
      </c>
      <c r="P1102">
        <f t="shared" si="35"/>
        <v>6</v>
      </c>
    </row>
    <row r="1103" spans="1:16" x14ac:dyDescent="0.55000000000000004">
      <c r="A1103" s="1">
        <f t="shared" si="34"/>
        <v>45289</v>
      </c>
      <c r="B1103" s="1">
        <v>45291</v>
      </c>
      <c r="C1103" t="s">
        <v>170</v>
      </c>
      <c r="D1103" t="s">
        <v>171</v>
      </c>
      <c r="E1103">
        <v>7.125</v>
      </c>
      <c r="F1103" t="s">
        <v>2508</v>
      </c>
      <c r="G1103" t="s">
        <v>238</v>
      </c>
      <c r="H1103" t="s">
        <v>47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2631</v>
      </c>
      <c r="P1103">
        <f t="shared" si="35"/>
        <v>1</v>
      </c>
    </row>
    <row r="1104" spans="1:16" hidden="1" x14ac:dyDescent="0.55000000000000004">
      <c r="A1104" s="1">
        <f t="shared" si="34"/>
        <v>45289</v>
      </c>
      <c r="B1104" s="1">
        <v>45291</v>
      </c>
      <c r="C1104" t="s">
        <v>2632</v>
      </c>
      <c r="D1104" t="s">
        <v>1706</v>
      </c>
      <c r="E1104">
        <v>4.875</v>
      </c>
      <c r="F1104" t="s">
        <v>2633</v>
      </c>
      <c r="G1104" t="s">
        <v>142</v>
      </c>
      <c r="H1104" t="s">
        <v>267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72</v>
      </c>
      <c r="O1104" t="s">
        <v>2634</v>
      </c>
      <c r="P1104">
        <f t="shared" si="35"/>
        <v>6</v>
      </c>
    </row>
    <row r="1105" spans="1:16" x14ac:dyDescent="0.55000000000000004">
      <c r="A1105" s="1">
        <f t="shared" si="34"/>
        <v>45289</v>
      </c>
      <c r="B1105" s="1">
        <v>45291</v>
      </c>
      <c r="C1105" t="s">
        <v>269</v>
      </c>
      <c r="D1105" t="s">
        <v>270</v>
      </c>
      <c r="E1105">
        <v>4.8</v>
      </c>
      <c r="F1105" t="s">
        <v>308</v>
      </c>
      <c r="G1105" t="s">
        <v>229</v>
      </c>
      <c r="H1105" t="s">
        <v>52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2635</v>
      </c>
      <c r="P1105">
        <f t="shared" si="35"/>
        <v>5</v>
      </c>
    </row>
    <row r="1106" spans="1:16" x14ac:dyDescent="0.55000000000000004">
      <c r="A1106" s="1">
        <f t="shared" si="34"/>
        <v>45289</v>
      </c>
      <c r="B1106" s="1">
        <v>45291</v>
      </c>
      <c r="C1106" t="s">
        <v>123</v>
      </c>
      <c r="D1106" t="s">
        <v>124</v>
      </c>
      <c r="E1106">
        <v>0.375</v>
      </c>
      <c r="F1106" t="s">
        <v>2636</v>
      </c>
      <c r="H1106" t="s">
        <v>63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64</v>
      </c>
      <c r="O1106" t="s">
        <v>2637</v>
      </c>
      <c r="P1106">
        <f t="shared" si="35"/>
        <v>4</v>
      </c>
    </row>
    <row r="1107" spans="1:16" x14ac:dyDescent="0.55000000000000004">
      <c r="A1107" s="1">
        <f t="shared" si="34"/>
        <v>45289</v>
      </c>
      <c r="B1107" s="1">
        <v>45291</v>
      </c>
      <c r="C1107" t="s">
        <v>2458</v>
      </c>
      <c r="D1107" t="s">
        <v>2459</v>
      </c>
      <c r="E1107">
        <v>6.875</v>
      </c>
      <c r="F1107" t="s">
        <v>2638</v>
      </c>
      <c r="H1107" t="s">
        <v>17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2639</v>
      </c>
      <c r="P1107">
        <f t="shared" si="35"/>
        <v>3</v>
      </c>
    </row>
    <row r="1108" spans="1:16" x14ac:dyDescent="0.55000000000000004">
      <c r="A1108" s="1">
        <f t="shared" si="34"/>
        <v>45289</v>
      </c>
      <c r="B1108" s="1">
        <v>45291</v>
      </c>
      <c r="C1108" t="s">
        <v>560</v>
      </c>
      <c r="D1108" t="s">
        <v>561</v>
      </c>
      <c r="E1108">
        <v>4.95</v>
      </c>
      <c r="F1108" t="s">
        <v>2640</v>
      </c>
      <c r="H1108" t="s">
        <v>71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2641</v>
      </c>
      <c r="P1108">
        <f t="shared" si="35"/>
        <v>2</v>
      </c>
    </row>
    <row r="1109" spans="1:16" x14ac:dyDescent="0.55000000000000004">
      <c r="A1109" s="1">
        <f t="shared" si="34"/>
        <v>45289</v>
      </c>
      <c r="B1109" s="1">
        <v>45291</v>
      </c>
      <c r="C1109" t="s">
        <v>2642</v>
      </c>
      <c r="D1109" t="s">
        <v>775</v>
      </c>
      <c r="E1109">
        <v>5.875</v>
      </c>
      <c r="F1109" t="s">
        <v>2643</v>
      </c>
      <c r="G1109">
        <v>100</v>
      </c>
      <c r="H1109" t="s">
        <v>52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53</v>
      </c>
      <c r="O1109" t="s">
        <v>2644</v>
      </c>
      <c r="P1109">
        <f t="shared" si="35"/>
        <v>3</v>
      </c>
    </row>
    <row r="1110" spans="1:16" x14ac:dyDescent="0.55000000000000004">
      <c r="A1110" s="1">
        <f t="shared" si="34"/>
        <v>45289</v>
      </c>
      <c r="B1110" s="1">
        <v>45291</v>
      </c>
      <c r="C1110" t="s">
        <v>2645</v>
      </c>
      <c r="D1110" t="s">
        <v>1441</v>
      </c>
      <c r="E1110">
        <v>3.976</v>
      </c>
      <c r="F1110" t="s">
        <v>489</v>
      </c>
      <c r="H1110" t="s">
        <v>47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72</v>
      </c>
      <c r="O1110" t="s">
        <v>2646</v>
      </c>
      <c r="P1110">
        <f t="shared" si="35"/>
        <v>4</v>
      </c>
    </row>
    <row r="1111" spans="1:16" x14ac:dyDescent="0.55000000000000004">
      <c r="A1111" s="1">
        <f t="shared" si="34"/>
        <v>45289</v>
      </c>
      <c r="B1111" s="1">
        <v>45291</v>
      </c>
      <c r="C1111" t="s">
        <v>74</v>
      </c>
      <c r="D1111" t="s">
        <v>75</v>
      </c>
      <c r="E1111">
        <v>6.4</v>
      </c>
      <c r="F1111" t="s">
        <v>2476</v>
      </c>
      <c r="H1111" t="s">
        <v>77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2647</v>
      </c>
      <c r="P1111">
        <f t="shared" si="35"/>
        <v>2</v>
      </c>
    </row>
    <row r="1112" spans="1:16" x14ac:dyDescent="0.55000000000000004">
      <c r="A1112" s="1">
        <f t="shared" si="34"/>
        <v>45289</v>
      </c>
      <c r="B1112" s="1">
        <v>45291</v>
      </c>
      <c r="C1112" t="s">
        <v>792</v>
      </c>
      <c r="D1112" t="s">
        <v>793</v>
      </c>
      <c r="E1112">
        <v>7.45</v>
      </c>
      <c r="F1112" t="s">
        <v>81</v>
      </c>
      <c r="H1112" t="s">
        <v>77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2648</v>
      </c>
      <c r="P1112">
        <f t="shared" si="35"/>
        <v>3</v>
      </c>
    </row>
    <row r="1113" spans="1:16" x14ac:dyDescent="0.55000000000000004">
      <c r="A1113" s="1">
        <f t="shared" si="34"/>
        <v>45289</v>
      </c>
      <c r="B1113" s="1">
        <v>45291</v>
      </c>
      <c r="C1113" t="s">
        <v>2649</v>
      </c>
      <c r="D1113" t="s">
        <v>567</v>
      </c>
      <c r="E1113">
        <v>5.8</v>
      </c>
      <c r="F1113" t="s">
        <v>690</v>
      </c>
      <c r="H1113" t="s">
        <v>52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53</v>
      </c>
      <c r="O1113" t="s">
        <v>2650</v>
      </c>
      <c r="P1113">
        <f t="shared" si="35"/>
        <v>1</v>
      </c>
    </row>
    <row r="1114" spans="1:16" x14ac:dyDescent="0.55000000000000004">
      <c r="A1114" s="1">
        <f t="shared" si="34"/>
        <v>45289</v>
      </c>
      <c r="B1114" s="1">
        <v>45291</v>
      </c>
      <c r="C1114" t="s">
        <v>1070</v>
      </c>
      <c r="D1114" t="s">
        <v>1071</v>
      </c>
      <c r="E1114">
        <v>5.2</v>
      </c>
      <c r="F1114" t="s">
        <v>1260</v>
      </c>
      <c r="G1114" t="s">
        <v>229</v>
      </c>
      <c r="H1114" t="s">
        <v>77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2651</v>
      </c>
      <c r="P1114">
        <f t="shared" si="35"/>
        <v>5</v>
      </c>
    </row>
    <row r="1115" spans="1:16" x14ac:dyDescent="0.55000000000000004">
      <c r="A1115" s="1">
        <f t="shared" si="34"/>
        <v>45289</v>
      </c>
      <c r="B1115" s="1">
        <v>45291</v>
      </c>
      <c r="C1115" t="s">
        <v>264</v>
      </c>
      <c r="D1115" t="s">
        <v>265</v>
      </c>
      <c r="E1115">
        <v>3.45</v>
      </c>
      <c r="F1115" t="s">
        <v>2652</v>
      </c>
      <c r="G1115" t="s">
        <v>1839</v>
      </c>
      <c r="H1115" t="s">
        <v>267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72</v>
      </c>
      <c r="O1115" t="s">
        <v>2653</v>
      </c>
      <c r="P1115">
        <f t="shared" si="35"/>
        <v>3</v>
      </c>
    </row>
    <row r="1116" spans="1:16" x14ac:dyDescent="0.55000000000000004">
      <c r="A1116" s="1">
        <f t="shared" si="34"/>
        <v>45289</v>
      </c>
      <c r="B1116" s="1">
        <v>45291</v>
      </c>
      <c r="C1116" t="s">
        <v>269</v>
      </c>
      <c r="D1116" t="s">
        <v>270</v>
      </c>
      <c r="E1116">
        <v>5.2</v>
      </c>
      <c r="F1116" t="s">
        <v>2654</v>
      </c>
      <c r="G1116" t="s">
        <v>142</v>
      </c>
      <c r="H1116" t="s">
        <v>52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2655</v>
      </c>
      <c r="P1116">
        <f t="shared" si="35"/>
        <v>5</v>
      </c>
    </row>
    <row r="1117" spans="1:16" x14ac:dyDescent="0.55000000000000004">
      <c r="A1117" s="1">
        <f t="shared" si="34"/>
        <v>45289</v>
      </c>
      <c r="B1117" s="1">
        <v>45291</v>
      </c>
      <c r="C1117" t="s">
        <v>2656</v>
      </c>
      <c r="D1117" t="s">
        <v>2657</v>
      </c>
      <c r="E1117">
        <v>7</v>
      </c>
      <c r="F1117" t="s">
        <v>2658</v>
      </c>
      <c r="H1117" t="s">
        <v>27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2659</v>
      </c>
      <c r="P1117">
        <f t="shared" si="35"/>
        <v>3</v>
      </c>
    </row>
    <row r="1118" spans="1:16" x14ac:dyDescent="0.55000000000000004">
      <c r="A1118" s="1">
        <f t="shared" si="34"/>
        <v>45289</v>
      </c>
      <c r="B1118" s="1">
        <v>45291</v>
      </c>
      <c r="C1118" t="s">
        <v>269</v>
      </c>
      <c r="D1118" t="s">
        <v>270</v>
      </c>
      <c r="E1118">
        <v>1.45</v>
      </c>
      <c r="F1118" t="s">
        <v>1417</v>
      </c>
      <c r="G1118" t="s">
        <v>142</v>
      </c>
      <c r="H1118" t="s">
        <v>52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2660</v>
      </c>
      <c r="P1118">
        <f t="shared" si="35"/>
        <v>5</v>
      </c>
    </row>
    <row r="1119" spans="1:16" x14ac:dyDescent="0.55000000000000004">
      <c r="A1119" s="1">
        <f t="shared" si="34"/>
        <v>45289</v>
      </c>
      <c r="B1119" s="1">
        <v>45291</v>
      </c>
      <c r="C1119" t="s">
        <v>2196</v>
      </c>
      <c r="D1119" t="s">
        <v>2197</v>
      </c>
      <c r="E1119">
        <v>6.375</v>
      </c>
      <c r="F1119" t="s">
        <v>1205</v>
      </c>
      <c r="H1119" t="s">
        <v>267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2661</v>
      </c>
      <c r="P1119">
        <f t="shared" si="35"/>
        <v>3</v>
      </c>
    </row>
    <row r="1120" spans="1:16" x14ac:dyDescent="0.55000000000000004">
      <c r="A1120" s="1">
        <f t="shared" si="34"/>
        <v>45289</v>
      </c>
      <c r="B1120" s="1">
        <v>45291</v>
      </c>
      <c r="C1120" t="s">
        <v>2662</v>
      </c>
      <c r="D1120" t="s">
        <v>2663</v>
      </c>
      <c r="E1120">
        <v>5.15</v>
      </c>
      <c r="F1120" t="s">
        <v>2664</v>
      </c>
      <c r="G1120" t="s">
        <v>206</v>
      </c>
      <c r="H1120" t="s">
        <v>47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2665</v>
      </c>
      <c r="P1120">
        <f t="shared" si="35"/>
        <v>3</v>
      </c>
    </row>
    <row r="1121" spans="1:16" x14ac:dyDescent="0.55000000000000004">
      <c r="A1121" s="1">
        <f t="shared" si="34"/>
        <v>45289</v>
      </c>
      <c r="B1121" s="1">
        <v>45291</v>
      </c>
      <c r="C1121" t="s">
        <v>1455</v>
      </c>
      <c r="D1121" t="s">
        <v>1456</v>
      </c>
      <c r="E1121">
        <v>6.82</v>
      </c>
      <c r="F1121" t="s">
        <v>467</v>
      </c>
      <c r="H1121" t="s">
        <v>47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72</v>
      </c>
      <c r="O1121" t="s">
        <v>2666</v>
      </c>
      <c r="P1121">
        <f t="shared" si="35"/>
        <v>3</v>
      </c>
    </row>
    <row r="1122" spans="1:16" x14ac:dyDescent="0.55000000000000004">
      <c r="A1122" s="1">
        <f t="shared" si="34"/>
        <v>45289</v>
      </c>
      <c r="B1122" s="1">
        <v>45291</v>
      </c>
      <c r="C1122" t="s">
        <v>2023</v>
      </c>
      <c r="D1122" t="s">
        <v>2024</v>
      </c>
      <c r="E1122">
        <v>6.875</v>
      </c>
      <c r="F1122" t="s">
        <v>377</v>
      </c>
      <c r="H1122" t="s">
        <v>47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2667</v>
      </c>
      <c r="P1122">
        <f t="shared" si="35"/>
        <v>2</v>
      </c>
    </row>
    <row r="1123" spans="1:16" x14ac:dyDescent="0.55000000000000004">
      <c r="A1123" s="1">
        <f t="shared" si="34"/>
        <v>45289</v>
      </c>
      <c r="B1123" s="1">
        <v>45291</v>
      </c>
      <c r="C1123" t="s">
        <v>2668</v>
      </c>
      <c r="D1123" t="s">
        <v>2669</v>
      </c>
      <c r="E1123">
        <v>7.25</v>
      </c>
      <c r="F1123" t="s">
        <v>2670</v>
      </c>
      <c r="G1123" t="s">
        <v>206</v>
      </c>
      <c r="H1123" t="s">
        <v>47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72</v>
      </c>
      <c r="O1123" t="s">
        <v>2671</v>
      </c>
      <c r="P1123">
        <f t="shared" si="35"/>
        <v>4</v>
      </c>
    </row>
    <row r="1124" spans="1:16" x14ac:dyDescent="0.55000000000000004">
      <c r="A1124" s="1">
        <f t="shared" si="34"/>
        <v>45289</v>
      </c>
      <c r="B1124" s="1">
        <v>45291</v>
      </c>
      <c r="C1124" t="s">
        <v>2160</v>
      </c>
      <c r="D1124" t="s">
        <v>2161</v>
      </c>
      <c r="E1124">
        <v>5.875</v>
      </c>
      <c r="F1124" t="s">
        <v>953</v>
      </c>
      <c r="G1124" t="s">
        <v>238</v>
      </c>
      <c r="H1124" t="s">
        <v>77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2672</v>
      </c>
      <c r="P1124">
        <f t="shared" si="35"/>
        <v>3</v>
      </c>
    </row>
    <row r="1125" spans="1:16" x14ac:dyDescent="0.55000000000000004">
      <c r="A1125" s="1">
        <f t="shared" si="34"/>
        <v>45289</v>
      </c>
      <c r="B1125" s="1">
        <v>45291</v>
      </c>
      <c r="C1125" t="s">
        <v>244</v>
      </c>
      <c r="D1125" t="s">
        <v>245</v>
      </c>
      <c r="E1125">
        <v>4.25</v>
      </c>
      <c r="F1125" t="s">
        <v>1236</v>
      </c>
      <c r="G1125" t="s">
        <v>206</v>
      </c>
      <c r="H1125" t="s">
        <v>47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2673</v>
      </c>
      <c r="P1125">
        <f t="shared" si="35"/>
        <v>2</v>
      </c>
    </row>
    <row r="1126" spans="1:16" x14ac:dyDescent="0.55000000000000004">
      <c r="A1126" s="1">
        <f t="shared" si="34"/>
        <v>45289</v>
      </c>
      <c r="B1126" s="1">
        <v>45291</v>
      </c>
      <c r="C1126" t="s">
        <v>1362</v>
      </c>
      <c r="D1126" t="s">
        <v>1363</v>
      </c>
      <c r="E1126">
        <v>3.25</v>
      </c>
      <c r="F1126" t="s">
        <v>2674</v>
      </c>
      <c r="H1126" t="s">
        <v>52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2675</v>
      </c>
      <c r="P1126">
        <f t="shared" si="35"/>
        <v>3</v>
      </c>
    </row>
    <row r="1127" spans="1:16" x14ac:dyDescent="0.55000000000000004">
      <c r="A1127" s="1">
        <f t="shared" si="34"/>
        <v>45289</v>
      </c>
      <c r="B1127" s="1">
        <v>45291</v>
      </c>
      <c r="C1127" t="s">
        <v>2676</v>
      </c>
      <c r="D1127" t="s">
        <v>2677</v>
      </c>
      <c r="E1127">
        <v>6.4</v>
      </c>
      <c r="F1127" t="s">
        <v>2269</v>
      </c>
      <c r="H1127" t="s">
        <v>77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2678</v>
      </c>
      <c r="P1127">
        <f t="shared" si="35"/>
        <v>3</v>
      </c>
    </row>
    <row r="1128" spans="1:16" x14ac:dyDescent="0.55000000000000004">
      <c r="A1128" s="1">
        <f t="shared" si="34"/>
        <v>45289</v>
      </c>
      <c r="B1128" s="1">
        <v>45291</v>
      </c>
      <c r="C1128" t="s">
        <v>269</v>
      </c>
      <c r="D1128" t="s">
        <v>270</v>
      </c>
      <c r="E1128">
        <v>5.375</v>
      </c>
      <c r="F1128" t="s">
        <v>2679</v>
      </c>
      <c r="G1128" t="s">
        <v>142</v>
      </c>
      <c r="H1128" t="s">
        <v>52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2680</v>
      </c>
      <c r="P1128">
        <f t="shared" si="35"/>
        <v>5</v>
      </c>
    </row>
    <row r="1129" spans="1:16" x14ac:dyDescent="0.55000000000000004">
      <c r="A1129" s="1">
        <f t="shared" si="34"/>
        <v>45289</v>
      </c>
      <c r="B1129" s="1">
        <v>45291</v>
      </c>
      <c r="C1129" t="s">
        <v>625</v>
      </c>
      <c r="D1129" t="s">
        <v>626</v>
      </c>
      <c r="E1129">
        <v>7.5</v>
      </c>
      <c r="F1129" t="s">
        <v>1529</v>
      </c>
      <c r="H1129" t="s">
        <v>71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2681</v>
      </c>
      <c r="P1129">
        <f t="shared" si="35"/>
        <v>2</v>
      </c>
    </row>
    <row r="1130" spans="1:16" x14ac:dyDescent="0.55000000000000004">
      <c r="A1130" s="1">
        <f t="shared" si="34"/>
        <v>45289</v>
      </c>
      <c r="B1130" s="1">
        <v>45291</v>
      </c>
      <c r="C1130" t="s">
        <v>2682</v>
      </c>
      <c r="D1130" t="s">
        <v>2683</v>
      </c>
      <c r="E1130">
        <v>1.55</v>
      </c>
      <c r="F1130" t="s">
        <v>2684</v>
      </c>
      <c r="G1130" t="s">
        <v>142</v>
      </c>
      <c r="H1130" t="s">
        <v>52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72</v>
      </c>
      <c r="O1130" t="s">
        <v>2685</v>
      </c>
      <c r="P1130">
        <f t="shared" si="35"/>
        <v>3</v>
      </c>
    </row>
    <row r="1131" spans="1:16" x14ac:dyDescent="0.55000000000000004">
      <c r="A1131" s="1">
        <f t="shared" si="34"/>
        <v>45289</v>
      </c>
      <c r="B1131" s="1">
        <v>45291</v>
      </c>
      <c r="C1131" t="s">
        <v>2686</v>
      </c>
      <c r="D1131" t="s">
        <v>97</v>
      </c>
      <c r="E1131">
        <v>6.5</v>
      </c>
      <c r="F1131" t="s">
        <v>2687</v>
      </c>
      <c r="H1131" t="s">
        <v>99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2688</v>
      </c>
      <c r="P1131">
        <f t="shared" si="35"/>
        <v>3</v>
      </c>
    </row>
    <row r="1132" spans="1:16" x14ac:dyDescent="0.55000000000000004">
      <c r="A1132" s="1">
        <f t="shared" si="34"/>
        <v>45289</v>
      </c>
      <c r="B1132" s="1">
        <v>45291</v>
      </c>
      <c r="C1132" t="s">
        <v>912</v>
      </c>
      <c r="D1132" t="s">
        <v>913</v>
      </c>
      <c r="E1132">
        <v>7.5</v>
      </c>
      <c r="F1132" t="s">
        <v>1043</v>
      </c>
      <c r="H1132" t="s">
        <v>47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2689</v>
      </c>
      <c r="P1132">
        <f t="shared" si="35"/>
        <v>2</v>
      </c>
    </row>
    <row r="1133" spans="1:16" x14ac:dyDescent="0.55000000000000004">
      <c r="A1133" s="1">
        <f t="shared" si="34"/>
        <v>45289</v>
      </c>
      <c r="B1133" s="1">
        <v>45291</v>
      </c>
      <c r="C1133" t="s">
        <v>269</v>
      </c>
      <c r="D1133" t="s">
        <v>270</v>
      </c>
      <c r="E1133">
        <v>4.8</v>
      </c>
      <c r="F1133" t="s">
        <v>601</v>
      </c>
      <c r="G1133" t="s">
        <v>142</v>
      </c>
      <c r="H1133" t="s">
        <v>52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2690</v>
      </c>
      <c r="P1133">
        <f t="shared" si="35"/>
        <v>5</v>
      </c>
    </row>
    <row r="1134" spans="1:16" x14ac:dyDescent="0.55000000000000004">
      <c r="A1134" s="1">
        <f t="shared" si="34"/>
        <v>45289</v>
      </c>
      <c r="B1134" s="1">
        <v>45291</v>
      </c>
      <c r="C1134" t="s">
        <v>317</v>
      </c>
      <c r="D1134" t="s">
        <v>318</v>
      </c>
      <c r="E1134">
        <v>6.1060400000000001</v>
      </c>
      <c r="F1134" t="s">
        <v>499</v>
      </c>
      <c r="G1134" t="s">
        <v>206</v>
      </c>
      <c r="H1134" t="s">
        <v>17</v>
      </c>
      <c r="I1134" t="s">
        <v>18</v>
      </c>
      <c r="J1134" t="s">
        <v>19</v>
      </c>
      <c r="K1134" t="s">
        <v>20</v>
      </c>
      <c r="L1134" t="s">
        <v>20</v>
      </c>
      <c r="M1134" t="s">
        <v>173</v>
      </c>
      <c r="N1134" t="s">
        <v>22</v>
      </c>
      <c r="O1134" t="s">
        <v>2691</v>
      </c>
      <c r="P1134">
        <f t="shared" si="35"/>
        <v>4</v>
      </c>
    </row>
    <row r="1135" spans="1:16" x14ac:dyDescent="0.55000000000000004">
      <c r="A1135" s="1">
        <f t="shared" si="34"/>
        <v>45289</v>
      </c>
      <c r="B1135" s="1">
        <v>45291</v>
      </c>
      <c r="C1135" t="s">
        <v>363</v>
      </c>
      <c r="D1135" t="s">
        <v>364</v>
      </c>
      <c r="E1135">
        <v>4.95</v>
      </c>
      <c r="F1135" t="s">
        <v>2692</v>
      </c>
      <c r="G1135" t="s">
        <v>206</v>
      </c>
      <c r="H1135" t="s">
        <v>42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2693</v>
      </c>
      <c r="P1135">
        <f t="shared" si="35"/>
        <v>4</v>
      </c>
    </row>
    <row r="1136" spans="1:16" x14ac:dyDescent="0.55000000000000004">
      <c r="A1136" s="1">
        <f t="shared" si="34"/>
        <v>45289</v>
      </c>
      <c r="B1136" s="1">
        <v>45291</v>
      </c>
      <c r="C1136" t="s">
        <v>517</v>
      </c>
      <c r="D1136" t="s">
        <v>518</v>
      </c>
      <c r="E1136">
        <v>5.5358599999999996</v>
      </c>
      <c r="F1136" t="s">
        <v>2555</v>
      </c>
      <c r="G1136" t="s">
        <v>206</v>
      </c>
      <c r="H1136" t="s">
        <v>52</v>
      </c>
      <c r="I1136" t="s">
        <v>18</v>
      </c>
      <c r="J1136" t="s">
        <v>19</v>
      </c>
      <c r="K1136" t="s">
        <v>20</v>
      </c>
      <c r="L1136" t="s">
        <v>20</v>
      </c>
      <c r="M1136" t="s">
        <v>173</v>
      </c>
      <c r="N1136" t="s">
        <v>22</v>
      </c>
      <c r="O1136" t="s">
        <v>2694</v>
      </c>
      <c r="P1136">
        <f t="shared" si="35"/>
        <v>3</v>
      </c>
    </row>
    <row r="1137" spans="1:16" hidden="1" x14ac:dyDescent="0.55000000000000004">
      <c r="A1137" s="1">
        <f t="shared" si="34"/>
        <v>45289</v>
      </c>
      <c r="B1137" s="1">
        <v>45291</v>
      </c>
      <c r="C1137" t="s">
        <v>2695</v>
      </c>
      <c r="D1137" t="s">
        <v>2541</v>
      </c>
      <c r="E1137">
        <v>4.25</v>
      </c>
      <c r="F1137" t="s">
        <v>2696</v>
      </c>
      <c r="G1137" t="s">
        <v>229</v>
      </c>
      <c r="H1137" t="s">
        <v>42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72</v>
      </c>
      <c r="O1137" t="s">
        <v>2697</v>
      </c>
      <c r="P1137">
        <f t="shared" si="35"/>
        <v>6</v>
      </c>
    </row>
    <row r="1138" spans="1:16" x14ac:dyDescent="0.55000000000000004">
      <c r="A1138" s="1">
        <f t="shared" si="34"/>
        <v>45289</v>
      </c>
      <c r="B1138" s="1">
        <v>45291</v>
      </c>
      <c r="C1138" t="s">
        <v>1764</v>
      </c>
      <c r="D1138" t="s">
        <v>1249</v>
      </c>
      <c r="E1138">
        <v>5.8</v>
      </c>
      <c r="F1138" t="s">
        <v>772</v>
      </c>
      <c r="H1138" t="s">
        <v>47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22</v>
      </c>
      <c r="O1138" t="s">
        <v>2698</v>
      </c>
      <c r="P1138">
        <f t="shared" si="35"/>
        <v>3</v>
      </c>
    </row>
    <row r="1139" spans="1:16" x14ac:dyDescent="0.55000000000000004">
      <c r="A1139" s="1">
        <f t="shared" si="34"/>
        <v>45289</v>
      </c>
      <c r="B1139" s="1">
        <v>45291</v>
      </c>
      <c r="C1139" t="s">
        <v>317</v>
      </c>
      <c r="D1139" t="s">
        <v>318</v>
      </c>
      <c r="E1139">
        <v>0.75</v>
      </c>
      <c r="F1139" t="s">
        <v>2699</v>
      </c>
      <c r="G1139" t="s">
        <v>206</v>
      </c>
      <c r="H1139" t="s">
        <v>17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2700</v>
      </c>
      <c r="P1139">
        <f t="shared" si="35"/>
        <v>4</v>
      </c>
    </row>
    <row r="1140" spans="1:16" hidden="1" x14ac:dyDescent="0.55000000000000004">
      <c r="A1140" s="1">
        <f t="shared" si="34"/>
        <v>45289</v>
      </c>
      <c r="B1140" s="1">
        <v>45291</v>
      </c>
      <c r="C1140" t="s">
        <v>710</v>
      </c>
      <c r="D1140" t="s">
        <v>711</v>
      </c>
      <c r="E1140">
        <v>0.9</v>
      </c>
      <c r="F1140" t="s">
        <v>2701</v>
      </c>
      <c r="G1140" t="s">
        <v>142</v>
      </c>
      <c r="H1140" t="s">
        <v>164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72</v>
      </c>
      <c r="O1140" t="s">
        <v>2702</v>
      </c>
      <c r="P1140">
        <f t="shared" si="35"/>
        <v>6</v>
      </c>
    </row>
    <row r="1141" spans="1:16" hidden="1" x14ac:dyDescent="0.55000000000000004">
      <c r="A1141" s="1">
        <f t="shared" si="34"/>
        <v>45289</v>
      </c>
      <c r="B1141" s="1">
        <v>45291</v>
      </c>
      <c r="C1141" t="s">
        <v>2703</v>
      </c>
      <c r="D1141" t="s">
        <v>2704</v>
      </c>
      <c r="E1141">
        <v>4.95</v>
      </c>
      <c r="F1141" t="s">
        <v>2643</v>
      </c>
      <c r="G1141" t="s">
        <v>142</v>
      </c>
      <c r="H1141" t="s">
        <v>42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72</v>
      </c>
      <c r="O1141" t="s">
        <v>2705</v>
      </c>
      <c r="P1141">
        <f t="shared" si="35"/>
        <v>6</v>
      </c>
    </row>
    <row r="1142" spans="1:16" hidden="1" x14ac:dyDescent="0.55000000000000004">
      <c r="A1142" s="1">
        <f t="shared" si="34"/>
        <v>45289</v>
      </c>
      <c r="B1142" s="1">
        <v>45291</v>
      </c>
      <c r="C1142" t="s">
        <v>2425</v>
      </c>
      <c r="D1142" t="s">
        <v>711</v>
      </c>
      <c r="E1142">
        <v>5.875</v>
      </c>
      <c r="F1142" t="s">
        <v>883</v>
      </c>
      <c r="G1142" t="s">
        <v>142</v>
      </c>
      <c r="H1142" t="s">
        <v>267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72</v>
      </c>
      <c r="O1142" t="s">
        <v>2706</v>
      </c>
      <c r="P1142">
        <f t="shared" si="35"/>
        <v>6</v>
      </c>
    </row>
    <row r="1143" spans="1:16" x14ac:dyDescent="0.55000000000000004">
      <c r="A1143" s="1">
        <f t="shared" si="34"/>
        <v>45289</v>
      </c>
      <c r="B1143" s="1">
        <v>45291</v>
      </c>
      <c r="C1143" t="s">
        <v>101</v>
      </c>
      <c r="D1143" t="s">
        <v>102</v>
      </c>
      <c r="E1143">
        <v>7.125</v>
      </c>
      <c r="F1143" t="s">
        <v>2707</v>
      </c>
      <c r="H1143" t="s">
        <v>17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2708</v>
      </c>
      <c r="P1143">
        <f t="shared" si="35"/>
        <v>3</v>
      </c>
    </row>
    <row r="1144" spans="1:16" x14ac:dyDescent="0.55000000000000004">
      <c r="A1144" s="1">
        <f t="shared" si="34"/>
        <v>45289</v>
      </c>
      <c r="B1144" s="1">
        <v>45291</v>
      </c>
      <c r="C1144" t="s">
        <v>2709</v>
      </c>
      <c r="D1144" t="s">
        <v>1949</v>
      </c>
      <c r="E1144">
        <v>7.875</v>
      </c>
      <c r="F1144" t="s">
        <v>1484</v>
      </c>
      <c r="H1144" t="s">
        <v>17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2710</v>
      </c>
      <c r="P1144">
        <f t="shared" si="35"/>
        <v>3</v>
      </c>
    </row>
    <row r="1145" spans="1:16" hidden="1" x14ac:dyDescent="0.55000000000000004">
      <c r="A1145" s="1">
        <f t="shared" si="34"/>
        <v>45289</v>
      </c>
      <c r="B1145" s="1">
        <v>45291</v>
      </c>
      <c r="C1145" t="s">
        <v>2711</v>
      </c>
      <c r="D1145" t="s">
        <v>2712</v>
      </c>
      <c r="E1145">
        <v>4.3049999999999997</v>
      </c>
      <c r="F1145" t="s">
        <v>1525</v>
      </c>
      <c r="H1145" t="s">
        <v>267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2713</v>
      </c>
      <c r="P1145">
        <f t="shared" si="35"/>
        <v>6</v>
      </c>
    </row>
    <row r="1146" spans="1:16" x14ac:dyDescent="0.55000000000000004">
      <c r="A1146" s="1">
        <f t="shared" si="34"/>
        <v>45289</v>
      </c>
      <c r="B1146" s="1">
        <v>45291</v>
      </c>
      <c r="C1146" t="s">
        <v>379</v>
      </c>
      <c r="D1146" t="s">
        <v>380</v>
      </c>
      <c r="E1146">
        <v>2.375</v>
      </c>
      <c r="F1146" t="s">
        <v>2429</v>
      </c>
      <c r="H1146" t="s">
        <v>52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72</v>
      </c>
      <c r="O1146" t="s">
        <v>2714</v>
      </c>
      <c r="P1146">
        <f t="shared" si="35"/>
        <v>3</v>
      </c>
    </row>
    <row r="1147" spans="1:16" x14ac:dyDescent="0.55000000000000004">
      <c r="A1147" s="1">
        <f t="shared" si="34"/>
        <v>45289</v>
      </c>
      <c r="B1147" s="1">
        <v>45291</v>
      </c>
      <c r="C1147" t="s">
        <v>1445</v>
      </c>
      <c r="D1147" t="s">
        <v>1446</v>
      </c>
      <c r="E1147">
        <v>1.9850000000000001</v>
      </c>
      <c r="F1147" t="s">
        <v>2715</v>
      </c>
      <c r="G1147" t="s">
        <v>229</v>
      </c>
      <c r="H1147" t="s">
        <v>42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72</v>
      </c>
      <c r="O1147" t="s">
        <v>2716</v>
      </c>
      <c r="P1147">
        <f t="shared" si="35"/>
        <v>3</v>
      </c>
    </row>
    <row r="1148" spans="1:16" x14ac:dyDescent="0.55000000000000004">
      <c r="A1148" s="1">
        <f t="shared" si="34"/>
        <v>45289</v>
      </c>
      <c r="B1148" s="1">
        <v>45291</v>
      </c>
      <c r="C1148" t="s">
        <v>379</v>
      </c>
      <c r="D1148" t="s">
        <v>380</v>
      </c>
      <c r="E1148">
        <v>5.15</v>
      </c>
      <c r="F1148" t="s">
        <v>2717</v>
      </c>
      <c r="H1148" t="s">
        <v>52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72</v>
      </c>
      <c r="O1148" t="s">
        <v>2718</v>
      </c>
      <c r="P1148">
        <f t="shared" si="35"/>
        <v>3</v>
      </c>
    </row>
    <row r="1149" spans="1:16" x14ac:dyDescent="0.55000000000000004">
      <c r="A1149" s="1">
        <f t="shared" si="34"/>
        <v>45289</v>
      </c>
      <c r="B1149" s="1">
        <v>45291</v>
      </c>
      <c r="C1149" t="s">
        <v>2719</v>
      </c>
      <c r="D1149" t="s">
        <v>2720</v>
      </c>
      <c r="E1149">
        <v>2.65</v>
      </c>
      <c r="F1149" t="s">
        <v>2721</v>
      </c>
      <c r="G1149" t="s">
        <v>142</v>
      </c>
      <c r="H1149" t="s">
        <v>17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72</v>
      </c>
      <c r="O1149" t="s">
        <v>2722</v>
      </c>
      <c r="P1149">
        <f t="shared" si="35"/>
        <v>3</v>
      </c>
    </row>
    <row r="1150" spans="1:16" hidden="1" x14ac:dyDescent="0.55000000000000004">
      <c r="A1150" s="1">
        <f t="shared" si="34"/>
        <v>45289</v>
      </c>
      <c r="B1150" s="1">
        <v>45291</v>
      </c>
      <c r="C1150" t="s">
        <v>2723</v>
      </c>
      <c r="D1150" t="s">
        <v>2724</v>
      </c>
      <c r="E1150">
        <v>4.75</v>
      </c>
      <c r="F1150" t="s">
        <v>2725</v>
      </c>
      <c r="G1150" t="s">
        <v>142</v>
      </c>
      <c r="H1150" t="s">
        <v>32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2726</v>
      </c>
      <c r="P1150">
        <f t="shared" si="35"/>
        <v>6</v>
      </c>
    </row>
    <row r="1151" spans="1:16" x14ac:dyDescent="0.55000000000000004">
      <c r="A1151" s="1">
        <f t="shared" si="34"/>
        <v>45289</v>
      </c>
      <c r="B1151" s="1">
        <v>45291</v>
      </c>
      <c r="C1151" t="s">
        <v>244</v>
      </c>
      <c r="D1151" t="s">
        <v>245</v>
      </c>
      <c r="E1151">
        <v>4.5</v>
      </c>
      <c r="F1151" t="s">
        <v>940</v>
      </c>
      <c r="G1151" t="s">
        <v>1519</v>
      </c>
      <c r="H1151" t="s">
        <v>47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2727</v>
      </c>
      <c r="P1151">
        <f t="shared" si="35"/>
        <v>2</v>
      </c>
    </row>
    <row r="1152" spans="1:16" x14ac:dyDescent="0.55000000000000004">
      <c r="A1152" s="1">
        <f t="shared" si="34"/>
        <v>45289</v>
      </c>
      <c r="B1152" s="1">
        <v>45291</v>
      </c>
      <c r="C1152" t="s">
        <v>1445</v>
      </c>
      <c r="D1152" t="s">
        <v>1446</v>
      </c>
      <c r="E1152">
        <v>6.0764500000000004</v>
      </c>
      <c r="F1152" t="s">
        <v>2728</v>
      </c>
      <c r="G1152" t="s">
        <v>142</v>
      </c>
      <c r="H1152" t="s">
        <v>42</v>
      </c>
      <c r="I1152" t="s">
        <v>18</v>
      </c>
      <c r="J1152" t="s">
        <v>19</v>
      </c>
      <c r="K1152" t="s">
        <v>20</v>
      </c>
      <c r="L1152" t="s">
        <v>20</v>
      </c>
      <c r="M1152" t="s">
        <v>173</v>
      </c>
      <c r="N1152" t="s">
        <v>72</v>
      </c>
      <c r="O1152" t="s">
        <v>2729</v>
      </c>
      <c r="P1152">
        <f t="shared" si="35"/>
        <v>3</v>
      </c>
    </row>
    <row r="1153" spans="1:16" x14ac:dyDescent="0.55000000000000004">
      <c r="A1153" s="1">
        <f t="shared" si="34"/>
        <v>45289</v>
      </c>
      <c r="B1153" s="1">
        <v>45291</v>
      </c>
      <c r="C1153" t="s">
        <v>244</v>
      </c>
      <c r="D1153" t="s">
        <v>245</v>
      </c>
      <c r="E1153">
        <v>4</v>
      </c>
      <c r="F1153" t="s">
        <v>554</v>
      </c>
      <c r="G1153" t="s">
        <v>1519</v>
      </c>
      <c r="H1153" t="s">
        <v>47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2730</v>
      </c>
      <c r="P1153">
        <f t="shared" si="35"/>
        <v>2</v>
      </c>
    </row>
    <row r="1154" spans="1:16" hidden="1" x14ac:dyDescent="0.55000000000000004">
      <c r="A1154" s="1">
        <f t="shared" si="34"/>
        <v>45289</v>
      </c>
      <c r="B1154" s="1">
        <v>45291</v>
      </c>
      <c r="C1154" t="s">
        <v>2731</v>
      </c>
      <c r="D1154" t="s">
        <v>2732</v>
      </c>
      <c r="E1154">
        <v>7.45</v>
      </c>
      <c r="F1154" t="s">
        <v>2733</v>
      </c>
      <c r="H1154" t="s">
        <v>47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2734</v>
      </c>
      <c r="P1154">
        <f t="shared" si="35"/>
        <v>6</v>
      </c>
    </row>
    <row r="1155" spans="1:16" hidden="1" x14ac:dyDescent="0.55000000000000004">
      <c r="A1155" s="1">
        <f t="shared" si="34"/>
        <v>45289</v>
      </c>
      <c r="B1155" s="1">
        <v>45291</v>
      </c>
      <c r="C1155" t="s">
        <v>2735</v>
      </c>
      <c r="D1155" t="s">
        <v>2736</v>
      </c>
      <c r="E1155">
        <v>6.875</v>
      </c>
      <c r="F1155" t="s">
        <v>2737</v>
      </c>
      <c r="G1155" t="s">
        <v>142</v>
      </c>
      <c r="H1155" t="s">
        <v>147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2738</v>
      </c>
      <c r="P1155">
        <f t="shared" si="35"/>
        <v>6</v>
      </c>
    </row>
    <row r="1156" spans="1:16" x14ac:dyDescent="0.55000000000000004">
      <c r="A1156" s="1">
        <f t="shared" ref="A1156:A1219" si="36">B1156-2</f>
        <v>45289</v>
      </c>
      <c r="B1156" s="1">
        <v>45291</v>
      </c>
      <c r="C1156" t="s">
        <v>60</v>
      </c>
      <c r="D1156" t="s">
        <v>61</v>
      </c>
      <c r="E1156">
        <v>5.6426999999999996</v>
      </c>
      <c r="F1156" t="s">
        <v>2739</v>
      </c>
      <c r="H1156" t="s">
        <v>63</v>
      </c>
      <c r="I1156" t="s">
        <v>18</v>
      </c>
      <c r="J1156" t="s">
        <v>19</v>
      </c>
      <c r="K1156" t="s">
        <v>20</v>
      </c>
      <c r="L1156" t="s">
        <v>20</v>
      </c>
      <c r="M1156" t="s">
        <v>173</v>
      </c>
      <c r="N1156" t="s">
        <v>64</v>
      </c>
      <c r="O1156" t="s">
        <v>2740</v>
      </c>
      <c r="P1156">
        <f t="shared" ref="P1156:P1219" si="37">LEN(D1156)</f>
        <v>4</v>
      </c>
    </row>
    <row r="1157" spans="1:16" hidden="1" x14ac:dyDescent="0.55000000000000004">
      <c r="A1157" s="1">
        <f t="shared" si="36"/>
        <v>45289</v>
      </c>
      <c r="B1157" s="1">
        <v>45291</v>
      </c>
      <c r="C1157" t="s">
        <v>2741</v>
      </c>
      <c r="D1157" t="s">
        <v>1347</v>
      </c>
      <c r="E1157">
        <v>4.125</v>
      </c>
      <c r="F1157" t="s">
        <v>637</v>
      </c>
      <c r="G1157" t="s">
        <v>142</v>
      </c>
      <c r="H1157" t="s">
        <v>52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72</v>
      </c>
      <c r="O1157" t="s">
        <v>2742</v>
      </c>
      <c r="P1157">
        <f t="shared" si="37"/>
        <v>6</v>
      </c>
    </row>
    <row r="1158" spans="1:16" x14ac:dyDescent="0.55000000000000004">
      <c r="A1158" s="1">
        <f t="shared" si="36"/>
        <v>45289</v>
      </c>
      <c r="B1158" s="1">
        <v>45291</v>
      </c>
      <c r="C1158" t="s">
        <v>810</v>
      </c>
      <c r="D1158" t="s">
        <v>811</v>
      </c>
      <c r="E1158">
        <v>4.8499999999999996</v>
      </c>
      <c r="F1158" t="s">
        <v>2743</v>
      </c>
      <c r="H1158" t="s">
        <v>63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2744</v>
      </c>
      <c r="P1158">
        <f t="shared" si="37"/>
        <v>3</v>
      </c>
    </row>
    <row r="1159" spans="1:16" x14ac:dyDescent="0.55000000000000004">
      <c r="A1159" s="1">
        <f t="shared" si="36"/>
        <v>45289</v>
      </c>
      <c r="B1159" s="1">
        <v>45291</v>
      </c>
      <c r="C1159" t="s">
        <v>317</v>
      </c>
      <c r="D1159" t="s">
        <v>318</v>
      </c>
      <c r="E1159">
        <v>6.1562099999999997</v>
      </c>
      <c r="F1159" t="s">
        <v>1474</v>
      </c>
      <c r="H1159" t="s">
        <v>17</v>
      </c>
      <c r="I1159" t="s">
        <v>18</v>
      </c>
      <c r="J1159" t="s">
        <v>19</v>
      </c>
      <c r="K1159" t="s">
        <v>20</v>
      </c>
      <c r="L1159" t="s">
        <v>20</v>
      </c>
      <c r="M1159" t="s">
        <v>173</v>
      </c>
      <c r="N1159" t="s">
        <v>22</v>
      </c>
      <c r="O1159" t="s">
        <v>2745</v>
      </c>
      <c r="P1159">
        <f t="shared" si="37"/>
        <v>4</v>
      </c>
    </row>
    <row r="1160" spans="1:16" hidden="1" x14ac:dyDescent="0.55000000000000004">
      <c r="A1160" s="1">
        <f t="shared" si="36"/>
        <v>45289</v>
      </c>
      <c r="B1160" s="1">
        <v>45291</v>
      </c>
      <c r="C1160" t="s">
        <v>2383</v>
      </c>
      <c r="D1160" t="s">
        <v>2384</v>
      </c>
      <c r="E1160">
        <v>6.625</v>
      </c>
      <c r="F1160" t="s">
        <v>618</v>
      </c>
      <c r="G1160">
        <v>0</v>
      </c>
      <c r="H1160" t="s">
        <v>52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2746</v>
      </c>
      <c r="P1160">
        <f t="shared" si="37"/>
        <v>6</v>
      </c>
    </row>
    <row r="1161" spans="1:16" x14ac:dyDescent="0.55000000000000004">
      <c r="A1161" s="1">
        <f t="shared" si="36"/>
        <v>45289</v>
      </c>
      <c r="B1161" s="1">
        <v>45291</v>
      </c>
      <c r="C1161" t="s">
        <v>2747</v>
      </c>
      <c r="D1161" t="s">
        <v>1700</v>
      </c>
      <c r="E1161">
        <v>6.375</v>
      </c>
      <c r="F1161" t="s">
        <v>726</v>
      </c>
      <c r="H1161" t="s">
        <v>52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72</v>
      </c>
      <c r="O1161" t="s">
        <v>2748</v>
      </c>
      <c r="P1161">
        <f t="shared" si="37"/>
        <v>3</v>
      </c>
    </row>
    <row r="1162" spans="1:16" hidden="1" x14ac:dyDescent="0.55000000000000004">
      <c r="A1162" s="1">
        <f t="shared" si="36"/>
        <v>45289</v>
      </c>
      <c r="B1162" s="1">
        <v>45291</v>
      </c>
      <c r="C1162" t="s">
        <v>39</v>
      </c>
      <c r="D1162" t="s">
        <v>40</v>
      </c>
      <c r="E1162">
        <v>6.29176</v>
      </c>
      <c r="F1162" t="s">
        <v>844</v>
      </c>
      <c r="H1162" t="s">
        <v>42</v>
      </c>
      <c r="I1162" t="s">
        <v>18</v>
      </c>
      <c r="J1162" t="s">
        <v>19</v>
      </c>
      <c r="K1162" t="s">
        <v>20</v>
      </c>
      <c r="L1162" t="s">
        <v>20</v>
      </c>
      <c r="M1162" t="s">
        <v>173</v>
      </c>
      <c r="N1162" t="s">
        <v>22</v>
      </c>
      <c r="O1162" t="s">
        <v>2749</v>
      </c>
      <c r="P1162">
        <f t="shared" si="37"/>
        <v>6</v>
      </c>
    </row>
    <row r="1163" spans="1:16" x14ac:dyDescent="0.55000000000000004">
      <c r="A1163" s="1">
        <f t="shared" si="36"/>
        <v>45289</v>
      </c>
      <c r="B1163" s="1">
        <v>45291</v>
      </c>
      <c r="C1163" t="s">
        <v>2750</v>
      </c>
      <c r="D1163" t="s">
        <v>2751</v>
      </c>
      <c r="E1163">
        <v>6.25</v>
      </c>
      <c r="F1163" t="s">
        <v>1173</v>
      </c>
      <c r="H1163" t="s">
        <v>47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2752</v>
      </c>
      <c r="P1163">
        <f t="shared" si="37"/>
        <v>3</v>
      </c>
    </row>
    <row r="1164" spans="1:16" x14ac:dyDescent="0.55000000000000004">
      <c r="A1164" s="1">
        <f t="shared" si="36"/>
        <v>45289</v>
      </c>
      <c r="B1164" s="1">
        <v>45291</v>
      </c>
      <c r="C1164" t="s">
        <v>363</v>
      </c>
      <c r="D1164" t="s">
        <v>364</v>
      </c>
      <c r="E1164">
        <v>4.95</v>
      </c>
      <c r="F1164" t="s">
        <v>1056</v>
      </c>
      <c r="G1164" t="s">
        <v>206</v>
      </c>
      <c r="H1164" t="s">
        <v>42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2753</v>
      </c>
      <c r="P1164">
        <f t="shared" si="37"/>
        <v>4</v>
      </c>
    </row>
    <row r="1165" spans="1:16" x14ac:dyDescent="0.55000000000000004">
      <c r="A1165" s="1">
        <f t="shared" si="36"/>
        <v>45289</v>
      </c>
      <c r="B1165" s="1">
        <v>45291</v>
      </c>
      <c r="C1165" t="s">
        <v>1007</v>
      </c>
      <c r="D1165" t="s">
        <v>1008</v>
      </c>
      <c r="E1165">
        <v>6.25</v>
      </c>
      <c r="F1165" t="s">
        <v>828</v>
      </c>
      <c r="G1165" t="s">
        <v>206</v>
      </c>
      <c r="H1165" t="s">
        <v>77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2754</v>
      </c>
      <c r="P1165">
        <f t="shared" si="37"/>
        <v>2</v>
      </c>
    </row>
    <row r="1166" spans="1:16" x14ac:dyDescent="0.55000000000000004">
      <c r="A1166" s="1">
        <f t="shared" si="36"/>
        <v>45289</v>
      </c>
      <c r="B1166" s="1">
        <v>45291</v>
      </c>
      <c r="C1166" t="s">
        <v>2755</v>
      </c>
      <c r="D1166" t="s">
        <v>2756</v>
      </c>
      <c r="E1166">
        <v>6.2</v>
      </c>
      <c r="F1166" t="s">
        <v>2757</v>
      </c>
      <c r="H1166" t="s">
        <v>77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53</v>
      </c>
      <c r="O1166" t="s">
        <v>2758</v>
      </c>
      <c r="P1166">
        <f t="shared" si="37"/>
        <v>3</v>
      </c>
    </row>
    <row r="1167" spans="1:16" x14ac:dyDescent="0.55000000000000004">
      <c r="A1167" s="1">
        <f t="shared" si="36"/>
        <v>45289</v>
      </c>
      <c r="B1167" s="1">
        <v>45291</v>
      </c>
      <c r="C1167" t="s">
        <v>1638</v>
      </c>
      <c r="D1167" t="s">
        <v>321</v>
      </c>
      <c r="E1167">
        <v>6.75</v>
      </c>
      <c r="F1167" t="s">
        <v>2518</v>
      </c>
      <c r="H1167" t="s">
        <v>52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2759</v>
      </c>
      <c r="P1167">
        <f t="shared" si="37"/>
        <v>3</v>
      </c>
    </row>
    <row r="1168" spans="1:16" x14ac:dyDescent="0.55000000000000004">
      <c r="A1168" s="1">
        <f t="shared" si="36"/>
        <v>45289</v>
      </c>
      <c r="B1168" s="1">
        <v>45291</v>
      </c>
      <c r="C1168" t="s">
        <v>2760</v>
      </c>
      <c r="D1168" t="s">
        <v>1249</v>
      </c>
      <c r="E1168">
        <v>7.625</v>
      </c>
      <c r="F1168" t="s">
        <v>112</v>
      </c>
      <c r="H1168" t="s">
        <v>47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2761</v>
      </c>
      <c r="P1168">
        <f t="shared" si="37"/>
        <v>3</v>
      </c>
    </row>
    <row r="1169" spans="1:16" x14ac:dyDescent="0.55000000000000004">
      <c r="A1169" s="1">
        <f t="shared" si="36"/>
        <v>45289</v>
      </c>
      <c r="B1169" s="1">
        <v>45291</v>
      </c>
      <c r="C1169" t="s">
        <v>1014</v>
      </c>
      <c r="D1169" t="s">
        <v>1015</v>
      </c>
      <c r="E1169">
        <v>8.1999999999999993</v>
      </c>
      <c r="F1169" t="s">
        <v>310</v>
      </c>
      <c r="H1169" t="s">
        <v>17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2762</v>
      </c>
      <c r="P1169">
        <f t="shared" si="37"/>
        <v>5</v>
      </c>
    </row>
    <row r="1170" spans="1:16" hidden="1" x14ac:dyDescent="0.55000000000000004">
      <c r="A1170" s="1">
        <f t="shared" si="36"/>
        <v>45289</v>
      </c>
      <c r="B1170" s="1">
        <v>45291</v>
      </c>
      <c r="C1170" t="s">
        <v>1561</v>
      </c>
      <c r="D1170" t="s">
        <v>1562</v>
      </c>
      <c r="E1170">
        <v>1.375</v>
      </c>
      <c r="F1170" t="s">
        <v>2074</v>
      </c>
      <c r="G1170" t="s">
        <v>142</v>
      </c>
      <c r="H1170" t="s">
        <v>267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72</v>
      </c>
      <c r="O1170" t="s">
        <v>2763</v>
      </c>
      <c r="P1170">
        <f t="shared" si="37"/>
        <v>6</v>
      </c>
    </row>
    <row r="1171" spans="1:16" x14ac:dyDescent="0.55000000000000004">
      <c r="A1171" s="1">
        <f t="shared" si="36"/>
        <v>45289</v>
      </c>
      <c r="B1171" s="1">
        <v>45291</v>
      </c>
      <c r="C1171" t="s">
        <v>880</v>
      </c>
      <c r="D1171" t="s">
        <v>881</v>
      </c>
      <c r="E1171">
        <v>4.4000000000000004</v>
      </c>
      <c r="F1171" t="s">
        <v>1203</v>
      </c>
      <c r="H1171" t="s">
        <v>77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2764</v>
      </c>
      <c r="P1171">
        <f t="shared" si="37"/>
        <v>3</v>
      </c>
    </row>
    <row r="1172" spans="1:16" x14ac:dyDescent="0.55000000000000004">
      <c r="A1172" s="1">
        <f t="shared" si="36"/>
        <v>45289</v>
      </c>
      <c r="B1172" s="1">
        <v>45291</v>
      </c>
      <c r="C1172" t="s">
        <v>2765</v>
      </c>
      <c r="D1172" t="s">
        <v>896</v>
      </c>
      <c r="E1172">
        <v>5.15</v>
      </c>
      <c r="F1172" t="s">
        <v>110</v>
      </c>
      <c r="H1172" t="s">
        <v>47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53</v>
      </c>
      <c r="O1172" t="s">
        <v>2766</v>
      </c>
      <c r="P1172">
        <f t="shared" si="37"/>
        <v>2</v>
      </c>
    </row>
    <row r="1173" spans="1:16" x14ac:dyDescent="0.55000000000000004">
      <c r="A1173" s="1">
        <f t="shared" si="36"/>
        <v>45289</v>
      </c>
      <c r="B1173" s="1">
        <v>45291</v>
      </c>
      <c r="C1173" t="s">
        <v>379</v>
      </c>
      <c r="D1173" t="s">
        <v>380</v>
      </c>
      <c r="E1173">
        <v>3.5</v>
      </c>
      <c r="F1173" t="s">
        <v>1177</v>
      </c>
      <c r="H1173" t="s">
        <v>52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72</v>
      </c>
      <c r="O1173" t="s">
        <v>2767</v>
      </c>
      <c r="P1173">
        <f t="shared" si="37"/>
        <v>3</v>
      </c>
    </row>
    <row r="1174" spans="1:16" x14ac:dyDescent="0.55000000000000004">
      <c r="A1174" s="1">
        <f t="shared" si="36"/>
        <v>45289</v>
      </c>
      <c r="B1174" s="1">
        <v>45291</v>
      </c>
      <c r="C1174" t="s">
        <v>2768</v>
      </c>
      <c r="D1174" t="s">
        <v>1326</v>
      </c>
      <c r="E1174">
        <v>7.6</v>
      </c>
      <c r="F1174" t="s">
        <v>2769</v>
      </c>
      <c r="H1174" t="s">
        <v>47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2770</v>
      </c>
      <c r="P1174">
        <f t="shared" si="37"/>
        <v>3</v>
      </c>
    </row>
    <row r="1175" spans="1:16" x14ac:dyDescent="0.55000000000000004">
      <c r="A1175" s="1">
        <f t="shared" si="36"/>
        <v>45289</v>
      </c>
      <c r="B1175" s="1">
        <v>45291</v>
      </c>
      <c r="C1175" t="s">
        <v>170</v>
      </c>
      <c r="D1175" t="s">
        <v>171</v>
      </c>
      <c r="E1175">
        <v>6.5</v>
      </c>
      <c r="F1175" t="s">
        <v>1570</v>
      </c>
      <c r="H1175" t="s">
        <v>47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2771</v>
      </c>
      <c r="P1175">
        <f t="shared" si="37"/>
        <v>1</v>
      </c>
    </row>
    <row r="1176" spans="1:16" hidden="1" x14ac:dyDescent="0.55000000000000004">
      <c r="A1176" s="1">
        <f t="shared" si="36"/>
        <v>45289</v>
      </c>
      <c r="B1176" s="1">
        <v>45291</v>
      </c>
      <c r="C1176" t="s">
        <v>39</v>
      </c>
      <c r="D1176" t="s">
        <v>40</v>
      </c>
      <c r="E1176">
        <v>3.375</v>
      </c>
      <c r="F1176" t="s">
        <v>2167</v>
      </c>
      <c r="G1176" t="s">
        <v>206</v>
      </c>
      <c r="H1176" t="s">
        <v>42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2772</v>
      </c>
      <c r="P1176">
        <f t="shared" si="37"/>
        <v>6</v>
      </c>
    </row>
    <row r="1177" spans="1:16" x14ac:dyDescent="0.55000000000000004">
      <c r="A1177" s="1">
        <f t="shared" si="36"/>
        <v>45289</v>
      </c>
      <c r="B1177" s="1">
        <v>45291</v>
      </c>
      <c r="C1177" t="s">
        <v>332</v>
      </c>
      <c r="D1177" t="s">
        <v>333</v>
      </c>
      <c r="E1177">
        <v>2.7</v>
      </c>
      <c r="F1177" t="s">
        <v>2773</v>
      </c>
      <c r="H1177" t="s">
        <v>267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2774</v>
      </c>
      <c r="P1177">
        <f t="shared" si="37"/>
        <v>2</v>
      </c>
    </row>
    <row r="1178" spans="1:16" hidden="1" x14ac:dyDescent="0.55000000000000004">
      <c r="A1178" s="1">
        <f t="shared" si="36"/>
        <v>45289</v>
      </c>
      <c r="B1178" s="1">
        <v>45291</v>
      </c>
      <c r="C1178" t="s">
        <v>2775</v>
      </c>
      <c r="D1178" t="s">
        <v>2776</v>
      </c>
      <c r="E1178">
        <v>4.7809999999999997</v>
      </c>
      <c r="F1178" t="s">
        <v>1981</v>
      </c>
      <c r="H1178" t="s">
        <v>267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2777</v>
      </c>
      <c r="P1178">
        <f t="shared" si="37"/>
        <v>6</v>
      </c>
    </row>
    <row r="1179" spans="1:16" x14ac:dyDescent="0.55000000000000004">
      <c r="A1179" s="1">
        <f t="shared" si="36"/>
        <v>45289</v>
      </c>
      <c r="B1179" s="1">
        <v>45291</v>
      </c>
      <c r="C1179" t="s">
        <v>2778</v>
      </c>
      <c r="D1179" t="s">
        <v>2779</v>
      </c>
      <c r="E1179">
        <v>6.05</v>
      </c>
      <c r="F1179" t="s">
        <v>387</v>
      </c>
      <c r="G1179" t="s">
        <v>142</v>
      </c>
      <c r="H1179" t="s">
        <v>32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2780</v>
      </c>
      <c r="P1179">
        <f t="shared" si="37"/>
        <v>3</v>
      </c>
    </row>
    <row r="1180" spans="1:16" x14ac:dyDescent="0.55000000000000004">
      <c r="A1180" s="1">
        <f t="shared" si="36"/>
        <v>45289</v>
      </c>
      <c r="B1180" s="1">
        <v>45291</v>
      </c>
      <c r="C1180" t="s">
        <v>269</v>
      </c>
      <c r="D1180" t="s">
        <v>270</v>
      </c>
      <c r="E1180">
        <v>5.375</v>
      </c>
      <c r="F1180" t="s">
        <v>2679</v>
      </c>
      <c r="G1180" t="s">
        <v>229</v>
      </c>
      <c r="H1180" t="s">
        <v>52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2781</v>
      </c>
      <c r="P1180">
        <f t="shared" si="37"/>
        <v>5</v>
      </c>
    </row>
    <row r="1181" spans="1:16" x14ac:dyDescent="0.55000000000000004">
      <c r="A1181" s="1">
        <f t="shared" si="36"/>
        <v>45289</v>
      </c>
      <c r="B1181" s="1">
        <v>45291</v>
      </c>
      <c r="C1181" t="s">
        <v>806</v>
      </c>
      <c r="D1181" t="s">
        <v>807</v>
      </c>
      <c r="E1181">
        <v>3.35</v>
      </c>
      <c r="F1181" t="s">
        <v>179</v>
      </c>
      <c r="G1181" t="s">
        <v>142</v>
      </c>
      <c r="H1181" t="s">
        <v>77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2782</v>
      </c>
      <c r="P1181">
        <f t="shared" si="37"/>
        <v>2</v>
      </c>
    </row>
    <row r="1182" spans="1:16" hidden="1" x14ac:dyDescent="0.55000000000000004">
      <c r="A1182" s="1">
        <f t="shared" si="36"/>
        <v>45289</v>
      </c>
      <c r="B1182" s="1">
        <v>45291</v>
      </c>
      <c r="C1182" t="s">
        <v>2783</v>
      </c>
      <c r="D1182" t="s">
        <v>2784</v>
      </c>
      <c r="E1182">
        <v>6.8</v>
      </c>
      <c r="F1182" t="s">
        <v>290</v>
      </c>
      <c r="H1182" t="s">
        <v>47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2785</v>
      </c>
      <c r="P1182">
        <f t="shared" si="37"/>
        <v>6</v>
      </c>
    </row>
    <row r="1183" spans="1:16" x14ac:dyDescent="0.55000000000000004">
      <c r="A1183" s="1">
        <f t="shared" si="36"/>
        <v>45289</v>
      </c>
      <c r="B1183" s="1">
        <v>45291</v>
      </c>
      <c r="C1183" t="s">
        <v>123</v>
      </c>
      <c r="D1183" t="s">
        <v>124</v>
      </c>
      <c r="E1183">
        <v>5.6909000000000001</v>
      </c>
      <c r="F1183" t="s">
        <v>2786</v>
      </c>
      <c r="H1183" t="s">
        <v>63</v>
      </c>
      <c r="I1183" t="s">
        <v>18</v>
      </c>
      <c r="J1183" t="s">
        <v>19</v>
      </c>
      <c r="K1183" t="s">
        <v>20</v>
      </c>
      <c r="L1183" t="s">
        <v>20</v>
      </c>
      <c r="M1183" t="s">
        <v>173</v>
      </c>
      <c r="N1183" t="s">
        <v>64</v>
      </c>
      <c r="O1183" t="s">
        <v>2787</v>
      </c>
      <c r="P1183">
        <f t="shared" si="37"/>
        <v>4</v>
      </c>
    </row>
    <row r="1184" spans="1:16" x14ac:dyDescent="0.55000000000000004">
      <c r="A1184" s="1">
        <f t="shared" si="36"/>
        <v>45289</v>
      </c>
      <c r="B1184" s="1">
        <v>45291</v>
      </c>
      <c r="C1184" t="s">
        <v>2788</v>
      </c>
      <c r="D1184" t="s">
        <v>1456</v>
      </c>
      <c r="E1184">
        <v>7.5</v>
      </c>
      <c r="F1184" t="s">
        <v>900</v>
      </c>
      <c r="H1184" t="s">
        <v>47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72</v>
      </c>
      <c r="O1184" t="s">
        <v>2789</v>
      </c>
      <c r="P1184">
        <f t="shared" si="37"/>
        <v>3</v>
      </c>
    </row>
    <row r="1185" spans="1:16" x14ac:dyDescent="0.55000000000000004">
      <c r="A1185" s="1">
        <f t="shared" si="36"/>
        <v>45289</v>
      </c>
      <c r="B1185" s="1">
        <v>45291</v>
      </c>
      <c r="C1185" t="s">
        <v>1070</v>
      </c>
      <c r="D1185" t="s">
        <v>1071</v>
      </c>
      <c r="E1185">
        <v>2.5</v>
      </c>
      <c r="F1185" t="s">
        <v>2790</v>
      </c>
      <c r="G1185" t="s">
        <v>142</v>
      </c>
      <c r="H1185" t="s">
        <v>77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2791</v>
      </c>
      <c r="P1185">
        <f t="shared" si="37"/>
        <v>5</v>
      </c>
    </row>
    <row r="1186" spans="1:16" x14ac:dyDescent="0.55000000000000004">
      <c r="A1186" s="1">
        <f t="shared" si="36"/>
        <v>45289</v>
      </c>
      <c r="B1186" s="1">
        <v>45291</v>
      </c>
      <c r="C1186" t="s">
        <v>1603</v>
      </c>
      <c r="D1186" t="s">
        <v>896</v>
      </c>
      <c r="E1186">
        <v>4.3</v>
      </c>
      <c r="F1186" t="s">
        <v>192</v>
      </c>
      <c r="H1186" t="s">
        <v>77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53</v>
      </c>
      <c r="O1186" t="s">
        <v>2792</v>
      </c>
      <c r="P1186">
        <f t="shared" si="37"/>
        <v>2</v>
      </c>
    </row>
    <row r="1187" spans="1:16" x14ac:dyDescent="0.55000000000000004">
      <c r="A1187" s="1">
        <f t="shared" si="36"/>
        <v>45289</v>
      </c>
      <c r="B1187" s="1">
        <v>45291</v>
      </c>
      <c r="C1187" t="s">
        <v>722</v>
      </c>
      <c r="D1187" t="s">
        <v>723</v>
      </c>
      <c r="E1187">
        <v>5.375</v>
      </c>
      <c r="F1187" t="s">
        <v>2251</v>
      </c>
      <c r="H1187" t="s">
        <v>17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2793</v>
      </c>
      <c r="P1187">
        <f t="shared" si="37"/>
        <v>3</v>
      </c>
    </row>
    <row r="1188" spans="1:16" x14ac:dyDescent="0.55000000000000004">
      <c r="A1188" s="1">
        <f t="shared" si="36"/>
        <v>45289</v>
      </c>
      <c r="B1188" s="1">
        <v>45291</v>
      </c>
      <c r="C1188" t="s">
        <v>264</v>
      </c>
      <c r="D1188" t="s">
        <v>265</v>
      </c>
      <c r="E1188">
        <v>0.4</v>
      </c>
      <c r="F1188" t="s">
        <v>2794</v>
      </c>
      <c r="G1188" t="s">
        <v>142</v>
      </c>
      <c r="H1188" t="s">
        <v>267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72</v>
      </c>
      <c r="O1188" t="s">
        <v>2795</v>
      </c>
      <c r="P1188">
        <f t="shared" si="37"/>
        <v>3</v>
      </c>
    </row>
    <row r="1189" spans="1:16" x14ac:dyDescent="0.55000000000000004">
      <c r="A1189" s="1">
        <f t="shared" si="36"/>
        <v>45289</v>
      </c>
      <c r="B1189" s="1">
        <v>45291</v>
      </c>
      <c r="C1189" t="s">
        <v>324</v>
      </c>
      <c r="D1189" t="s">
        <v>325</v>
      </c>
      <c r="E1189">
        <v>4.375</v>
      </c>
      <c r="F1189" t="s">
        <v>2796</v>
      </c>
      <c r="H1189" t="s">
        <v>17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2797</v>
      </c>
      <c r="P1189">
        <f t="shared" si="37"/>
        <v>2</v>
      </c>
    </row>
    <row r="1190" spans="1:16" x14ac:dyDescent="0.55000000000000004">
      <c r="A1190" s="1">
        <f t="shared" si="36"/>
        <v>45289</v>
      </c>
      <c r="B1190" s="1">
        <v>45291</v>
      </c>
      <c r="C1190" t="s">
        <v>2798</v>
      </c>
      <c r="D1190" t="s">
        <v>350</v>
      </c>
      <c r="E1190">
        <v>4.95</v>
      </c>
      <c r="F1190" t="s">
        <v>1767</v>
      </c>
      <c r="H1190" t="s">
        <v>267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53</v>
      </c>
      <c r="O1190" t="s">
        <v>2799</v>
      </c>
      <c r="P1190">
        <f t="shared" si="37"/>
        <v>3</v>
      </c>
    </row>
    <row r="1191" spans="1:16" x14ac:dyDescent="0.55000000000000004">
      <c r="A1191" s="1">
        <f t="shared" si="36"/>
        <v>45289</v>
      </c>
      <c r="B1191" s="1">
        <v>45291</v>
      </c>
      <c r="C1191" t="s">
        <v>1308</v>
      </c>
      <c r="D1191" t="s">
        <v>1309</v>
      </c>
      <c r="E1191">
        <v>6.15</v>
      </c>
      <c r="F1191" t="s">
        <v>2800</v>
      </c>
      <c r="H1191" t="s">
        <v>267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2801</v>
      </c>
      <c r="P1191">
        <f t="shared" si="37"/>
        <v>3</v>
      </c>
    </row>
    <row r="1192" spans="1:16" x14ac:dyDescent="0.55000000000000004">
      <c r="A1192" s="1">
        <f t="shared" si="36"/>
        <v>45289</v>
      </c>
      <c r="B1192" s="1">
        <v>45291</v>
      </c>
      <c r="C1192" t="s">
        <v>101</v>
      </c>
      <c r="D1192" t="s">
        <v>102</v>
      </c>
      <c r="E1192">
        <v>3.3</v>
      </c>
      <c r="F1192" t="s">
        <v>2802</v>
      </c>
      <c r="H1192" t="s">
        <v>17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2803</v>
      </c>
      <c r="P1192">
        <f t="shared" si="37"/>
        <v>3</v>
      </c>
    </row>
    <row r="1193" spans="1:16" x14ac:dyDescent="0.55000000000000004">
      <c r="A1193" s="1">
        <f t="shared" si="36"/>
        <v>45289</v>
      </c>
      <c r="B1193" s="1">
        <v>45291</v>
      </c>
      <c r="C1193" t="s">
        <v>114</v>
      </c>
      <c r="D1193" t="s">
        <v>115</v>
      </c>
      <c r="E1193">
        <v>2.35</v>
      </c>
      <c r="F1193" t="s">
        <v>1648</v>
      </c>
      <c r="G1193" t="s">
        <v>206</v>
      </c>
      <c r="H1193" t="s">
        <v>52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2804</v>
      </c>
      <c r="P1193">
        <f t="shared" si="37"/>
        <v>2</v>
      </c>
    </row>
    <row r="1194" spans="1:16" x14ac:dyDescent="0.55000000000000004">
      <c r="A1194" s="1">
        <f t="shared" si="36"/>
        <v>45289</v>
      </c>
      <c r="B1194" s="1">
        <v>45291</v>
      </c>
      <c r="C1194" t="s">
        <v>880</v>
      </c>
      <c r="D1194" t="s">
        <v>881</v>
      </c>
      <c r="E1194">
        <v>6.5</v>
      </c>
      <c r="F1194" t="s">
        <v>780</v>
      </c>
      <c r="H1194" t="s">
        <v>77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2805</v>
      </c>
      <c r="P1194">
        <f t="shared" si="37"/>
        <v>3</v>
      </c>
    </row>
    <row r="1195" spans="1:16" x14ac:dyDescent="0.55000000000000004">
      <c r="A1195" s="1">
        <f t="shared" si="36"/>
        <v>45289</v>
      </c>
      <c r="B1195" s="1">
        <v>45291</v>
      </c>
      <c r="C1195" t="s">
        <v>694</v>
      </c>
      <c r="D1195" t="s">
        <v>695</v>
      </c>
      <c r="E1195">
        <v>6.2</v>
      </c>
      <c r="F1195" t="s">
        <v>542</v>
      </c>
      <c r="H1195" t="s">
        <v>99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2806</v>
      </c>
      <c r="P1195">
        <f t="shared" si="37"/>
        <v>3</v>
      </c>
    </row>
    <row r="1196" spans="1:16" x14ac:dyDescent="0.55000000000000004">
      <c r="A1196" s="1">
        <f t="shared" si="36"/>
        <v>45289</v>
      </c>
      <c r="B1196" s="1">
        <v>45291</v>
      </c>
      <c r="C1196" t="s">
        <v>2807</v>
      </c>
      <c r="D1196" t="s">
        <v>2808</v>
      </c>
      <c r="E1196">
        <v>6.625</v>
      </c>
      <c r="F1196" t="s">
        <v>2809</v>
      </c>
      <c r="H1196" t="s">
        <v>47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72</v>
      </c>
      <c r="O1196" t="s">
        <v>2810</v>
      </c>
      <c r="P1196">
        <f t="shared" si="37"/>
        <v>3</v>
      </c>
    </row>
    <row r="1197" spans="1:16" hidden="1" x14ac:dyDescent="0.55000000000000004">
      <c r="A1197" s="1">
        <f t="shared" si="36"/>
        <v>45289</v>
      </c>
      <c r="B1197" s="1">
        <v>45291</v>
      </c>
      <c r="C1197" t="s">
        <v>39</v>
      </c>
      <c r="D1197" t="s">
        <v>40</v>
      </c>
      <c r="E1197">
        <v>1.125</v>
      </c>
      <c r="F1197" t="s">
        <v>2811</v>
      </c>
      <c r="G1197" t="s">
        <v>206</v>
      </c>
      <c r="H1197" t="s">
        <v>42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2812</v>
      </c>
      <c r="P1197">
        <f t="shared" si="37"/>
        <v>6</v>
      </c>
    </row>
    <row r="1198" spans="1:16" x14ac:dyDescent="0.55000000000000004">
      <c r="A1198" s="1">
        <f t="shared" si="36"/>
        <v>45289</v>
      </c>
      <c r="B1198" s="1">
        <v>45291</v>
      </c>
      <c r="C1198" t="s">
        <v>732</v>
      </c>
      <c r="D1198" t="s">
        <v>733</v>
      </c>
      <c r="E1198">
        <v>7.375</v>
      </c>
      <c r="F1198" t="s">
        <v>2813</v>
      </c>
      <c r="H1198" t="s">
        <v>32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2814</v>
      </c>
      <c r="P1198">
        <f t="shared" si="37"/>
        <v>3</v>
      </c>
    </row>
    <row r="1199" spans="1:16" x14ac:dyDescent="0.55000000000000004">
      <c r="A1199" s="1">
        <f t="shared" si="36"/>
        <v>45289</v>
      </c>
      <c r="B1199" s="1">
        <v>45291</v>
      </c>
      <c r="C1199" t="s">
        <v>60</v>
      </c>
      <c r="D1199" t="s">
        <v>61</v>
      </c>
      <c r="E1199">
        <v>5.6955</v>
      </c>
      <c r="F1199" t="s">
        <v>2815</v>
      </c>
      <c r="H1199" t="s">
        <v>63</v>
      </c>
      <c r="I1199" t="s">
        <v>18</v>
      </c>
      <c r="J1199" t="s">
        <v>19</v>
      </c>
      <c r="K1199" t="s">
        <v>20</v>
      </c>
      <c r="L1199" t="s">
        <v>20</v>
      </c>
      <c r="M1199" t="s">
        <v>173</v>
      </c>
      <c r="N1199" t="s">
        <v>64</v>
      </c>
      <c r="O1199" t="s">
        <v>2816</v>
      </c>
      <c r="P1199">
        <f t="shared" si="37"/>
        <v>4</v>
      </c>
    </row>
    <row r="1200" spans="1:16" x14ac:dyDescent="0.55000000000000004">
      <c r="A1200" s="1">
        <f t="shared" si="36"/>
        <v>45289</v>
      </c>
      <c r="B1200" s="1">
        <v>45291</v>
      </c>
      <c r="C1200" t="s">
        <v>244</v>
      </c>
      <c r="D1200" t="s">
        <v>245</v>
      </c>
      <c r="E1200">
        <v>5.9554799999999997</v>
      </c>
      <c r="F1200" t="s">
        <v>2817</v>
      </c>
      <c r="G1200" t="s">
        <v>629</v>
      </c>
      <c r="H1200" t="s">
        <v>47</v>
      </c>
      <c r="I1200" t="s">
        <v>18</v>
      </c>
      <c r="J1200" t="s">
        <v>19</v>
      </c>
      <c r="K1200" t="s">
        <v>20</v>
      </c>
      <c r="L1200" t="s">
        <v>20</v>
      </c>
      <c r="M1200" t="s">
        <v>173</v>
      </c>
      <c r="N1200" t="s">
        <v>22</v>
      </c>
      <c r="O1200" t="s">
        <v>2818</v>
      </c>
      <c r="P1200">
        <f t="shared" si="37"/>
        <v>2</v>
      </c>
    </row>
    <row r="1201" spans="1:16" x14ac:dyDescent="0.55000000000000004">
      <c r="A1201" s="1">
        <f t="shared" si="36"/>
        <v>45289</v>
      </c>
      <c r="B1201" s="1">
        <v>45291</v>
      </c>
      <c r="C1201" t="s">
        <v>317</v>
      </c>
      <c r="D1201" t="s">
        <v>318</v>
      </c>
      <c r="E1201">
        <v>4.75</v>
      </c>
      <c r="F1201" t="s">
        <v>2368</v>
      </c>
      <c r="H1201" t="s">
        <v>17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2819</v>
      </c>
      <c r="P1201">
        <f t="shared" si="37"/>
        <v>4</v>
      </c>
    </row>
    <row r="1202" spans="1:16" x14ac:dyDescent="0.55000000000000004">
      <c r="A1202" s="1">
        <f t="shared" si="36"/>
        <v>45289</v>
      </c>
      <c r="B1202" s="1">
        <v>45291</v>
      </c>
      <c r="C1202" t="s">
        <v>57</v>
      </c>
      <c r="D1202" t="s">
        <v>14</v>
      </c>
      <c r="E1202">
        <v>8.5</v>
      </c>
      <c r="F1202" t="s">
        <v>2820</v>
      </c>
      <c r="H1202" t="s">
        <v>17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2821</v>
      </c>
      <c r="P1202">
        <f t="shared" si="37"/>
        <v>3</v>
      </c>
    </row>
    <row r="1203" spans="1:16" x14ac:dyDescent="0.55000000000000004">
      <c r="A1203" s="1">
        <f t="shared" si="36"/>
        <v>45289</v>
      </c>
      <c r="B1203" s="1">
        <v>45291</v>
      </c>
      <c r="C1203" t="s">
        <v>317</v>
      </c>
      <c r="D1203" t="s">
        <v>318</v>
      </c>
      <c r="E1203">
        <v>1.3</v>
      </c>
      <c r="F1203" t="s">
        <v>2822</v>
      </c>
      <c r="G1203" t="s">
        <v>206</v>
      </c>
      <c r="H1203" t="s">
        <v>17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2823</v>
      </c>
      <c r="P1203">
        <f t="shared" si="37"/>
        <v>4</v>
      </c>
    </row>
    <row r="1204" spans="1:16" x14ac:dyDescent="0.55000000000000004">
      <c r="A1204" s="1">
        <f t="shared" si="36"/>
        <v>45289</v>
      </c>
      <c r="B1204" s="1">
        <v>45291</v>
      </c>
      <c r="C1204" t="s">
        <v>1557</v>
      </c>
      <c r="D1204" t="s">
        <v>1558</v>
      </c>
      <c r="E1204">
        <v>5</v>
      </c>
      <c r="F1204" t="s">
        <v>2824</v>
      </c>
      <c r="H1204" t="s">
        <v>267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2825</v>
      </c>
      <c r="P1204">
        <f t="shared" si="37"/>
        <v>5</v>
      </c>
    </row>
    <row r="1205" spans="1:16" x14ac:dyDescent="0.55000000000000004">
      <c r="A1205" s="1">
        <f t="shared" si="36"/>
        <v>45289</v>
      </c>
      <c r="B1205" s="1">
        <v>45291</v>
      </c>
      <c r="C1205" t="s">
        <v>1462</v>
      </c>
      <c r="D1205" t="s">
        <v>1463</v>
      </c>
      <c r="E1205">
        <v>6.45</v>
      </c>
      <c r="F1205" t="s">
        <v>2826</v>
      </c>
      <c r="G1205" t="s">
        <v>142</v>
      </c>
      <c r="H1205" t="s">
        <v>47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2827</v>
      </c>
      <c r="P1205">
        <f t="shared" si="37"/>
        <v>3</v>
      </c>
    </row>
    <row r="1206" spans="1:16" x14ac:dyDescent="0.55000000000000004">
      <c r="A1206" s="1">
        <f t="shared" si="36"/>
        <v>45289</v>
      </c>
      <c r="B1206" s="1">
        <v>45291</v>
      </c>
      <c r="C1206" t="s">
        <v>1789</v>
      </c>
      <c r="D1206" t="s">
        <v>1200</v>
      </c>
      <c r="E1206">
        <v>5.0999999999999996</v>
      </c>
      <c r="F1206" t="s">
        <v>2828</v>
      </c>
      <c r="G1206" t="s">
        <v>142</v>
      </c>
      <c r="H1206" t="s">
        <v>267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72</v>
      </c>
      <c r="O1206" t="s">
        <v>2829</v>
      </c>
      <c r="P1206">
        <f t="shared" si="37"/>
        <v>3</v>
      </c>
    </row>
    <row r="1207" spans="1:16" hidden="1" x14ac:dyDescent="0.55000000000000004">
      <c r="A1207" s="1">
        <f t="shared" si="36"/>
        <v>45289</v>
      </c>
      <c r="B1207" s="1">
        <v>45291</v>
      </c>
      <c r="C1207" t="s">
        <v>2830</v>
      </c>
      <c r="D1207" t="s">
        <v>2831</v>
      </c>
      <c r="E1207">
        <v>5.2430000000000003</v>
      </c>
      <c r="F1207" t="s">
        <v>2773</v>
      </c>
      <c r="G1207" t="s">
        <v>142</v>
      </c>
      <c r="H1207" t="s">
        <v>42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72</v>
      </c>
      <c r="O1207" t="s">
        <v>2832</v>
      </c>
      <c r="P1207">
        <f t="shared" si="37"/>
        <v>6</v>
      </c>
    </row>
    <row r="1208" spans="1:16" x14ac:dyDescent="0.55000000000000004">
      <c r="A1208" s="1">
        <f t="shared" si="36"/>
        <v>45289</v>
      </c>
      <c r="B1208" s="1">
        <v>45291</v>
      </c>
      <c r="C1208" t="s">
        <v>2833</v>
      </c>
      <c r="D1208" t="s">
        <v>2834</v>
      </c>
      <c r="E1208">
        <v>4.8</v>
      </c>
      <c r="F1208" t="s">
        <v>1417</v>
      </c>
      <c r="H1208" t="s">
        <v>267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2835</v>
      </c>
      <c r="P1208">
        <f t="shared" si="37"/>
        <v>2</v>
      </c>
    </row>
    <row r="1209" spans="1:16" hidden="1" x14ac:dyDescent="0.55000000000000004">
      <c r="A1209" s="1">
        <f t="shared" si="36"/>
        <v>45289</v>
      </c>
      <c r="B1209" s="1">
        <v>45291</v>
      </c>
      <c r="C1209" t="s">
        <v>2394</v>
      </c>
      <c r="D1209" t="s">
        <v>2395</v>
      </c>
      <c r="E1209">
        <v>2.9</v>
      </c>
      <c r="F1209" t="s">
        <v>2836</v>
      </c>
      <c r="G1209" t="s">
        <v>142</v>
      </c>
      <c r="H1209" t="s">
        <v>17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72</v>
      </c>
      <c r="O1209" t="s">
        <v>2837</v>
      </c>
      <c r="P1209">
        <f t="shared" si="37"/>
        <v>6</v>
      </c>
    </row>
    <row r="1210" spans="1:16" x14ac:dyDescent="0.55000000000000004">
      <c r="A1210" s="1">
        <f t="shared" si="36"/>
        <v>45289</v>
      </c>
      <c r="B1210" s="1">
        <v>45291</v>
      </c>
      <c r="C1210" t="s">
        <v>244</v>
      </c>
      <c r="D1210" t="s">
        <v>245</v>
      </c>
      <c r="E1210">
        <v>4.0999999999999996</v>
      </c>
      <c r="F1210" t="s">
        <v>1437</v>
      </c>
      <c r="G1210" t="s">
        <v>1519</v>
      </c>
      <c r="H1210" t="s">
        <v>47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2838</v>
      </c>
      <c r="P1210">
        <f t="shared" si="37"/>
        <v>2</v>
      </c>
    </row>
    <row r="1211" spans="1:16" hidden="1" x14ac:dyDescent="0.55000000000000004">
      <c r="A1211" s="1">
        <f t="shared" si="36"/>
        <v>45289</v>
      </c>
      <c r="B1211" s="1">
        <v>45291</v>
      </c>
      <c r="C1211" t="s">
        <v>710</v>
      </c>
      <c r="D1211" t="s">
        <v>711</v>
      </c>
      <c r="E1211">
        <v>5.8978999999999999</v>
      </c>
      <c r="F1211" t="s">
        <v>2839</v>
      </c>
      <c r="G1211" t="s">
        <v>142</v>
      </c>
      <c r="H1211" t="s">
        <v>164</v>
      </c>
      <c r="I1211" t="s">
        <v>18</v>
      </c>
      <c r="J1211" t="s">
        <v>19</v>
      </c>
      <c r="K1211" t="s">
        <v>20</v>
      </c>
      <c r="L1211" t="s">
        <v>20</v>
      </c>
      <c r="M1211" t="s">
        <v>173</v>
      </c>
      <c r="N1211" t="s">
        <v>72</v>
      </c>
      <c r="O1211" t="s">
        <v>2840</v>
      </c>
      <c r="P1211">
        <f t="shared" si="37"/>
        <v>6</v>
      </c>
    </row>
    <row r="1212" spans="1:16" hidden="1" x14ac:dyDescent="0.55000000000000004">
      <c r="A1212" s="1">
        <f t="shared" si="36"/>
        <v>45289</v>
      </c>
      <c r="B1212" s="1">
        <v>45291</v>
      </c>
      <c r="C1212" t="s">
        <v>39</v>
      </c>
      <c r="D1212" t="s">
        <v>40</v>
      </c>
      <c r="E1212">
        <v>5.6967100000000004</v>
      </c>
      <c r="F1212" t="s">
        <v>2471</v>
      </c>
      <c r="G1212" t="s">
        <v>206</v>
      </c>
      <c r="H1212" t="s">
        <v>42</v>
      </c>
      <c r="I1212" t="s">
        <v>18</v>
      </c>
      <c r="J1212" t="s">
        <v>19</v>
      </c>
      <c r="K1212" t="s">
        <v>20</v>
      </c>
      <c r="L1212" t="s">
        <v>20</v>
      </c>
      <c r="M1212" t="s">
        <v>173</v>
      </c>
      <c r="N1212" t="s">
        <v>22</v>
      </c>
      <c r="O1212" t="s">
        <v>2841</v>
      </c>
      <c r="P1212">
        <f t="shared" si="37"/>
        <v>6</v>
      </c>
    </row>
    <row r="1213" spans="1:16" x14ac:dyDescent="0.55000000000000004">
      <c r="A1213" s="1">
        <f t="shared" si="36"/>
        <v>45289</v>
      </c>
      <c r="B1213" s="1">
        <v>45291</v>
      </c>
      <c r="C1213" t="s">
        <v>2842</v>
      </c>
      <c r="D1213" t="s">
        <v>2206</v>
      </c>
      <c r="E1213">
        <v>7.62</v>
      </c>
      <c r="F1213" t="s">
        <v>2167</v>
      </c>
      <c r="H1213" t="s">
        <v>52</v>
      </c>
      <c r="I1213" t="s">
        <v>18</v>
      </c>
      <c r="J1213" t="s">
        <v>19</v>
      </c>
      <c r="K1213" t="s">
        <v>20</v>
      </c>
      <c r="L1213" t="s">
        <v>20</v>
      </c>
      <c r="M1213" t="s">
        <v>638</v>
      </c>
      <c r="N1213" t="s">
        <v>22</v>
      </c>
      <c r="O1213" t="s">
        <v>2843</v>
      </c>
      <c r="P1213">
        <f t="shared" si="37"/>
        <v>3</v>
      </c>
    </row>
    <row r="1214" spans="1:16" hidden="1" x14ac:dyDescent="0.55000000000000004">
      <c r="A1214" s="1">
        <f t="shared" si="36"/>
        <v>45289</v>
      </c>
      <c r="B1214" s="1">
        <v>45291</v>
      </c>
      <c r="C1214" t="s">
        <v>39</v>
      </c>
      <c r="D1214" t="s">
        <v>40</v>
      </c>
      <c r="E1214">
        <v>6.02</v>
      </c>
      <c r="F1214" t="s">
        <v>2844</v>
      </c>
      <c r="G1214" t="s">
        <v>206</v>
      </c>
      <c r="H1214" t="s">
        <v>42</v>
      </c>
      <c r="I1214" t="s">
        <v>18</v>
      </c>
      <c r="J1214" t="s">
        <v>19</v>
      </c>
      <c r="K1214" t="s">
        <v>20</v>
      </c>
      <c r="L1214" t="s">
        <v>20</v>
      </c>
      <c r="M1214" t="s">
        <v>173</v>
      </c>
      <c r="N1214" t="s">
        <v>22</v>
      </c>
      <c r="O1214" t="s">
        <v>2845</v>
      </c>
      <c r="P1214">
        <f t="shared" si="37"/>
        <v>6</v>
      </c>
    </row>
    <row r="1215" spans="1:16" x14ac:dyDescent="0.55000000000000004">
      <c r="A1215" s="1">
        <f t="shared" si="36"/>
        <v>45289</v>
      </c>
      <c r="B1215" s="1">
        <v>45291</v>
      </c>
      <c r="C1215" t="s">
        <v>2846</v>
      </c>
      <c r="D1215" t="s">
        <v>2847</v>
      </c>
      <c r="E1215">
        <v>5.5</v>
      </c>
      <c r="F1215" t="s">
        <v>2848</v>
      </c>
      <c r="G1215" t="s">
        <v>206</v>
      </c>
      <c r="H1215" t="s">
        <v>52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53</v>
      </c>
      <c r="O1215" t="s">
        <v>2849</v>
      </c>
      <c r="P1215">
        <f t="shared" si="37"/>
        <v>3</v>
      </c>
    </row>
    <row r="1216" spans="1:16" x14ac:dyDescent="0.55000000000000004">
      <c r="A1216" s="1">
        <f t="shared" si="36"/>
        <v>45289</v>
      </c>
      <c r="B1216" s="1">
        <v>45291</v>
      </c>
      <c r="C1216" t="s">
        <v>2023</v>
      </c>
      <c r="D1216" t="s">
        <v>2024</v>
      </c>
      <c r="E1216">
        <v>7.375</v>
      </c>
      <c r="F1216" t="s">
        <v>505</v>
      </c>
      <c r="H1216" t="s">
        <v>47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2850</v>
      </c>
      <c r="P1216">
        <f t="shared" si="37"/>
        <v>2</v>
      </c>
    </row>
    <row r="1217" spans="1:16" x14ac:dyDescent="0.55000000000000004">
      <c r="A1217" s="1">
        <f t="shared" si="36"/>
        <v>45289</v>
      </c>
      <c r="B1217" s="1">
        <v>45291</v>
      </c>
      <c r="C1217" t="s">
        <v>785</v>
      </c>
      <c r="D1217" t="s">
        <v>321</v>
      </c>
      <c r="E1217">
        <v>6.5</v>
      </c>
      <c r="F1217" t="s">
        <v>889</v>
      </c>
      <c r="H1217" t="s">
        <v>52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2851</v>
      </c>
      <c r="P1217">
        <f t="shared" si="37"/>
        <v>3</v>
      </c>
    </row>
    <row r="1218" spans="1:16" x14ac:dyDescent="0.55000000000000004">
      <c r="A1218" s="1">
        <f t="shared" si="36"/>
        <v>45289</v>
      </c>
      <c r="B1218" s="1">
        <v>45291</v>
      </c>
      <c r="C1218" t="s">
        <v>560</v>
      </c>
      <c r="D1218" t="s">
        <v>561</v>
      </c>
      <c r="E1218">
        <v>4.5</v>
      </c>
      <c r="F1218" t="s">
        <v>1576</v>
      </c>
      <c r="G1218" t="s">
        <v>229</v>
      </c>
      <c r="H1218" t="s">
        <v>71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2852</v>
      </c>
      <c r="P1218">
        <f t="shared" si="37"/>
        <v>2</v>
      </c>
    </row>
    <row r="1219" spans="1:16" x14ac:dyDescent="0.55000000000000004">
      <c r="A1219" s="1">
        <f t="shared" si="36"/>
        <v>45289</v>
      </c>
      <c r="B1219" s="1">
        <v>45291</v>
      </c>
      <c r="C1219" t="s">
        <v>1445</v>
      </c>
      <c r="D1219" t="s">
        <v>1446</v>
      </c>
      <c r="E1219">
        <v>1.9850000000000001</v>
      </c>
      <c r="F1219" t="s">
        <v>2715</v>
      </c>
      <c r="G1219" t="s">
        <v>142</v>
      </c>
      <c r="H1219" t="s">
        <v>42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72</v>
      </c>
      <c r="O1219" t="s">
        <v>2853</v>
      </c>
      <c r="P1219">
        <f t="shared" si="37"/>
        <v>3</v>
      </c>
    </row>
    <row r="1220" spans="1:16" x14ac:dyDescent="0.55000000000000004">
      <c r="A1220" s="1">
        <f t="shared" ref="A1220:A1283" si="38">B1220-2</f>
        <v>45289</v>
      </c>
      <c r="B1220" s="1">
        <v>45291</v>
      </c>
      <c r="C1220" t="s">
        <v>1901</v>
      </c>
      <c r="D1220" t="s">
        <v>1902</v>
      </c>
      <c r="E1220">
        <v>5.5</v>
      </c>
      <c r="F1220" t="s">
        <v>2854</v>
      </c>
      <c r="G1220" t="s">
        <v>142</v>
      </c>
      <c r="H1220" t="s">
        <v>42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72</v>
      </c>
      <c r="O1220" t="s">
        <v>2855</v>
      </c>
      <c r="P1220">
        <f t="shared" ref="P1220:P1283" si="39">LEN(D1220)</f>
        <v>3</v>
      </c>
    </row>
    <row r="1221" spans="1:16" x14ac:dyDescent="0.55000000000000004">
      <c r="A1221" s="1">
        <f t="shared" si="38"/>
        <v>45289</v>
      </c>
      <c r="B1221" s="1">
        <v>45291</v>
      </c>
      <c r="C1221" t="s">
        <v>2144</v>
      </c>
      <c r="D1221" t="s">
        <v>171</v>
      </c>
      <c r="E1221">
        <v>7</v>
      </c>
      <c r="F1221" t="s">
        <v>1390</v>
      </c>
      <c r="H1221" t="s">
        <v>47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2856</v>
      </c>
      <c r="P1221">
        <f t="shared" si="39"/>
        <v>1</v>
      </c>
    </row>
    <row r="1222" spans="1:16" x14ac:dyDescent="0.55000000000000004">
      <c r="A1222" s="1">
        <f t="shared" si="38"/>
        <v>45289</v>
      </c>
      <c r="B1222" s="1">
        <v>45291</v>
      </c>
      <c r="C1222" t="s">
        <v>285</v>
      </c>
      <c r="D1222" t="s">
        <v>286</v>
      </c>
      <c r="E1222">
        <v>1.5</v>
      </c>
      <c r="F1222" t="s">
        <v>2857</v>
      </c>
      <c r="H1222" t="s">
        <v>42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2858</v>
      </c>
      <c r="P1222">
        <f t="shared" si="39"/>
        <v>2</v>
      </c>
    </row>
    <row r="1223" spans="1:16" hidden="1" x14ac:dyDescent="0.55000000000000004">
      <c r="A1223" s="1">
        <f t="shared" si="38"/>
        <v>45289</v>
      </c>
      <c r="B1223" s="1">
        <v>45291</v>
      </c>
      <c r="C1223" t="s">
        <v>2859</v>
      </c>
      <c r="D1223" t="s">
        <v>973</v>
      </c>
      <c r="E1223">
        <v>5.5</v>
      </c>
      <c r="F1223" t="s">
        <v>984</v>
      </c>
      <c r="G1223" t="s">
        <v>229</v>
      </c>
      <c r="H1223" t="s">
        <v>47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2860</v>
      </c>
      <c r="P1223">
        <f t="shared" si="39"/>
        <v>6</v>
      </c>
    </row>
    <row r="1224" spans="1:16" x14ac:dyDescent="0.55000000000000004">
      <c r="A1224" s="1">
        <f t="shared" si="38"/>
        <v>45289</v>
      </c>
      <c r="B1224" s="1">
        <v>45291</v>
      </c>
      <c r="C1224" t="s">
        <v>2682</v>
      </c>
      <c r="D1224" t="s">
        <v>2683</v>
      </c>
      <c r="E1224">
        <v>1</v>
      </c>
      <c r="F1224" t="s">
        <v>2861</v>
      </c>
      <c r="G1224" t="s">
        <v>142</v>
      </c>
      <c r="H1224" t="s">
        <v>52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72</v>
      </c>
      <c r="O1224" t="s">
        <v>2862</v>
      </c>
      <c r="P1224">
        <f t="shared" si="39"/>
        <v>3</v>
      </c>
    </row>
    <row r="1225" spans="1:16" x14ac:dyDescent="0.55000000000000004">
      <c r="A1225" s="1">
        <f t="shared" si="38"/>
        <v>45289</v>
      </c>
      <c r="B1225" s="1">
        <v>45291</v>
      </c>
      <c r="C1225" t="s">
        <v>13</v>
      </c>
      <c r="D1225" t="s">
        <v>14</v>
      </c>
      <c r="E1225">
        <v>3</v>
      </c>
      <c r="F1225" t="s">
        <v>2863</v>
      </c>
      <c r="G1225" t="s">
        <v>206</v>
      </c>
      <c r="H1225" t="s">
        <v>17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2864</v>
      </c>
      <c r="P1225">
        <f t="shared" si="39"/>
        <v>3</v>
      </c>
    </row>
    <row r="1226" spans="1:16" x14ac:dyDescent="0.55000000000000004">
      <c r="A1226" s="1">
        <f t="shared" si="38"/>
        <v>45289</v>
      </c>
      <c r="B1226" s="1">
        <v>45291</v>
      </c>
      <c r="C1226" t="s">
        <v>2865</v>
      </c>
      <c r="D1226" t="s">
        <v>302</v>
      </c>
      <c r="E1226">
        <v>6.65</v>
      </c>
      <c r="F1226" t="s">
        <v>737</v>
      </c>
      <c r="G1226" t="s">
        <v>1735</v>
      </c>
      <c r="H1226" t="s">
        <v>77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53</v>
      </c>
      <c r="O1226" t="s">
        <v>2866</v>
      </c>
      <c r="P1226">
        <f t="shared" si="39"/>
        <v>3</v>
      </c>
    </row>
    <row r="1227" spans="1:16" x14ac:dyDescent="0.55000000000000004">
      <c r="A1227" s="1">
        <f t="shared" si="38"/>
        <v>45289</v>
      </c>
      <c r="B1227" s="1">
        <v>45291</v>
      </c>
      <c r="C1227" t="s">
        <v>2867</v>
      </c>
      <c r="D1227" t="s">
        <v>2868</v>
      </c>
      <c r="E1227">
        <v>7.3</v>
      </c>
      <c r="F1227" t="s">
        <v>2426</v>
      </c>
      <c r="H1227" t="s">
        <v>47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2869</v>
      </c>
      <c r="P1227">
        <f t="shared" si="39"/>
        <v>2</v>
      </c>
    </row>
    <row r="1228" spans="1:16" x14ac:dyDescent="0.55000000000000004">
      <c r="A1228" s="1">
        <f t="shared" si="38"/>
        <v>45289</v>
      </c>
      <c r="B1228" s="1">
        <v>45291</v>
      </c>
      <c r="C1228" t="s">
        <v>2870</v>
      </c>
      <c r="D1228" t="s">
        <v>2871</v>
      </c>
      <c r="E1228">
        <v>6.15</v>
      </c>
      <c r="F1228" t="s">
        <v>1692</v>
      </c>
      <c r="H1228" t="s">
        <v>17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2872</v>
      </c>
      <c r="P1228">
        <f t="shared" si="39"/>
        <v>4</v>
      </c>
    </row>
    <row r="1229" spans="1:16" x14ac:dyDescent="0.55000000000000004">
      <c r="A1229" s="1">
        <f t="shared" si="38"/>
        <v>45289</v>
      </c>
      <c r="B1229" s="1">
        <v>45291</v>
      </c>
      <c r="C1229" t="s">
        <v>379</v>
      </c>
      <c r="D1229" t="s">
        <v>380</v>
      </c>
      <c r="E1229">
        <v>2.875</v>
      </c>
      <c r="F1229" t="s">
        <v>2873</v>
      </c>
      <c r="H1229" t="s">
        <v>52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72</v>
      </c>
      <c r="O1229" t="s">
        <v>2874</v>
      </c>
      <c r="P1229">
        <f t="shared" si="39"/>
        <v>3</v>
      </c>
    </row>
    <row r="1230" spans="1:16" x14ac:dyDescent="0.55000000000000004">
      <c r="A1230" s="1">
        <f t="shared" si="38"/>
        <v>45289</v>
      </c>
      <c r="B1230" s="1">
        <v>45291</v>
      </c>
      <c r="C1230" t="s">
        <v>285</v>
      </c>
      <c r="D1230" t="s">
        <v>286</v>
      </c>
      <c r="E1230">
        <v>4.2</v>
      </c>
      <c r="F1230" t="s">
        <v>1534</v>
      </c>
      <c r="H1230" t="s">
        <v>42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2875</v>
      </c>
      <c r="P1230">
        <f t="shared" si="39"/>
        <v>2</v>
      </c>
    </row>
    <row r="1231" spans="1:16" x14ac:dyDescent="0.55000000000000004">
      <c r="A1231" s="1">
        <f t="shared" si="38"/>
        <v>45289</v>
      </c>
      <c r="B1231" s="1">
        <v>45291</v>
      </c>
      <c r="C1231" t="s">
        <v>74</v>
      </c>
      <c r="D1231" t="s">
        <v>75</v>
      </c>
      <c r="E1231">
        <v>5.5</v>
      </c>
      <c r="F1231" t="s">
        <v>2876</v>
      </c>
      <c r="H1231" t="s">
        <v>77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2877</v>
      </c>
      <c r="P1231">
        <f t="shared" si="39"/>
        <v>2</v>
      </c>
    </row>
    <row r="1232" spans="1:16" x14ac:dyDescent="0.55000000000000004">
      <c r="A1232" s="1">
        <f t="shared" si="38"/>
        <v>45289</v>
      </c>
      <c r="B1232" s="1">
        <v>45291</v>
      </c>
      <c r="C1232" t="s">
        <v>517</v>
      </c>
      <c r="D1232" t="s">
        <v>518</v>
      </c>
      <c r="E1232">
        <v>5.8504899999999997</v>
      </c>
      <c r="F1232" t="s">
        <v>519</v>
      </c>
      <c r="G1232" t="s">
        <v>206</v>
      </c>
      <c r="H1232" t="s">
        <v>52</v>
      </c>
      <c r="I1232" t="s">
        <v>18</v>
      </c>
      <c r="J1232" t="s">
        <v>19</v>
      </c>
      <c r="K1232" t="s">
        <v>20</v>
      </c>
      <c r="L1232" t="s">
        <v>20</v>
      </c>
      <c r="M1232" t="s">
        <v>173</v>
      </c>
      <c r="N1232" t="s">
        <v>22</v>
      </c>
      <c r="O1232" t="s">
        <v>2878</v>
      </c>
      <c r="P1232">
        <f t="shared" si="39"/>
        <v>3</v>
      </c>
    </row>
    <row r="1233" spans="1:16" x14ac:dyDescent="0.55000000000000004">
      <c r="A1233" s="1">
        <f t="shared" si="38"/>
        <v>45289</v>
      </c>
      <c r="B1233" s="1">
        <v>45291</v>
      </c>
      <c r="C1233" t="s">
        <v>170</v>
      </c>
      <c r="D1233" t="s">
        <v>171</v>
      </c>
      <c r="E1233">
        <v>6.55</v>
      </c>
      <c r="F1233" t="s">
        <v>105</v>
      </c>
      <c r="G1233" t="s">
        <v>238</v>
      </c>
      <c r="H1233" t="s">
        <v>47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2879</v>
      </c>
      <c r="P1233">
        <f t="shared" si="39"/>
        <v>1</v>
      </c>
    </row>
    <row r="1234" spans="1:16" x14ac:dyDescent="0.55000000000000004">
      <c r="A1234" s="1">
        <f t="shared" si="38"/>
        <v>45289</v>
      </c>
      <c r="B1234" s="1">
        <v>45291</v>
      </c>
      <c r="C1234" t="s">
        <v>625</v>
      </c>
      <c r="D1234" t="s">
        <v>626</v>
      </c>
      <c r="E1234">
        <v>8.625</v>
      </c>
      <c r="F1234" t="s">
        <v>1160</v>
      </c>
      <c r="H1234" t="s">
        <v>71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2880</v>
      </c>
      <c r="P1234">
        <f t="shared" si="39"/>
        <v>2</v>
      </c>
    </row>
    <row r="1235" spans="1:16" x14ac:dyDescent="0.55000000000000004">
      <c r="A1235" s="1">
        <f t="shared" si="38"/>
        <v>45289</v>
      </c>
      <c r="B1235" s="1">
        <v>45291</v>
      </c>
      <c r="C1235" t="s">
        <v>131</v>
      </c>
      <c r="D1235" t="s">
        <v>132</v>
      </c>
      <c r="E1235">
        <v>5.7014500000000004</v>
      </c>
      <c r="F1235" t="s">
        <v>2881</v>
      </c>
      <c r="H1235" t="s">
        <v>63</v>
      </c>
      <c r="I1235" t="s">
        <v>18</v>
      </c>
      <c r="J1235" t="s">
        <v>19</v>
      </c>
      <c r="K1235" t="s">
        <v>20</v>
      </c>
      <c r="L1235" t="s">
        <v>20</v>
      </c>
      <c r="M1235" t="s">
        <v>173</v>
      </c>
      <c r="N1235" t="s">
        <v>64</v>
      </c>
      <c r="O1235" t="s">
        <v>2882</v>
      </c>
      <c r="P1235">
        <f t="shared" si="39"/>
        <v>3</v>
      </c>
    </row>
    <row r="1236" spans="1:16" x14ac:dyDescent="0.55000000000000004">
      <c r="A1236" s="1">
        <f t="shared" si="38"/>
        <v>45289</v>
      </c>
      <c r="B1236" s="1">
        <v>45291</v>
      </c>
      <c r="C1236" t="s">
        <v>2019</v>
      </c>
      <c r="D1236" t="s">
        <v>2020</v>
      </c>
      <c r="E1236">
        <v>5.9778900000000004</v>
      </c>
      <c r="F1236" t="s">
        <v>818</v>
      </c>
      <c r="G1236" t="s">
        <v>142</v>
      </c>
      <c r="H1236" t="s">
        <v>99</v>
      </c>
      <c r="I1236" t="s">
        <v>18</v>
      </c>
      <c r="J1236" t="s">
        <v>19</v>
      </c>
      <c r="K1236" t="s">
        <v>20</v>
      </c>
      <c r="L1236" t="s">
        <v>20</v>
      </c>
      <c r="M1236" t="s">
        <v>173</v>
      </c>
      <c r="N1236" t="s">
        <v>22</v>
      </c>
      <c r="O1236" t="s">
        <v>2883</v>
      </c>
      <c r="P1236">
        <f t="shared" si="39"/>
        <v>4</v>
      </c>
    </row>
    <row r="1237" spans="1:16" hidden="1" x14ac:dyDescent="0.55000000000000004">
      <c r="A1237" s="1">
        <f t="shared" si="38"/>
        <v>45289</v>
      </c>
      <c r="B1237" s="1">
        <v>45291</v>
      </c>
      <c r="C1237" t="s">
        <v>2859</v>
      </c>
      <c r="D1237" t="s">
        <v>973</v>
      </c>
      <c r="E1237">
        <v>5.5</v>
      </c>
      <c r="F1237" t="s">
        <v>2884</v>
      </c>
      <c r="G1237" t="s">
        <v>142</v>
      </c>
      <c r="H1237" t="s">
        <v>47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2885</v>
      </c>
      <c r="P1237">
        <f t="shared" si="39"/>
        <v>6</v>
      </c>
    </row>
    <row r="1238" spans="1:16" x14ac:dyDescent="0.55000000000000004">
      <c r="A1238" s="1">
        <f t="shared" si="38"/>
        <v>45289</v>
      </c>
      <c r="B1238" s="1">
        <v>45291</v>
      </c>
      <c r="C1238" t="s">
        <v>1500</v>
      </c>
      <c r="D1238" t="s">
        <v>1501</v>
      </c>
      <c r="E1238">
        <v>1.5</v>
      </c>
      <c r="F1238" t="s">
        <v>2886</v>
      </c>
      <c r="G1238" t="s">
        <v>142</v>
      </c>
      <c r="H1238" t="s">
        <v>42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72</v>
      </c>
      <c r="O1238" t="s">
        <v>2887</v>
      </c>
      <c r="P1238">
        <f t="shared" si="39"/>
        <v>3</v>
      </c>
    </row>
    <row r="1239" spans="1:16" x14ac:dyDescent="0.55000000000000004">
      <c r="A1239" s="1">
        <f t="shared" si="38"/>
        <v>45289</v>
      </c>
      <c r="B1239" s="1">
        <v>45291</v>
      </c>
      <c r="C1239" t="s">
        <v>1116</v>
      </c>
      <c r="D1239" t="s">
        <v>1117</v>
      </c>
      <c r="E1239">
        <v>5.45</v>
      </c>
      <c r="F1239" t="s">
        <v>151</v>
      </c>
      <c r="H1239" t="s">
        <v>17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53</v>
      </c>
      <c r="O1239" t="s">
        <v>2888</v>
      </c>
      <c r="P1239">
        <f t="shared" si="39"/>
        <v>4</v>
      </c>
    </row>
    <row r="1240" spans="1:16" x14ac:dyDescent="0.55000000000000004">
      <c r="A1240" s="1">
        <f t="shared" si="38"/>
        <v>45289</v>
      </c>
      <c r="B1240" s="1">
        <v>45291</v>
      </c>
      <c r="C1240" t="s">
        <v>2889</v>
      </c>
      <c r="D1240" t="s">
        <v>2890</v>
      </c>
      <c r="E1240">
        <v>6.95</v>
      </c>
      <c r="F1240" t="s">
        <v>538</v>
      </c>
      <c r="G1240" t="s">
        <v>206</v>
      </c>
      <c r="H1240" t="s">
        <v>47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2891</v>
      </c>
      <c r="P1240">
        <f t="shared" si="39"/>
        <v>1</v>
      </c>
    </row>
    <row r="1241" spans="1:16" x14ac:dyDescent="0.55000000000000004">
      <c r="A1241" s="1">
        <f t="shared" si="38"/>
        <v>45289</v>
      </c>
      <c r="B1241" s="1">
        <v>45291</v>
      </c>
      <c r="C1241" t="s">
        <v>2798</v>
      </c>
      <c r="D1241" t="s">
        <v>350</v>
      </c>
      <c r="E1241">
        <v>5.65</v>
      </c>
      <c r="F1241" t="s">
        <v>1820</v>
      </c>
      <c r="H1241" t="s">
        <v>267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53</v>
      </c>
      <c r="O1241" t="s">
        <v>2892</v>
      </c>
      <c r="P1241">
        <f t="shared" si="39"/>
        <v>3</v>
      </c>
    </row>
    <row r="1242" spans="1:16" x14ac:dyDescent="0.55000000000000004">
      <c r="A1242" s="1">
        <f t="shared" si="38"/>
        <v>45289</v>
      </c>
      <c r="B1242" s="1">
        <v>45291</v>
      </c>
      <c r="C1242" t="s">
        <v>264</v>
      </c>
      <c r="D1242" t="s">
        <v>265</v>
      </c>
      <c r="E1242">
        <v>0.95</v>
      </c>
      <c r="F1242" t="s">
        <v>2893</v>
      </c>
      <c r="G1242" t="s">
        <v>142</v>
      </c>
      <c r="H1242" t="s">
        <v>267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72</v>
      </c>
      <c r="O1242" t="s">
        <v>2894</v>
      </c>
      <c r="P1242">
        <f t="shared" si="39"/>
        <v>3</v>
      </c>
    </row>
    <row r="1243" spans="1:16" hidden="1" x14ac:dyDescent="0.55000000000000004">
      <c r="A1243" s="1">
        <f t="shared" si="38"/>
        <v>45289</v>
      </c>
      <c r="B1243" s="1">
        <v>45291</v>
      </c>
      <c r="C1243" t="s">
        <v>1561</v>
      </c>
      <c r="D1243" t="s">
        <v>1562</v>
      </c>
      <c r="E1243">
        <v>2.4500000000000002</v>
      </c>
      <c r="F1243" t="s">
        <v>1154</v>
      </c>
      <c r="G1243" t="s">
        <v>142</v>
      </c>
      <c r="H1243" t="s">
        <v>267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72</v>
      </c>
      <c r="O1243" t="s">
        <v>2895</v>
      </c>
      <c r="P1243">
        <f t="shared" si="39"/>
        <v>6</v>
      </c>
    </row>
    <row r="1244" spans="1:16" x14ac:dyDescent="0.55000000000000004">
      <c r="A1244" s="1">
        <f t="shared" si="38"/>
        <v>45289</v>
      </c>
      <c r="B1244" s="1">
        <v>45291</v>
      </c>
      <c r="C1244" t="s">
        <v>114</v>
      </c>
      <c r="D1244" t="s">
        <v>115</v>
      </c>
      <c r="E1244">
        <v>3.45</v>
      </c>
      <c r="F1244" t="s">
        <v>2896</v>
      </c>
      <c r="G1244" t="s">
        <v>206</v>
      </c>
      <c r="H1244" t="s">
        <v>52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2897</v>
      </c>
      <c r="P1244">
        <f t="shared" si="39"/>
        <v>2</v>
      </c>
    </row>
    <row r="1245" spans="1:16" hidden="1" x14ac:dyDescent="0.55000000000000004">
      <c r="A1245" s="1">
        <f t="shared" si="38"/>
        <v>45289</v>
      </c>
      <c r="B1245" s="1">
        <v>45291</v>
      </c>
      <c r="C1245" t="s">
        <v>39</v>
      </c>
      <c r="D1245" t="s">
        <v>40</v>
      </c>
      <c r="E1245">
        <v>2.5</v>
      </c>
      <c r="F1245" t="s">
        <v>1344</v>
      </c>
      <c r="G1245" t="s">
        <v>206</v>
      </c>
      <c r="H1245" t="s">
        <v>42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2898</v>
      </c>
      <c r="P1245">
        <f t="shared" si="39"/>
        <v>6</v>
      </c>
    </row>
    <row r="1246" spans="1:16" x14ac:dyDescent="0.55000000000000004">
      <c r="A1246" s="1">
        <f t="shared" si="38"/>
        <v>45289</v>
      </c>
      <c r="B1246" s="1">
        <v>45291</v>
      </c>
      <c r="C1246" t="s">
        <v>2899</v>
      </c>
      <c r="D1246" t="s">
        <v>2900</v>
      </c>
      <c r="E1246">
        <v>4.05</v>
      </c>
      <c r="F1246" t="s">
        <v>2901</v>
      </c>
      <c r="H1246" t="s">
        <v>47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2902</v>
      </c>
      <c r="P1246">
        <f t="shared" si="39"/>
        <v>3</v>
      </c>
    </row>
    <row r="1247" spans="1:16" x14ac:dyDescent="0.55000000000000004">
      <c r="A1247" s="1">
        <f t="shared" si="38"/>
        <v>45289</v>
      </c>
      <c r="B1247" s="1">
        <v>45291</v>
      </c>
      <c r="C1247" t="s">
        <v>301</v>
      </c>
      <c r="D1247" t="s">
        <v>302</v>
      </c>
      <c r="E1247">
        <v>5.95</v>
      </c>
      <c r="F1247" t="s">
        <v>883</v>
      </c>
      <c r="G1247" t="s">
        <v>2186</v>
      </c>
      <c r="H1247" t="s">
        <v>77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53</v>
      </c>
      <c r="O1247" t="s">
        <v>2903</v>
      </c>
      <c r="P1247">
        <f t="shared" si="39"/>
        <v>3</v>
      </c>
    </row>
    <row r="1248" spans="1:16" x14ac:dyDescent="0.55000000000000004">
      <c r="A1248" s="1">
        <f t="shared" si="38"/>
        <v>45289</v>
      </c>
      <c r="B1248" s="1">
        <v>45291</v>
      </c>
      <c r="C1248" t="s">
        <v>2904</v>
      </c>
      <c r="D1248" t="s">
        <v>2905</v>
      </c>
      <c r="E1248">
        <v>4.95</v>
      </c>
      <c r="F1248" t="s">
        <v>2906</v>
      </c>
      <c r="H1248" t="s">
        <v>17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72</v>
      </c>
      <c r="O1248" t="s">
        <v>2907</v>
      </c>
      <c r="P1248">
        <f t="shared" si="39"/>
        <v>3</v>
      </c>
    </row>
    <row r="1249" spans="1:16" x14ac:dyDescent="0.55000000000000004">
      <c r="A1249" s="1">
        <f t="shared" si="38"/>
        <v>45289</v>
      </c>
      <c r="B1249" s="1">
        <v>45291</v>
      </c>
      <c r="C1249" t="s">
        <v>60</v>
      </c>
      <c r="D1249" t="s">
        <v>61</v>
      </c>
      <c r="E1249">
        <v>2.25</v>
      </c>
      <c r="F1249" t="s">
        <v>2908</v>
      </c>
      <c r="H1249" t="s">
        <v>63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64</v>
      </c>
      <c r="O1249" t="s">
        <v>2909</v>
      </c>
      <c r="P1249">
        <f t="shared" si="39"/>
        <v>4</v>
      </c>
    </row>
    <row r="1250" spans="1:16" hidden="1" x14ac:dyDescent="0.55000000000000004">
      <c r="A1250" s="1">
        <f t="shared" si="38"/>
        <v>45289</v>
      </c>
      <c r="B1250" s="1">
        <v>45291</v>
      </c>
      <c r="C1250" t="s">
        <v>710</v>
      </c>
      <c r="D1250" t="s">
        <v>711</v>
      </c>
      <c r="E1250">
        <v>4.8499999999999996</v>
      </c>
      <c r="F1250" t="s">
        <v>2910</v>
      </c>
      <c r="G1250" t="s">
        <v>142</v>
      </c>
      <c r="H1250" t="s">
        <v>164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72</v>
      </c>
      <c r="O1250" t="s">
        <v>2911</v>
      </c>
      <c r="P1250">
        <f t="shared" si="39"/>
        <v>6</v>
      </c>
    </row>
    <row r="1251" spans="1:16" x14ac:dyDescent="0.55000000000000004">
      <c r="A1251" s="1">
        <f t="shared" si="38"/>
        <v>45289</v>
      </c>
      <c r="B1251" s="1">
        <v>45291</v>
      </c>
      <c r="C1251" t="s">
        <v>1468</v>
      </c>
      <c r="D1251" t="s">
        <v>1469</v>
      </c>
      <c r="E1251">
        <v>5.625</v>
      </c>
      <c r="F1251" t="s">
        <v>1327</v>
      </c>
      <c r="H1251" t="s">
        <v>52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72</v>
      </c>
      <c r="O1251" t="s">
        <v>2912</v>
      </c>
      <c r="P1251">
        <f t="shared" si="39"/>
        <v>2</v>
      </c>
    </row>
    <row r="1252" spans="1:16" x14ac:dyDescent="0.55000000000000004">
      <c r="A1252" s="1">
        <f t="shared" si="38"/>
        <v>45289</v>
      </c>
      <c r="B1252" s="1">
        <v>45291</v>
      </c>
      <c r="C1252" t="s">
        <v>60</v>
      </c>
      <c r="D1252" t="s">
        <v>61</v>
      </c>
      <c r="E1252">
        <v>0.625</v>
      </c>
      <c r="F1252" t="s">
        <v>2913</v>
      </c>
      <c r="H1252" t="s">
        <v>63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64</v>
      </c>
      <c r="O1252" t="s">
        <v>2914</v>
      </c>
      <c r="P1252">
        <f t="shared" si="39"/>
        <v>4</v>
      </c>
    </row>
    <row r="1253" spans="1:16" x14ac:dyDescent="0.55000000000000004">
      <c r="A1253" s="1">
        <f t="shared" si="38"/>
        <v>45289</v>
      </c>
      <c r="B1253" s="1">
        <v>45291</v>
      </c>
      <c r="C1253" t="s">
        <v>2915</v>
      </c>
      <c r="D1253" t="s">
        <v>2916</v>
      </c>
      <c r="E1253">
        <v>4.2</v>
      </c>
      <c r="F1253" t="s">
        <v>2072</v>
      </c>
      <c r="H1253" t="s">
        <v>47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2917</v>
      </c>
      <c r="P1253">
        <f t="shared" si="39"/>
        <v>4</v>
      </c>
    </row>
    <row r="1254" spans="1:16" x14ac:dyDescent="0.55000000000000004">
      <c r="A1254" s="1">
        <f t="shared" si="38"/>
        <v>45289</v>
      </c>
      <c r="B1254" s="1">
        <v>45291</v>
      </c>
      <c r="C1254" t="s">
        <v>1365</v>
      </c>
      <c r="D1254" t="s">
        <v>1366</v>
      </c>
      <c r="E1254">
        <v>3.625</v>
      </c>
      <c r="F1254" t="s">
        <v>2918</v>
      </c>
      <c r="H1254" t="s">
        <v>42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2919</v>
      </c>
      <c r="P1254">
        <f t="shared" si="39"/>
        <v>4</v>
      </c>
    </row>
    <row r="1255" spans="1:16" x14ac:dyDescent="0.55000000000000004">
      <c r="A1255" s="1">
        <f t="shared" si="38"/>
        <v>45289</v>
      </c>
      <c r="B1255" s="1">
        <v>45291</v>
      </c>
      <c r="C1255" t="s">
        <v>317</v>
      </c>
      <c r="D1255" t="s">
        <v>318</v>
      </c>
      <c r="E1255">
        <v>0.55000000000000004</v>
      </c>
      <c r="F1255" t="s">
        <v>2920</v>
      </c>
      <c r="G1255" t="s">
        <v>206</v>
      </c>
      <c r="H1255" t="s">
        <v>17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2921</v>
      </c>
      <c r="P1255">
        <f t="shared" si="39"/>
        <v>4</v>
      </c>
    </row>
    <row r="1256" spans="1:16" x14ac:dyDescent="0.55000000000000004">
      <c r="A1256" s="1">
        <f t="shared" si="38"/>
        <v>45289</v>
      </c>
      <c r="B1256" s="1">
        <v>45291</v>
      </c>
      <c r="C1256" t="s">
        <v>1070</v>
      </c>
      <c r="D1256" t="s">
        <v>1071</v>
      </c>
      <c r="E1256">
        <v>5.6</v>
      </c>
      <c r="F1256" t="s">
        <v>2922</v>
      </c>
      <c r="G1256" t="s">
        <v>142</v>
      </c>
      <c r="H1256" t="s">
        <v>77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2923</v>
      </c>
      <c r="P1256">
        <f t="shared" si="39"/>
        <v>5</v>
      </c>
    </row>
    <row r="1257" spans="1:16" hidden="1" x14ac:dyDescent="0.55000000000000004">
      <c r="A1257" s="1">
        <f t="shared" si="38"/>
        <v>45289</v>
      </c>
      <c r="B1257" s="1">
        <v>45291</v>
      </c>
      <c r="C1257" t="s">
        <v>39</v>
      </c>
      <c r="D1257" t="s">
        <v>40</v>
      </c>
      <c r="E1257">
        <v>6.0678900000000002</v>
      </c>
      <c r="F1257" t="s">
        <v>1077</v>
      </c>
      <c r="G1257" t="s">
        <v>206</v>
      </c>
      <c r="H1257" t="s">
        <v>42</v>
      </c>
      <c r="I1257" t="s">
        <v>18</v>
      </c>
      <c r="J1257" t="s">
        <v>19</v>
      </c>
      <c r="K1257" t="s">
        <v>20</v>
      </c>
      <c r="L1257" t="s">
        <v>20</v>
      </c>
      <c r="M1257" t="s">
        <v>173</v>
      </c>
      <c r="N1257" t="s">
        <v>22</v>
      </c>
      <c r="O1257" t="s">
        <v>2924</v>
      </c>
      <c r="P1257">
        <f t="shared" si="39"/>
        <v>6</v>
      </c>
    </row>
    <row r="1258" spans="1:16" hidden="1" x14ac:dyDescent="0.55000000000000004">
      <c r="A1258" s="1">
        <f t="shared" si="38"/>
        <v>45289</v>
      </c>
      <c r="B1258" s="1">
        <v>45291</v>
      </c>
      <c r="C1258" t="s">
        <v>2925</v>
      </c>
      <c r="D1258" t="s">
        <v>2926</v>
      </c>
      <c r="E1258">
        <v>5.3</v>
      </c>
      <c r="F1258" t="s">
        <v>2927</v>
      </c>
      <c r="G1258" t="s">
        <v>142</v>
      </c>
      <c r="H1258" t="s">
        <v>71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2928</v>
      </c>
      <c r="P1258">
        <f t="shared" si="39"/>
        <v>6</v>
      </c>
    </row>
    <row r="1259" spans="1:16" x14ac:dyDescent="0.55000000000000004">
      <c r="A1259" s="1">
        <f t="shared" si="38"/>
        <v>45289</v>
      </c>
      <c r="B1259" s="1">
        <v>45291</v>
      </c>
      <c r="C1259" t="s">
        <v>285</v>
      </c>
      <c r="D1259" t="s">
        <v>286</v>
      </c>
      <c r="E1259">
        <v>2.9</v>
      </c>
      <c r="F1259" t="s">
        <v>2929</v>
      </c>
      <c r="H1259" t="s">
        <v>42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2930</v>
      </c>
      <c r="P1259">
        <f t="shared" si="39"/>
        <v>2</v>
      </c>
    </row>
    <row r="1260" spans="1:16" x14ac:dyDescent="0.55000000000000004">
      <c r="A1260" s="1">
        <f t="shared" si="38"/>
        <v>45289</v>
      </c>
      <c r="B1260" s="1">
        <v>45291</v>
      </c>
      <c r="C1260" t="s">
        <v>285</v>
      </c>
      <c r="D1260" t="s">
        <v>286</v>
      </c>
      <c r="E1260">
        <v>7.375</v>
      </c>
      <c r="F1260" t="s">
        <v>2931</v>
      </c>
      <c r="H1260" t="s">
        <v>42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2932</v>
      </c>
      <c r="P1260">
        <f t="shared" si="39"/>
        <v>2</v>
      </c>
    </row>
    <row r="1261" spans="1:16" hidden="1" x14ac:dyDescent="0.55000000000000004">
      <c r="A1261" s="1">
        <f t="shared" si="38"/>
        <v>45289</v>
      </c>
      <c r="B1261" s="1">
        <v>45291</v>
      </c>
      <c r="C1261" t="s">
        <v>2933</v>
      </c>
      <c r="D1261" t="s">
        <v>2934</v>
      </c>
      <c r="E1261">
        <v>6.625</v>
      </c>
      <c r="F1261" t="s">
        <v>1018</v>
      </c>
      <c r="H1261" t="s">
        <v>77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2935</v>
      </c>
      <c r="P1261">
        <f t="shared" si="39"/>
        <v>6</v>
      </c>
    </row>
    <row r="1262" spans="1:16" x14ac:dyDescent="0.55000000000000004">
      <c r="A1262" s="1">
        <f t="shared" si="38"/>
        <v>45289</v>
      </c>
      <c r="B1262" s="1">
        <v>45291</v>
      </c>
      <c r="C1262" t="s">
        <v>1435</v>
      </c>
      <c r="D1262" t="s">
        <v>1436</v>
      </c>
      <c r="E1262">
        <v>6</v>
      </c>
      <c r="F1262" t="s">
        <v>1731</v>
      </c>
      <c r="H1262" t="s">
        <v>47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2936</v>
      </c>
      <c r="P1262">
        <f t="shared" si="39"/>
        <v>3</v>
      </c>
    </row>
    <row r="1263" spans="1:16" x14ac:dyDescent="0.55000000000000004">
      <c r="A1263" s="1">
        <f t="shared" si="38"/>
        <v>45289</v>
      </c>
      <c r="B1263" s="1">
        <v>45291</v>
      </c>
      <c r="C1263" t="s">
        <v>269</v>
      </c>
      <c r="D1263" t="s">
        <v>270</v>
      </c>
      <c r="E1263">
        <v>3.1</v>
      </c>
      <c r="F1263" t="s">
        <v>2873</v>
      </c>
      <c r="G1263" t="s">
        <v>229</v>
      </c>
      <c r="H1263" t="s">
        <v>52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2937</v>
      </c>
      <c r="P1263">
        <f t="shared" si="39"/>
        <v>5</v>
      </c>
    </row>
    <row r="1264" spans="1:16" hidden="1" x14ac:dyDescent="0.55000000000000004">
      <c r="A1264" s="1">
        <f t="shared" si="38"/>
        <v>45289</v>
      </c>
      <c r="B1264" s="1">
        <v>45291</v>
      </c>
      <c r="C1264" t="s">
        <v>1561</v>
      </c>
      <c r="D1264" t="s">
        <v>1562</v>
      </c>
      <c r="E1264">
        <v>6.4328200000000004</v>
      </c>
      <c r="F1264" t="s">
        <v>2938</v>
      </c>
      <c r="G1264" t="s">
        <v>142</v>
      </c>
      <c r="H1264" t="s">
        <v>267</v>
      </c>
      <c r="I1264" t="s">
        <v>18</v>
      </c>
      <c r="J1264" t="s">
        <v>19</v>
      </c>
      <c r="K1264" t="s">
        <v>20</v>
      </c>
      <c r="L1264" t="s">
        <v>20</v>
      </c>
      <c r="M1264" t="s">
        <v>173</v>
      </c>
      <c r="N1264" t="s">
        <v>72</v>
      </c>
      <c r="O1264" t="s">
        <v>2939</v>
      </c>
      <c r="P1264">
        <f t="shared" si="39"/>
        <v>6</v>
      </c>
    </row>
    <row r="1265" spans="1:16" x14ac:dyDescent="0.55000000000000004">
      <c r="A1265" s="1">
        <f t="shared" si="38"/>
        <v>45289</v>
      </c>
      <c r="B1265" s="1">
        <v>45291</v>
      </c>
      <c r="C1265" t="s">
        <v>317</v>
      </c>
      <c r="D1265" t="s">
        <v>318</v>
      </c>
      <c r="E1265">
        <v>1</v>
      </c>
      <c r="F1265" t="s">
        <v>2940</v>
      </c>
      <c r="G1265" t="s">
        <v>206</v>
      </c>
      <c r="H1265" t="s">
        <v>17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2941</v>
      </c>
      <c r="P1265">
        <f t="shared" si="39"/>
        <v>4</v>
      </c>
    </row>
    <row r="1266" spans="1:16" x14ac:dyDescent="0.55000000000000004">
      <c r="A1266" s="1">
        <f t="shared" si="38"/>
        <v>45289</v>
      </c>
      <c r="B1266" s="1">
        <v>45291</v>
      </c>
      <c r="C1266" t="s">
        <v>1764</v>
      </c>
      <c r="D1266" t="s">
        <v>1249</v>
      </c>
      <c r="E1266">
        <v>6.375</v>
      </c>
      <c r="F1266" t="s">
        <v>2942</v>
      </c>
      <c r="H1266" t="s">
        <v>47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2943</v>
      </c>
      <c r="P1266">
        <f t="shared" si="39"/>
        <v>3</v>
      </c>
    </row>
    <row r="1267" spans="1:16" x14ac:dyDescent="0.55000000000000004">
      <c r="A1267" s="1">
        <f t="shared" si="38"/>
        <v>45289</v>
      </c>
      <c r="B1267" s="1">
        <v>45291</v>
      </c>
      <c r="C1267" t="s">
        <v>1252</v>
      </c>
      <c r="D1267" t="s">
        <v>1253</v>
      </c>
      <c r="E1267">
        <v>6.375</v>
      </c>
      <c r="F1267" t="s">
        <v>1018</v>
      </c>
      <c r="H1267" t="s">
        <v>47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2944</v>
      </c>
      <c r="P1267">
        <f t="shared" si="39"/>
        <v>3</v>
      </c>
    </row>
    <row r="1268" spans="1:16" x14ac:dyDescent="0.55000000000000004">
      <c r="A1268" s="1">
        <f t="shared" si="38"/>
        <v>45289</v>
      </c>
      <c r="B1268" s="1">
        <v>45291</v>
      </c>
      <c r="C1268" t="s">
        <v>379</v>
      </c>
      <c r="D1268" t="s">
        <v>380</v>
      </c>
      <c r="E1268">
        <v>1.25</v>
      </c>
      <c r="F1268" t="s">
        <v>1409</v>
      </c>
      <c r="H1268" t="s">
        <v>52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72</v>
      </c>
      <c r="O1268" t="s">
        <v>2945</v>
      </c>
      <c r="P1268">
        <f t="shared" si="39"/>
        <v>3</v>
      </c>
    </row>
    <row r="1269" spans="1:16" hidden="1" x14ac:dyDescent="0.55000000000000004">
      <c r="A1269" s="1">
        <f t="shared" si="38"/>
        <v>45289</v>
      </c>
      <c r="B1269" s="1">
        <v>45291</v>
      </c>
      <c r="C1269" t="s">
        <v>2408</v>
      </c>
      <c r="D1269" t="s">
        <v>2409</v>
      </c>
      <c r="E1269">
        <v>5.2670000000000003</v>
      </c>
      <c r="F1269" t="s">
        <v>2946</v>
      </c>
      <c r="H1269" t="s">
        <v>77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2947</v>
      </c>
      <c r="P1269">
        <f t="shared" si="39"/>
        <v>6</v>
      </c>
    </row>
    <row r="1270" spans="1:16" hidden="1" x14ac:dyDescent="0.55000000000000004">
      <c r="A1270" s="1">
        <f t="shared" si="38"/>
        <v>45289</v>
      </c>
      <c r="B1270" s="1">
        <v>45291</v>
      </c>
      <c r="C1270" t="s">
        <v>2948</v>
      </c>
      <c r="D1270" t="s">
        <v>2949</v>
      </c>
      <c r="E1270">
        <v>7.5</v>
      </c>
      <c r="F1270" t="s">
        <v>2950</v>
      </c>
      <c r="H1270" t="s">
        <v>52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53</v>
      </c>
      <c r="O1270" t="s">
        <v>2951</v>
      </c>
      <c r="P1270">
        <f t="shared" si="39"/>
        <v>6</v>
      </c>
    </row>
    <row r="1271" spans="1:16" x14ac:dyDescent="0.55000000000000004">
      <c r="A1271" s="1">
        <f t="shared" si="38"/>
        <v>45289</v>
      </c>
      <c r="B1271" s="1">
        <v>45291</v>
      </c>
      <c r="C1271" t="s">
        <v>2952</v>
      </c>
      <c r="D1271" t="s">
        <v>2953</v>
      </c>
      <c r="E1271">
        <v>6</v>
      </c>
      <c r="F1271" t="s">
        <v>692</v>
      </c>
      <c r="G1271" t="s">
        <v>238</v>
      </c>
      <c r="H1271" t="s">
        <v>47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2954</v>
      </c>
      <c r="P1271">
        <f t="shared" si="39"/>
        <v>3</v>
      </c>
    </row>
    <row r="1272" spans="1:16" x14ac:dyDescent="0.55000000000000004">
      <c r="A1272" s="1">
        <f t="shared" si="38"/>
        <v>45289</v>
      </c>
      <c r="B1272" s="1">
        <v>45291</v>
      </c>
      <c r="C1272" t="s">
        <v>2955</v>
      </c>
      <c r="D1272" t="s">
        <v>2956</v>
      </c>
      <c r="E1272">
        <v>6</v>
      </c>
      <c r="F1272" t="s">
        <v>2957</v>
      </c>
      <c r="H1272" t="s">
        <v>47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2958</v>
      </c>
      <c r="P1272">
        <f t="shared" si="39"/>
        <v>3</v>
      </c>
    </row>
    <row r="1273" spans="1:16" hidden="1" x14ac:dyDescent="0.55000000000000004">
      <c r="A1273" s="1">
        <f t="shared" si="38"/>
        <v>45289</v>
      </c>
      <c r="B1273" s="1">
        <v>45291</v>
      </c>
      <c r="C1273" t="s">
        <v>2959</v>
      </c>
      <c r="D1273" t="s">
        <v>2960</v>
      </c>
      <c r="E1273">
        <v>5.7460000000000004</v>
      </c>
      <c r="F1273" t="s">
        <v>2961</v>
      </c>
      <c r="H1273" t="s">
        <v>52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2962</v>
      </c>
      <c r="P1273">
        <f t="shared" si="39"/>
        <v>6</v>
      </c>
    </row>
    <row r="1274" spans="1:16" hidden="1" x14ac:dyDescent="0.55000000000000004">
      <c r="A1274" s="1">
        <f t="shared" si="38"/>
        <v>45289</v>
      </c>
      <c r="B1274" s="1">
        <v>45291</v>
      </c>
      <c r="C1274" t="s">
        <v>710</v>
      </c>
      <c r="D1274" t="s">
        <v>711</v>
      </c>
      <c r="E1274">
        <v>2.875</v>
      </c>
      <c r="F1274" t="s">
        <v>1803</v>
      </c>
      <c r="G1274" t="s">
        <v>142</v>
      </c>
      <c r="H1274" t="s">
        <v>164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72</v>
      </c>
      <c r="O1274" t="s">
        <v>2963</v>
      </c>
      <c r="P1274">
        <f t="shared" si="39"/>
        <v>6</v>
      </c>
    </row>
    <row r="1275" spans="1:16" x14ac:dyDescent="0.55000000000000004">
      <c r="A1275" s="1">
        <f t="shared" si="38"/>
        <v>45289</v>
      </c>
      <c r="B1275" s="1">
        <v>45291</v>
      </c>
      <c r="C1275" t="s">
        <v>694</v>
      </c>
      <c r="D1275" t="s">
        <v>695</v>
      </c>
      <c r="E1275">
        <v>5</v>
      </c>
      <c r="F1275" t="s">
        <v>2964</v>
      </c>
      <c r="H1275" t="s">
        <v>99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2965</v>
      </c>
      <c r="P1275">
        <f t="shared" si="39"/>
        <v>3</v>
      </c>
    </row>
    <row r="1276" spans="1:16" x14ac:dyDescent="0.55000000000000004">
      <c r="A1276" s="1">
        <f t="shared" si="38"/>
        <v>45289</v>
      </c>
      <c r="B1276" s="1">
        <v>45291</v>
      </c>
      <c r="C1276" t="s">
        <v>269</v>
      </c>
      <c r="D1276" t="s">
        <v>270</v>
      </c>
      <c r="E1276">
        <v>3.75</v>
      </c>
      <c r="F1276" t="s">
        <v>2164</v>
      </c>
      <c r="G1276" t="s">
        <v>142</v>
      </c>
      <c r="H1276" t="s">
        <v>52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2966</v>
      </c>
      <c r="P1276">
        <f t="shared" si="39"/>
        <v>5</v>
      </c>
    </row>
    <row r="1277" spans="1:16" hidden="1" x14ac:dyDescent="0.55000000000000004">
      <c r="A1277" s="1">
        <f t="shared" si="38"/>
        <v>45289</v>
      </c>
      <c r="B1277" s="1">
        <v>45291</v>
      </c>
      <c r="C1277" t="s">
        <v>873</v>
      </c>
      <c r="D1277" t="s">
        <v>874</v>
      </c>
      <c r="E1277">
        <v>4.4000000000000004</v>
      </c>
      <c r="F1277" t="s">
        <v>181</v>
      </c>
      <c r="H1277" t="s">
        <v>42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2967</v>
      </c>
      <c r="P1277">
        <f t="shared" si="39"/>
        <v>6</v>
      </c>
    </row>
    <row r="1278" spans="1:16" x14ac:dyDescent="0.55000000000000004">
      <c r="A1278" s="1">
        <f t="shared" si="38"/>
        <v>45289</v>
      </c>
      <c r="B1278" s="1">
        <v>45291</v>
      </c>
      <c r="C1278" t="s">
        <v>2968</v>
      </c>
      <c r="D1278" t="s">
        <v>2969</v>
      </c>
      <c r="E1278">
        <v>5.25</v>
      </c>
      <c r="F1278" t="s">
        <v>365</v>
      </c>
      <c r="H1278" t="s">
        <v>47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53</v>
      </c>
      <c r="O1278" t="s">
        <v>2970</v>
      </c>
      <c r="P1278">
        <f t="shared" si="39"/>
        <v>3</v>
      </c>
    </row>
    <row r="1279" spans="1:16" x14ac:dyDescent="0.55000000000000004">
      <c r="A1279" s="1">
        <f t="shared" si="38"/>
        <v>45289</v>
      </c>
      <c r="B1279" s="1">
        <v>45291</v>
      </c>
      <c r="C1279" t="s">
        <v>244</v>
      </c>
      <c r="D1279" t="s">
        <v>245</v>
      </c>
      <c r="E1279">
        <v>4.5</v>
      </c>
      <c r="F1279" t="s">
        <v>228</v>
      </c>
      <c r="G1279" t="s">
        <v>1519</v>
      </c>
      <c r="H1279" t="s">
        <v>47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2971</v>
      </c>
      <c r="P1279">
        <f t="shared" si="39"/>
        <v>2</v>
      </c>
    </row>
    <row r="1280" spans="1:16" x14ac:dyDescent="0.55000000000000004">
      <c r="A1280" s="1">
        <f t="shared" si="38"/>
        <v>45289</v>
      </c>
      <c r="B1280" s="1">
        <v>45291</v>
      </c>
      <c r="C1280" t="s">
        <v>114</v>
      </c>
      <c r="D1280" t="s">
        <v>115</v>
      </c>
      <c r="E1280">
        <v>5.15</v>
      </c>
      <c r="F1280" t="s">
        <v>2972</v>
      </c>
      <c r="G1280" t="s">
        <v>206</v>
      </c>
      <c r="H1280" t="s">
        <v>52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2973</v>
      </c>
      <c r="P1280">
        <f t="shared" si="39"/>
        <v>2</v>
      </c>
    </row>
    <row r="1281" spans="1:16" x14ac:dyDescent="0.55000000000000004">
      <c r="A1281" s="1">
        <f t="shared" si="38"/>
        <v>45289</v>
      </c>
      <c r="B1281" s="1">
        <v>45291</v>
      </c>
      <c r="C1281" t="s">
        <v>1199</v>
      </c>
      <c r="D1281" t="s">
        <v>1200</v>
      </c>
      <c r="E1281">
        <v>6.2</v>
      </c>
      <c r="F1281" t="s">
        <v>2974</v>
      </c>
      <c r="G1281" t="s">
        <v>206</v>
      </c>
      <c r="H1281" t="s">
        <v>17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72</v>
      </c>
      <c r="O1281" t="s">
        <v>2975</v>
      </c>
      <c r="P1281">
        <f t="shared" si="39"/>
        <v>3</v>
      </c>
    </row>
    <row r="1282" spans="1:16" x14ac:dyDescent="0.55000000000000004">
      <c r="A1282" s="1">
        <f t="shared" si="38"/>
        <v>45289</v>
      </c>
      <c r="B1282" s="1">
        <v>45291</v>
      </c>
      <c r="C1282" t="s">
        <v>2976</v>
      </c>
      <c r="D1282" t="s">
        <v>2977</v>
      </c>
      <c r="E1282">
        <v>7</v>
      </c>
      <c r="F1282" t="s">
        <v>833</v>
      </c>
      <c r="H1282" t="s">
        <v>32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2978</v>
      </c>
      <c r="P1282">
        <f t="shared" si="39"/>
        <v>3</v>
      </c>
    </row>
    <row r="1283" spans="1:16" x14ac:dyDescent="0.55000000000000004">
      <c r="A1283" s="1">
        <f t="shared" si="38"/>
        <v>45289</v>
      </c>
      <c r="B1283" s="1">
        <v>45291</v>
      </c>
      <c r="C1283" t="s">
        <v>2979</v>
      </c>
      <c r="D1283" t="s">
        <v>2980</v>
      </c>
      <c r="E1283">
        <v>6.1</v>
      </c>
      <c r="F1283" t="s">
        <v>2981</v>
      </c>
      <c r="H1283" t="s">
        <v>71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2982</v>
      </c>
      <c r="P1283">
        <f t="shared" si="39"/>
        <v>2</v>
      </c>
    </row>
    <row r="1284" spans="1:16" x14ac:dyDescent="0.55000000000000004">
      <c r="A1284" s="1">
        <f t="shared" ref="A1284:A1347" si="40">B1284-2</f>
        <v>45289</v>
      </c>
      <c r="B1284" s="1">
        <v>45291</v>
      </c>
      <c r="C1284" t="s">
        <v>1041</v>
      </c>
      <c r="D1284" t="s">
        <v>1042</v>
      </c>
      <c r="E1284">
        <v>4.5</v>
      </c>
      <c r="F1284" t="s">
        <v>2983</v>
      </c>
      <c r="H1284" t="s">
        <v>47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2984</v>
      </c>
      <c r="P1284">
        <f t="shared" ref="P1284:P1347" si="41">LEN(D1284)</f>
        <v>1</v>
      </c>
    </row>
    <row r="1285" spans="1:16" x14ac:dyDescent="0.55000000000000004">
      <c r="A1285" s="1">
        <f t="shared" si="40"/>
        <v>45289</v>
      </c>
      <c r="B1285" s="1">
        <v>45291</v>
      </c>
      <c r="C1285" t="s">
        <v>2026</v>
      </c>
      <c r="D1285" t="s">
        <v>115</v>
      </c>
      <c r="E1285">
        <v>5.375</v>
      </c>
      <c r="F1285" t="s">
        <v>2985</v>
      </c>
      <c r="H1285" t="s">
        <v>52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2986</v>
      </c>
      <c r="P1285">
        <f t="shared" si="41"/>
        <v>2</v>
      </c>
    </row>
    <row r="1286" spans="1:16" x14ac:dyDescent="0.55000000000000004">
      <c r="A1286" s="1">
        <f t="shared" si="40"/>
        <v>45289</v>
      </c>
      <c r="B1286" s="1">
        <v>45291</v>
      </c>
      <c r="C1286" t="s">
        <v>933</v>
      </c>
      <c r="D1286" t="s">
        <v>934</v>
      </c>
      <c r="E1286">
        <v>7</v>
      </c>
      <c r="F1286" t="s">
        <v>2987</v>
      </c>
      <c r="H1286" t="s">
        <v>47</v>
      </c>
      <c r="I1286" t="s">
        <v>18</v>
      </c>
      <c r="J1286" t="s">
        <v>19</v>
      </c>
      <c r="K1286" t="s">
        <v>20</v>
      </c>
      <c r="L1286" t="s">
        <v>20</v>
      </c>
      <c r="M1286" t="s">
        <v>2527</v>
      </c>
      <c r="N1286" t="s">
        <v>72</v>
      </c>
      <c r="O1286" t="s">
        <v>2988</v>
      </c>
      <c r="P1286">
        <f t="shared" si="41"/>
        <v>3</v>
      </c>
    </row>
    <row r="1287" spans="1:16" x14ac:dyDescent="0.55000000000000004">
      <c r="A1287" s="1">
        <f t="shared" si="40"/>
        <v>45289</v>
      </c>
      <c r="B1287" s="1">
        <v>45291</v>
      </c>
      <c r="C1287" t="s">
        <v>114</v>
      </c>
      <c r="D1287" t="s">
        <v>115</v>
      </c>
      <c r="E1287">
        <v>3.35</v>
      </c>
      <c r="F1287" t="s">
        <v>2989</v>
      </c>
      <c r="G1287" t="s">
        <v>206</v>
      </c>
      <c r="H1287" t="s">
        <v>52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2990</v>
      </c>
      <c r="P1287">
        <f t="shared" si="41"/>
        <v>2</v>
      </c>
    </row>
    <row r="1288" spans="1:16" x14ac:dyDescent="0.55000000000000004">
      <c r="A1288" s="1">
        <f t="shared" si="40"/>
        <v>45289</v>
      </c>
      <c r="B1288" s="1">
        <v>45291</v>
      </c>
      <c r="C1288" t="s">
        <v>244</v>
      </c>
      <c r="D1288" t="s">
        <v>245</v>
      </c>
      <c r="E1288">
        <v>4.3499999999999996</v>
      </c>
      <c r="F1288" t="s">
        <v>228</v>
      </c>
      <c r="G1288" t="s">
        <v>1519</v>
      </c>
      <c r="H1288" t="s">
        <v>47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2991</v>
      </c>
      <c r="P1288">
        <f t="shared" si="41"/>
        <v>2</v>
      </c>
    </row>
    <row r="1289" spans="1:16" x14ac:dyDescent="0.55000000000000004">
      <c r="A1289" s="1">
        <f t="shared" si="40"/>
        <v>45289</v>
      </c>
      <c r="B1289" s="1">
        <v>45291</v>
      </c>
      <c r="C1289" t="s">
        <v>2992</v>
      </c>
      <c r="D1289" t="s">
        <v>2993</v>
      </c>
      <c r="E1289">
        <v>6.593</v>
      </c>
      <c r="F1289" t="s">
        <v>51</v>
      </c>
      <c r="H1289" t="s">
        <v>17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53</v>
      </c>
      <c r="O1289" t="s">
        <v>2994</v>
      </c>
      <c r="P1289">
        <f t="shared" si="41"/>
        <v>3</v>
      </c>
    </row>
    <row r="1290" spans="1:16" hidden="1" x14ac:dyDescent="0.55000000000000004">
      <c r="A1290" s="1">
        <f t="shared" si="40"/>
        <v>45289</v>
      </c>
      <c r="B1290" s="1">
        <v>45291</v>
      </c>
      <c r="C1290" t="s">
        <v>39</v>
      </c>
      <c r="D1290" t="s">
        <v>40</v>
      </c>
      <c r="E1290">
        <v>6.0499200000000002</v>
      </c>
      <c r="F1290" t="s">
        <v>1344</v>
      </c>
      <c r="G1290" t="s">
        <v>206</v>
      </c>
      <c r="H1290" t="s">
        <v>42</v>
      </c>
      <c r="I1290" t="s">
        <v>18</v>
      </c>
      <c r="J1290" t="s">
        <v>19</v>
      </c>
      <c r="K1290" t="s">
        <v>20</v>
      </c>
      <c r="L1290" t="s">
        <v>20</v>
      </c>
      <c r="M1290" t="s">
        <v>173</v>
      </c>
      <c r="N1290" t="s">
        <v>22</v>
      </c>
      <c r="O1290" t="s">
        <v>2995</v>
      </c>
      <c r="P1290">
        <f t="shared" si="41"/>
        <v>6</v>
      </c>
    </row>
    <row r="1291" spans="1:16" x14ac:dyDescent="0.55000000000000004">
      <c r="A1291" s="1">
        <f t="shared" si="40"/>
        <v>45289</v>
      </c>
      <c r="B1291" s="1">
        <v>45291</v>
      </c>
      <c r="C1291" t="s">
        <v>285</v>
      </c>
      <c r="D1291" t="s">
        <v>286</v>
      </c>
      <c r="E1291">
        <v>4.125</v>
      </c>
      <c r="F1291" t="s">
        <v>1779</v>
      </c>
      <c r="H1291" t="s">
        <v>42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2996</v>
      </c>
      <c r="P1291">
        <f t="shared" si="41"/>
        <v>2</v>
      </c>
    </row>
    <row r="1292" spans="1:16" x14ac:dyDescent="0.55000000000000004">
      <c r="A1292" s="1">
        <f t="shared" si="40"/>
        <v>45289</v>
      </c>
      <c r="B1292" s="1">
        <v>45291</v>
      </c>
      <c r="C1292" t="s">
        <v>688</v>
      </c>
      <c r="D1292" t="s">
        <v>689</v>
      </c>
      <c r="E1292">
        <v>5.65</v>
      </c>
      <c r="F1292" t="s">
        <v>667</v>
      </c>
      <c r="H1292" t="s">
        <v>17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22</v>
      </c>
      <c r="O1292" t="s">
        <v>2997</v>
      </c>
      <c r="P1292">
        <f t="shared" si="41"/>
        <v>5</v>
      </c>
    </row>
    <row r="1293" spans="1:16" x14ac:dyDescent="0.55000000000000004">
      <c r="A1293" s="1">
        <f t="shared" si="40"/>
        <v>45289</v>
      </c>
      <c r="B1293" s="1">
        <v>45291</v>
      </c>
      <c r="C1293" t="s">
        <v>1652</v>
      </c>
      <c r="D1293" t="s">
        <v>1653</v>
      </c>
      <c r="E1293">
        <v>6.3</v>
      </c>
      <c r="F1293" t="s">
        <v>2998</v>
      </c>
      <c r="H1293" t="s">
        <v>47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72</v>
      </c>
      <c r="O1293" t="s">
        <v>2999</v>
      </c>
      <c r="P1293">
        <f t="shared" si="41"/>
        <v>3</v>
      </c>
    </row>
    <row r="1294" spans="1:16" x14ac:dyDescent="0.55000000000000004">
      <c r="A1294" s="1">
        <f t="shared" si="40"/>
        <v>45289</v>
      </c>
      <c r="B1294" s="1">
        <v>45291</v>
      </c>
      <c r="C1294" t="s">
        <v>317</v>
      </c>
      <c r="D1294" t="s">
        <v>318</v>
      </c>
      <c r="E1294">
        <v>2.9</v>
      </c>
      <c r="F1294" t="s">
        <v>3000</v>
      </c>
      <c r="G1294" t="s">
        <v>206</v>
      </c>
      <c r="H1294" t="s">
        <v>17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3001</v>
      </c>
      <c r="P1294">
        <f t="shared" si="41"/>
        <v>4</v>
      </c>
    </row>
    <row r="1295" spans="1:16" x14ac:dyDescent="0.55000000000000004">
      <c r="A1295" s="1">
        <f t="shared" si="40"/>
        <v>45289</v>
      </c>
      <c r="B1295" s="1">
        <v>45291</v>
      </c>
      <c r="C1295" t="s">
        <v>114</v>
      </c>
      <c r="D1295" t="s">
        <v>115</v>
      </c>
      <c r="E1295">
        <v>0.45</v>
      </c>
      <c r="F1295" t="s">
        <v>3002</v>
      </c>
      <c r="G1295" t="s">
        <v>206</v>
      </c>
      <c r="H1295" t="s">
        <v>52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3003</v>
      </c>
      <c r="P1295">
        <f t="shared" si="41"/>
        <v>2</v>
      </c>
    </row>
    <row r="1296" spans="1:16" x14ac:dyDescent="0.55000000000000004">
      <c r="A1296" s="1">
        <f t="shared" si="40"/>
        <v>45289</v>
      </c>
      <c r="B1296" s="1">
        <v>45291</v>
      </c>
      <c r="C1296" t="s">
        <v>269</v>
      </c>
      <c r="D1296" t="s">
        <v>270</v>
      </c>
      <c r="E1296">
        <v>1.45</v>
      </c>
      <c r="F1296" t="s">
        <v>1417</v>
      </c>
      <c r="G1296" t="s">
        <v>229</v>
      </c>
      <c r="H1296" t="s">
        <v>52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3004</v>
      </c>
      <c r="P1296">
        <f t="shared" si="41"/>
        <v>5</v>
      </c>
    </row>
    <row r="1297" spans="1:16" x14ac:dyDescent="0.55000000000000004">
      <c r="A1297" s="1">
        <f t="shared" si="40"/>
        <v>45289</v>
      </c>
      <c r="B1297" s="1">
        <v>45291</v>
      </c>
      <c r="C1297" t="s">
        <v>564</v>
      </c>
      <c r="D1297" t="s">
        <v>565</v>
      </c>
      <c r="E1297">
        <v>7.55</v>
      </c>
      <c r="F1297" t="s">
        <v>542</v>
      </c>
      <c r="H1297" t="s">
        <v>17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3005</v>
      </c>
      <c r="P1297">
        <f t="shared" si="41"/>
        <v>3</v>
      </c>
    </row>
    <row r="1298" spans="1:16" x14ac:dyDescent="0.55000000000000004">
      <c r="A1298" s="1">
        <f t="shared" si="40"/>
        <v>45289</v>
      </c>
      <c r="B1298" s="1">
        <v>45291</v>
      </c>
      <c r="C1298" t="s">
        <v>123</v>
      </c>
      <c r="D1298" t="s">
        <v>124</v>
      </c>
      <c r="E1298">
        <v>0</v>
      </c>
      <c r="F1298" t="s">
        <v>3006</v>
      </c>
      <c r="H1298" t="s">
        <v>63</v>
      </c>
      <c r="I1298" t="s">
        <v>18</v>
      </c>
      <c r="J1298" t="s">
        <v>19</v>
      </c>
      <c r="K1298" t="s">
        <v>20</v>
      </c>
      <c r="L1298" t="s">
        <v>20</v>
      </c>
      <c r="M1298" t="s">
        <v>3007</v>
      </c>
      <c r="N1298" t="s">
        <v>64</v>
      </c>
      <c r="O1298" t="s">
        <v>3008</v>
      </c>
      <c r="P1298">
        <f t="shared" si="41"/>
        <v>4</v>
      </c>
    </row>
    <row r="1299" spans="1:16" x14ac:dyDescent="0.55000000000000004">
      <c r="A1299" s="1">
        <f t="shared" si="40"/>
        <v>45289</v>
      </c>
      <c r="B1299" s="1">
        <v>45291</v>
      </c>
      <c r="C1299" t="s">
        <v>672</v>
      </c>
      <c r="D1299" t="s">
        <v>673</v>
      </c>
      <c r="E1299">
        <v>4.875</v>
      </c>
      <c r="F1299" t="s">
        <v>1016</v>
      </c>
      <c r="H1299" t="s">
        <v>147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3009</v>
      </c>
      <c r="P1299">
        <f t="shared" si="41"/>
        <v>3</v>
      </c>
    </row>
    <row r="1300" spans="1:16" x14ac:dyDescent="0.55000000000000004">
      <c r="A1300" s="1">
        <f t="shared" si="40"/>
        <v>45289</v>
      </c>
      <c r="B1300" s="1">
        <v>45291</v>
      </c>
      <c r="C1300" t="s">
        <v>1283</v>
      </c>
      <c r="D1300" t="s">
        <v>1284</v>
      </c>
      <c r="E1300">
        <v>9.4</v>
      </c>
      <c r="F1300" t="s">
        <v>2610</v>
      </c>
      <c r="H1300" t="s">
        <v>47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3010</v>
      </c>
      <c r="P1300">
        <f t="shared" si="41"/>
        <v>3</v>
      </c>
    </row>
    <row r="1301" spans="1:16" x14ac:dyDescent="0.55000000000000004">
      <c r="A1301" s="1">
        <f t="shared" si="40"/>
        <v>45289</v>
      </c>
      <c r="B1301" s="1">
        <v>45291</v>
      </c>
      <c r="C1301" t="s">
        <v>978</v>
      </c>
      <c r="D1301" t="s">
        <v>979</v>
      </c>
      <c r="E1301">
        <v>7.75</v>
      </c>
      <c r="F1301" t="s">
        <v>3011</v>
      </c>
      <c r="H1301" t="s">
        <v>47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3012</v>
      </c>
      <c r="P1301">
        <f t="shared" si="41"/>
        <v>3</v>
      </c>
    </row>
    <row r="1302" spans="1:16" x14ac:dyDescent="0.55000000000000004">
      <c r="A1302" s="1">
        <f t="shared" si="40"/>
        <v>45289</v>
      </c>
      <c r="B1302" s="1">
        <v>45291</v>
      </c>
      <c r="C1302" t="s">
        <v>1585</v>
      </c>
      <c r="D1302" t="s">
        <v>1015</v>
      </c>
      <c r="E1302">
        <v>4.625</v>
      </c>
      <c r="F1302" t="s">
        <v>3013</v>
      </c>
      <c r="H1302" t="s">
        <v>17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3014</v>
      </c>
      <c r="P1302">
        <f t="shared" si="41"/>
        <v>5</v>
      </c>
    </row>
    <row r="1303" spans="1:16" x14ac:dyDescent="0.55000000000000004">
      <c r="A1303" s="1">
        <f t="shared" si="40"/>
        <v>45289</v>
      </c>
      <c r="B1303" s="1">
        <v>45291</v>
      </c>
      <c r="C1303" t="s">
        <v>74</v>
      </c>
      <c r="D1303" t="s">
        <v>75</v>
      </c>
      <c r="E1303">
        <v>4.6719999999999997</v>
      </c>
      <c r="F1303" t="s">
        <v>3015</v>
      </c>
      <c r="H1303" t="s">
        <v>77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3016</v>
      </c>
      <c r="P1303">
        <f t="shared" si="41"/>
        <v>2</v>
      </c>
    </row>
    <row r="1304" spans="1:16" x14ac:dyDescent="0.55000000000000004">
      <c r="A1304" s="1">
        <f t="shared" si="40"/>
        <v>45289</v>
      </c>
      <c r="B1304" s="1">
        <v>45291</v>
      </c>
      <c r="C1304" t="s">
        <v>995</v>
      </c>
      <c r="D1304" t="s">
        <v>996</v>
      </c>
      <c r="E1304">
        <v>5.7</v>
      </c>
      <c r="F1304" t="s">
        <v>2076</v>
      </c>
      <c r="H1304" t="s">
        <v>52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3017</v>
      </c>
      <c r="P1304">
        <f t="shared" si="41"/>
        <v>3</v>
      </c>
    </row>
    <row r="1305" spans="1:16" x14ac:dyDescent="0.55000000000000004">
      <c r="A1305" s="1">
        <f t="shared" si="40"/>
        <v>45289</v>
      </c>
      <c r="B1305" s="1">
        <v>45291</v>
      </c>
      <c r="C1305" t="s">
        <v>3018</v>
      </c>
      <c r="D1305" t="s">
        <v>3019</v>
      </c>
      <c r="E1305">
        <v>7</v>
      </c>
      <c r="F1305" t="s">
        <v>674</v>
      </c>
      <c r="H1305" t="s">
        <v>77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3020</v>
      </c>
      <c r="P1305">
        <f t="shared" si="41"/>
        <v>3</v>
      </c>
    </row>
    <row r="1306" spans="1:16" hidden="1" x14ac:dyDescent="0.55000000000000004">
      <c r="A1306" s="1">
        <f t="shared" si="40"/>
        <v>45289</v>
      </c>
      <c r="B1306" s="1">
        <v>45291</v>
      </c>
      <c r="C1306" t="s">
        <v>710</v>
      </c>
      <c r="D1306" t="s">
        <v>711</v>
      </c>
      <c r="E1306">
        <v>3.6</v>
      </c>
      <c r="F1306" t="s">
        <v>3021</v>
      </c>
      <c r="G1306" t="s">
        <v>142</v>
      </c>
      <c r="H1306" t="s">
        <v>164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72</v>
      </c>
      <c r="O1306" t="s">
        <v>3022</v>
      </c>
      <c r="P1306">
        <f t="shared" si="41"/>
        <v>6</v>
      </c>
    </row>
    <row r="1307" spans="1:16" x14ac:dyDescent="0.55000000000000004">
      <c r="A1307" s="1">
        <f t="shared" si="40"/>
        <v>45289</v>
      </c>
      <c r="B1307" s="1">
        <v>45291</v>
      </c>
      <c r="C1307" t="s">
        <v>1615</v>
      </c>
      <c r="D1307" t="s">
        <v>1616</v>
      </c>
      <c r="E1307">
        <v>6.375</v>
      </c>
      <c r="F1307" t="s">
        <v>1060</v>
      </c>
      <c r="H1307" t="s">
        <v>52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3023</v>
      </c>
      <c r="P1307">
        <f t="shared" si="41"/>
        <v>3</v>
      </c>
    </row>
    <row r="1308" spans="1:16" hidden="1" x14ac:dyDescent="0.55000000000000004">
      <c r="A1308" s="1">
        <f t="shared" si="40"/>
        <v>45289</v>
      </c>
      <c r="B1308" s="1">
        <v>45291</v>
      </c>
      <c r="C1308" t="s">
        <v>3024</v>
      </c>
      <c r="D1308" t="s">
        <v>3025</v>
      </c>
      <c r="E1308">
        <v>7.45</v>
      </c>
      <c r="F1308" t="s">
        <v>469</v>
      </c>
      <c r="H1308" t="s">
        <v>147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3026</v>
      </c>
      <c r="P1308">
        <f t="shared" si="41"/>
        <v>6</v>
      </c>
    </row>
    <row r="1309" spans="1:16" hidden="1" x14ac:dyDescent="0.55000000000000004">
      <c r="A1309" s="1">
        <f t="shared" si="40"/>
        <v>45289</v>
      </c>
      <c r="B1309" s="1">
        <v>45291</v>
      </c>
      <c r="C1309" t="s">
        <v>2394</v>
      </c>
      <c r="D1309" t="s">
        <v>2395</v>
      </c>
      <c r="E1309">
        <v>3.85</v>
      </c>
      <c r="F1309" t="s">
        <v>3027</v>
      </c>
      <c r="G1309" t="s">
        <v>142</v>
      </c>
      <c r="H1309" t="s">
        <v>17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72</v>
      </c>
      <c r="O1309" t="s">
        <v>3028</v>
      </c>
      <c r="P1309">
        <f t="shared" si="41"/>
        <v>6</v>
      </c>
    </row>
    <row r="1310" spans="1:16" x14ac:dyDescent="0.55000000000000004">
      <c r="A1310" s="1">
        <f t="shared" si="40"/>
        <v>45289</v>
      </c>
      <c r="B1310" s="1">
        <v>45291</v>
      </c>
      <c r="C1310" t="s">
        <v>2979</v>
      </c>
      <c r="D1310" t="s">
        <v>2980</v>
      </c>
      <c r="E1310">
        <v>7.5</v>
      </c>
      <c r="F1310" t="s">
        <v>1883</v>
      </c>
      <c r="H1310" t="s">
        <v>71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3029</v>
      </c>
      <c r="P1310">
        <f t="shared" si="41"/>
        <v>2</v>
      </c>
    </row>
    <row r="1311" spans="1:16" x14ac:dyDescent="0.55000000000000004">
      <c r="A1311" s="1">
        <f t="shared" si="40"/>
        <v>45289</v>
      </c>
      <c r="B1311" s="1">
        <v>45291</v>
      </c>
      <c r="C1311" t="s">
        <v>826</v>
      </c>
      <c r="D1311" t="s">
        <v>827</v>
      </c>
      <c r="E1311">
        <v>5.375</v>
      </c>
      <c r="F1311" t="s">
        <v>3030</v>
      </c>
      <c r="H1311" t="s">
        <v>52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3031</v>
      </c>
      <c r="P1311">
        <f t="shared" si="41"/>
        <v>3</v>
      </c>
    </row>
    <row r="1312" spans="1:16" x14ac:dyDescent="0.55000000000000004">
      <c r="A1312" s="1">
        <f t="shared" si="40"/>
        <v>45289</v>
      </c>
      <c r="B1312" s="1">
        <v>45291</v>
      </c>
      <c r="C1312" t="s">
        <v>208</v>
      </c>
      <c r="D1312" t="s">
        <v>209</v>
      </c>
      <c r="E1312">
        <v>6.7</v>
      </c>
      <c r="F1312" t="s">
        <v>1273</v>
      </c>
      <c r="G1312" t="s">
        <v>229</v>
      </c>
      <c r="H1312" t="s">
        <v>32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3032</v>
      </c>
      <c r="P1312">
        <f t="shared" si="41"/>
        <v>1</v>
      </c>
    </row>
    <row r="1313" spans="1:16" x14ac:dyDescent="0.55000000000000004">
      <c r="A1313" s="1">
        <f t="shared" si="40"/>
        <v>45289</v>
      </c>
      <c r="B1313" s="1">
        <v>45291</v>
      </c>
      <c r="C1313" t="s">
        <v>3033</v>
      </c>
      <c r="D1313" t="s">
        <v>3034</v>
      </c>
      <c r="E1313">
        <v>5.85</v>
      </c>
      <c r="F1313" t="s">
        <v>2031</v>
      </c>
      <c r="H1313" t="s">
        <v>17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53</v>
      </c>
      <c r="O1313" t="s">
        <v>3035</v>
      </c>
      <c r="P1313">
        <f t="shared" si="41"/>
        <v>3</v>
      </c>
    </row>
    <row r="1314" spans="1:16" x14ac:dyDescent="0.55000000000000004">
      <c r="A1314" s="1">
        <f t="shared" si="40"/>
        <v>45289</v>
      </c>
      <c r="B1314" s="1">
        <v>45291</v>
      </c>
      <c r="C1314" t="s">
        <v>244</v>
      </c>
      <c r="D1314" t="s">
        <v>245</v>
      </c>
      <c r="E1314">
        <v>6.875</v>
      </c>
      <c r="F1314" t="s">
        <v>3036</v>
      </c>
      <c r="G1314" t="s">
        <v>133</v>
      </c>
      <c r="H1314" t="s">
        <v>47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3037</v>
      </c>
      <c r="P1314">
        <f t="shared" si="41"/>
        <v>2</v>
      </c>
    </row>
    <row r="1315" spans="1:16" x14ac:dyDescent="0.55000000000000004">
      <c r="A1315" s="1">
        <f t="shared" si="40"/>
        <v>45289</v>
      </c>
      <c r="B1315" s="1">
        <v>45291</v>
      </c>
      <c r="C1315" t="s">
        <v>1116</v>
      </c>
      <c r="D1315" t="s">
        <v>1117</v>
      </c>
      <c r="E1315">
        <v>3</v>
      </c>
      <c r="F1315" t="s">
        <v>457</v>
      </c>
      <c r="G1315" t="s">
        <v>206</v>
      </c>
      <c r="H1315" t="s">
        <v>17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53</v>
      </c>
      <c r="O1315" t="s">
        <v>3038</v>
      </c>
      <c r="P1315">
        <f t="shared" si="41"/>
        <v>4</v>
      </c>
    </row>
    <row r="1316" spans="1:16" hidden="1" x14ac:dyDescent="0.55000000000000004">
      <c r="A1316" s="1">
        <f t="shared" si="40"/>
        <v>45289</v>
      </c>
      <c r="B1316" s="1">
        <v>45291</v>
      </c>
      <c r="C1316" t="s">
        <v>2383</v>
      </c>
      <c r="D1316" t="s">
        <v>2384</v>
      </c>
      <c r="E1316">
        <v>6.125</v>
      </c>
      <c r="F1316" t="s">
        <v>3039</v>
      </c>
      <c r="G1316" t="s">
        <v>142</v>
      </c>
      <c r="H1316" t="s">
        <v>52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3040</v>
      </c>
      <c r="P1316">
        <f t="shared" si="41"/>
        <v>6</v>
      </c>
    </row>
    <row r="1317" spans="1:16" x14ac:dyDescent="0.55000000000000004">
      <c r="A1317" s="1">
        <f t="shared" si="40"/>
        <v>45289</v>
      </c>
      <c r="B1317" s="1">
        <v>45291</v>
      </c>
      <c r="C1317" t="s">
        <v>264</v>
      </c>
      <c r="D1317" t="s">
        <v>265</v>
      </c>
      <c r="E1317">
        <v>5.05</v>
      </c>
      <c r="F1317" t="s">
        <v>3041</v>
      </c>
      <c r="G1317" t="s">
        <v>142</v>
      </c>
      <c r="H1317" t="s">
        <v>267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72</v>
      </c>
      <c r="O1317" t="s">
        <v>3042</v>
      </c>
      <c r="P1317">
        <f t="shared" si="41"/>
        <v>3</v>
      </c>
    </row>
    <row r="1318" spans="1:16" x14ac:dyDescent="0.55000000000000004">
      <c r="A1318" s="1">
        <f t="shared" si="40"/>
        <v>45289</v>
      </c>
      <c r="B1318" s="1">
        <v>45291</v>
      </c>
      <c r="C1318" t="s">
        <v>1737</v>
      </c>
      <c r="D1318" t="s">
        <v>1738</v>
      </c>
      <c r="E1318">
        <v>6</v>
      </c>
      <c r="F1318" t="s">
        <v>3043</v>
      </c>
      <c r="H1318" t="s">
        <v>17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72</v>
      </c>
      <c r="O1318" t="s">
        <v>3044</v>
      </c>
      <c r="P1318">
        <f t="shared" si="41"/>
        <v>2</v>
      </c>
    </row>
    <row r="1319" spans="1:16" x14ac:dyDescent="0.55000000000000004">
      <c r="A1319" s="1">
        <f t="shared" si="40"/>
        <v>45289</v>
      </c>
      <c r="B1319" s="1">
        <v>45291</v>
      </c>
      <c r="C1319" t="s">
        <v>3045</v>
      </c>
      <c r="D1319" t="s">
        <v>1249</v>
      </c>
      <c r="E1319">
        <v>8.375</v>
      </c>
      <c r="F1319" t="s">
        <v>1437</v>
      </c>
      <c r="G1319" t="s">
        <v>238</v>
      </c>
      <c r="H1319" t="s">
        <v>47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3046</v>
      </c>
      <c r="P1319">
        <f t="shared" si="41"/>
        <v>3</v>
      </c>
    </row>
    <row r="1320" spans="1:16" hidden="1" x14ac:dyDescent="0.55000000000000004">
      <c r="A1320" s="1">
        <f t="shared" si="40"/>
        <v>45289</v>
      </c>
      <c r="B1320" s="1">
        <v>45291</v>
      </c>
      <c r="C1320" t="s">
        <v>2626</v>
      </c>
      <c r="D1320" t="s">
        <v>50</v>
      </c>
      <c r="E1320">
        <v>5.8</v>
      </c>
      <c r="F1320" t="s">
        <v>2520</v>
      </c>
      <c r="G1320" t="s">
        <v>206</v>
      </c>
      <c r="H1320" t="s">
        <v>42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53</v>
      </c>
      <c r="O1320" t="s">
        <v>3047</v>
      </c>
      <c r="P1320">
        <f t="shared" si="41"/>
        <v>6</v>
      </c>
    </row>
    <row r="1321" spans="1:16" x14ac:dyDescent="0.55000000000000004">
      <c r="A1321" s="1">
        <f t="shared" si="40"/>
        <v>45289</v>
      </c>
      <c r="B1321" s="1">
        <v>45291</v>
      </c>
      <c r="C1321" t="s">
        <v>317</v>
      </c>
      <c r="D1321" t="s">
        <v>318</v>
      </c>
      <c r="E1321">
        <v>5.9713500000000002</v>
      </c>
      <c r="F1321" t="s">
        <v>3048</v>
      </c>
      <c r="G1321" t="s">
        <v>133</v>
      </c>
      <c r="H1321" t="s">
        <v>17</v>
      </c>
      <c r="I1321" t="s">
        <v>18</v>
      </c>
      <c r="J1321" t="s">
        <v>19</v>
      </c>
      <c r="K1321" t="s">
        <v>20</v>
      </c>
      <c r="L1321" t="s">
        <v>20</v>
      </c>
      <c r="M1321" t="s">
        <v>173</v>
      </c>
      <c r="N1321" t="s">
        <v>22</v>
      </c>
      <c r="O1321" t="s">
        <v>3049</v>
      </c>
      <c r="P1321">
        <f t="shared" si="41"/>
        <v>4</v>
      </c>
    </row>
    <row r="1322" spans="1:16" hidden="1" x14ac:dyDescent="0.55000000000000004">
      <c r="A1322" s="1">
        <f t="shared" si="40"/>
        <v>45289</v>
      </c>
      <c r="B1322" s="1">
        <v>45291</v>
      </c>
      <c r="C1322" t="s">
        <v>1449</v>
      </c>
      <c r="D1322" t="s">
        <v>1450</v>
      </c>
      <c r="E1322">
        <v>4.1500000000000004</v>
      </c>
      <c r="F1322" t="s">
        <v>3050</v>
      </c>
      <c r="G1322" t="s">
        <v>142</v>
      </c>
      <c r="H1322" t="s">
        <v>99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72</v>
      </c>
      <c r="O1322" t="s">
        <v>3051</v>
      </c>
      <c r="P1322">
        <f t="shared" si="41"/>
        <v>6</v>
      </c>
    </row>
    <row r="1323" spans="1:16" hidden="1" x14ac:dyDescent="0.55000000000000004">
      <c r="A1323" s="1">
        <f t="shared" si="40"/>
        <v>45289</v>
      </c>
      <c r="B1323" s="1">
        <v>45291</v>
      </c>
      <c r="C1323" t="s">
        <v>1553</v>
      </c>
      <c r="D1323" t="s">
        <v>1554</v>
      </c>
      <c r="E1323">
        <v>4</v>
      </c>
      <c r="F1323" t="s">
        <v>438</v>
      </c>
      <c r="G1323" t="s">
        <v>142</v>
      </c>
      <c r="H1323" t="s">
        <v>164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72</v>
      </c>
      <c r="O1323" t="s">
        <v>3052</v>
      </c>
      <c r="P1323">
        <f t="shared" si="41"/>
        <v>6</v>
      </c>
    </row>
    <row r="1324" spans="1:16" x14ac:dyDescent="0.55000000000000004">
      <c r="A1324" s="1">
        <f t="shared" si="40"/>
        <v>45289</v>
      </c>
      <c r="B1324" s="1">
        <v>45291</v>
      </c>
      <c r="C1324" t="s">
        <v>269</v>
      </c>
      <c r="D1324" t="s">
        <v>270</v>
      </c>
      <c r="E1324">
        <v>4.95</v>
      </c>
      <c r="F1324" t="s">
        <v>2055</v>
      </c>
      <c r="G1324" t="s">
        <v>229</v>
      </c>
      <c r="H1324" t="s">
        <v>52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3053</v>
      </c>
      <c r="P1324">
        <f t="shared" si="41"/>
        <v>5</v>
      </c>
    </row>
    <row r="1325" spans="1:16" hidden="1" x14ac:dyDescent="0.55000000000000004">
      <c r="A1325" s="1">
        <f t="shared" si="40"/>
        <v>45289</v>
      </c>
      <c r="B1325" s="1">
        <v>45291</v>
      </c>
      <c r="C1325" t="s">
        <v>1891</v>
      </c>
      <c r="D1325" t="s">
        <v>1892</v>
      </c>
      <c r="E1325">
        <v>4.55</v>
      </c>
      <c r="F1325" t="s">
        <v>2399</v>
      </c>
      <c r="H1325" t="s">
        <v>47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53</v>
      </c>
      <c r="O1325" t="s">
        <v>3054</v>
      </c>
      <c r="P1325">
        <f t="shared" si="41"/>
        <v>6</v>
      </c>
    </row>
    <row r="1326" spans="1:16" x14ac:dyDescent="0.55000000000000004">
      <c r="A1326" s="1">
        <f t="shared" si="40"/>
        <v>45289</v>
      </c>
      <c r="B1326" s="1">
        <v>45291</v>
      </c>
      <c r="C1326" t="s">
        <v>114</v>
      </c>
      <c r="D1326" t="s">
        <v>115</v>
      </c>
      <c r="E1326">
        <v>4.8499999999999996</v>
      </c>
      <c r="F1326" t="s">
        <v>3055</v>
      </c>
      <c r="G1326" t="s">
        <v>206</v>
      </c>
      <c r="H1326" t="s">
        <v>52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3056</v>
      </c>
      <c r="P1326">
        <f t="shared" si="41"/>
        <v>2</v>
      </c>
    </row>
    <row r="1327" spans="1:16" x14ac:dyDescent="0.55000000000000004">
      <c r="A1327" s="1">
        <f t="shared" si="40"/>
        <v>45289</v>
      </c>
      <c r="B1327" s="1">
        <v>45291</v>
      </c>
      <c r="C1327" t="s">
        <v>57</v>
      </c>
      <c r="D1327" t="s">
        <v>14</v>
      </c>
      <c r="E1327">
        <v>7.3</v>
      </c>
      <c r="F1327" t="s">
        <v>3057</v>
      </c>
      <c r="H1327" t="s">
        <v>17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3058</v>
      </c>
      <c r="P1327">
        <f t="shared" si="41"/>
        <v>3</v>
      </c>
    </row>
    <row r="1328" spans="1:16" hidden="1" x14ac:dyDescent="0.55000000000000004">
      <c r="A1328" s="1">
        <f t="shared" si="40"/>
        <v>45289</v>
      </c>
      <c r="B1328" s="1">
        <v>45291</v>
      </c>
      <c r="C1328" t="s">
        <v>39</v>
      </c>
      <c r="D1328" t="s">
        <v>40</v>
      </c>
      <c r="E1328">
        <v>5.6843500000000002</v>
      </c>
      <c r="F1328" t="s">
        <v>3059</v>
      </c>
      <c r="G1328" t="s">
        <v>206</v>
      </c>
      <c r="H1328" t="s">
        <v>42</v>
      </c>
      <c r="I1328" t="s">
        <v>18</v>
      </c>
      <c r="J1328" t="s">
        <v>19</v>
      </c>
      <c r="K1328" t="s">
        <v>20</v>
      </c>
      <c r="L1328" t="s">
        <v>20</v>
      </c>
      <c r="M1328" t="s">
        <v>173</v>
      </c>
      <c r="N1328" t="s">
        <v>22</v>
      </c>
      <c r="O1328" t="s">
        <v>3060</v>
      </c>
      <c r="P1328">
        <f t="shared" si="41"/>
        <v>6</v>
      </c>
    </row>
    <row r="1329" spans="1:16" x14ac:dyDescent="0.55000000000000004">
      <c r="A1329" s="1">
        <f t="shared" si="40"/>
        <v>45289</v>
      </c>
      <c r="B1329" s="1">
        <v>45291</v>
      </c>
      <c r="C1329" t="s">
        <v>2798</v>
      </c>
      <c r="D1329" t="s">
        <v>350</v>
      </c>
      <c r="E1329">
        <v>5.625</v>
      </c>
      <c r="F1329" t="s">
        <v>3061</v>
      </c>
      <c r="H1329" t="s">
        <v>267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53</v>
      </c>
      <c r="O1329" t="s">
        <v>3062</v>
      </c>
      <c r="P1329">
        <f t="shared" si="41"/>
        <v>3</v>
      </c>
    </row>
    <row r="1330" spans="1:16" x14ac:dyDescent="0.55000000000000004">
      <c r="A1330" s="1">
        <f t="shared" si="40"/>
        <v>45289</v>
      </c>
      <c r="B1330" s="1">
        <v>45291</v>
      </c>
      <c r="C1330" t="s">
        <v>1734</v>
      </c>
      <c r="D1330" t="s">
        <v>567</v>
      </c>
      <c r="E1330">
        <v>3.0710000000000002</v>
      </c>
      <c r="F1330" t="s">
        <v>2429</v>
      </c>
      <c r="H1330" t="s">
        <v>71</v>
      </c>
      <c r="I1330" t="s">
        <v>18</v>
      </c>
      <c r="J1330" t="s">
        <v>19</v>
      </c>
      <c r="K1330" t="s">
        <v>20</v>
      </c>
      <c r="L1330" t="s">
        <v>20</v>
      </c>
      <c r="M1330" t="s">
        <v>638</v>
      </c>
      <c r="N1330" t="s">
        <v>53</v>
      </c>
      <c r="O1330" t="s">
        <v>3063</v>
      </c>
      <c r="P1330">
        <f t="shared" si="41"/>
        <v>1</v>
      </c>
    </row>
    <row r="1331" spans="1:16" x14ac:dyDescent="0.55000000000000004">
      <c r="A1331" s="1">
        <f t="shared" si="40"/>
        <v>45289</v>
      </c>
      <c r="B1331" s="1">
        <v>45291</v>
      </c>
      <c r="C1331" t="s">
        <v>3064</v>
      </c>
      <c r="D1331" t="s">
        <v>3065</v>
      </c>
      <c r="E1331">
        <v>7.375</v>
      </c>
      <c r="F1331" t="s">
        <v>1762</v>
      </c>
      <c r="H1331" t="s">
        <v>47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3066</v>
      </c>
      <c r="P1331">
        <f t="shared" si="41"/>
        <v>3</v>
      </c>
    </row>
    <row r="1332" spans="1:16" x14ac:dyDescent="0.55000000000000004">
      <c r="A1332" s="1">
        <f t="shared" si="40"/>
        <v>45289</v>
      </c>
      <c r="B1332" s="1">
        <v>45291</v>
      </c>
      <c r="C1332" t="s">
        <v>123</v>
      </c>
      <c r="D1332" t="s">
        <v>124</v>
      </c>
      <c r="E1332">
        <v>1.82</v>
      </c>
      <c r="F1332" t="s">
        <v>2526</v>
      </c>
      <c r="H1332" t="s">
        <v>63</v>
      </c>
      <c r="I1332" t="s">
        <v>18</v>
      </c>
      <c r="J1332" t="s">
        <v>19</v>
      </c>
      <c r="K1332" t="s">
        <v>20</v>
      </c>
      <c r="L1332" t="s">
        <v>20</v>
      </c>
      <c r="M1332" t="s">
        <v>2527</v>
      </c>
      <c r="N1332" t="s">
        <v>64</v>
      </c>
      <c r="O1332" t="s">
        <v>3067</v>
      </c>
      <c r="P1332">
        <f t="shared" si="41"/>
        <v>4</v>
      </c>
    </row>
    <row r="1333" spans="1:16" x14ac:dyDescent="0.55000000000000004">
      <c r="A1333" s="1">
        <f t="shared" si="40"/>
        <v>45289</v>
      </c>
      <c r="B1333" s="1">
        <v>45291</v>
      </c>
      <c r="C1333" t="s">
        <v>2581</v>
      </c>
      <c r="D1333" t="s">
        <v>2582</v>
      </c>
      <c r="E1333">
        <v>3.3</v>
      </c>
      <c r="F1333" t="s">
        <v>1124</v>
      </c>
      <c r="H1333" t="s">
        <v>47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3068</v>
      </c>
      <c r="P1333">
        <f t="shared" si="41"/>
        <v>4</v>
      </c>
    </row>
    <row r="1334" spans="1:16" x14ac:dyDescent="0.55000000000000004">
      <c r="A1334" s="1">
        <f t="shared" si="40"/>
        <v>45289</v>
      </c>
      <c r="B1334" s="1">
        <v>45291</v>
      </c>
      <c r="C1334" t="s">
        <v>332</v>
      </c>
      <c r="D1334" t="s">
        <v>333</v>
      </c>
      <c r="E1334">
        <v>1.95</v>
      </c>
      <c r="F1334" t="s">
        <v>3069</v>
      </c>
      <c r="H1334" t="s">
        <v>267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3070</v>
      </c>
      <c r="P1334">
        <f t="shared" si="41"/>
        <v>2</v>
      </c>
    </row>
    <row r="1335" spans="1:16" x14ac:dyDescent="0.55000000000000004">
      <c r="A1335" s="1">
        <f t="shared" si="40"/>
        <v>45289</v>
      </c>
      <c r="B1335" s="1">
        <v>45291</v>
      </c>
      <c r="C1335" t="s">
        <v>2807</v>
      </c>
      <c r="D1335" t="s">
        <v>2808</v>
      </c>
      <c r="E1335">
        <v>6.75</v>
      </c>
      <c r="F1335" t="s">
        <v>765</v>
      </c>
      <c r="H1335" t="s">
        <v>47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72</v>
      </c>
      <c r="O1335" t="s">
        <v>3071</v>
      </c>
      <c r="P1335">
        <f t="shared" si="41"/>
        <v>3</v>
      </c>
    </row>
    <row r="1336" spans="1:16" x14ac:dyDescent="0.55000000000000004">
      <c r="A1336" s="1">
        <f t="shared" si="40"/>
        <v>45289</v>
      </c>
      <c r="B1336" s="1">
        <v>45291</v>
      </c>
      <c r="C1336" t="s">
        <v>1041</v>
      </c>
      <c r="D1336" t="s">
        <v>1042</v>
      </c>
      <c r="E1336">
        <v>3.25</v>
      </c>
      <c r="F1336" t="s">
        <v>3072</v>
      </c>
      <c r="H1336" t="s">
        <v>47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3073</v>
      </c>
      <c r="P1336">
        <f t="shared" si="41"/>
        <v>1</v>
      </c>
    </row>
    <row r="1337" spans="1:16" x14ac:dyDescent="0.55000000000000004">
      <c r="A1337" s="1">
        <f t="shared" si="40"/>
        <v>45289</v>
      </c>
      <c r="B1337" s="1">
        <v>45291</v>
      </c>
      <c r="C1337" t="s">
        <v>244</v>
      </c>
      <c r="D1337" t="s">
        <v>245</v>
      </c>
      <c r="E1337">
        <v>4.25</v>
      </c>
      <c r="F1337" t="s">
        <v>562</v>
      </c>
      <c r="G1337" t="s">
        <v>1519</v>
      </c>
      <c r="H1337" t="s">
        <v>47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3074</v>
      </c>
      <c r="P1337">
        <f t="shared" si="41"/>
        <v>2</v>
      </c>
    </row>
    <row r="1338" spans="1:16" x14ac:dyDescent="0.55000000000000004">
      <c r="A1338" s="1">
        <f t="shared" si="40"/>
        <v>45289</v>
      </c>
      <c r="B1338" s="1">
        <v>45291</v>
      </c>
      <c r="C1338" t="s">
        <v>337</v>
      </c>
      <c r="D1338" t="s">
        <v>338</v>
      </c>
      <c r="E1338">
        <v>7.75</v>
      </c>
      <c r="F1338" t="s">
        <v>3075</v>
      </c>
      <c r="G1338" t="s">
        <v>206</v>
      </c>
      <c r="H1338" t="s">
        <v>71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3076</v>
      </c>
      <c r="P1338">
        <f t="shared" si="41"/>
        <v>3</v>
      </c>
    </row>
    <row r="1339" spans="1:16" x14ac:dyDescent="0.55000000000000004">
      <c r="A1339" s="1">
        <f t="shared" si="40"/>
        <v>45289</v>
      </c>
      <c r="B1339" s="1">
        <v>45291</v>
      </c>
      <c r="C1339" t="s">
        <v>1462</v>
      </c>
      <c r="D1339" t="s">
        <v>1463</v>
      </c>
      <c r="E1339">
        <v>8.125</v>
      </c>
      <c r="F1339" t="s">
        <v>3077</v>
      </c>
      <c r="H1339" t="s">
        <v>47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3078</v>
      </c>
      <c r="P1339">
        <f t="shared" si="41"/>
        <v>3</v>
      </c>
    </row>
    <row r="1340" spans="1:16" hidden="1" x14ac:dyDescent="0.55000000000000004">
      <c r="A1340" s="1">
        <f t="shared" si="40"/>
        <v>45289</v>
      </c>
      <c r="B1340" s="1">
        <v>45291</v>
      </c>
      <c r="C1340" t="s">
        <v>710</v>
      </c>
      <c r="D1340" t="s">
        <v>711</v>
      </c>
      <c r="E1340">
        <v>0.95</v>
      </c>
      <c r="F1340" t="s">
        <v>1563</v>
      </c>
      <c r="G1340" t="s">
        <v>142</v>
      </c>
      <c r="H1340" t="s">
        <v>164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72</v>
      </c>
      <c r="O1340" t="s">
        <v>3079</v>
      </c>
      <c r="P1340">
        <f t="shared" si="41"/>
        <v>6</v>
      </c>
    </row>
    <row r="1341" spans="1:16" x14ac:dyDescent="0.55000000000000004">
      <c r="A1341" s="1">
        <f t="shared" si="40"/>
        <v>45289</v>
      </c>
      <c r="B1341" s="1">
        <v>45291</v>
      </c>
      <c r="C1341" t="s">
        <v>1445</v>
      </c>
      <c r="D1341" t="s">
        <v>1446</v>
      </c>
      <c r="E1341">
        <v>2.673</v>
      </c>
      <c r="F1341" t="s">
        <v>3080</v>
      </c>
      <c r="G1341" t="s">
        <v>142</v>
      </c>
      <c r="H1341" t="s">
        <v>42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72</v>
      </c>
      <c r="O1341" t="s">
        <v>3081</v>
      </c>
      <c r="P1341">
        <f t="shared" si="41"/>
        <v>3</v>
      </c>
    </row>
    <row r="1342" spans="1:16" x14ac:dyDescent="0.55000000000000004">
      <c r="A1342" s="1">
        <f t="shared" si="40"/>
        <v>45289</v>
      </c>
      <c r="B1342" s="1">
        <v>45291</v>
      </c>
      <c r="C1342" t="s">
        <v>3082</v>
      </c>
      <c r="D1342" t="s">
        <v>75</v>
      </c>
      <c r="E1342">
        <v>6</v>
      </c>
      <c r="F1342" t="s">
        <v>833</v>
      </c>
      <c r="H1342" t="s">
        <v>77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3083</v>
      </c>
      <c r="P1342">
        <f t="shared" si="41"/>
        <v>2</v>
      </c>
    </row>
    <row r="1343" spans="1:16" x14ac:dyDescent="0.55000000000000004">
      <c r="A1343" s="1">
        <f t="shared" si="40"/>
        <v>45289</v>
      </c>
      <c r="B1343" s="1">
        <v>45291</v>
      </c>
      <c r="C1343" t="s">
        <v>114</v>
      </c>
      <c r="D1343" t="s">
        <v>115</v>
      </c>
      <c r="E1343">
        <v>1.5</v>
      </c>
      <c r="F1343" t="s">
        <v>3084</v>
      </c>
      <c r="G1343" t="s">
        <v>206</v>
      </c>
      <c r="H1343" t="s">
        <v>52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3085</v>
      </c>
      <c r="P1343">
        <f t="shared" si="41"/>
        <v>2</v>
      </c>
    </row>
    <row r="1344" spans="1:16" x14ac:dyDescent="0.55000000000000004">
      <c r="A1344" s="1">
        <f t="shared" si="40"/>
        <v>45289</v>
      </c>
      <c r="B1344" s="1">
        <v>45291</v>
      </c>
      <c r="C1344" t="s">
        <v>3086</v>
      </c>
      <c r="D1344" t="s">
        <v>3087</v>
      </c>
      <c r="E1344">
        <v>5.875</v>
      </c>
      <c r="F1344" t="s">
        <v>642</v>
      </c>
      <c r="H1344" t="s">
        <v>17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72</v>
      </c>
      <c r="O1344" t="s">
        <v>3088</v>
      </c>
      <c r="P1344">
        <f t="shared" si="41"/>
        <v>3</v>
      </c>
    </row>
    <row r="1345" spans="1:16" x14ac:dyDescent="0.55000000000000004">
      <c r="A1345" s="1">
        <f t="shared" si="40"/>
        <v>45289</v>
      </c>
      <c r="B1345" s="1">
        <v>45291</v>
      </c>
      <c r="C1345" t="s">
        <v>123</v>
      </c>
      <c r="D1345" t="s">
        <v>124</v>
      </c>
      <c r="E1345">
        <v>5.8137999999999996</v>
      </c>
      <c r="F1345" t="s">
        <v>700</v>
      </c>
      <c r="G1345" t="s">
        <v>220</v>
      </c>
      <c r="H1345" t="s">
        <v>63</v>
      </c>
      <c r="I1345" t="s">
        <v>18</v>
      </c>
      <c r="J1345" t="s">
        <v>19</v>
      </c>
      <c r="K1345" t="s">
        <v>20</v>
      </c>
      <c r="L1345" t="s">
        <v>20</v>
      </c>
      <c r="M1345" t="s">
        <v>173</v>
      </c>
      <c r="N1345" t="s">
        <v>64</v>
      </c>
      <c r="O1345" t="s">
        <v>3089</v>
      </c>
      <c r="P1345">
        <f t="shared" si="41"/>
        <v>4</v>
      </c>
    </row>
    <row r="1346" spans="1:16" x14ac:dyDescent="0.55000000000000004">
      <c r="A1346" s="1">
        <f t="shared" si="40"/>
        <v>45289</v>
      </c>
      <c r="B1346" s="1">
        <v>45291</v>
      </c>
      <c r="C1346" t="s">
        <v>2719</v>
      </c>
      <c r="D1346" t="s">
        <v>2720</v>
      </c>
      <c r="E1346">
        <v>1.65</v>
      </c>
      <c r="F1346" t="s">
        <v>2245</v>
      </c>
      <c r="G1346" t="s">
        <v>142</v>
      </c>
      <c r="H1346" t="s">
        <v>17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72</v>
      </c>
      <c r="O1346" t="s">
        <v>3090</v>
      </c>
      <c r="P1346">
        <f t="shared" si="41"/>
        <v>3</v>
      </c>
    </row>
    <row r="1347" spans="1:16" x14ac:dyDescent="0.55000000000000004">
      <c r="A1347" s="1">
        <f t="shared" si="40"/>
        <v>45289</v>
      </c>
      <c r="B1347" s="1">
        <v>45291</v>
      </c>
      <c r="C1347" t="s">
        <v>2622</v>
      </c>
      <c r="D1347" t="s">
        <v>1159</v>
      </c>
      <c r="E1347">
        <v>6.4</v>
      </c>
      <c r="F1347" t="s">
        <v>2290</v>
      </c>
      <c r="H1347" t="s">
        <v>77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53</v>
      </c>
      <c r="O1347" t="s">
        <v>3091</v>
      </c>
      <c r="P1347">
        <f t="shared" si="41"/>
        <v>2</v>
      </c>
    </row>
    <row r="1348" spans="1:16" hidden="1" x14ac:dyDescent="0.55000000000000004">
      <c r="A1348" s="1">
        <f t="shared" ref="A1348:A1411" si="42">B1348-2</f>
        <v>45289</v>
      </c>
      <c r="B1348" s="1">
        <v>45291</v>
      </c>
      <c r="C1348" t="s">
        <v>3092</v>
      </c>
      <c r="D1348" t="s">
        <v>3093</v>
      </c>
      <c r="E1348">
        <v>4.2370000000000001</v>
      </c>
      <c r="F1348" t="s">
        <v>413</v>
      </c>
      <c r="H1348" t="s">
        <v>52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3094</v>
      </c>
      <c r="P1348">
        <f t="shared" ref="P1348:P1411" si="43">LEN(D1348)</f>
        <v>6</v>
      </c>
    </row>
    <row r="1349" spans="1:16" x14ac:dyDescent="0.55000000000000004">
      <c r="A1349" s="1">
        <f t="shared" si="42"/>
        <v>45289</v>
      </c>
      <c r="B1349" s="1">
        <v>45291</v>
      </c>
      <c r="C1349" t="s">
        <v>1440</v>
      </c>
      <c r="D1349" t="s">
        <v>1441</v>
      </c>
      <c r="E1349">
        <v>4.8</v>
      </c>
      <c r="F1349" t="s">
        <v>3095</v>
      </c>
      <c r="H1349" t="s">
        <v>47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72</v>
      </c>
      <c r="O1349" t="s">
        <v>3096</v>
      </c>
      <c r="P1349">
        <f t="shared" si="43"/>
        <v>4</v>
      </c>
    </row>
    <row r="1350" spans="1:16" hidden="1" x14ac:dyDescent="0.55000000000000004">
      <c r="A1350" s="1">
        <f t="shared" si="42"/>
        <v>45289</v>
      </c>
      <c r="B1350" s="1">
        <v>45291</v>
      </c>
      <c r="C1350" t="s">
        <v>1346</v>
      </c>
      <c r="D1350" t="s">
        <v>1347</v>
      </c>
      <c r="E1350">
        <v>6.85</v>
      </c>
      <c r="F1350" t="s">
        <v>3097</v>
      </c>
      <c r="G1350" t="s">
        <v>142</v>
      </c>
      <c r="H1350" t="s">
        <v>267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72</v>
      </c>
      <c r="O1350" t="s">
        <v>3098</v>
      </c>
      <c r="P1350">
        <f t="shared" si="43"/>
        <v>6</v>
      </c>
    </row>
    <row r="1351" spans="1:16" x14ac:dyDescent="0.55000000000000004">
      <c r="A1351" s="1">
        <f t="shared" si="42"/>
        <v>45289</v>
      </c>
      <c r="B1351" s="1">
        <v>45291</v>
      </c>
      <c r="C1351" t="s">
        <v>432</v>
      </c>
      <c r="D1351" t="s">
        <v>433</v>
      </c>
      <c r="E1351">
        <v>2</v>
      </c>
      <c r="F1351" t="s">
        <v>3099</v>
      </c>
      <c r="G1351" t="s">
        <v>142</v>
      </c>
      <c r="H1351" t="s">
        <v>42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72</v>
      </c>
      <c r="O1351" t="s">
        <v>3100</v>
      </c>
      <c r="P1351">
        <f t="shared" si="43"/>
        <v>3</v>
      </c>
    </row>
    <row r="1352" spans="1:16" x14ac:dyDescent="0.55000000000000004">
      <c r="A1352" s="1">
        <f t="shared" si="42"/>
        <v>45289</v>
      </c>
      <c r="B1352" s="1">
        <v>45291</v>
      </c>
      <c r="C1352" t="s">
        <v>2301</v>
      </c>
      <c r="D1352" t="s">
        <v>2302</v>
      </c>
      <c r="E1352">
        <v>3.5</v>
      </c>
      <c r="F1352" t="s">
        <v>2679</v>
      </c>
      <c r="H1352" t="s">
        <v>77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72</v>
      </c>
      <c r="O1352" t="s">
        <v>3101</v>
      </c>
      <c r="P1352">
        <f t="shared" si="43"/>
        <v>3</v>
      </c>
    </row>
    <row r="1353" spans="1:16" x14ac:dyDescent="0.55000000000000004">
      <c r="A1353" s="1">
        <f t="shared" si="42"/>
        <v>45289</v>
      </c>
      <c r="B1353" s="1">
        <v>45291</v>
      </c>
      <c r="C1353" t="s">
        <v>1769</v>
      </c>
      <c r="D1353" t="s">
        <v>1770</v>
      </c>
      <c r="E1353">
        <v>4.8369999999999997</v>
      </c>
      <c r="F1353" t="s">
        <v>2253</v>
      </c>
      <c r="H1353" t="s">
        <v>77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3102</v>
      </c>
      <c r="P1353">
        <f t="shared" si="43"/>
        <v>3</v>
      </c>
    </row>
    <row r="1354" spans="1:16" x14ac:dyDescent="0.55000000000000004">
      <c r="A1354" s="1">
        <f t="shared" si="42"/>
        <v>45289</v>
      </c>
      <c r="B1354" s="1">
        <v>45291</v>
      </c>
      <c r="C1354" t="s">
        <v>3103</v>
      </c>
      <c r="D1354" t="s">
        <v>3104</v>
      </c>
      <c r="E1354">
        <v>5.875</v>
      </c>
      <c r="F1354" t="s">
        <v>190</v>
      </c>
      <c r="H1354" t="s">
        <v>147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3105</v>
      </c>
      <c r="P1354">
        <f t="shared" si="43"/>
        <v>3</v>
      </c>
    </row>
    <row r="1355" spans="1:16" x14ac:dyDescent="0.55000000000000004">
      <c r="A1355" s="1">
        <f t="shared" si="42"/>
        <v>45289</v>
      </c>
      <c r="B1355" s="1">
        <v>45291</v>
      </c>
      <c r="C1355" t="s">
        <v>742</v>
      </c>
      <c r="D1355" t="s">
        <v>743</v>
      </c>
      <c r="E1355">
        <v>5.875</v>
      </c>
      <c r="F1355" t="s">
        <v>2757</v>
      </c>
      <c r="G1355" t="s">
        <v>3106</v>
      </c>
      <c r="H1355" t="s">
        <v>17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53</v>
      </c>
      <c r="O1355" t="s">
        <v>3107</v>
      </c>
      <c r="P1355">
        <f t="shared" si="43"/>
        <v>2</v>
      </c>
    </row>
    <row r="1356" spans="1:16" x14ac:dyDescent="0.55000000000000004">
      <c r="A1356" s="1">
        <f t="shared" si="42"/>
        <v>45289</v>
      </c>
      <c r="B1356" s="1">
        <v>45291</v>
      </c>
      <c r="C1356" t="s">
        <v>2179</v>
      </c>
      <c r="D1356" t="s">
        <v>2180</v>
      </c>
      <c r="E1356">
        <v>6.125</v>
      </c>
      <c r="F1356" t="s">
        <v>81</v>
      </c>
      <c r="H1356" t="s">
        <v>47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3108</v>
      </c>
      <c r="P1356">
        <f t="shared" si="43"/>
        <v>3</v>
      </c>
    </row>
    <row r="1357" spans="1:16" x14ac:dyDescent="0.55000000000000004">
      <c r="A1357" s="1">
        <f t="shared" si="42"/>
        <v>45289</v>
      </c>
      <c r="B1357" s="1">
        <v>45291</v>
      </c>
      <c r="C1357" t="s">
        <v>320</v>
      </c>
      <c r="D1357" t="s">
        <v>321</v>
      </c>
      <c r="E1357">
        <v>4.3</v>
      </c>
      <c r="F1357" t="s">
        <v>2259</v>
      </c>
      <c r="H1357" t="s">
        <v>52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3109</v>
      </c>
      <c r="P1357">
        <f t="shared" si="43"/>
        <v>3</v>
      </c>
    </row>
    <row r="1358" spans="1:16" hidden="1" x14ac:dyDescent="0.55000000000000004">
      <c r="A1358" s="1">
        <f t="shared" si="42"/>
        <v>45289</v>
      </c>
      <c r="B1358" s="1">
        <v>45291</v>
      </c>
      <c r="C1358" t="s">
        <v>3110</v>
      </c>
      <c r="D1358" t="s">
        <v>50</v>
      </c>
      <c r="E1358">
        <v>6.9269999999999996</v>
      </c>
      <c r="F1358" t="s">
        <v>1539</v>
      </c>
      <c r="H1358" t="s">
        <v>17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53</v>
      </c>
      <c r="O1358" t="s">
        <v>3111</v>
      </c>
      <c r="P1358">
        <f t="shared" si="43"/>
        <v>6</v>
      </c>
    </row>
    <row r="1359" spans="1:16" x14ac:dyDescent="0.55000000000000004">
      <c r="A1359" s="1">
        <f t="shared" si="42"/>
        <v>45289</v>
      </c>
      <c r="B1359" s="1">
        <v>45291</v>
      </c>
      <c r="C1359" t="s">
        <v>1275</v>
      </c>
      <c r="D1359" t="s">
        <v>1276</v>
      </c>
      <c r="E1359">
        <v>4.5</v>
      </c>
      <c r="F1359" t="s">
        <v>900</v>
      </c>
      <c r="H1359" t="s">
        <v>47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3112</v>
      </c>
      <c r="P1359">
        <f t="shared" si="43"/>
        <v>3</v>
      </c>
    </row>
    <row r="1360" spans="1:16" x14ac:dyDescent="0.55000000000000004">
      <c r="A1360" s="1">
        <f t="shared" si="42"/>
        <v>45289</v>
      </c>
      <c r="B1360" s="1">
        <v>45291</v>
      </c>
      <c r="C1360" t="s">
        <v>1769</v>
      </c>
      <c r="D1360" t="s">
        <v>1770</v>
      </c>
      <c r="E1360">
        <v>5.64</v>
      </c>
      <c r="F1360" t="s">
        <v>3113</v>
      </c>
      <c r="H1360" t="s">
        <v>77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3114</v>
      </c>
      <c r="P1360">
        <f t="shared" si="43"/>
        <v>3</v>
      </c>
    </row>
    <row r="1361" spans="1:16" x14ac:dyDescent="0.55000000000000004">
      <c r="A1361" s="1">
        <f t="shared" si="42"/>
        <v>45289</v>
      </c>
      <c r="B1361" s="1">
        <v>45291</v>
      </c>
      <c r="C1361" t="s">
        <v>264</v>
      </c>
      <c r="D1361" t="s">
        <v>265</v>
      </c>
      <c r="E1361">
        <v>4.3</v>
      </c>
      <c r="F1361" t="s">
        <v>3115</v>
      </c>
      <c r="G1361" t="s">
        <v>142</v>
      </c>
      <c r="H1361" t="s">
        <v>267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72</v>
      </c>
      <c r="O1361" t="s">
        <v>3116</v>
      </c>
      <c r="P1361">
        <f t="shared" si="43"/>
        <v>3</v>
      </c>
    </row>
    <row r="1362" spans="1:16" x14ac:dyDescent="0.55000000000000004">
      <c r="A1362" s="1">
        <f t="shared" si="42"/>
        <v>45289</v>
      </c>
      <c r="B1362" s="1">
        <v>45291</v>
      </c>
      <c r="C1362" t="s">
        <v>407</v>
      </c>
      <c r="D1362" t="s">
        <v>408</v>
      </c>
      <c r="E1362">
        <v>5.45</v>
      </c>
      <c r="F1362" t="s">
        <v>2185</v>
      </c>
      <c r="H1362" t="s">
        <v>17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3117</v>
      </c>
      <c r="P1362">
        <f t="shared" si="43"/>
        <v>3</v>
      </c>
    </row>
    <row r="1363" spans="1:16" x14ac:dyDescent="0.55000000000000004">
      <c r="A1363" s="1">
        <f t="shared" si="42"/>
        <v>45289</v>
      </c>
      <c r="B1363" s="1">
        <v>45291</v>
      </c>
      <c r="C1363" t="s">
        <v>1957</v>
      </c>
      <c r="D1363" t="s">
        <v>1958</v>
      </c>
      <c r="E1363">
        <v>2.4500000000000002</v>
      </c>
      <c r="F1363" t="s">
        <v>70</v>
      </c>
      <c r="H1363" t="s">
        <v>52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72</v>
      </c>
      <c r="O1363" t="s">
        <v>3118</v>
      </c>
      <c r="P1363">
        <f t="shared" si="43"/>
        <v>3</v>
      </c>
    </row>
    <row r="1364" spans="1:16" x14ac:dyDescent="0.55000000000000004">
      <c r="A1364" s="1">
        <f t="shared" si="42"/>
        <v>45289</v>
      </c>
      <c r="B1364" s="1">
        <v>45291</v>
      </c>
      <c r="C1364" t="s">
        <v>123</v>
      </c>
      <c r="D1364" t="s">
        <v>124</v>
      </c>
      <c r="E1364">
        <v>5.6867900000000002</v>
      </c>
      <c r="F1364" t="s">
        <v>3119</v>
      </c>
      <c r="G1364" t="s">
        <v>220</v>
      </c>
      <c r="H1364" t="s">
        <v>63</v>
      </c>
      <c r="I1364" t="s">
        <v>18</v>
      </c>
      <c r="J1364" t="s">
        <v>19</v>
      </c>
      <c r="K1364" t="s">
        <v>20</v>
      </c>
      <c r="L1364" t="s">
        <v>20</v>
      </c>
      <c r="M1364" t="s">
        <v>173</v>
      </c>
      <c r="N1364" t="s">
        <v>64</v>
      </c>
      <c r="O1364" t="s">
        <v>3120</v>
      </c>
      <c r="P1364">
        <f t="shared" si="43"/>
        <v>4</v>
      </c>
    </row>
    <row r="1365" spans="1:16" x14ac:dyDescent="0.55000000000000004">
      <c r="A1365" s="1">
        <f t="shared" si="42"/>
        <v>45289</v>
      </c>
      <c r="B1365" s="1">
        <v>45291</v>
      </c>
      <c r="C1365" t="s">
        <v>1010</v>
      </c>
      <c r="D1365" t="s">
        <v>1011</v>
      </c>
      <c r="E1365">
        <v>4.875</v>
      </c>
      <c r="F1365" t="s">
        <v>1671</v>
      </c>
      <c r="H1365" t="s">
        <v>77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3121</v>
      </c>
      <c r="P1365">
        <f t="shared" si="43"/>
        <v>3</v>
      </c>
    </row>
    <row r="1366" spans="1:16" x14ac:dyDescent="0.55000000000000004">
      <c r="A1366" s="1">
        <f t="shared" si="42"/>
        <v>45289</v>
      </c>
      <c r="B1366" s="1">
        <v>45291</v>
      </c>
      <c r="C1366" t="s">
        <v>1070</v>
      </c>
      <c r="D1366" t="s">
        <v>1071</v>
      </c>
      <c r="E1366">
        <v>5.15</v>
      </c>
      <c r="F1366" t="s">
        <v>3122</v>
      </c>
      <c r="G1366" t="s">
        <v>229</v>
      </c>
      <c r="H1366" t="s">
        <v>77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3123</v>
      </c>
      <c r="P1366">
        <f t="shared" si="43"/>
        <v>5</v>
      </c>
    </row>
    <row r="1367" spans="1:16" x14ac:dyDescent="0.55000000000000004">
      <c r="A1367" s="1">
        <f t="shared" si="42"/>
        <v>45289</v>
      </c>
      <c r="B1367" s="1">
        <v>45291</v>
      </c>
      <c r="C1367" t="s">
        <v>24</v>
      </c>
      <c r="D1367" t="s">
        <v>25</v>
      </c>
      <c r="E1367">
        <v>5.875</v>
      </c>
      <c r="F1367" t="s">
        <v>26</v>
      </c>
      <c r="G1367" t="s">
        <v>142</v>
      </c>
      <c r="H1367" t="s">
        <v>27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3124</v>
      </c>
      <c r="P1367">
        <f t="shared" si="43"/>
        <v>4</v>
      </c>
    </row>
    <row r="1368" spans="1:16" x14ac:dyDescent="0.55000000000000004">
      <c r="A1368" s="1">
        <f t="shared" si="42"/>
        <v>45289</v>
      </c>
      <c r="B1368" s="1">
        <v>45291</v>
      </c>
      <c r="C1368" t="s">
        <v>933</v>
      </c>
      <c r="D1368" t="s">
        <v>934</v>
      </c>
      <c r="E1368">
        <v>7</v>
      </c>
      <c r="F1368" t="s">
        <v>3125</v>
      </c>
      <c r="H1368" t="s">
        <v>47</v>
      </c>
      <c r="I1368" t="s">
        <v>18</v>
      </c>
      <c r="J1368" t="s">
        <v>19</v>
      </c>
      <c r="K1368" t="s">
        <v>20</v>
      </c>
      <c r="L1368" t="s">
        <v>20</v>
      </c>
      <c r="M1368" t="s">
        <v>2527</v>
      </c>
      <c r="N1368" t="s">
        <v>72</v>
      </c>
      <c r="O1368" t="s">
        <v>3126</v>
      </c>
      <c r="P1368">
        <f t="shared" si="43"/>
        <v>3</v>
      </c>
    </row>
    <row r="1369" spans="1:16" x14ac:dyDescent="0.55000000000000004">
      <c r="A1369" s="1">
        <f t="shared" si="42"/>
        <v>45289</v>
      </c>
      <c r="B1369" s="1">
        <v>45291</v>
      </c>
      <c r="C1369" t="s">
        <v>1734</v>
      </c>
      <c r="D1369" t="s">
        <v>567</v>
      </c>
      <c r="E1369">
        <v>5.95</v>
      </c>
      <c r="F1369" t="s">
        <v>667</v>
      </c>
      <c r="G1369" t="s">
        <v>217</v>
      </c>
      <c r="H1369" t="s">
        <v>47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53</v>
      </c>
      <c r="O1369" t="s">
        <v>3127</v>
      </c>
      <c r="P1369">
        <f t="shared" si="43"/>
        <v>1</v>
      </c>
    </row>
    <row r="1370" spans="1:16" hidden="1" x14ac:dyDescent="0.55000000000000004">
      <c r="A1370" s="1">
        <f t="shared" si="42"/>
        <v>45289</v>
      </c>
      <c r="B1370" s="1">
        <v>45291</v>
      </c>
      <c r="C1370" t="s">
        <v>3128</v>
      </c>
      <c r="D1370" t="s">
        <v>3129</v>
      </c>
      <c r="E1370">
        <v>7.7679999999999998</v>
      </c>
      <c r="F1370" t="s">
        <v>765</v>
      </c>
      <c r="G1370" t="s">
        <v>142</v>
      </c>
      <c r="H1370" t="s">
        <v>71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3130</v>
      </c>
      <c r="P1370">
        <f t="shared" si="43"/>
        <v>6</v>
      </c>
    </row>
    <row r="1371" spans="1:16" x14ac:dyDescent="0.55000000000000004">
      <c r="A1371" s="1">
        <f t="shared" si="42"/>
        <v>45289</v>
      </c>
      <c r="B1371" s="1">
        <v>45291</v>
      </c>
      <c r="C1371" t="s">
        <v>3131</v>
      </c>
      <c r="D1371" t="s">
        <v>449</v>
      </c>
      <c r="E1371">
        <v>5</v>
      </c>
      <c r="F1371" t="s">
        <v>3132</v>
      </c>
      <c r="H1371" t="s">
        <v>47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53</v>
      </c>
      <c r="O1371" t="s">
        <v>3133</v>
      </c>
      <c r="P1371">
        <f t="shared" si="43"/>
        <v>3</v>
      </c>
    </row>
    <row r="1372" spans="1:16" x14ac:dyDescent="0.55000000000000004">
      <c r="A1372" s="1">
        <f t="shared" si="42"/>
        <v>45289</v>
      </c>
      <c r="B1372" s="1">
        <v>45291</v>
      </c>
      <c r="C1372" t="s">
        <v>995</v>
      </c>
      <c r="D1372" t="s">
        <v>996</v>
      </c>
      <c r="E1372">
        <v>5.7</v>
      </c>
      <c r="F1372" t="s">
        <v>409</v>
      </c>
      <c r="H1372" t="s">
        <v>52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3134</v>
      </c>
      <c r="P1372">
        <f t="shared" si="43"/>
        <v>3</v>
      </c>
    </row>
    <row r="1373" spans="1:16" x14ac:dyDescent="0.55000000000000004">
      <c r="A1373" s="1">
        <f t="shared" si="42"/>
        <v>45289</v>
      </c>
      <c r="B1373" s="1">
        <v>45291</v>
      </c>
      <c r="C1373" t="s">
        <v>1595</v>
      </c>
      <c r="D1373" t="s">
        <v>1596</v>
      </c>
      <c r="E1373">
        <v>8.25</v>
      </c>
      <c r="F1373" t="s">
        <v>1140</v>
      </c>
      <c r="H1373" t="s">
        <v>71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3135</v>
      </c>
      <c r="P1373">
        <f t="shared" si="43"/>
        <v>3</v>
      </c>
    </row>
    <row r="1374" spans="1:16" x14ac:dyDescent="0.55000000000000004">
      <c r="A1374" s="1">
        <f t="shared" si="42"/>
        <v>45289</v>
      </c>
      <c r="B1374" s="1">
        <v>45291</v>
      </c>
      <c r="C1374" t="s">
        <v>2846</v>
      </c>
      <c r="D1374" t="s">
        <v>2847</v>
      </c>
      <c r="E1374">
        <v>5.375</v>
      </c>
      <c r="F1374" t="s">
        <v>3136</v>
      </c>
      <c r="G1374" t="s">
        <v>206</v>
      </c>
      <c r="H1374" t="s">
        <v>52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53</v>
      </c>
      <c r="O1374" t="s">
        <v>3137</v>
      </c>
      <c r="P1374">
        <f t="shared" si="43"/>
        <v>3</v>
      </c>
    </row>
    <row r="1375" spans="1:16" x14ac:dyDescent="0.55000000000000004">
      <c r="A1375" s="1">
        <f t="shared" si="42"/>
        <v>45289</v>
      </c>
      <c r="B1375" s="1">
        <v>45291</v>
      </c>
      <c r="C1375" t="s">
        <v>114</v>
      </c>
      <c r="D1375" t="s">
        <v>115</v>
      </c>
      <c r="E1375">
        <v>2.25</v>
      </c>
      <c r="F1375" t="s">
        <v>3138</v>
      </c>
      <c r="G1375" t="s">
        <v>206</v>
      </c>
      <c r="H1375" t="s">
        <v>52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3139</v>
      </c>
      <c r="P1375">
        <f t="shared" si="43"/>
        <v>2</v>
      </c>
    </row>
    <row r="1376" spans="1:16" x14ac:dyDescent="0.55000000000000004">
      <c r="A1376" s="1">
        <f t="shared" si="42"/>
        <v>45289</v>
      </c>
      <c r="B1376" s="1">
        <v>45291</v>
      </c>
      <c r="C1376" t="s">
        <v>792</v>
      </c>
      <c r="D1376" t="s">
        <v>793</v>
      </c>
      <c r="E1376">
        <v>6.7</v>
      </c>
      <c r="F1376" t="s">
        <v>3140</v>
      </c>
      <c r="H1376" t="s">
        <v>77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3141</v>
      </c>
      <c r="P1376">
        <f t="shared" si="43"/>
        <v>3</v>
      </c>
    </row>
    <row r="1377" spans="1:16" x14ac:dyDescent="0.55000000000000004">
      <c r="A1377" s="1">
        <f t="shared" si="42"/>
        <v>45289</v>
      </c>
      <c r="B1377" s="1">
        <v>45291</v>
      </c>
      <c r="C1377" t="s">
        <v>2788</v>
      </c>
      <c r="D1377" t="s">
        <v>1456</v>
      </c>
      <c r="E1377">
        <v>8.125</v>
      </c>
      <c r="F1377" t="s">
        <v>3142</v>
      </c>
      <c r="H1377" t="s">
        <v>71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72</v>
      </c>
      <c r="O1377" t="s">
        <v>3143</v>
      </c>
      <c r="P1377">
        <f t="shared" si="43"/>
        <v>3</v>
      </c>
    </row>
    <row r="1378" spans="1:16" x14ac:dyDescent="0.55000000000000004">
      <c r="A1378" s="1">
        <f t="shared" si="42"/>
        <v>45289</v>
      </c>
      <c r="B1378" s="1">
        <v>45291</v>
      </c>
      <c r="C1378" t="s">
        <v>1912</v>
      </c>
      <c r="D1378" t="s">
        <v>1913</v>
      </c>
      <c r="E1378">
        <v>5.22</v>
      </c>
      <c r="F1378" t="s">
        <v>3144</v>
      </c>
      <c r="H1378" t="s">
        <v>71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3145</v>
      </c>
      <c r="P1378">
        <f t="shared" si="43"/>
        <v>3</v>
      </c>
    </row>
    <row r="1379" spans="1:16" x14ac:dyDescent="0.55000000000000004">
      <c r="A1379" s="1">
        <f t="shared" si="42"/>
        <v>45289</v>
      </c>
      <c r="B1379" s="1">
        <v>45291</v>
      </c>
      <c r="C1379" t="s">
        <v>3146</v>
      </c>
      <c r="D1379" t="s">
        <v>3147</v>
      </c>
      <c r="E1379">
        <v>7.5</v>
      </c>
      <c r="F1379" t="s">
        <v>70</v>
      </c>
      <c r="H1379" t="s">
        <v>71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3148</v>
      </c>
      <c r="P1379">
        <f t="shared" si="43"/>
        <v>3</v>
      </c>
    </row>
    <row r="1380" spans="1:16" x14ac:dyDescent="0.55000000000000004">
      <c r="A1380" s="1">
        <f t="shared" si="42"/>
        <v>45289</v>
      </c>
      <c r="B1380" s="1">
        <v>45291</v>
      </c>
      <c r="C1380" t="s">
        <v>1384</v>
      </c>
      <c r="D1380" t="s">
        <v>171</v>
      </c>
      <c r="E1380">
        <v>8.75</v>
      </c>
      <c r="F1380" t="s">
        <v>1160</v>
      </c>
      <c r="H1380" t="s">
        <v>47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3149</v>
      </c>
      <c r="P1380">
        <f t="shared" si="43"/>
        <v>1</v>
      </c>
    </row>
    <row r="1381" spans="1:16" x14ac:dyDescent="0.55000000000000004">
      <c r="A1381" s="1">
        <f t="shared" si="42"/>
        <v>45289</v>
      </c>
      <c r="B1381" s="1">
        <v>45291</v>
      </c>
      <c r="C1381" t="s">
        <v>3150</v>
      </c>
      <c r="D1381" t="s">
        <v>3151</v>
      </c>
      <c r="E1381">
        <v>4.75</v>
      </c>
      <c r="F1381" t="s">
        <v>3152</v>
      </c>
      <c r="G1381" t="s">
        <v>142</v>
      </c>
      <c r="H1381" t="s">
        <v>47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3153</v>
      </c>
      <c r="P1381">
        <f t="shared" si="43"/>
        <v>4</v>
      </c>
    </row>
    <row r="1382" spans="1:16" x14ac:dyDescent="0.55000000000000004">
      <c r="A1382" s="1">
        <f t="shared" si="42"/>
        <v>45289</v>
      </c>
      <c r="B1382" s="1">
        <v>45291</v>
      </c>
      <c r="C1382" t="s">
        <v>666</v>
      </c>
      <c r="D1382" t="s">
        <v>265</v>
      </c>
      <c r="E1382">
        <v>4.7210000000000001</v>
      </c>
      <c r="F1382" t="s">
        <v>3154</v>
      </c>
      <c r="H1382" t="s">
        <v>17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72</v>
      </c>
      <c r="O1382" t="s">
        <v>3155</v>
      </c>
      <c r="P1382">
        <f t="shared" si="43"/>
        <v>3</v>
      </c>
    </row>
    <row r="1383" spans="1:16" x14ac:dyDescent="0.55000000000000004">
      <c r="A1383" s="1">
        <f t="shared" si="42"/>
        <v>45289</v>
      </c>
      <c r="B1383" s="1">
        <v>45291</v>
      </c>
      <c r="C1383" t="s">
        <v>3156</v>
      </c>
      <c r="D1383" t="s">
        <v>3157</v>
      </c>
      <c r="E1383">
        <v>8</v>
      </c>
      <c r="F1383" t="s">
        <v>3158</v>
      </c>
      <c r="H1383" t="s">
        <v>267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72</v>
      </c>
      <c r="O1383" t="s">
        <v>3159</v>
      </c>
      <c r="P1383">
        <f t="shared" si="43"/>
        <v>1</v>
      </c>
    </row>
    <row r="1384" spans="1:16" x14ac:dyDescent="0.55000000000000004">
      <c r="A1384" s="1">
        <f t="shared" si="42"/>
        <v>45289</v>
      </c>
      <c r="B1384" s="1">
        <v>45291</v>
      </c>
      <c r="C1384" t="s">
        <v>444</v>
      </c>
      <c r="D1384" t="s">
        <v>445</v>
      </c>
      <c r="E1384">
        <v>7.5</v>
      </c>
      <c r="F1384" t="s">
        <v>3160</v>
      </c>
      <c r="H1384" t="s">
        <v>32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3161</v>
      </c>
      <c r="P1384">
        <f t="shared" si="43"/>
        <v>3</v>
      </c>
    </row>
    <row r="1385" spans="1:16" x14ac:dyDescent="0.55000000000000004">
      <c r="A1385" s="1">
        <f t="shared" si="42"/>
        <v>45289</v>
      </c>
      <c r="B1385" s="1">
        <v>45291</v>
      </c>
      <c r="C1385" t="s">
        <v>1240</v>
      </c>
      <c r="D1385" t="s">
        <v>1241</v>
      </c>
      <c r="E1385">
        <v>6.9</v>
      </c>
      <c r="F1385" t="s">
        <v>3162</v>
      </c>
      <c r="H1385" t="s">
        <v>17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72</v>
      </c>
      <c r="O1385" t="s">
        <v>3163</v>
      </c>
      <c r="P1385">
        <f t="shared" si="43"/>
        <v>3</v>
      </c>
    </row>
    <row r="1386" spans="1:16" x14ac:dyDescent="0.55000000000000004">
      <c r="A1386" s="1">
        <f t="shared" si="42"/>
        <v>45289</v>
      </c>
      <c r="B1386" s="1">
        <v>45291</v>
      </c>
      <c r="C1386" t="s">
        <v>244</v>
      </c>
      <c r="D1386" t="s">
        <v>245</v>
      </c>
      <c r="E1386">
        <v>3.55</v>
      </c>
      <c r="F1386" t="s">
        <v>922</v>
      </c>
      <c r="G1386" t="s">
        <v>2272</v>
      </c>
      <c r="H1386" t="s">
        <v>47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3164</v>
      </c>
      <c r="P1386">
        <f t="shared" si="43"/>
        <v>2</v>
      </c>
    </row>
    <row r="1387" spans="1:16" x14ac:dyDescent="0.55000000000000004">
      <c r="A1387" s="1">
        <f t="shared" si="42"/>
        <v>45289</v>
      </c>
      <c r="B1387" s="1">
        <v>45291</v>
      </c>
      <c r="C1387" t="s">
        <v>1813</v>
      </c>
      <c r="D1387" t="s">
        <v>1814</v>
      </c>
      <c r="E1387">
        <v>4.375</v>
      </c>
      <c r="F1387" t="s">
        <v>2003</v>
      </c>
      <c r="H1387" t="s">
        <v>47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3165</v>
      </c>
      <c r="P1387">
        <f t="shared" si="43"/>
        <v>3</v>
      </c>
    </row>
    <row r="1388" spans="1:16" x14ac:dyDescent="0.55000000000000004">
      <c r="A1388" s="1">
        <f t="shared" si="42"/>
        <v>45289</v>
      </c>
      <c r="B1388" s="1">
        <v>45291</v>
      </c>
      <c r="C1388" t="s">
        <v>3166</v>
      </c>
      <c r="D1388" t="s">
        <v>449</v>
      </c>
      <c r="E1388">
        <v>5.375</v>
      </c>
      <c r="F1388" t="s">
        <v>1086</v>
      </c>
      <c r="G1388" t="s">
        <v>217</v>
      </c>
      <c r="H1388" t="s">
        <v>77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53</v>
      </c>
      <c r="O1388" t="s">
        <v>3167</v>
      </c>
      <c r="P1388">
        <f t="shared" si="43"/>
        <v>3</v>
      </c>
    </row>
    <row r="1389" spans="1:16" x14ac:dyDescent="0.55000000000000004">
      <c r="A1389" s="1">
        <f t="shared" si="42"/>
        <v>45289</v>
      </c>
      <c r="B1389" s="1">
        <v>45291</v>
      </c>
      <c r="C1389" t="s">
        <v>57</v>
      </c>
      <c r="D1389" t="s">
        <v>14</v>
      </c>
      <c r="E1389">
        <v>7.125</v>
      </c>
      <c r="F1389" t="s">
        <v>3168</v>
      </c>
      <c r="H1389" t="s">
        <v>17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3169</v>
      </c>
      <c r="P1389">
        <f t="shared" si="43"/>
        <v>3</v>
      </c>
    </row>
    <row r="1390" spans="1:16" x14ac:dyDescent="0.55000000000000004">
      <c r="A1390" s="1">
        <f t="shared" si="42"/>
        <v>45289</v>
      </c>
      <c r="B1390" s="1">
        <v>45291</v>
      </c>
      <c r="C1390" t="s">
        <v>332</v>
      </c>
      <c r="D1390" t="s">
        <v>333</v>
      </c>
      <c r="E1390">
        <v>1</v>
      </c>
      <c r="F1390" t="s">
        <v>3170</v>
      </c>
      <c r="H1390" t="s">
        <v>267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3171</v>
      </c>
      <c r="P1390">
        <f t="shared" si="43"/>
        <v>2</v>
      </c>
    </row>
    <row r="1391" spans="1:16" x14ac:dyDescent="0.55000000000000004">
      <c r="A1391" s="1">
        <f t="shared" si="42"/>
        <v>45289</v>
      </c>
      <c r="B1391" s="1">
        <v>45291</v>
      </c>
      <c r="C1391" t="s">
        <v>1445</v>
      </c>
      <c r="D1391" t="s">
        <v>1446</v>
      </c>
      <c r="E1391">
        <v>0.95</v>
      </c>
      <c r="F1391" t="s">
        <v>1312</v>
      </c>
      <c r="G1391" t="s">
        <v>142</v>
      </c>
      <c r="H1391" t="s">
        <v>42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72</v>
      </c>
      <c r="O1391" t="s">
        <v>3172</v>
      </c>
      <c r="P1391">
        <f t="shared" si="43"/>
        <v>3</v>
      </c>
    </row>
    <row r="1392" spans="1:16" hidden="1" x14ac:dyDescent="0.55000000000000004">
      <c r="A1392" s="1">
        <f t="shared" si="42"/>
        <v>45289</v>
      </c>
      <c r="B1392" s="1">
        <v>45291</v>
      </c>
      <c r="C1392" t="s">
        <v>306</v>
      </c>
      <c r="D1392" t="s">
        <v>307</v>
      </c>
      <c r="E1392">
        <v>3.4</v>
      </c>
      <c r="F1392" t="s">
        <v>1382</v>
      </c>
      <c r="G1392" t="s">
        <v>142</v>
      </c>
      <c r="H1392" t="s">
        <v>77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3173</v>
      </c>
      <c r="P1392">
        <f t="shared" si="43"/>
        <v>6</v>
      </c>
    </row>
    <row r="1393" spans="1:16" hidden="1" x14ac:dyDescent="0.55000000000000004">
      <c r="A1393" s="1">
        <f t="shared" si="42"/>
        <v>45289</v>
      </c>
      <c r="B1393" s="1">
        <v>45291</v>
      </c>
      <c r="C1393" t="s">
        <v>3174</v>
      </c>
      <c r="D1393" t="s">
        <v>274</v>
      </c>
      <c r="E1393">
        <v>6.8</v>
      </c>
      <c r="F1393" t="s">
        <v>2809</v>
      </c>
      <c r="G1393" t="s">
        <v>142</v>
      </c>
      <c r="H1393" t="s">
        <v>17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72</v>
      </c>
      <c r="O1393" t="s">
        <v>3175</v>
      </c>
      <c r="P1393">
        <f t="shared" si="43"/>
        <v>6</v>
      </c>
    </row>
    <row r="1394" spans="1:16" x14ac:dyDescent="0.55000000000000004">
      <c r="A1394" s="1">
        <f t="shared" si="42"/>
        <v>45289</v>
      </c>
      <c r="B1394" s="1">
        <v>45291</v>
      </c>
      <c r="C1394" t="s">
        <v>208</v>
      </c>
      <c r="D1394" t="s">
        <v>209</v>
      </c>
      <c r="E1394">
        <v>6.7</v>
      </c>
      <c r="F1394" t="s">
        <v>2001</v>
      </c>
      <c r="H1394" t="s">
        <v>32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3176</v>
      </c>
      <c r="P1394">
        <f t="shared" si="43"/>
        <v>1</v>
      </c>
    </row>
    <row r="1395" spans="1:16" x14ac:dyDescent="0.55000000000000004">
      <c r="A1395" s="1">
        <f t="shared" si="42"/>
        <v>45289</v>
      </c>
      <c r="B1395" s="1">
        <v>45291</v>
      </c>
      <c r="C1395" t="s">
        <v>1070</v>
      </c>
      <c r="D1395" t="s">
        <v>1071</v>
      </c>
      <c r="E1395">
        <v>2.5</v>
      </c>
      <c r="F1395" t="s">
        <v>2790</v>
      </c>
      <c r="G1395" t="s">
        <v>229</v>
      </c>
      <c r="H1395" t="s">
        <v>77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3177</v>
      </c>
      <c r="P1395">
        <f t="shared" si="43"/>
        <v>5</v>
      </c>
    </row>
    <row r="1396" spans="1:16" hidden="1" x14ac:dyDescent="0.55000000000000004">
      <c r="A1396" s="1">
        <f t="shared" si="42"/>
        <v>45289</v>
      </c>
      <c r="B1396" s="1">
        <v>45291</v>
      </c>
      <c r="C1396" t="s">
        <v>1891</v>
      </c>
      <c r="D1396" t="s">
        <v>1892</v>
      </c>
      <c r="E1396">
        <v>4.2</v>
      </c>
      <c r="F1396" t="s">
        <v>3178</v>
      </c>
      <c r="H1396" t="s">
        <v>47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53</v>
      </c>
      <c r="O1396" t="s">
        <v>3179</v>
      </c>
      <c r="P1396">
        <f t="shared" si="43"/>
        <v>6</v>
      </c>
    </row>
    <row r="1397" spans="1:16" x14ac:dyDescent="0.55000000000000004">
      <c r="A1397" s="1">
        <f t="shared" si="42"/>
        <v>45289</v>
      </c>
      <c r="B1397" s="1">
        <v>45291</v>
      </c>
      <c r="C1397" t="s">
        <v>933</v>
      </c>
      <c r="D1397" t="s">
        <v>934</v>
      </c>
      <c r="E1397">
        <v>0</v>
      </c>
      <c r="F1397" t="s">
        <v>3180</v>
      </c>
      <c r="H1397" t="s">
        <v>47</v>
      </c>
      <c r="I1397" t="s">
        <v>18</v>
      </c>
      <c r="J1397" t="s">
        <v>19</v>
      </c>
      <c r="K1397" t="s">
        <v>20</v>
      </c>
      <c r="L1397" t="s">
        <v>20</v>
      </c>
      <c r="M1397" t="s">
        <v>2527</v>
      </c>
      <c r="N1397" t="s">
        <v>72</v>
      </c>
      <c r="O1397" t="s">
        <v>3181</v>
      </c>
      <c r="P1397">
        <f t="shared" si="43"/>
        <v>3</v>
      </c>
    </row>
    <row r="1398" spans="1:16" x14ac:dyDescent="0.55000000000000004">
      <c r="A1398" s="1">
        <f t="shared" si="42"/>
        <v>45289</v>
      </c>
      <c r="B1398" s="1">
        <v>45291</v>
      </c>
      <c r="C1398" t="s">
        <v>3182</v>
      </c>
      <c r="D1398" t="s">
        <v>3183</v>
      </c>
      <c r="E1398">
        <v>4.7</v>
      </c>
      <c r="F1398" t="s">
        <v>3184</v>
      </c>
      <c r="H1398" t="s">
        <v>42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3185</v>
      </c>
      <c r="P1398">
        <f t="shared" si="43"/>
        <v>3</v>
      </c>
    </row>
    <row r="1399" spans="1:16" x14ac:dyDescent="0.55000000000000004">
      <c r="A1399" s="1">
        <f t="shared" si="42"/>
        <v>45289</v>
      </c>
      <c r="B1399" s="1">
        <v>45291</v>
      </c>
      <c r="C1399" t="s">
        <v>3186</v>
      </c>
      <c r="D1399" t="s">
        <v>3187</v>
      </c>
      <c r="E1399">
        <v>4.25</v>
      </c>
      <c r="F1399" t="s">
        <v>1975</v>
      </c>
      <c r="H1399" t="s">
        <v>47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72</v>
      </c>
      <c r="O1399" t="s">
        <v>3188</v>
      </c>
      <c r="P1399">
        <f t="shared" si="43"/>
        <v>3</v>
      </c>
    </row>
    <row r="1400" spans="1:16" hidden="1" x14ac:dyDescent="0.55000000000000004">
      <c r="A1400" s="1">
        <f t="shared" si="42"/>
        <v>45289</v>
      </c>
      <c r="B1400" s="1">
        <v>45291</v>
      </c>
      <c r="C1400" t="s">
        <v>3189</v>
      </c>
      <c r="D1400" t="s">
        <v>50</v>
      </c>
      <c r="E1400">
        <v>6.65</v>
      </c>
      <c r="F1400" t="s">
        <v>299</v>
      </c>
      <c r="G1400" t="s">
        <v>3190</v>
      </c>
      <c r="H1400" t="s">
        <v>52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53</v>
      </c>
      <c r="O1400" t="s">
        <v>3191</v>
      </c>
      <c r="P1400">
        <f t="shared" si="43"/>
        <v>6</v>
      </c>
    </row>
    <row r="1401" spans="1:16" x14ac:dyDescent="0.55000000000000004">
      <c r="A1401" s="1">
        <f t="shared" si="42"/>
        <v>45289</v>
      </c>
      <c r="B1401" s="1">
        <v>45291</v>
      </c>
      <c r="C1401" t="s">
        <v>806</v>
      </c>
      <c r="D1401" t="s">
        <v>807</v>
      </c>
      <c r="E1401">
        <v>2.85</v>
      </c>
      <c r="F1401" t="s">
        <v>2264</v>
      </c>
      <c r="G1401" t="s">
        <v>229</v>
      </c>
      <c r="H1401" t="s">
        <v>77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3192</v>
      </c>
      <c r="P1401">
        <f t="shared" si="43"/>
        <v>2</v>
      </c>
    </row>
    <row r="1402" spans="1:16" x14ac:dyDescent="0.55000000000000004">
      <c r="A1402" s="1">
        <f t="shared" si="42"/>
        <v>45289</v>
      </c>
      <c r="B1402" s="1">
        <v>45291</v>
      </c>
      <c r="C1402" t="s">
        <v>1445</v>
      </c>
      <c r="D1402" t="s">
        <v>1446</v>
      </c>
      <c r="E1402">
        <v>2.5</v>
      </c>
      <c r="F1402" t="s">
        <v>3193</v>
      </c>
      <c r="G1402" t="s">
        <v>142</v>
      </c>
      <c r="H1402" t="s">
        <v>42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72</v>
      </c>
      <c r="O1402" t="s">
        <v>3194</v>
      </c>
      <c r="P1402">
        <f t="shared" si="43"/>
        <v>3</v>
      </c>
    </row>
    <row r="1403" spans="1:16" hidden="1" x14ac:dyDescent="0.55000000000000004">
      <c r="A1403" s="1">
        <f t="shared" si="42"/>
        <v>45289</v>
      </c>
      <c r="B1403" s="1">
        <v>45291</v>
      </c>
      <c r="C1403" t="s">
        <v>1102</v>
      </c>
      <c r="D1403" t="s">
        <v>1103</v>
      </c>
      <c r="E1403">
        <v>0.375</v>
      </c>
      <c r="F1403" t="s">
        <v>3195</v>
      </c>
      <c r="G1403" t="s">
        <v>229</v>
      </c>
      <c r="H1403" t="s">
        <v>63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64</v>
      </c>
      <c r="O1403" t="s">
        <v>3196</v>
      </c>
      <c r="P1403">
        <f t="shared" si="43"/>
        <v>6</v>
      </c>
    </row>
    <row r="1404" spans="1:16" hidden="1" x14ac:dyDescent="0.55000000000000004">
      <c r="A1404" s="1">
        <f t="shared" si="42"/>
        <v>45289</v>
      </c>
      <c r="B1404" s="1">
        <v>45291</v>
      </c>
      <c r="C1404" t="s">
        <v>1725</v>
      </c>
      <c r="D1404" t="s">
        <v>1726</v>
      </c>
      <c r="E1404">
        <v>3.5289999999999999</v>
      </c>
      <c r="F1404" t="s">
        <v>3197</v>
      </c>
      <c r="H1404" t="s">
        <v>63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3198</v>
      </c>
      <c r="P1404">
        <f t="shared" si="43"/>
        <v>6</v>
      </c>
    </row>
    <row r="1405" spans="1:16" x14ac:dyDescent="0.55000000000000004">
      <c r="A1405" s="1">
        <f t="shared" si="42"/>
        <v>45289</v>
      </c>
      <c r="B1405" s="1">
        <v>45291</v>
      </c>
      <c r="C1405" t="s">
        <v>1785</v>
      </c>
      <c r="D1405" t="s">
        <v>1786</v>
      </c>
      <c r="E1405">
        <v>3.75</v>
      </c>
      <c r="F1405" t="s">
        <v>2567</v>
      </c>
      <c r="H1405" t="s">
        <v>71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53</v>
      </c>
      <c r="O1405" t="s">
        <v>3199</v>
      </c>
      <c r="P1405">
        <f t="shared" si="43"/>
        <v>3</v>
      </c>
    </row>
    <row r="1406" spans="1:16" x14ac:dyDescent="0.55000000000000004">
      <c r="A1406" s="1">
        <f t="shared" si="42"/>
        <v>45289</v>
      </c>
      <c r="B1406" s="1">
        <v>45291</v>
      </c>
      <c r="C1406" t="s">
        <v>785</v>
      </c>
      <c r="D1406" t="s">
        <v>321</v>
      </c>
      <c r="E1406">
        <v>6.45</v>
      </c>
      <c r="F1406" t="s">
        <v>850</v>
      </c>
      <c r="H1406" t="s">
        <v>52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3200</v>
      </c>
      <c r="P1406">
        <f t="shared" si="43"/>
        <v>3</v>
      </c>
    </row>
    <row r="1407" spans="1:16" x14ac:dyDescent="0.55000000000000004">
      <c r="A1407" s="1">
        <f t="shared" si="42"/>
        <v>45289</v>
      </c>
      <c r="B1407" s="1">
        <v>45291</v>
      </c>
      <c r="C1407" t="s">
        <v>2662</v>
      </c>
      <c r="D1407" t="s">
        <v>2663</v>
      </c>
      <c r="E1407">
        <v>4</v>
      </c>
      <c r="F1407" t="s">
        <v>1277</v>
      </c>
      <c r="H1407" t="s">
        <v>47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3201</v>
      </c>
      <c r="P1407">
        <f t="shared" si="43"/>
        <v>3</v>
      </c>
    </row>
    <row r="1408" spans="1:16" x14ac:dyDescent="0.55000000000000004">
      <c r="A1408" s="1">
        <f t="shared" si="42"/>
        <v>45289</v>
      </c>
      <c r="B1408" s="1">
        <v>45291</v>
      </c>
      <c r="C1408" t="s">
        <v>517</v>
      </c>
      <c r="D1408" t="s">
        <v>518</v>
      </c>
      <c r="E1408">
        <v>5.84884</v>
      </c>
      <c r="F1408" t="s">
        <v>3202</v>
      </c>
      <c r="G1408" t="s">
        <v>206</v>
      </c>
      <c r="H1408" t="s">
        <v>52</v>
      </c>
      <c r="I1408" t="s">
        <v>18</v>
      </c>
      <c r="J1408" t="s">
        <v>19</v>
      </c>
      <c r="K1408" t="s">
        <v>20</v>
      </c>
      <c r="L1408" t="s">
        <v>20</v>
      </c>
      <c r="M1408" t="s">
        <v>173</v>
      </c>
      <c r="N1408" t="s">
        <v>22</v>
      </c>
      <c r="O1408" t="s">
        <v>3203</v>
      </c>
      <c r="P1408">
        <f t="shared" si="43"/>
        <v>3</v>
      </c>
    </row>
    <row r="1409" spans="1:16" x14ac:dyDescent="0.55000000000000004">
      <c r="A1409" s="1">
        <f t="shared" si="42"/>
        <v>45289</v>
      </c>
      <c r="B1409" s="1">
        <v>45291</v>
      </c>
      <c r="C1409" t="s">
        <v>170</v>
      </c>
      <c r="D1409" t="s">
        <v>171</v>
      </c>
      <c r="E1409">
        <v>5.55</v>
      </c>
      <c r="F1409" t="s">
        <v>3204</v>
      </c>
      <c r="H1409" t="s">
        <v>47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3205</v>
      </c>
      <c r="P1409">
        <f t="shared" si="43"/>
        <v>1</v>
      </c>
    </row>
    <row r="1410" spans="1:16" hidden="1" x14ac:dyDescent="0.55000000000000004">
      <c r="A1410" s="1">
        <f t="shared" si="42"/>
        <v>45289</v>
      </c>
      <c r="B1410" s="1">
        <v>45291</v>
      </c>
      <c r="C1410" t="s">
        <v>3206</v>
      </c>
      <c r="D1410" t="s">
        <v>3207</v>
      </c>
      <c r="E1410">
        <v>0.625</v>
      </c>
      <c r="F1410" t="s">
        <v>252</v>
      </c>
      <c r="G1410" t="s">
        <v>659</v>
      </c>
      <c r="H1410" t="s">
        <v>164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64</v>
      </c>
      <c r="O1410" t="s">
        <v>3208</v>
      </c>
      <c r="P1410">
        <f t="shared" si="43"/>
        <v>6</v>
      </c>
    </row>
    <row r="1411" spans="1:16" x14ac:dyDescent="0.55000000000000004">
      <c r="A1411" s="1">
        <f t="shared" si="42"/>
        <v>45289</v>
      </c>
      <c r="B1411" s="1">
        <v>45291</v>
      </c>
      <c r="C1411" t="s">
        <v>139</v>
      </c>
      <c r="D1411" t="s">
        <v>140</v>
      </c>
      <c r="E1411">
        <v>0.47299999999999998</v>
      </c>
      <c r="F1411" t="s">
        <v>1830</v>
      </c>
      <c r="G1411" t="s">
        <v>142</v>
      </c>
      <c r="H1411" t="s">
        <v>42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72</v>
      </c>
      <c r="O1411" t="s">
        <v>3209</v>
      </c>
      <c r="P1411">
        <f t="shared" si="43"/>
        <v>2</v>
      </c>
    </row>
    <row r="1412" spans="1:16" hidden="1" x14ac:dyDescent="0.55000000000000004">
      <c r="A1412" s="1">
        <f t="shared" ref="A1412:A1475" si="44">B1412-2</f>
        <v>45289</v>
      </c>
      <c r="B1412" s="1">
        <v>45291</v>
      </c>
      <c r="C1412" t="s">
        <v>1000</v>
      </c>
      <c r="D1412" t="s">
        <v>1001</v>
      </c>
      <c r="E1412">
        <v>7.25</v>
      </c>
      <c r="F1412" t="s">
        <v>814</v>
      </c>
      <c r="H1412" t="s">
        <v>47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3210</v>
      </c>
      <c r="P1412">
        <f t="shared" ref="P1412:P1475" si="45">LEN(D1412)</f>
        <v>6</v>
      </c>
    </row>
    <row r="1413" spans="1:16" x14ac:dyDescent="0.55000000000000004">
      <c r="A1413" s="1">
        <f t="shared" si="44"/>
        <v>45289</v>
      </c>
      <c r="B1413" s="1">
        <v>45291</v>
      </c>
      <c r="C1413" t="s">
        <v>317</v>
      </c>
      <c r="D1413" t="s">
        <v>318</v>
      </c>
      <c r="E1413">
        <v>3.5</v>
      </c>
      <c r="F1413" t="s">
        <v>210</v>
      </c>
      <c r="G1413" t="s">
        <v>133</v>
      </c>
      <c r="H1413" t="s">
        <v>17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3211</v>
      </c>
      <c r="P1413">
        <f t="shared" si="45"/>
        <v>4</v>
      </c>
    </row>
    <row r="1414" spans="1:16" hidden="1" x14ac:dyDescent="0.55000000000000004">
      <c r="A1414" s="1">
        <f t="shared" si="44"/>
        <v>45289</v>
      </c>
      <c r="B1414" s="1">
        <v>45291</v>
      </c>
      <c r="C1414" t="s">
        <v>39</v>
      </c>
      <c r="D1414" t="s">
        <v>40</v>
      </c>
      <c r="E1414">
        <v>1.9</v>
      </c>
      <c r="F1414" t="s">
        <v>1301</v>
      </c>
      <c r="G1414" t="s">
        <v>206</v>
      </c>
      <c r="H1414" t="s">
        <v>42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3212</v>
      </c>
      <c r="P1414">
        <f t="shared" si="45"/>
        <v>6</v>
      </c>
    </row>
    <row r="1415" spans="1:16" x14ac:dyDescent="0.55000000000000004">
      <c r="A1415" s="1">
        <f t="shared" si="44"/>
        <v>45289</v>
      </c>
      <c r="B1415" s="1">
        <v>45291</v>
      </c>
      <c r="C1415" t="s">
        <v>1737</v>
      </c>
      <c r="D1415" t="s">
        <v>1738</v>
      </c>
      <c r="E1415">
        <v>6.5</v>
      </c>
      <c r="F1415" t="s">
        <v>828</v>
      </c>
      <c r="G1415">
        <v>1</v>
      </c>
      <c r="H1415" t="s">
        <v>17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72</v>
      </c>
      <c r="O1415" t="s">
        <v>3213</v>
      </c>
      <c r="P1415">
        <f t="shared" si="45"/>
        <v>2</v>
      </c>
    </row>
    <row r="1416" spans="1:16" x14ac:dyDescent="0.55000000000000004">
      <c r="A1416" s="1">
        <f t="shared" si="44"/>
        <v>45289</v>
      </c>
      <c r="B1416" s="1">
        <v>45291</v>
      </c>
      <c r="C1416" t="s">
        <v>2591</v>
      </c>
      <c r="D1416" t="s">
        <v>2452</v>
      </c>
      <c r="E1416">
        <v>4.5</v>
      </c>
      <c r="F1416" t="s">
        <v>1242</v>
      </c>
      <c r="H1416" t="s">
        <v>52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53</v>
      </c>
      <c r="O1416" t="s">
        <v>3214</v>
      </c>
      <c r="P1416">
        <f t="shared" si="45"/>
        <v>3</v>
      </c>
    </row>
    <row r="1417" spans="1:16" x14ac:dyDescent="0.55000000000000004">
      <c r="A1417" s="1">
        <f t="shared" si="44"/>
        <v>45289</v>
      </c>
      <c r="B1417" s="1">
        <v>45291</v>
      </c>
      <c r="C1417" t="s">
        <v>114</v>
      </c>
      <c r="D1417" t="s">
        <v>115</v>
      </c>
      <c r="E1417">
        <v>1.75</v>
      </c>
      <c r="F1417" t="s">
        <v>3215</v>
      </c>
      <c r="G1417" t="s">
        <v>206</v>
      </c>
      <c r="H1417" t="s">
        <v>52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3216</v>
      </c>
      <c r="P1417">
        <f t="shared" si="45"/>
        <v>2</v>
      </c>
    </row>
    <row r="1418" spans="1:16" hidden="1" x14ac:dyDescent="0.55000000000000004">
      <c r="A1418" s="1">
        <f t="shared" si="44"/>
        <v>45289</v>
      </c>
      <c r="B1418" s="1">
        <v>45291</v>
      </c>
      <c r="C1418" t="s">
        <v>39</v>
      </c>
      <c r="D1418" t="s">
        <v>40</v>
      </c>
      <c r="E1418">
        <v>1.9</v>
      </c>
      <c r="F1418" t="s">
        <v>3217</v>
      </c>
      <c r="H1418" t="s">
        <v>42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3218</v>
      </c>
      <c r="P1418">
        <f t="shared" si="45"/>
        <v>6</v>
      </c>
    </row>
    <row r="1419" spans="1:16" hidden="1" x14ac:dyDescent="0.55000000000000004">
      <c r="A1419" s="1">
        <f t="shared" si="44"/>
        <v>45289</v>
      </c>
      <c r="B1419" s="1">
        <v>45291</v>
      </c>
      <c r="C1419" t="s">
        <v>2394</v>
      </c>
      <c r="D1419" t="s">
        <v>2395</v>
      </c>
      <c r="E1419">
        <v>0.8</v>
      </c>
      <c r="F1419" t="s">
        <v>1896</v>
      </c>
      <c r="G1419" t="s">
        <v>142</v>
      </c>
      <c r="H1419" t="s">
        <v>17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72</v>
      </c>
      <c r="O1419" t="s">
        <v>3219</v>
      </c>
      <c r="P1419">
        <f t="shared" si="45"/>
        <v>6</v>
      </c>
    </row>
    <row r="1420" spans="1:16" x14ac:dyDescent="0.55000000000000004">
      <c r="A1420" s="1">
        <f t="shared" si="44"/>
        <v>45289</v>
      </c>
      <c r="B1420" s="1">
        <v>45291</v>
      </c>
      <c r="C1420" t="s">
        <v>3220</v>
      </c>
      <c r="D1420" t="s">
        <v>3221</v>
      </c>
      <c r="E1420">
        <v>4.25</v>
      </c>
      <c r="F1420" t="s">
        <v>3222</v>
      </c>
      <c r="H1420" t="s">
        <v>17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3223</v>
      </c>
      <c r="P1420">
        <f t="shared" si="45"/>
        <v>5</v>
      </c>
    </row>
    <row r="1421" spans="1:16" x14ac:dyDescent="0.55000000000000004">
      <c r="A1421" s="1">
        <f t="shared" si="44"/>
        <v>45289</v>
      </c>
      <c r="B1421" s="1">
        <v>45291</v>
      </c>
      <c r="C1421" t="s">
        <v>3224</v>
      </c>
      <c r="D1421" t="s">
        <v>3225</v>
      </c>
      <c r="E1421">
        <v>5.5</v>
      </c>
      <c r="F1421" t="s">
        <v>3226</v>
      </c>
      <c r="H1421" t="s">
        <v>71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3227</v>
      </c>
      <c r="P1421">
        <f t="shared" si="45"/>
        <v>3</v>
      </c>
    </row>
    <row r="1422" spans="1:16" x14ac:dyDescent="0.55000000000000004">
      <c r="A1422" s="1">
        <f t="shared" si="44"/>
        <v>45289</v>
      </c>
      <c r="B1422" s="1">
        <v>45291</v>
      </c>
      <c r="C1422" t="s">
        <v>732</v>
      </c>
      <c r="D1422" t="s">
        <v>733</v>
      </c>
      <c r="E1422">
        <v>7.95</v>
      </c>
      <c r="F1422" t="s">
        <v>1371</v>
      </c>
      <c r="H1422" t="s">
        <v>32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3228</v>
      </c>
      <c r="P1422">
        <f t="shared" si="45"/>
        <v>3</v>
      </c>
    </row>
    <row r="1423" spans="1:16" x14ac:dyDescent="0.55000000000000004">
      <c r="A1423" s="1">
        <f t="shared" si="44"/>
        <v>45289</v>
      </c>
      <c r="B1423" s="1">
        <v>45291</v>
      </c>
      <c r="C1423" t="s">
        <v>2347</v>
      </c>
      <c r="D1423" t="s">
        <v>2348</v>
      </c>
      <c r="E1423">
        <v>5.8029999999999999</v>
      </c>
      <c r="F1423" t="s">
        <v>953</v>
      </c>
      <c r="H1423" t="s">
        <v>47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53</v>
      </c>
      <c r="O1423" t="s">
        <v>3229</v>
      </c>
      <c r="P1423">
        <f t="shared" si="45"/>
        <v>5</v>
      </c>
    </row>
    <row r="1424" spans="1:16" hidden="1" x14ac:dyDescent="0.55000000000000004">
      <c r="A1424" s="1">
        <f t="shared" si="44"/>
        <v>45289</v>
      </c>
      <c r="B1424" s="1">
        <v>45291</v>
      </c>
      <c r="C1424" t="s">
        <v>3230</v>
      </c>
      <c r="D1424" t="s">
        <v>3231</v>
      </c>
      <c r="E1424">
        <v>3.9449999999999998</v>
      </c>
      <c r="F1424" t="s">
        <v>3232</v>
      </c>
      <c r="H1424" t="s">
        <v>99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3233</v>
      </c>
      <c r="P1424">
        <f t="shared" si="45"/>
        <v>6</v>
      </c>
    </row>
    <row r="1425" spans="1:16" x14ac:dyDescent="0.55000000000000004">
      <c r="A1425" s="1">
        <f t="shared" si="44"/>
        <v>45289</v>
      </c>
      <c r="B1425" s="1">
        <v>45291</v>
      </c>
      <c r="C1425" t="s">
        <v>131</v>
      </c>
      <c r="D1425" t="s">
        <v>132</v>
      </c>
      <c r="E1425">
        <v>5.5255000000000001</v>
      </c>
      <c r="F1425" t="s">
        <v>3234</v>
      </c>
      <c r="G1425" t="s">
        <v>206</v>
      </c>
      <c r="H1425" t="s">
        <v>63</v>
      </c>
      <c r="I1425" t="s">
        <v>18</v>
      </c>
      <c r="J1425" t="s">
        <v>19</v>
      </c>
      <c r="K1425" t="s">
        <v>20</v>
      </c>
      <c r="L1425" t="s">
        <v>20</v>
      </c>
      <c r="M1425" t="s">
        <v>173</v>
      </c>
      <c r="N1425" t="s">
        <v>64</v>
      </c>
      <c r="O1425" t="s">
        <v>3235</v>
      </c>
      <c r="P1425">
        <f t="shared" si="45"/>
        <v>3</v>
      </c>
    </row>
    <row r="1426" spans="1:16" x14ac:dyDescent="0.55000000000000004">
      <c r="A1426" s="1">
        <f t="shared" si="44"/>
        <v>45289</v>
      </c>
      <c r="B1426" s="1">
        <v>45291</v>
      </c>
      <c r="C1426" t="s">
        <v>3236</v>
      </c>
      <c r="D1426" t="s">
        <v>3237</v>
      </c>
      <c r="E1426">
        <v>5.75</v>
      </c>
      <c r="F1426" t="s">
        <v>2259</v>
      </c>
      <c r="H1426" t="s">
        <v>77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3238</v>
      </c>
      <c r="P1426">
        <f t="shared" si="45"/>
        <v>2</v>
      </c>
    </row>
    <row r="1427" spans="1:16" x14ac:dyDescent="0.55000000000000004">
      <c r="A1427" s="1">
        <f t="shared" si="44"/>
        <v>45289</v>
      </c>
      <c r="B1427" s="1">
        <v>45291</v>
      </c>
      <c r="C1427" t="s">
        <v>3239</v>
      </c>
      <c r="D1427" t="s">
        <v>3240</v>
      </c>
      <c r="E1427">
        <v>3.9</v>
      </c>
      <c r="F1427" t="s">
        <v>3241</v>
      </c>
      <c r="H1427" t="s">
        <v>71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72</v>
      </c>
      <c r="O1427" t="s">
        <v>3242</v>
      </c>
      <c r="P1427">
        <f t="shared" si="45"/>
        <v>4</v>
      </c>
    </row>
    <row r="1428" spans="1:16" x14ac:dyDescent="0.55000000000000004">
      <c r="A1428" s="1">
        <f t="shared" si="44"/>
        <v>45289</v>
      </c>
      <c r="B1428" s="1">
        <v>45291</v>
      </c>
      <c r="C1428" t="s">
        <v>3243</v>
      </c>
      <c r="D1428" t="s">
        <v>3244</v>
      </c>
      <c r="E1428">
        <v>7.15</v>
      </c>
      <c r="F1428" t="s">
        <v>2800</v>
      </c>
      <c r="H1428" t="s">
        <v>47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3245</v>
      </c>
      <c r="P1428">
        <f t="shared" si="45"/>
        <v>3</v>
      </c>
    </row>
    <row r="1429" spans="1:16" x14ac:dyDescent="0.55000000000000004">
      <c r="A1429" s="1">
        <f t="shared" si="44"/>
        <v>45289</v>
      </c>
      <c r="B1429" s="1">
        <v>45291</v>
      </c>
      <c r="C1429" t="s">
        <v>3246</v>
      </c>
      <c r="D1429" t="s">
        <v>3247</v>
      </c>
      <c r="E1429">
        <v>7.75</v>
      </c>
      <c r="F1429" t="s">
        <v>708</v>
      </c>
      <c r="H1429" t="s">
        <v>147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3248</v>
      </c>
      <c r="P1429">
        <f t="shared" si="45"/>
        <v>4</v>
      </c>
    </row>
    <row r="1430" spans="1:16" x14ac:dyDescent="0.55000000000000004">
      <c r="A1430" s="1">
        <f t="shared" si="44"/>
        <v>45289</v>
      </c>
      <c r="B1430" s="1">
        <v>45291</v>
      </c>
      <c r="C1430" t="s">
        <v>1445</v>
      </c>
      <c r="D1430" t="s">
        <v>1446</v>
      </c>
      <c r="E1430">
        <v>0.91400000000000003</v>
      </c>
      <c r="F1430" t="s">
        <v>3249</v>
      </c>
      <c r="G1430" t="s">
        <v>142</v>
      </c>
      <c r="H1430" t="s">
        <v>42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72</v>
      </c>
      <c r="O1430" t="s">
        <v>3250</v>
      </c>
      <c r="P1430">
        <f t="shared" si="45"/>
        <v>3</v>
      </c>
    </row>
    <row r="1431" spans="1:16" x14ac:dyDescent="0.55000000000000004">
      <c r="A1431" s="1">
        <f t="shared" si="44"/>
        <v>45289</v>
      </c>
      <c r="B1431" s="1">
        <v>45291</v>
      </c>
      <c r="C1431" t="s">
        <v>1052</v>
      </c>
      <c r="D1431" t="s">
        <v>1053</v>
      </c>
      <c r="E1431">
        <v>6</v>
      </c>
      <c r="F1431" t="s">
        <v>455</v>
      </c>
      <c r="H1431" t="s">
        <v>71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3251</v>
      </c>
      <c r="P1431">
        <f t="shared" si="45"/>
        <v>3</v>
      </c>
    </row>
    <row r="1432" spans="1:16" x14ac:dyDescent="0.55000000000000004">
      <c r="A1432" s="1">
        <f t="shared" si="44"/>
        <v>45289</v>
      </c>
      <c r="B1432" s="1">
        <v>45291</v>
      </c>
      <c r="C1432" t="s">
        <v>1722</v>
      </c>
      <c r="D1432" t="s">
        <v>1723</v>
      </c>
      <c r="E1432">
        <v>6.0155200000000004</v>
      </c>
      <c r="F1432" t="s">
        <v>519</v>
      </c>
      <c r="G1432" t="s">
        <v>142</v>
      </c>
      <c r="H1432" t="s">
        <v>52</v>
      </c>
      <c r="I1432" t="s">
        <v>18</v>
      </c>
      <c r="J1432" t="s">
        <v>19</v>
      </c>
      <c r="K1432" t="s">
        <v>20</v>
      </c>
      <c r="L1432" t="s">
        <v>20</v>
      </c>
      <c r="M1432" t="s">
        <v>173</v>
      </c>
      <c r="N1432" t="s">
        <v>22</v>
      </c>
      <c r="O1432" t="s">
        <v>3252</v>
      </c>
      <c r="P1432">
        <f t="shared" si="45"/>
        <v>3</v>
      </c>
    </row>
    <row r="1433" spans="1:16" x14ac:dyDescent="0.55000000000000004">
      <c r="A1433" s="1">
        <f t="shared" si="44"/>
        <v>45289</v>
      </c>
      <c r="B1433" s="1">
        <v>45291</v>
      </c>
      <c r="C1433" t="s">
        <v>1500</v>
      </c>
      <c r="D1433" t="s">
        <v>1501</v>
      </c>
      <c r="E1433">
        <v>1.375</v>
      </c>
      <c r="F1433" t="s">
        <v>493</v>
      </c>
      <c r="G1433" t="s">
        <v>142</v>
      </c>
      <c r="H1433" t="s">
        <v>42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72</v>
      </c>
      <c r="O1433" t="s">
        <v>3253</v>
      </c>
      <c r="P1433">
        <f t="shared" si="45"/>
        <v>3</v>
      </c>
    </row>
    <row r="1434" spans="1:16" x14ac:dyDescent="0.55000000000000004">
      <c r="A1434" s="1">
        <f t="shared" si="44"/>
        <v>45289</v>
      </c>
      <c r="B1434" s="1">
        <v>45291</v>
      </c>
      <c r="C1434" t="s">
        <v>244</v>
      </c>
      <c r="D1434" t="s">
        <v>245</v>
      </c>
      <c r="E1434">
        <v>4.125</v>
      </c>
      <c r="F1434" t="s">
        <v>3254</v>
      </c>
      <c r="G1434" t="s">
        <v>1519</v>
      </c>
      <c r="H1434" t="s">
        <v>47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3255</v>
      </c>
      <c r="P1434">
        <f t="shared" si="45"/>
        <v>2</v>
      </c>
    </row>
    <row r="1435" spans="1:16" x14ac:dyDescent="0.55000000000000004">
      <c r="A1435" s="1">
        <f t="shared" si="44"/>
        <v>45289</v>
      </c>
      <c r="B1435" s="1">
        <v>45291</v>
      </c>
      <c r="C1435" t="s">
        <v>3256</v>
      </c>
      <c r="D1435" t="s">
        <v>2371</v>
      </c>
      <c r="E1435">
        <v>8.625</v>
      </c>
      <c r="F1435" t="s">
        <v>1160</v>
      </c>
      <c r="H1435" t="s">
        <v>267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3257</v>
      </c>
      <c r="P1435">
        <f t="shared" si="45"/>
        <v>3</v>
      </c>
    </row>
    <row r="1436" spans="1:16" x14ac:dyDescent="0.55000000000000004">
      <c r="A1436" s="1">
        <f t="shared" si="44"/>
        <v>45289</v>
      </c>
      <c r="B1436" s="1">
        <v>45291</v>
      </c>
      <c r="C1436" t="s">
        <v>1752</v>
      </c>
      <c r="D1436" t="s">
        <v>1753</v>
      </c>
      <c r="E1436">
        <v>5.7640000000000002</v>
      </c>
      <c r="F1436" t="s">
        <v>509</v>
      </c>
      <c r="H1436" t="s">
        <v>17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53</v>
      </c>
      <c r="O1436" t="s">
        <v>3258</v>
      </c>
      <c r="P1436">
        <f t="shared" si="45"/>
        <v>3</v>
      </c>
    </row>
    <row r="1437" spans="1:16" x14ac:dyDescent="0.55000000000000004">
      <c r="A1437" s="1">
        <f t="shared" si="44"/>
        <v>45289</v>
      </c>
      <c r="B1437" s="1">
        <v>45291</v>
      </c>
      <c r="C1437" t="s">
        <v>1362</v>
      </c>
      <c r="D1437" t="s">
        <v>1363</v>
      </c>
      <c r="E1437">
        <v>5.25</v>
      </c>
      <c r="F1437" t="s">
        <v>1591</v>
      </c>
      <c r="H1437" t="s">
        <v>52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3259</v>
      </c>
      <c r="P1437">
        <f t="shared" si="45"/>
        <v>3</v>
      </c>
    </row>
    <row r="1438" spans="1:16" x14ac:dyDescent="0.55000000000000004">
      <c r="A1438" s="1">
        <f t="shared" si="44"/>
        <v>45289</v>
      </c>
      <c r="B1438" s="1">
        <v>45291</v>
      </c>
      <c r="C1438" t="s">
        <v>832</v>
      </c>
      <c r="D1438" t="s">
        <v>449</v>
      </c>
      <c r="E1438">
        <v>5.3</v>
      </c>
      <c r="F1438" t="s">
        <v>1927</v>
      </c>
      <c r="H1438" t="s">
        <v>42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53</v>
      </c>
      <c r="O1438" t="s">
        <v>3260</v>
      </c>
      <c r="P1438">
        <f t="shared" si="45"/>
        <v>3</v>
      </c>
    </row>
    <row r="1439" spans="1:16" x14ac:dyDescent="0.55000000000000004">
      <c r="A1439" s="1">
        <f t="shared" si="44"/>
        <v>45289</v>
      </c>
      <c r="B1439" s="1">
        <v>45291</v>
      </c>
      <c r="C1439" t="s">
        <v>264</v>
      </c>
      <c r="D1439" t="s">
        <v>265</v>
      </c>
      <c r="E1439">
        <v>4.3</v>
      </c>
      <c r="F1439" t="s">
        <v>3115</v>
      </c>
      <c r="G1439" t="s">
        <v>229</v>
      </c>
      <c r="H1439" t="s">
        <v>267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72</v>
      </c>
      <c r="O1439" t="s">
        <v>3261</v>
      </c>
      <c r="P1439">
        <f t="shared" si="45"/>
        <v>3</v>
      </c>
    </row>
    <row r="1440" spans="1:16" x14ac:dyDescent="0.55000000000000004">
      <c r="A1440" s="1">
        <f t="shared" si="44"/>
        <v>45289</v>
      </c>
      <c r="B1440" s="1">
        <v>45291</v>
      </c>
      <c r="C1440" t="s">
        <v>920</v>
      </c>
      <c r="D1440" t="s">
        <v>921</v>
      </c>
      <c r="E1440">
        <v>5.35</v>
      </c>
      <c r="F1440" t="s">
        <v>2251</v>
      </c>
      <c r="H1440" t="s">
        <v>77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72</v>
      </c>
      <c r="O1440" t="s">
        <v>3262</v>
      </c>
      <c r="P1440">
        <f t="shared" si="45"/>
        <v>3</v>
      </c>
    </row>
    <row r="1441" spans="1:16" x14ac:dyDescent="0.55000000000000004">
      <c r="A1441" s="1">
        <f t="shared" si="44"/>
        <v>45289</v>
      </c>
      <c r="B1441" s="1">
        <v>45291</v>
      </c>
      <c r="C1441" t="s">
        <v>1070</v>
      </c>
      <c r="D1441" t="s">
        <v>1071</v>
      </c>
      <c r="E1441">
        <v>5.15</v>
      </c>
      <c r="F1441" t="s">
        <v>3122</v>
      </c>
      <c r="G1441" t="s">
        <v>142</v>
      </c>
      <c r="H1441" t="s">
        <v>77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3263</v>
      </c>
      <c r="P1441">
        <f t="shared" si="45"/>
        <v>5</v>
      </c>
    </row>
    <row r="1442" spans="1:16" x14ac:dyDescent="0.55000000000000004">
      <c r="A1442" s="1">
        <f t="shared" si="44"/>
        <v>45289</v>
      </c>
      <c r="B1442" s="1">
        <v>45291</v>
      </c>
      <c r="C1442" t="s">
        <v>1722</v>
      </c>
      <c r="D1442" t="s">
        <v>1723</v>
      </c>
      <c r="E1442">
        <v>0.75</v>
      </c>
      <c r="F1442" t="s">
        <v>3264</v>
      </c>
      <c r="G1442" t="s">
        <v>142</v>
      </c>
      <c r="H1442" t="s">
        <v>52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3265</v>
      </c>
      <c r="P1442">
        <f t="shared" si="45"/>
        <v>3</v>
      </c>
    </row>
    <row r="1443" spans="1:16" hidden="1" x14ac:dyDescent="0.55000000000000004">
      <c r="A1443" s="1">
        <f t="shared" si="44"/>
        <v>45289</v>
      </c>
      <c r="B1443" s="1">
        <v>45291</v>
      </c>
      <c r="C1443" t="s">
        <v>2478</v>
      </c>
      <c r="D1443" t="s">
        <v>1181</v>
      </c>
      <c r="E1443">
        <v>7.8</v>
      </c>
      <c r="F1443" t="s">
        <v>409</v>
      </c>
      <c r="G1443" t="s">
        <v>142</v>
      </c>
      <c r="H1443" t="s">
        <v>32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72</v>
      </c>
      <c r="O1443" t="s">
        <v>3266</v>
      </c>
      <c r="P1443">
        <f t="shared" si="45"/>
        <v>6</v>
      </c>
    </row>
    <row r="1444" spans="1:16" x14ac:dyDescent="0.55000000000000004">
      <c r="A1444" s="1">
        <f t="shared" si="44"/>
        <v>45289</v>
      </c>
      <c r="B1444" s="1">
        <v>45291</v>
      </c>
      <c r="C1444" t="s">
        <v>60</v>
      </c>
      <c r="D1444" t="s">
        <v>61</v>
      </c>
      <c r="E1444">
        <v>2</v>
      </c>
      <c r="F1444" t="s">
        <v>3267</v>
      </c>
      <c r="G1444" t="s">
        <v>133</v>
      </c>
      <c r="H1444" t="s">
        <v>63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64</v>
      </c>
      <c r="O1444" t="s">
        <v>3268</v>
      </c>
      <c r="P1444">
        <f t="shared" si="45"/>
        <v>4</v>
      </c>
    </row>
    <row r="1445" spans="1:16" x14ac:dyDescent="0.55000000000000004">
      <c r="A1445" s="1">
        <f t="shared" si="44"/>
        <v>45289</v>
      </c>
      <c r="B1445" s="1">
        <v>45291</v>
      </c>
      <c r="C1445" t="s">
        <v>2019</v>
      </c>
      <c r="D1445" t="s">
        <v>2020</v>
      </c>
      <c r="E1445">
        <v>5.6555499999999999</v>
      </c>
      <c r="F1445" t="s">
        <v>3269</v>
      </c>
      <c r="G1445" t="s">
        <v>142</v>
      </c>
      <c r="H1445" t="s">
        <v>99</v>
      </c>
      <c r="I1445" t="s">
        <v>18</v>
      </c>
      <c r="J1445" t="s">
        <v>19</v>
      </c>
      <c r="K1445" t="s">
        <v>20</v>
      </c>
      <c r="L1445" t="s">
        <v>20</v>
      </c>
      <c r="M1445" t="s">
        <v>173</v>
      </c>
      <c r="N1445" t="s">
        <v>22</v>
      </c>
      <c r="O1445" t="s">
        <v>3270</v>
      </c>
      <c r="P1445">
        <f t="shared" si="45"/>
        <v>4</v>
      </c>
    </row>
    <row r="1446" spans="1:16" x14ac:dyDescent="0.55000000000000004">
      <c r="A1446" s="1">
        <f t="shared" si="44"/>
        <v>45289</v>
      </c>
      <c r="B1446" s="1">
        <v>45291</v>
      </c>
      <c r="C1446" t="s">
        <v>1764</v>
      </c>
      <c r="D1446" t="s">
        <v>1249</v>
      </c>
      <c r="E1446">
        <v>6.5</v>
      </c>
      <c r="F1446" t="s">
        <v>262</v>
      </c>
      <c r="H1446" t="s">
        <v>47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3271</v>
      </c>
      <c r="P1446">
        <f t="shared" si="45"/>
        <v>3</v>
      </c>
    </row>
    <row r="1447" spans="1:16" x14ac:dyDescent="0.55000000000000004">
      <c r="A1447" s="1">
        <f t="shared" si="44"/>
        <v>45289</v>
      </c>
      <c r="B1447" s="1">
        <v>45291</v>
      </c>
      <c r="C1447" t="s">
        <v>891</v>
      </c>
      <c r="D1447" t="s">
        <v>567</v>
      </c>
      <c r="E1447">
        <v>6.35</v>
      </c>
      <c r="F1447" t="s">
        <v>2800</v>
      </c>
      <c r="H1447" t="s">
        <v>17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53</v>
      </c>
      <c r="O1447" t="s">
        <v>3272</v>
      </c>
      <c r="P1447">
        <f t="shared" si="45"/>
        <v>1</v>
      </c>
    </row>
    <row r="1448" spans="1:16" x14ac:dyDescent="0.55000000000000004">
      <c r="A1448" s="1">
        <f t="shared" si="44"/>
        <v>45289</v>
      </c>
      <c r="B1448" s="1">
        <v>45291</v>
      </c>
      <c r="C1448" t="s">
        <v>2023</v>
      </c>
      <c r="D1448" t="s">
        <v>2024</v>
      </c>
      <c r="E1448">
        <v>7.95</v>
      </c>
      <c r="F1448" t="s">
        <v>457</v>
      </c>
      <c r="H1448" t="s">
        <v>47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3273</v>
      </c>
      <c r="P1448">
        <f t="shared" si="45"/>
        <v>2</v>
      </c>
    </row>
    <row r="1449" spans="1:16" x14ac:dyDescent="0.55000000000000004">
      <c r="A1449" s="1">
        <f t="shared" si="44"/>
        <v>45289</v>
      </c>
      <c r="B1449" s="1">
        <v>45291</v>
      </c>
      <c r="C1449" t="s">
        <v>1722</v>
      </c>
      <c r="D1449" t="s">
        <v>1723</v>
      </c>
      <c r="E1449">
        <v>5.9657600000000004</v>
      </c>
      <c r="F1449" t="s">
        <v>730</v>
      </c>
      <c r="G1449" t="s">
        <v>142</v>
      </c>
      <c r="H1449" t="s">
        <v>52</v>
      </c>
      <c r="I1449" t="s">
        <v>18</v>
      </c>
      <c r="J1449" t="s">
        <v>19</v>
      </c>
      <c r="K1449" t="s">
        <v>20</v>
      </c>
      <c r="L1449" t="s">
        <v>20</v>
      </c>
      <c r="M1449" t="s">
        <v>173</v>
      </c>
      <c r="N1449" t="s">
        <v>22</v>
      </c>
      <c r="O1449" t="s">
        <v>3274</v>
      </c>
      <c r="P1449">
        <f t="shared" si="45"/>
        <v>3</v>
      </c>
    </row>
    <row r="1450" spans="1:16" x14ac:dyDescent="0.55000000000000004">
      <c r="A1450" s="1">
        <f t="shared" si="44"/>
        <v>45289</v>
      </c>
      <c r="B1450" s="1">
        <v>45291</v>
      </c>
      <c r="C1450" t="s">
        <v>379</v>
      </c>
      <c r="D1450" t="s">
        <v>380</v>
      </c>
      <c r="E1450">
        <v>6.625</v>
      </c>
      <c r="F1450" t="s">
        <v>467</v>
      </c>
      <c r="H1450" t="s">
        <v>52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72</v>
      </c>
      <c r="O1450" t="s">
        <v>3275</v>
      </c>
      <c r="P1450">
        <f t="shared" si="45"/>
        <v>3</v>
      </c>
    </row>
    <row r="1451" spans="1:16" hidden="1" x14ac:dyDescent="0.55000000000000004">
      <c r="A1451" s="1">
        <f t="shared" si="44"/>
        <v>45289</v>
      </c>
      <c r="B1451" s="1">
        <v>45291</v>
      </c>
      <c r="C1451" t="s">
        <v>3206</v>
      </c>
      <c r="D1451" t="s">
        <v>3207</v>
      </c>
      <c r="E1451">
        <v>4.75</v>
      </c>
      <c r="F1451" t="s">
        <v>1320</v>
      </c>
      <c r="H1451" t="s">
        <v>164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64</v>
      </c>
      <c r="O1451" t="s">
        <v>3276</v>
      </c>
      <c r="P1451">
        <f t="shared" si="45"/>
        <v>6</v>
      </c>
    </row>
    <row r="1452" spans="1:16" x14ac:dyDescent="0.55000000000000004">
      <c r="A1452" s="1">
        <f t="shared" si="44"/>
        <v>45289</v>
      </c>
      <c r="B1452" s="1">
        <v>45291</v>
      </c>
      <c r="C1452" t="s">
        <v>1769</v>
      </c>
      <c r="D1452" t="s">
        <v>1770</v>
      </c>
      <c r="E1452">
        <v>7.8</v>
      </c>
      <c r="F1452" t="s">
        <v>2201</v>
      </c>
      <c r="H1452" t="s">
        <v>77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3277</v>
      </c>
      <c r="P1452">
        <f t="shared" si="45"/>
        <v>3</v>
      </c>
    </row>
    <row r="1453" spans="1:16" x14ac:dyDescent="0.55000000000000004">
      <c r="A1453" s="1">
        <f t="shared" si="44"/>
        <v>45289</v>
      </c>
      <c r="B1453" s="1">
        <v>45291</v>
      </c>
      <c r="C1453" t="s">
        <v>1684</v>
      </c>
      <c r="D1453" t="s">
        <v>1685</v>
      </c>
      <c r="E1453">
        <v>6</v>
      </c>
      <c r="F1453" t="s">
        <v>931</v>
      </c>
      <c r="H1453" t="s">
        <v>52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3278</v>
      </c>
      <c r="P1453">
        <f t="shared" si="45"/>
        <v>3</v>
      </c>
    </row>
    <row r="1454" spans="1:16" x14ac:dyDescent="0.55000000000000004">
      <c r="A1454" s="1">
        <f t="shared" si="44"/>
        <v>45289</v>
      </c>
      <c r="B1454" s="1">
        <v>45291</v>
      </c>
      <c r="C1454" t="s">
        <v>1365</v>
      </c>
      <c r="D1454" t="s">
        <v>1366</v>
      </c>
      <c r="E1454">
        <v>3.5</v>
      </c>
      <c r="F1454" t="s">
        <v>1887</v>
      </c>
      <c r="H1454" t="s">
        <v>42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3279</v>
      </c>
      <c r="P1454">
        <f t="shared" si="45"/>
        <v>4</v>
      </c>
    </row>
    <row r="1455" spans="1:16" x14ac:dyDescent="0.55000000000000004">
      <c r="A1455" s="1">
        <f t="shared" si="44"/>
        <v>45289</v>
      </c>
      <c r="B1455" s="1">
        <v>45291</v>
      </c>
      <c r="C1455" t="s">
        <v>269</v>
      </c>
      <c r="D1455" t="s">
        <v>270</v>
      </c>
      <c r="E1455">
        <v>5.2</v>
      </c>
      <c r="F1455" t="s">
        <v>2654</v>
      </c>
      <c r="G1455" t="s">
        <v>229</v>
      </c>
      <c r="H1455" t="s">
        <v>52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3280</v>
      </c>
      <c r="P1455">
        <f t="shared" si="45"/>
        <v>5</v>
      </c>
    </row>
    <row r="1456" spans="1:16" x14ac:dyDescent="0.55000000000000004">
      <c r="A1456" s="1">
        <f t="shared" si="44"/>
        <v>45289</v>
      </c>
      <c r="B1456" s="1">
        <v>45291</v>
      </c>
      <c r="C1456" t="s">
        <v>123</v>
      </c>
      <c r="D1456" t="s">
        <v>124</v>
      </c>
      <c r="E1456">
        <v>3.125</v>
      </c>
      <c r="F1456" t="s">
        <v>3281</v>
      </c>
      <c r="G1456" t="s">
        <v>220</v>
      </c>
      <c r="H1456" t="s">
        <v>63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64</v>
      </c>
      <c r="O1456" t="s">
        <v>3282</v>
      </c>
      <c r="P1456">
        <f t="shared" si="45"/>
        <v>4</v>
      </c>
    </row>
    <row r="1457" spans="1:16" x14ac:dyDescent="0.55000000000000004">
      <c r="A1457" s="1">
        <f t="shared" si="44"/>
        <v>45289</v>
      </c>
      <c r="B1457" s="1">
        <v>45291</v>
      </c>
      <c r="C1457" t="s">
        <v>1595</v>
      </c>
      <c r="D1457" t="s">
        <v>1596</v>
      </c>
      <c r="E1457">
        <v>5.3</v>
      </c>
      <c r="F1457" t="s">
        <v>3226</v>
      </c>
      <c r="H1457" t="s">
        <v>71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3283</v>
      </c>
      <c r="P1457">
        <f t="shared" si="45"/>
        <v>3</v>
      </c>
    </row>
    <row r="1458" spans="1:16" x14ac:dyDescent="0.55000000000000004">
      <c r="A1458" s="1">
        <f t="shared" si="44"/>
        <v>45289</v>
      </c>
      <c r="B1458" s="1">
        <v>45291</v>
      </c>
      <c r="C1458" t="s">
        <v>1362</v>
      </c>
      <c r="D1458" t="s">
        <v>1363</v>
      </c>
      <c r="E1458">
        <v>5.875</v>
      </c>
      <c r="F1458" t="s">
        <v>2618</v>
      </c>
      <c r="H1458" t="s">
        <v>52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3284</v>
      </c>
      <c r="P1458">
        <f t="shared" si="45"/>
        <v>3</v>
      </c>
    </row>
    <row r="1459" spans="1:16" x14ac:dyDescent="0.55000000000000004">
      <c r="A1459" s="1">
        <f t="shared" si="44"/>
        <v>45289</v>
      </c>
      <c r="B1459" s="1">
        <v>45291</v>
      </c>
      <c r="C1459" t="s">
        <v>1415</v>
      </c>
      <c r="D1459" t="s">
        <v>1416</v>
      </c>
      <c r="E1459">
        <v>6.3</v>
      </c>
      <c r="F1459" t="s">
        <v>2737</v>
      </c>
      <c r="H1459" t="s">
        <v>47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3285</v>
      </c>
      <c r="P1459">
        <f t="shared" si="45"/>
        <v>3</v>
      </c>
    </row>
    <row r="1460" spans="1:16" x14ac:dyDescent="0.55000000000000004">
      <c r="A1460" s="1">
        <f t="shared" si="44"/>
        <v>45289</v>
      </c>
      <c r="B1460" s="1">
        <v>45291</v>
      </c>
      <c r="C1460" t="s">
        <v>1010</v>
      </c>
      <c r="D1460" t="s">
        <v>1011</v>
      </c>
      <c r="E1460">
        <v>6.8</v>
      </c>
      <c r="F1460" t="s">
        <v>483</v>
      </c>
      <c r="H1460" t="s">
        <v>77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3286</v>
      </c>
      <c r="P1460">
        <f t="shared" si="45"/>
        <v>3</v>
      </c>
    </row>
    <row r="1461" spans="1:16" x14ac:dyDescent="0.55000000000000004">
      <c r="A1461" s="1">
        <f t="shared" si="44"/>
        <v>45289</v>
      </c>
      <c r="B1461" s="1">
        <v>45291</v>
      </c>
      <c r="C1461" t="s">
        <v>363</v>
      </c>
      <c r="D1461" t="s">
        <v>364</v>
      </c>
      <c r="E1461">
        <v>2.15</v>
      </c>
      <c r="F1461" t="s">
        <v>2429</v>
      </c>
      <c r="G1461" t="s">
        <v>206</v>
      </c>
      <c r="H1461" t="s">
        <v>42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3287</v>
      </c>
      <c r="P1461">
        <f t="shared" si="45"/>
        <v>4</v>
      </c>
    </row>
    <row r="1462" spans="1:16" x14ac:dyDescent="0.55000000000000004">
      <c r="A1462" s="1">
        <f t="shared" si="44"/>
        <v>45289</v>
      </c>
      <c r="B1462" s="1">
        <v>45291</v>
      </c>
      <c r="C1462" t="s">
        <v>317</v>
      </c>
      <c r="D1462" t="s">
        <v>318</v>
      </c>
      <c r="E1462">
        <v>2.25</v>
      </c>
      <c r="F1462" t="s">
        <v>3288</v>
      </c>
      <c r="G1462" t="s">
        <v>206</v>
      </c>
      <c r="H1462" t="s">
        <v>17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3289</v>
      </c>
      <c r="P1462">
        <f t="shared" si="45"/>
        <v>4</v>
      </c>
    </row>
    <row r="1463" spans="1:16" x14ac:dyDescent="0.55000000000000004">
      <c r="A1463" s="1">
        <f t="shared" si="44"/>
        <v>45289</v>
      </c>
      <c r="B1463" s="1">
        <v>45291</v>
      </c>
      <c r="C1463" t="s">
        <v>920</v>
      </c>
      <c r="D1463" t="s">
        <v>921</v>
      </c>
      <c r="E1463">
        <v>4.5</v>
      </c>
      <c r="F1463" t="s">
        <v>2259</v>
      </c>
      <c r="H1463" t="s">
        <v>77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72</v>
      </c>
      <c r="O1463" t="s">
        <v>3290</v>
      </c>
      <c r="P1463">
        <f t="shared" si="45"/>
        <v>3</v>
      </c>
    </row>
    <row r="1464" spans="1:16" hidden="1" x14ac:dyDescent="0.55000000000000004">
      <c r="A1464" s="1">
        <f t="shared" si="44"/>
        <v>45289</v>
      </c>
      <c r="B1464" s="1">
        <v>45291</v>
      </c>
      <c r="C1464" t="s">
        <v>2540</v>
      </c>
      <c r="D1464" t="s">
        <v>2541</v>
      </c>
      <c r="E1464">
        <v>7.75</v>
      </c>
      <c r="F1464" t="s">
        <v>3291</v>
      </c>
      <c r="H1464" t="s">
        <v>52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72</v>
      </c>
      <c r="O1464" t="s">
        <v>3292</v>
      </c>
      <c r="P1464">
        <f t="shared" si="45"/>
        <v>6</v>
      </c>
    </row>
    <row r="1465" spans="1:16" x14ac:dyDescent="0.55000000000000004">
      <c r="A1465" s="1">
        <f t="shared" si="44"/>
        <v>45289</v>
      </c>
      <c r="B1465" s="1">
        <v>45291</v>
      </c>
      <c r="C1465" t="s">
        <v>2682</v>
      </c>
      <c r="D1465" t="s">
        <v>2683</v>
      </c>
      <c r="E1465">
        <v>2</v>
      </c>
      <c r="F1465" t="s">
        <v>1502</v>
      </c>
      <c r="G1465" t="s">
        <v>142</v>
      </c>
      <c r="H1465" t="s">
        <v>52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72</v>
      </c>
      <c r="O1465" t="s">
        <v>3293</v>
      </c>
      <c r="P1465">
        <f t="shared" si="45"/>
        <v>3</v>
      </c>
    </row>
    <row r="1466" spans="1:16" x14ac:dyDescent="0.55000000000000004">
      <c r="A1466" s="1">
        <f t="shared" si="44"/>
        <v>45289</v>
      </c>
      <c r="B1466" s="1">
        <v>45291</v>
      </c>
      <c r="C1466" t="s">
        <v>1764</v>
      </c>
      <c r="D1466" t="s">
        <v>1249</v>
      </c>
      <c r="E1466">
        <v>7.3</v>
      </c>
      <c r="F1466" t="s">
        <v>1619</v>
      </c>
      <c r="H1466" t="s">
        <v>47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3294</v>
      </c>
      <c r="P1466">
        <f t="shared" si="45"/>
        <v>3</v>
      </c>
    </row>
    <row r="1467" spans="1:16" x14ac:dyDescent="0.55000000000000004">
      <c r="A1467" s="1">
        <f t="shared" si="44"/>
        <v>45289</v>
      </c>
      <c r="B1467" s="1">
        <v>45291</v>
      </c>
      <c r="C1467" t="s">
        <v>547</v>
      </c>
      <c r="D1467" t="s">
        <v>548</v>
      </c>
      <c r="E1467">
        <v>3.4279999999999999</v>
      </c>
      <c r="F1467" t="s">
        <v>1316</v>
      </c>
      <c r="H1467" t="s">
        <v>71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3295</v>
      </c>
      <c r="P1467">
        <f t="shared" si="45"/>
        <v>3</v>
      </c>
    </row>
    <row r="1468" spans="1:16" x14ac:dyDescent="0.55000000000000004">
      <c r="A1468" s="1">
        <f t="shared" si="44"/>
        <v>45289</v>
      </c>
      <c r="B1468" s="1">
        <v>45291</v>
      </c>
      <c r="C1468" t="s">
        <v>1722</v>
      </c>
      <c r="D1468" t="s">
        <v>1723</v>
      </c>
      <c r="E1468">
        <v>0.8</v>
      </c>
      <c r="F1468" t="s">
        <v>730</v>
      </c>
      <c r="G1468" t="s">
        <v>229</v>
      </c>
      <c r="H1468" t="s">
        <v>52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3296</v>
      </c>
      <c r="P1468">
        <f t="shared" si="45"/>
        <v>3</v>
      </c>
    </row>
    <row r="1469" spans="1:16" x14ac:dyDescent="0.55000000000000004">
      <c r="A1469" s="1">
        <f t="shared" si="44"/>
        <v>45289</v>
      </c>
      <c r="B1469" s="1">
        <v>45291</v>
      </c>
      <c r="C1469" t="s">
        <v>285</v>
      </c>
      <c r="D1469" t="s">
        <v>286</v>
      </c>
      <c r="E1469">
        <v>2.875</v>
      </c>
      <c r="F1469" t="s">
        <v>3297</v>
      </c>
      <c r="H1469" t="s">
        <v>42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3298</v>
      </c>
      <c r="P1469">
        <f t="shared" si="45"/>
        <v>2</v>
      </c>
    </row>
    <row r="1470" spans="1:16" x14ac:dyDescent="0.55000000000000004">
      <c r="A1470" s="1">
        <f t="shared" si="44"/>
        <v>45289</v>
      </c>
      <c r="B1470" s="1">
        <v>45291</v>
      </c>
      <c r="C1470" t="s">
        <v>2040</v>
      </c>
      <c r="D1470" t="s">
        <v>2041</v>
      </c>
      <c r="E1470">
        <v>6.25</v>
      </c>
      <c r="F1470" t="s">
        <v>3299</v>
      </c>
      <c r="H1470" t="s">
        <v>77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72</v>
      </c>
      <c r="O1470" t="s">
        <v>3300</v>
      </c>
      <c r="P1470">
        <f t="shared" si="45"/>
        <v>3</v>
      </c>
    </row>
    <row r="1471" spans="1:16" x14ac:dyDescent="0.55000000000000004">
      <c r="A1471" s="1">
        <f t="shared" si="44"/>
        <v>45289</v>
      </c>
      <c r="B1471" s="1">
        <v>45291</v>
      </c>
      <c r="C1471" t="s">
        <v>1116</v>
      </c>
      <c r="D1471" t="s">
        <v>1117</v>
      </c>
      <c r="E1471">
        <v>3.5</v>
      </c>
      <c r="F1471" t="s">
        <v>3254</v>
      </c>
      <c r="G1471" t="s">
        <v>2272</v>
      </c>
      <c r="H1471" t="s">
        <v>17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53</v>
      </c>
      <c r="O1471" t="s">
        <v>3301</v>
      </c>
      <c r="P1471">
        <f t="shared" si="45"/>
        <v>4</v>
      </c>
    </row>
    <row r="1472" spans="1:16" x14ac:dyDescent="0.55000000000000004">
      <c r="A1472" s="1">
        <f t="shared" si="44"/>
        <v>45289</v>
      </c>
      <c r="B1472" s="1">
        <v>45291</v>
      </c>
      <c r="C1472" t="s">
        <v>1415</v>
      </c>
      <c r="D1472" t="s">
        <v>1416</v>
      </c>
      <c r="E1472">
        <v>8.75</v>
      </c>
      <c r="F1472" t="s">
        <v>505</v>
      </c>
      <c r="H1472" t="s">
        <v>47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3302</v>
      </c>
      <c r="P1472">
        <f t="shared" si="45"/>
        <v>3</v>
      </c>
    </row>
    <row r="1473" spans="1:16" x14ac:dyDescent="0.55000000000000004">
      <c r="A1473" s="1">
        <f t="shared" si="44"/>
        <v>45289</v>
      </c>
      <c r="B1473" s="1">
        <v>45291</v>
      </c>
      <c r="C1473" t="s">
        <v>244</v>
      </c>
      <c r="D1473" t="s">
        <v>245</v>
      </c>
      <c r="E1473">
        <v>5.0999999999999996</v>
      </c>
      <c r="F1473" t="s">
        <v>780</v>
      </c>
      <c r="G1473" t="s">
        <v>1519</v>
      </c>
      <c r="H1473" t="s">
        <v>47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3303</v>
      </c>
      <c r="P1473">
        <f t="shared" si="45"/>
        <v>2</v>
      </c>
    </row>
    <row r="1474" spans="1:16" x14ac:dyDescent="0.55000000000000004">
      <c r="A1474" s="1">
        <f t="shared" si="44"/>
        <v>45289</v>
      </c>
      <c r="B1474" s="1">
        <v>45291</v>
      </c>
      <c r="C1474" t="s">
        <v>317</v>
      </c>
      <c r="D1474" t="s">
        <v>318</v>
      </c>
      <c r="E1474">
        <v>3.55</v>
      </c>
      <c r="F1474" t="s">
        <v>1830</v>
      </c>
      <c r="G1474" t="s">
        <v>133</v>
      </c>
      <c r="H1474" t="s">
        <v>17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3304</v>
      </c>
      <c r="P1474">
        <f t="shared" si="45"/>
        <v>4</v>
      </c>
    </row>
    <row r="1475" spans="1:16" x14ac:dyDescent="0.55000000000000004">
      <c r="A1475" s="1">
        <f t="shared" si="44"/>
        <v>45289</v>
      </c>
      <c r="B1475" s="1">
        <v>45291</v>
      </c>
      <c r="C1475" t="s">
        <v>2122</v>
      </c>
      <c r="D1475" t="s">
        <v>2123</v>
      </c>
      <c r="E1475">
        <v>5.5</v>
      </c>
      <c r="F1475" t="s">
        <v>3305</v>
      </c>
      <c r="H1475" t="s">
        <v>71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3306</v>
      </c>
      <c r="P1475">
        <f t="shared" si="45"/>
        <v>4</v>
      </c>
    </row>
    <row r="1476" spans="1:16" hidden="1" x14ac:dyDescent="0.55000000000000004">
      <c r="A1476" s="1">
        <f t="shared" ref="A1476:A1539" si="46">B1476-2</f>
        <v>45289</v>
      </c>
      <c r="B1476" s="1">
        <v>45291</v>
      </c>
      <c r="C1476" t="s">
        <v>39</v>
      </c>
      <c r="D1476" t="s">
        <v>40</v>
      </c>
      <c r="E1476">
        <v>0.5</v>
      </c>
      <c r="F1476" t="s">
        <v>3059</v>
      </c>
      <c r="G1476" t="s">
        <v>206</v>
      </c>
      <c r="H1476" t="s">
        <v>42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3307</v>
      </c>
      <c r="P1476">
        <f t="shared" ref="P1476:P1539" si="47">LEN(D1476)</f>
        <v>6</v>
      </c>
    </row>
    <row r="1477" spans="1:16" x14ac:dyDescent="0.55000000000000004">
      <c r="A1477" s="1">
        <f t="shared" si="46"/>
        <v>45289</v>
      </c>
      <c r="B1477" s="1">
        <v>45291</v>
      </c>
      <c r="C1477" t="s">
        <v>517</v>
      </c>
      <c r="D1477" t="s">
        <v>518</v>
      </c>
      <c r="E1477">
        <v>3.3</v>
      </c>
      <c r="F1477" t="s">
        <v>3308</v>
      </c>
      <c r="G1477" t="s">
        <v>206</v>
      </c>
      <c r="H1477" t="s">
        <v>52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3309</v>
      </c>
      <c r="P1477">
        <f t="shared" si="47"/>
        <v>3</v>
      </c>
    </row>
    <row r="1478" spans="1:16" x14ac:dyDescent="0.55000000000000004">
      <c r="A1478" s="1">
        <f t="shared" si="46"/>
        <v>45289</v>
      </c>
      <c r="B1478" s="1">
        <v>45291</v>
      </c>
      <c r="C1478" t="s">
        <v>244</v>
      </c>
      <c r="D1478" t="s">
        <v>245</v>
      </c>
      <c r="E1478">
        <v>3.375</v>
      </c>
      <c r="F1478" t="s">
        <v>3310</v>
      </c>
      <c r="H1478" t="s">
        <v>47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3311</v>
      </c>
      <c r="P1478">
        <f t="shared" si="47"/>
        <v>2</v>
      </c>
    </row>
    <row r="1479" spans="1:16" x14ac:dyDescent="0.55000000000000004">
      <c r="A1479" s="1">
        <f t="shared" si="46"/>
        <v>45289</v>
      </c>
      <c r="B1479" s="1">
        <v>45291</v>
      </c>
      <c r="C1479" t="s">
        <v>139</v>
      </c>
      <c r="D1479" t="s">
        <v>140</v>
      </c>
      <c r="E1479">
        <v>5.4669999999999996</v>
      </c>
      <c r="F1479" t="s">
        <v>141</v>
      </c>
      <c r="G1479" t="s">
        <v>229</v>
      </c>
      <c r="H1479" t="s">
        <v>42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72</v>
      </c>
      <c r="O1479" t="s">
        <v>3312</v>
      </c>
      <c r="P1479">
        <f t="shared" si="47"/>
        <v>2</v>
      </c>
    </row>
    <row r="1480" spans="1:16" hidden="1" x14ac:dyDescent="0.55000000000000004">
      <c r="A1480" s="1">
        <f t="shared" si="46"/>
        <v>45289</v>
      </c>
      <c r="B1480" s="1">
        <v>45291</v>
      </c>
      <c r="C1480" t="s">
        <v>2425</v>
      </c>
      <c r="D1480" t="s">
        <v>711</v>
      </c>
      <c r="E1480">
        <v>5.875</v>
      </c>
      <c r="F1480" t="s">
        <v>883</v>
      </c>
      <c r="G1480" t="s">
        <v>229</v>
      </c>
      <c r="H1480" t="s">
        <v>267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72</v>
      </c>
      <c r="O1480" t="s">
        <v>3313</v>
      </c>
      <c r="P1480">
        <f t="shared" si="47"/>
        <v>6</v>
      </c>
    </row>
    <row r="1481" spans="1:16" x14ac:dyDescent="0.55000000000000004">
      <c r="A1481" s="1">
        <f t="shared" si="46"/>
        <v>45289</v>
      </c>
      <c r="B1481" s="1">
        <v>45291</v>
      </c>
      <c r="C1481" t="s">
        <v>2798</v>
      </c>
      <c r="D1481" t="s">
        <v>350</v>
      </c>
      <c r="E1481">
        <v>5.95</v>
      </c>
      <c r="F1481" t="s">
        <v>3314</v>
      </c>
      <c r="H1481" t="s">
        <v>267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53</v>
      </c>
      <c r="O1481" t="s">
        <v>3315</v>
      </c>
      <c r="P1481">
        <f t="shared" si="47"/>
        <v>3</v>
      </c>
    </row>
    <row r="1482" spans="1:16" hidden="1" x14ac:dyDescent="0.55000000000000004">
      <c r="A1482" s="1">
        <f t="shared" si="46"/>
        <v>45289</v>
      </c>
      <c r="B1482" s="1">
        <v>45291</v>
      </c>
      <c r="C1482" t="s">
        <v>3316</v>
      </c>
      <c r="D1482" t="s">
        <v>3317</v>
      </c>
      <c r="E1482">
        <v>6.125</v>
      </c>
      <c r="F1482" t="s">
        <v>2743</v>
      </c>
      <c r="G1482" t="s">
        <v>142</v>
      </c>
      <c r="H1482" t="s">
        <v>77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72</v>
      </c>
      <c r="O1482" t="s">
        <v>3318</v>
      </c>
      <c r="P1482">
        <f t="shared" si="47"/>
        <v>6</v>
      </c>
    </row>
    <row r="1483" spans="1:16" x14ac:dyDescent="0.55000000000000004">
      <c r="A1483" s="1">
        <f t="shared" si="46"/>
        <v>45289</v>
      </c>
      <c r="B1483" s="1">
        <v>45291</v>
      </c>
      <c r="C1483" t="s">
        <v>407</v>
      </c>
      <c r="D1483" t="s">
        <v>408</v>
      </c>
      <c r="E1483">
        <v>4</v>
      </c>
      <c r="F1483" t="s">
        <v>3319</v>
      </c>
      <c r="H1483" t="s">
        <v>17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3320</v>
      </c>
      <c r="P1483">
        <f t="shared" si="47"/>
        <v>3</v>
      </c>
    </row>
    <row r="1484" spans="1:16" x14ac:dyDescent="0.55000000000000004">
      <c r="A1484" s="1">
        <f t="shared" si="46"/>
        <v>45289</v>
      </c>
      <c r="B1484" s="1">
        <v>45291</v>
      </c>
      <c r="C1484" t="s">
        <v>3321</v>
      </c>
      <c r="D1484" t="s">
        <v>3322</v>
      </c>
      <c r="E1484">
        <v>5.875</v>
      </c>
      <c r="F1484" t="s">
        <v>542</v>
      </c>
      <c r="H1484" t="s">
        <v>47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3323</v>
      </c>
      <c r="P1484">
        <f t="shared" si="47"/>
        <v>3</v>
      </c>
    </row>
    <row r="1485" spans="1:16" x14ac:dyDescent="0.55000000000000004">
      <c r="A1485" s="1">
        <f t="shared" si="46"/>
        <v>45289</v>
      </c>
      <c r="B1485" s="1">
        <v>45291</v>
      </c>
      <c r="C1485" t="s">
        <v>3324</v>
      </c>
      <c r="D1485" t="s">
        <v>3325</v>
      </c>
      <c r="E1485">
        <v>5.4</v>
      </c>
      <c r="F1485" t="s">
        <v>637</v>
      </c>
      <c r="H1485" t="s">
        <v>52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53</v>
      </c>
      <c r="O1485" t="s">
        <v>3326</v>
      </c>
      <c r="P1485">
        <f t="shared" si="47"/>
        <v>3</v>
      </c>
    </row>
    <row r="1486" spans="1:16" x14ac:dyDescent="0.55000000000000004">
      <c r="A1486" s="1">
        <f t="shared" si="46"/>
        <v>45289</v>
      </c>
      <c r="B1486" s="1">
        <v>45291</v>
      </c>
      <c r="C1486" t="s">
        <v>114</v>
      </c>
      <c r="D1486" t="s">
        <v>115</v>
      </c>
      <c r="E1486">
        <v>5.9355099999999998</v>
      </c>
      <c r="F1486" t="s">
        <v>3327</v>
      </c>
      <c r="G1486" t="s">
        <v>206</v>
      </c>
      <c r="H1486" t="s">
        <v>52</v>
      </c>
      <c r="I1486" t="s">
        <v>18</v>
      </c>
      <c r="J1486" t="s">
        <v>19</v>
      </c>
      <c r="K1486" t="s">
        <v>20</v>
      </c>
      <c r="L1486" t="s">
        <v>20</v>
      </c>
      <c r="M1486" t="s">
        <v>173</v>
      </c>
      <c r="N1486" t="s">
        <v>22</v>
      </c>
      <c r="O1486" t="s">
        <v>3328</v>
      </c>
      <c r="P1486">
        <f t="shared" si="47"/>
        <v>2</v>
      </c>
    </row>
    <row r="1487" spans="1:16" x14ac:dyDescent="0.55000000000000004">
      <c r="A1487" s="1">
        <f t="shared" si="46"/>
        <v>45289</v>
      </c>
      <c r="B1487" s="1">
        <v>45291</v>
      </c>
      <c r="C1487" t="s">
        <v>1615</v>
      </c>
      <c r="D1487" t="s">
        <v>1616</v>
      </c>
      <c r="E1487">
        <v>5.3</v>
      </c>
      <c r="F1487" t="s">
        <v>2942</v>
      </c>
      <c r="H1487" t="s">
        <v>52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3329</v>
      </c>
      <c r="P1487">
        <f t="shared" si="47"/>
        <v>3</v>
      </c>
    </row>
    <row r="1488" spans="1:16" x14ac:dyDescent="0.55000000000000004">
      <c r="A1488" s="1">
        <f t="shared" si="46"/>
        <v>45289</v>
      </c>
      <c r="B1488" s="1">
        <v>45291</v>
      </c>
      <c r="C1488" t="s">
        <v>880</v>
      </c>
      <c r="D1488" t="s">
        <v>881</v>
      </c>
      <c r="E1488">
        <v>5.5</v>
      </c>
      <c r="F1488" t="s">
        <v>2381</v>
      </c>
      <c r="H1488" t="s">
        <v>77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3330</v>
      </c>
      <c r="P1488">
        <f t="shared" si="47"/>
        <v>3</v>
      </c>
    </row>
    <row r="1489" spans="1:16" hidden="1" x14ac:dyDescent="0.55000000000000004">
      <c r="A1489" s="1">
        <f t="shared" si="46"/>
        <v>45289</v>
      </c>
      <c r="B1489" s="1">
        <v>45291</v>
      </c>
      <c r="C1489" t="s">
        <v>2703</v>
      </c>
      <c r="D1489" t="s">
        <v>2704</v>
      </c>
      <c r="E1489">
        <v>6.5</v>
      </c>
      <c r="F1489" t="s">
        <v>3331</v>
      </c>
      <c r="G1489" t="s">
        <v>142</v>
      </c>
      <c r="H1489" t="s">
        <v>42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72</v>
      </c>
      <c r="O1489" t="s">
        <v>3332</v>
      </c>
      <c r="P1489">
        <f t="shared" si="47"/>
        <v>6</v>
      </c>
    </row>
    <row r="1490" spans="1:16" x14ac:dyDescent="0.55000000000000004">
      <c r="A1490" s="1">
        <f t="shared" si="46"/>
        <v>45289</v>
      </c>
      <c r="B1490" s="1">
        <v>45291</v>
      </c>
      <c r="C1490" t="s">
        <v>3333</v>
      </c>
      <c r="D1490" t="s">
        <v>3334</v>
      </c>
      <c r="E1490">
        <v>8.15</v>
      </c>
      <c r="F1490" t="s">
        <v>1205</v>
      </c>
      <c r="H1490" t="s">
        <v>47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72</v>
      </c>
      <c r="O1490" t="s">
        <v>3335</v>
      </c>
      <c r="P1490">
        <f t="shared" si="47"/>
        <v>3</v>
      </c>
    </row>
    <row r="1491" spans="1:16" x14ac:dyDescent="0.55000000000000004">
      <c r="A1491" s="1">
        <f t="shared" si="46"/>
        <v>45289</v>
      </c>
      <c r="B1491" s="1">
        <v>45291</v>
      </c>
      <c r="C1491" t="s">
        <v>244</v>
      </c>
      <c r="D1491" t="s">
        <v>245</v>
      </c>
      <c r="E1491">
        <v>5.25</v>
      </c>
      <c r="F1491" t="s">
        <v>2809</v>
      </c>
      <c r="G1491" t="s">
        <v>1519</v>
      </c>
      <c r="H1491" t="s">
        <v>47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22</v>
      </c>
      <c r="O1491" t="s">
        <v>3336</v>
      </c>
      <c r="P1491">
        <f t="shared" si="47"/>
        <v>2</v>
      </c>
    </row>
    <row r="1492" spans="1:16" hidden="1" x14ac:dyDescent="0.55000000000000004">
      <c r="A1492" s="1">
        <f t="shared" si="46"/>
        <v>45289</v>
      </c>
      <c r="B1492" s="1">
        <v>45291</v>
      </c>
      <c r="C1492" t="s">
        <v>3337</v>
      </c>
      <c r="D1492" t="s">
        <v>3338</v>
      </c>
      <c r="E1492">
        <v>4.7</v>
      </c>
      <c r="F1492" t="s">
        <v>3339</v>
      </c>
      <c r="H1492" t="s">
        <v>17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3340</v>
      </c>
      <c r="P1492">
        <f t="shared" si="47"/>
        <v>6</v>
      </c>
    </row>
    <row r="1493" spans="1:16" x14ac:dyDescent="0.55000000000000004">
      <c r="A1493" s="1">
        <f t="shared" si="46"/>
        <v>45289</v>
      </c>
      <c r="B1493" s="1">
        <v>45291</v>
      </c>
      <c r="C1493" t="s">
        <v>806</v>
      </c>
      <c r="D1493" t="s">
        <v>807</v>
      </c>
      <c r="E1493">
        <v>5.8</v>
      </c>
      <c r="F1493" t="s">
        <v>2192</v>
      </c>
      <c r="G1493" t="s">
        <v>229</v>
      </c>
      <c r="H1493" t="s">
        <v>77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3341</v>
      </c>
      <c r="P1493">
        <f t="shared" si="47"/>
        <v>2</v>
      </c>
    </row>
    <row r="1494" spans="1:16" hidden="1" x14ac:dyDescent="0.55000000000000004">
      <c r="A1494" s="1">
        <f t="shared" si="46"/>
        <v>45289</v>
      </c>
      <c r="B1494" s="1">
        <v>45291</v>
      </c>
      <c r="C1494" t="s">
        <v>1163</v>
      </c>
      <c r="D1494" t="s">
        <v>1164</v>
      </c>
      <c r="E1494">
        <v>4</v>
      </c>
      <c r="F1494" t="s">
        <v>1171</v>
      </c>
      <c r="G1494" t="s">
        <v>142</v>
      </c>
      <c r="H1494" t="s">
        <v>77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3342</v>
      </c>
      <c r="P1494">
        <f t="shared" si="47"/>
        <v>6</v>
      </c>
    </row>
    <row r="1495" spans="1:16" hidden="1" x14ac:dyDescent="0.55000000000000004">
      <c r="A1495" s="1">
        <f t="shared" si="46"/>
        <v>45289</v>
      </c>
      <c r="B1495" s="1">
        <v>45291</v>
      </c>
      <c r="C1495" t="s">
        <v>2408</v>
      </c>
      <c r="D1495" t="s">
        <v>2409</v>
      </c>
      <c r="E1495">
        <v>4.5</v>
      </c>
      <c r="F1495" t="s">
        <v>3343</v>
      </c>
      <c r="H1495" t="s">
        <v>77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3344</v>
      </c>
      <c r="P1495">
        <f t="shared" si="47"/>
        <v>6</v>
      </c>
    </row>
    <row r="1496" spans="1:16" x14ac:dyDescent="0.55000000000000004">
      <c r="A1496" s="1">
        <f t="shared" si="46"/>
        <v>45289</v>
      </c>
      <c r="B1496" s="1">
        <v>45291</v>
      </c>
      <c r="C1496" t="s">
        <v>1445</v>
      </c>
      <c r="D1496" t="s">
        <v>1446</v>
      </c>
      <c r="E1496">
        <v>2.5499999999999998</v>
      </c>
      <c r="F1496" t="s">
        <v>3345</v>
      </c>
      <c r="G1496" t="s">
        <v>142</v>
      </c>
      <c r="H1496" t="s">
        <v>42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72</v>
      </c>
      <c r="O1496" t="s">
        <v>3346</v>
      </c>
      <c r="P1496">
        <f t="shared" si="47"/>
        <v>3</v>
      </c>
    </row>
    <row r="1497" spans="1:16" x14ac:dyDescent="0.55000000000000004">
      <c r="A1497" s="1">
        <f t="shared" si="46"/>
        <v>45289</v>
      </c>
      <c r="B1497" s="1">
        <v>45291</v>
      </c>
      <c r="C1497" t="s">
        <v>74</v>
      </c>
      <c r="D1497" t="s">
        <v>75</v>
      </c>
      <c r="E1497">
        <v>5.85</v>
      </c>
      <c r="F1497" t="s">
        <v>1405</v>
      </c>
      <c r="H1497" t="s">
        <v>77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3347</v>
      </c>
      <c r="P1497">
        <f t="shared" si="47"/>
        <v>2</v>
      </c>
    </row>
    <row r="1498" spans="1:16" hidden="1" x14ac:dyDescent="0.55000000000000004">
      <c r="A1498" s="1">
        <f t="shared" si="46"/>
        <v>45289</v>
      </c>
      <c r="B1498" s="1">
        <v>45291</v>
      </c>
      <c r="C1498" t="s">
        <v>306</v>
      </c>
      <c r="D1498" t="s">
        <v>307</v>
      </c>
      <c r="E1498">
        <v>5.5</v>
      </c>
      <c r="F1498" t="s">
        <v>308</v>
      </c>
      <c r="G1498" t="s">
        <v>142</v>
      </c>
      <c r="H1498" t="s">
        <v>77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3348</v>
      </c>
      <c r="P1498">
        <f t="shared" si="47"/>
        <v>6</v>
      </c>
    </row>
    <row r="1499" spans="1:16" x14ac:dyDescent="0.55000000000000004">
      <c r="A1499" s="1">
        <f t="shared" si="46"/>
        <v>45289</v>
      </c>
      <c r="B1499" s="1">
        <v>45291</v>
      </c>
      <c r="C1499" t="s">
        <v>1116</v>
      </c>
      <c r="D1499" t="s">
        <v>1117</v>
      </c>
      <c r="E1499">
        <v>5.7031299999999998</v>
      </c>
      <c r="F1499" t="s">
        <v>3349</v>
      </c>
      <c r="G1499" t="s">
        <v>567</v>
      </c>
      <c r="H1499" t="s">
        <v>17</v>
      </c>
      <c r="I1499" t="s">
        <v>18</v>
      </c>
      <c r="J1499" t="s">
        <v>19</v>
      </c>
      <c r="K1499" t="s">
        <v>20</v>
      </c>
      <c r="L1499" t="s">
        <v>20</v>
      </c>
      <c r="M1499" t="s">
        <v>173</v>
      </c>
      <c r="N1499" t="s">
        <v>53</v>
      </c>
      <c r="O1499" t="s">
        <v>3350</v>
      </c>
      <c r="P1499">
        <f t="shared" si="47"/>
        <v>4</v>
      </c>
    </row>
    <row r="1500" spans="1:16" hidden="1" x14ac:dyDescent="0.55000000000000004">
      <c r="A1500" s="1">
        <f t="shared" si="46"/>
        <v>45289</v>
      </c>
      <c r="B1500" s="1">
        <v>45291</v>
      </c>
      <c r="C1500" t="s">
        <v>710</v>
      </c>
      <c r="D1500" t="s">
        <v>711</v>
      </c>
      <c r="E1500">
        <v>1.45</v>
      </c>
      <c r="F1500" t="s">
        <v>3193</v>
      </c>
      <c r="G1500" t="s">
        <v>142</v>
      </c>
      <c r="H1500" t="s">
        <v>164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72</v>
      </c>
      <c r="O1500" t="s">
        <v>3351</v>
      </c>
      <c r="P1500">
        <f t="shared" si="47"/>
        <v>6</v>
      </c>
    </row>
    <row r="1501" spans="1:16" x14ac:dyDescent="0.55000000000000004">
      <c r="A1501" s="1">
        <f t="shared" si="46"/>
        <v>45289</v>
      </c>
      <c r="B1501" s="1">
        <v>45291</v>
      </c>
      <c r="C1501" t="s">
        <v>517</v>
      </c>
      <c r="D1501" t="s">
        <v>518</v>
      </c>
      <c r="E1501">
        <v>0.6</v>
      </c>
      <c r="F1501" t="s">
        <v>1896</v>
      </c>
      <c r="G1501" t="s">
        <v>206</v>
      </c>
      <c r="H1501" t="s">
        <v>52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22</v>
      </c>
      <c r="O1501" t="s">
        <v>3352</v>
      </c>
      <c r="P1501">
        <f t="shared" si="47"/>
        <v>3</v>
      </c>
    </row>
    <row r="1502" spans="1:16" x14ac:dyDescent="0.55000000000000004">
      <c r="A1502" s="1">
        <f t="shared" si="46"/>
        <v>45289</v>
      </c>
      <c r="B1502" s="1">
        <v>45291</v>
      </c>
      <c r="C1502" t="s">
        <v>1440</v>
      </c>
      <c r="D1502" t="s">
        <v>1441</v>
      </c>
      <c r="E1502">
        <v>3.65</v>
      </c>
      <c r="F1502" t="s">
        <v>1222</v>
      </c>
      <c r="H1502" t="s">
        <v>47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72</v>
      </c>
      <c r="O1502" t="s">
        <v>3353</v>
      </c>
      <c r="P1502">
        <f t="shared" si="47"/>
        <v>4</v>
      </c>
    </row>
    <row r="1503" spans="1:16" x14ac:dyDescent="0.55000000000000004">
      <c r="A1503" s="1">
        <f t="shared" si="46"/>
        <v>45289</v>
      </c>
      <c r="B1503" s="1">
        <v>45291</v>
      </c>
      <c r="C1503" t="s">
        <v>244</v>
      </c>
      <c r="D1503" t="s">
        <v>245</v>
      </c>
      <c r="E1503">
        <v>5</v>
      </c>
      <c r="F1503" t="s">
        <v>2027</v>
      </c>
      <c r="G1503" t="s">
        <v>1519</v>
      </c>
      <c r="H1503" t="s">
        <v>47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3354</v>
      </c>
      <c r="P1503">
        <f t="shared" si="47"/>
        <v>2</v>
      </c>
    </row>
    <row r="1504" spans="1:16" x14ac:dyDescent="0.55000000000000004">
      <c r="A1504" s="1">
        <f t="shared" si="46"/>
        <v>45289</v>
      </c>
      <c r="B1504" s="1">
        <v>45291</v>
      </c>
      <c r="C1504" t="s">
        <v>2682</v>
      </c>
      <c r="D1504" t="s">
        <v>2683</v>
      </c>
      <c r="E1504">
        <v>6.1272099999999998</v>
      </c>
      <c r="F1504" t="s">
        <v>2861</v>
      </c>
      <c r="G1504" t="s">
        <v>142</v>
      </c>
      <c r="H1504" t="s">
        <v>52</v>
      </c>
      <c r="I1504" t="s">
        <v>18</v>
      </c>
      <c r="J1504" t="s">
        <v>19</v>
      </c>
      <c r="K1504" t="s">
        <v>20</v>
      </c>
      <c r="L1504" t="s">
        <v>20</v>
      </c>
      <c r="M1504" t="s">
        <v>173</v>
      </c>
      <c r="N1504" t="s">
        <v>72</v>
      </c>
      <c r="O1504" t="s">
        <v>3355</v>
      </c>
      <c r="P1504">
        <f t="shared" si="47"/>
        <v>3</v>
      </c>
    </row>
    <row r="1505" spans="1:16" x14ac:dyDescent="0.55000000000000004">
      <c r="A1505" s="1">
        <f t="shared" si="46"/>
        <v>45289</v>
      </c>
      <c r="B1505" s="1">
        <v>45291</v>
      </c>
      <c r="C1505" t="s">
        <v>2019</v>
      </c>
      <c r="D1505" t="s">
        <v>2020</v>
      </c>
      <c r="E1505">
        <v>6.1363700000000003</v>
      </c>
      <c r="F1505" t="s">
        <v>3356</v>
      </c>
      <c r="G1505" t="s">
        <v>229</v>
      </c>
      <c r="H1505" t="s">
        <v>99</v>
      </c>
      <c r="I1505" t="s">
        <v>18</v>
      </c>
      <c r="J1505" t="s">
        <v>19</v>
      </c>
      <c r="K1505" t="s">
        <v>20</v>
      </c>
      <c r="L1505" t="s">
        <v>20</v>
      </c>
      <c r="M1505" t="s">
        <v>173</v>
      </c>
      <c r="N1505" t="s">
        <v>22</v>
      </c>
      <c r="O1505" t="s">
        <v>3357</v>
      </c>
      <c r="P1505">
        <f t="shared" si="47"/>
        <v>4</v>
      </c>
    </row>
    <row r="1506" spans="1:16" x14ac:dyDescent="0.55000000000000004">
      <c r="A1506" s="1">
        <f t="shared" si="46"/>
        <v>45289</v>
      </c>
      <c r="B1506" s="1">
        <v>45291</v>
      </c>
      <c r="C1506" t="s">
        <v>1445</v>
      </c>
      <c r="D1506" t="s">
        <v>1446</v>
      </c>
      <c r="E1506">
        <v>0.91400000000000003</v>
      </c>
      <c r="F1506" t="s">
        <v>3249</v>
      </c>
      <c r="G1506" t="s">
        <v>229</v>
      </c>
      <c r="H1506" t="s">
        <v>42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72</v>
      </c>
      <c r="O1506" t="s">
        <v>3358</v>
      </c>
      <c r="P1506">
        <f t="shared" si="47"/>
        <v>3</v>
      </c>
    </row>
    <row r="1507" spans="1:16" x14ac:dyDescent="0.55000000000000004">
      <c r="A1507" s="1">
        <f t="shared" si="46"/>
        <v>45289</v>
      </c>
      <c r="B1507" s="1">
        <v>45291</v>
      </c>
      <c r="C1507" t="s">
        <v>1325</v>
      </c>
      <c r="D1507" t="s">
        <v>1326</v>
      </c>
      <c r="E1507">
        <v>4.5</v>
      </c>
      <c r="F1507" t="s">
        <v>3359</v>
      </c>
      <c r="H1507" t="s">
        <v>47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3360</v>
      </c>
      <c r="P1507">
        <f t="shared" si="47"/>
        <v>3</v>
      </c>
    </row>
    <row r="1508" spans="1:16" x14ac:dyDescent="0.55000000000000004">
      <c r="A1508" s="1">
        <f t="shared" si="46"/>
        <v>45289</v>
      </c>
      <c r="B1508" s="1">
        <v>45291</v>
      </c>
      <c r="C1508" t="s">
        <v>332</v>
      </c>
      <c r="D1508" t="s">
        <v>333</v>
      </c>
      <c r="E1508">
        <v>2.4500000000000002</v>
      </c>
      <c r="F1508" t="s">
        <v>3361</v>
      </c>
      <c r="H1508" t="s">
        <v>267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3362</v>
      </c>
      <c r="P1508">
        <f t="shared" si="47"/>
        <v>2</v>
      </c>
    </row>
    <row r="1509" spans="1:16" x14ac:dyDescent="0.55000000000000004">
      <c r="A1509" s="1">
        <f t="shared" si="46"/>
        <v>45289</v>
      </c>
      <c r="B1509" s="1">
        <v>45291</v>
      </c>
      <c r="C1509" t="s">
        <v>517</v>
      </c>
      <c r="D1509" t="s">
        <v>518</v>
      </c>
      <c r="E1509">
        <v>0.9</v>
      </c>
      <c r="F1509" t="s">
        <v>1417</v>
      </c>
      <c r="H1509" t="s">
        <v>52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3363</v>
      </c>
      <c r="P1509">
        <f t="shared" si="47"/>
        <v>3</v>
      </c>
    </row>
    <row r="1510" spans="1:16" x14ac:dyDescent="0.55000000000000004">
      <c r="A1510" s="1">
        <f t="shared" si="46"/>
        <v>45289</v>
      </c>
      <c r="B1510" s="1">
        <v>45291</v>
      </c>
      <c r="C1510" t="s">
        <v>269</v>
      </c>
      <c r="D1510" t="s">
        <v>270</v>
      </c>
      <c r="E1510">
        <v>3.25</v>
      </c>
      <c r="F1510" t="s">
        <v>897</v>
      </c>
      <c r="G1510" t="s">
        <v>229</v>
      </c>
      <c r="H1510" t="s">
        <v>52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3364</v>
      </c>
      <c r="P1510">
        <f t="shared" si="47"/>
        <v>5</v>
      </c>
    </row>
    <row r="1511" spans="1:16" x14ac:dyDescent="0.55000000000000004">
      <c r="A1511" s="1">
        <f t="shared" si="46"/>
        <v>45289</v>
      </c>
      <c r="B1511" s="1">
        <v>45291</v>
      </c>
      <c r="C1511" t="s">
        <v>3365</v>
      </c>
      <c r="D1511" t="s">
        <v>1635</v>
      </c>
      <c r="E1511">
        <v>6.625</v>
      </c>
      <c r="F1511" t="s">
        <v>1610</v>
      </c>
      <c r="G1511" t="s">
        <v>142</v>
      </c>
      <c r="H1511" t="s">
        <v>32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72</v>
      </c>
      <c r="O1511" t="s">
        <v>3366</v>
      </c>
      <c r="P1511">
        <f t="shared" si="47"/>
        <v>5</v>
      </c>
    </row>
    <row r="1512" spans="1:16" x14ac:dyDescent="0.55000000000000004">
      <c r="A1512" s="1">
        <f t="shared" si="46"/>
        <v>45289</v>
      </c>
      <c r="B1512" s="1">
        <v>45291</v>
      </c>
      <c r="C1512" t="s">
        <v>1941</v>
      </c>
      <c r="D1512" t="s">
        <v>1738</v>
      </c>
      <c r="E1512">
        <v>3.35</v>
      </c>
      <c r="F1512" t="s">
        <v>459</v>
      </c>
      <c r="H1512" t="s">
        <v>17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72</v>
      </c>
      <c r="O1512" t="s">
        <v>3367</v>
      </c>
      <c r="P1512">
        <f t="shared" si="47"/>
        <v>2</v>
      </c>
    </row>
    <row r="1513" spans="1:16" x14ac:dyDescent="0.55000000000000004">
      <c r="A1513" s="1">
        <f t="shared" si="46"/>
        <v>45289</v>
      </c>
      <c r="B1513" s="1">
        <v>45291</v>
      </c>
      <c r="C1513" t="s">
        <v>1500</v>
      </c>
      <c r="D1513" t="s">
        <v>1501</v>
      </c>
      <c r="E1513">
        <v>0.75</v>
      </c>
      <c r="F1513" t="s">
        <v>2861</v>
      </c>
      <c r="G1513" t="s">
        <v>142</v>
      </c>
      <c r="H1513" t="s">
        <v>42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72</v>
      </c>
      <c r="O1513" t="s">
        <v>3368</v>
      </c>
      <c r="P1513">
        <f t="shared" si="47"/>
        <v>3</v>
      </c>
    </row>
    <row r="1514" spans="1:16" x14ac:dyDescent="0.55000000000000004">
      <c r="A1514" s="1">
        <f t="shared" si="46"/>
        <v>45289</v>
      </c>
      <c r="B1514" s="1">
        <v>45291</v>
      </c>
      <c r="C1514" t="s">
        <v>1142</v>
      </c>
      <c r="D1514" t="s">
        <v>1143</v>
      </c>
      <c r="E1514">
        <v>6.75</v>
      </c>
      <c r="F1514" t="s">
        <v>780</v>
      </c>
      <c r="H1514" t="s">
        <v>52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3369</v>
      </c>
      <c r="P1514">
        <f t="shared" si="47"/>
        <v>4</v>
      </c>
    </row>
    <row r="1515" spans="1:16" x14ac:dyDescent="0.55000000000000004">
      <c r="A1515" s="1">
        <f t="shared" si="46"/>
        <v>45289</v>
      </c>
      <c r="B1515" s="1">
        <v>45291</v>
      </c>
      <c r="C1515" t="s">
        <v>444</v>
      </c>
      <c r="D1515" t="s">
        <v>445</v>
      </c>
      <c r="E1515">
        <v>7.125</v>
      </c>
      <c r="F1515" t="s">
        <v>761</v>
      </c>
      <c r="H1515" t="s">
        <v>32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3370</v>
      </c>
      <c r="P1515">
        <f t="shared" si="47"/>
        <v>3</v>
      </c>
    </row>
    <row r="1516" spans="1:16" x14ac:dyDescent="0.55000000000000004">
      <c r="A1516" s="1">
        <f t="shared" si="46"/>
        <v>45289</v>
      </c>
      <c r="B1516" s="1">
        <v>45291</v>
      </c>
      <c r="C1516" t="s">
        <v>2023</v>
      </c>
      <c r="D1516" t="s">
        <v>2024</v>
      </c>
      <c r="E1516">
        <v>8.5</v>
      </c>
      <c r="F1516" t="s">
        <v>1126</v>
      </c>
      <c r="H1516" t="s">
        <v>47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3371</v>
      </c>
      <c r="P1516">
        <f t="shared" si="47"/>
        <v>2</v>
      </c>
    </row>
    <row r="1517" spans="1:16" x14ac:dyDescent="0.55000000000000004">
      <c r="A1517" s="1">
        <f t="shared" si="46"/>
        <v>45289</v>
      </c>
      <c r="B1517" s="1">
        <v>45291</v>
      </c>
      <c r="C1517" t="s">
        <v>688</v>
      </c>
      <c r="D1517" t="s">
        <v>689</v>
      </c>
      <c r="E1517">
        <v>4.6500000000000004</v>
      </c>
      <c r="F1517" t="s">
        <v>1016</v>
      </c>
      <c r="H1517" t="s">
        <v>17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3372</v>
      </c>
      <c r="P1517">
        <f t="shared" si="47"/>
        <v>5</v>
      </c>
    </row>
    <row r="1518" spans="1:16" x14ac:dyDescent="0.55000000000000004">
      <c r="A1518" s="1">
        <f t="shared" si="46"/>
        <v>45289</v>
      </c>
      <c r="B1518" s="1">
        <v>45291</v>
      </c>
      <c r="C1518" t="s">
        <v>74</v>
      </c>
      <c r="D1518" t="s">
        <v>75</v>
      </c>
      <c r="E1518">
        <v>7.75</v>
      </c>
      <c r="F1518" t="s">
        <v>3373</v>
      </c>
      <c r="H1518" t="s">
        <v>77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3374</v>
      </c>
      <c r="P1518">
        <f t="shared" si="47"/>
        <v>2</v>
      </c>
    </row>
    <row r="1519" spans="1:16" x14ac:dyDescent="0.55000000000000004">
      <c r="A1519" s="1">
        <f t="shared" si="46"/>
        <v>45289</v>
      </c>
      <c r="B1519" s="1">
        <v>45291</v>
      </c>
      <c r="C1519" t="s">
        <v>57</v>
      </c>
      <c r="D1519" t="s">
        <v>14</v>
      </c>
      <c r="E1519">
        <v>8.15</v>
      </c>
      <c r="F1519" t="s">
        <v>3375</v>
      </c>
      <c r="H1519" t="s">
        <v>17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3376</v>
      </c>
      <c r="P1519">
        <f t="shared" si="47"/>
        <v>3</v>
      </c>
    </row>
    <row r="1520" spans="1:16" hidden="1" x14ac:dyDescent="0.55000000000000004">
      <c r="A1520" s="1">
        <f t="shared" si="46"/>
        <v>45289</v>
      </c>
      <c r="B1520" s="1">
        <v>45291</v>
      </c>
      <c r="C1520" t="s">
        <v>1689</v>
      </c>
      <c r="D1520" t="s">
        <v>1450</v>
      </c>
      <c r="E1520">
        <v>3.375</v>
      </c>
      <c r="F1520" t="s">
        <v>3377</v>
      </c>
      <c r="G1520" t="s">
        <v>142</v>
      </c>
      <c r="H1520" t="s">
        <v>42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72</v>
      </c>
      <c r="O1520" t="s">
        <v>3378</v>
      </c>
      <c r="P1520">
        <f t="shared" si="47"/>
        <v>6</v>
      </c>
    </row>
    <row r="1521" spans="1:16" hidden="1" x14ac:dyDescent="0.55000000000000004">
      <c r="A1521" s="1">
        <f t="shared" si="46"/>
        <v>45289</v>
      </c>
      <c r="B1521" s="1">
        <v>45291</v>
      </c>
      <c r="C1521" t="s">
        <v>3379</v>
      </c>
      <c r="D1521" t="s">
        <v>3380</v>
      </c>
      <c r="E1521">
        <v>4.7</v>
      </c>
      <c r="F1521" t="s">
        <v>3381</v>
      </c>
      <c r="H1521" t="s">
        <v>267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3382</v>
      </c>
      <c r="P1521">
        <f t="shared" si="47"/>
        <v>6</v>
      </c>
    </row>
    <row r="1522" spans="1:16" x14ac:dyDescent="0.55000000000000004">
      <c r="A1522" s="1">
        <f t="shared" si="46"/>
        <v>45289</v>
      </c>
      <c r="B1522" s="1">
        <v>45291</v>
      </c>
      <c r="C1522" t="s">
        <v>3383</v>
      </c>
      <c r="D1522" t="s">
        <v>3384</v>
      </c>
      <c r="E1522">
        <v>7.3</v>
      </c>
      <c r="F1522" t="s">
        <v>3385</v>
      </c>
      <c r="H1522" t="s">
        <v>77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3386</v>
      </c>
      <c r="P1522">
        <f t="shared" si="47"/>
        <v>5</v>
      </c>
    </row>
    <row r="1523" spans="1:16" x14ac:dyDescent="0.55000000000000004">
      <c r="A1523" s="1">
        <f t="shared" si="46"/>
        <v>45289</v>
      </c>
      <c r="B1523" s="1">
        <v>45291</v>
      </c>
      <c r="C1523" t="s">
        <v>1929</v>
      </c>
      <c r="D1523" t="s">
        <v>1930</v>
      </c>
      <c r="E1523">
        <v>6.5</v>
      </c>
      <c r="F1523" t="s">
        <v>3387</v>
      </c>
      <c r="H1523" t="s">
        <v>42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3388</v>
      </c>
      <c r="P1523">
        <f t="shared" si="47"/>
        <v>3</v>
      </c>
    </row>
    <row r="1524" spans="1:16" x14ac:dyDescent="0.55000000000000004">
      <c r="A1524" s="1">
        <f t="shared" si="46"/>
        <v>45289</v>
      </c>
      <c r="B1524" s="1">
        <v>45291</v>
      </c>
      <c r="C1524" t="s">
        <v>1318</v>
      </c>
      <c r="D1524" t="s">
        <v>1319</v>
      </c>
      <c r="E1524">
        <v>5.9</v>
      </c>
      <c r="F1524" t="s">
        <v>1320</v>
      </c>
      <c r="G1524" t="s">
        <v>229</v>
      </c>
      <c r="H1524" t="s">
        <v>52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72</v>
      </c>
      <c r="O1524" t="s">
        <v>3389</v>
      </c>
      <c r="P1524">
        <f t="shared" si="47"/>
        <v>4</v>
      </c>
    </row>
    <row r="1525" spans="1:16" x14ac:dyDescent="0.55000000000000004">
      <c r="A1525" s="1">
        <f t="shared" si="46"/>
        <v>45289</v>
      </c>
      <c r="B1525" s="1">
        <v>45291</v>
      </c>
      <c r="C1525" t="s">
        <v>3390</v>
      </c>
      <c r="D1525" t="s">
        <v>302</v>
      </c>
      <c r="E1525">
        <v>5.625</v>
      </c>
      <c r="F1525" t="s">
        <v>3391</v>
      </c>
      <c r="G1525" t="s">
        <v>567</v>
      </c>
      <c r="H1525" t="s">
        <v>47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53</v>
      </c>
      <c r="O1525" t="s">
        <v>3392</v>
      </c>
      <c r="P1525">
        <f t="shared" si="47"/>
        <v>3</v>
      </c>
    </row>
    <row r="1526" spans="1:16" hidden="1" x14ac:dyDescent="0.55000000000000004">
      <c r="A1526" s="1">
        <f t="shared" si="46"/>
        <v>45289</v>
      </c>
      <c r="B1526" s="1">
        <v>45291</v>
      </c>
      <c r="C1526" t="s">
        <v>306</v>
      </c>
      <c r="D1526" t="s">
        <v>307</v>
      </c>
      <c r="E1526">
        <v>0.875</v>
      </c>
      <c r="F1526" t="s">
        <v>1244</v>
      </c>
      <c r="G1526" t="s">
        <v>142</v>
      </c>
      <c r="H1526" t="s">
        <v>77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3393</v>
      </c>
      <c r="P1526">
        <f t="shared" si="47"/>
        <v>6</v>
      </c>
    </row>
    <row r="1527" spans="1:16" x14ac:dyDescent="0.55000000000000004">
      <c r="A1527" s="1">
        <f t="shared" si="46"/>
        <v>45289</v>
      </c>
      <c r="B1527" s="1">
        <v>45291</v>
      </c>
      <c r="C1527" t="s">
        <v>101</v>
      </c>
      <c r="D1527" t="s">
        <v>102</v>
      </c>
      <c r="E1527">
        <v>5.6</v>
      </c>
      <c r="F1527" t="s">
        <v>3158</v>
      </c>
      <c r="H1527" t="s">
        <v>17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3394</v>
      </c>
      <c r="P1527">
        <f t="shared" si="47"/>
        <v>3</v>
      </c>
    </row>
    <row r="1528" spans="1:16" x14ac:dyDescent="0.55000000000000004">
      <c r="A1528" s="1">
        <f t="shared" si="46"/>
        <v>45289</v>
      </c>
      <c r="B1528" s="1">
        <v>45291</v>
      </c>
      <c r="C1528" t="s">
        <v>1445</v>
      </c>
      <c r="D1528" t="s">
        <v>1446</v>
      </c>
      <c r="E1528">
        <v>5.9616600000000002</v>
      </c>
      <c r="F1528" t="s">
        <v>3249</v>
      </c>
      <c r="G1528" t="s">
        <v>142</v>
      </c>
      <c r="H1528" t="s">
        <v>42</v>
      </c>
      <c r="I1528" t="s">
        <v>18</v>
      </c>
      <c r="J1528" t="s">
        <v>19</v>
      </c>
      <c r="K1528" t="s">
        <v>20</v>
      </c>
      <c r="L1528" t="s">
        <v>20</v>
      </c>
      <c r="M1528" t="s">
        <v>173</v>
      </c>
      <c r="N1528" t="s">
        <v>72</v>
      </c>
      <c r="O1528" t="s">
        <v>3395</v>
      </c>
      <c r="P1528">
        <f t="shared" si="47"/>
        <v>3</v>
      </c>
    </row>
    <row r="1529" spans="1:16" x14ac:dyDescent="0.55000000000000004">
      <c r="A1529" s="1">
        <f t="shared" si="46"/>
        <v>45289</v>
      </c>
      <c r="B1529" s="1">
        <v>45291</v>
      </c>
      <c r="C1529" t="s">
        <v>1070</v>
      </c>
      <c r="D1529" t="s">
        <v>1071</v>
      </c>
      <c r="E1529">
        <v>3.5</v>
      </c>
      <c r="F1529" t="s">
        <v>621</v>
      </c>
      <c r="G1529" t="s">
        <v>229</v>
      </c>
      <c r="H1529" t="s">
        <v>77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3396</v>
      </c>
      <c r="P1529">
        <f t="shared" si="47"/>
        <v>5</v>
      </c>
    </row>
    <row r="1530" spans="1:16" x14ac:dyDescent="0.55000000000000004">
      <c r="A1530" s="1">
        <f t="shared" si="46"/>
        <v>45289</v>
      </c>
      <c r="B1530" s="1">
        <v>45291</v>
      </c>
      <c r="C1530" t="s">
        <v>564</v>
      </c>
      <c r="D1530" t="s">
        <v>565</v>
      </c>
      <c r="E1530">
        <v>5.7</v>
      </c>
      <c r="F1530" t="s">
        <v>2981</v>
      </c>
      <c r="H1530" t="s">
        <v>17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3397</v>
      </c>
      <c r="P1530">
        <f t="shared" si="47"/>
        <v>3</v>
      </c>
    </row>
    <row r="1531" spans="1:16" x14ac:dyDescent="0.55000000000000004">
      <c r="A1531" s="1">
        <f t="shared" si="46"/>
        <v>45289</v>
      </c>
      <c r="B1531" s="1">
        <v>45291</v>
      </c>
      <c r="C1531" t="s">
        <v>244</v>
      </c>
      <c r="D1531" t="s">
        <v>245</v>
      </c>
      <c r="E1531">
        <v>4</v>
      </c>
      <c r="F1531" t="s">
        <v>674</v>
      </c>
      <c r="G1531" t="s">
        <v>1519</v>
      </c>
      <c r="H1531" t="s">
        <v>47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3398</v>
      </c>
      <c r="P1531">
        <f t="shared" si="47"/>
        <v>2</v>
      </c>
    </row>
    <row r="1532" spans="1:16" x14ac:dyDescent="0.55000000000000004">
      <c r="A1532" s="1">
        <f t="shared" si="46"/>
        <v>45289</v>
      </c>
      <c r="B1532" s="1">
        <v>45291</v>
      </c>
      <c r="C1532" t="s">
        <v>1325</v>
      </c>
      <c r="D1532" t="s">
        <v>1326</v>
      </c>
      <c r="E1532">
        <v>3.875</v>
      </c>
      <c r="F1532" t="s">
        <v>3399</v>
      </c>
      <c r="H1532" t="s">
        <v>47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3400</v>
      </c>
      <c r="P1532">
        <f t="shared" si="47"/>
        <v>3</v>
      </c>
    </row>
    <row r="1533" spans="1:16" x14ac:dyDescent="0.55000000000000004">
      <c r="A1533" s="1">
        <f t="shared" si="46"/>
        <v>45289</v>
      </c>
      <c r="B1533" s="1">
        <v>45291</v>
      </c>
      <c r="C1533" t="s">
        <v>1948</v>
      </c>
      <c r="D1533" t="s">
        <v>1949</v>
      </c>
      <c r="E1533">
        <v>6.22</v>
      </c>
      <c r="F1533" t="s">
        <v>3401</v>
      </c>
      <c r="H1533" t="s">
        <v>77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3402</v>
      </c>
      <c r="P1533">
        <f t="shared" si="47"/>
        <v>3</v>
      </c>
    </row>
    <row r="1534" spans="1:16" x14ac:dyDescent="0.55000000000000004">
      <c r="A1534" s="1">
        <f t="shared" si="46"/>
        <v>45289</v>
      </c>
      <c r="B1534" s="1">
        <v>45291</v>
      </c>
      <c r="C1534" t="s">
        <v>1764</v>
      </c>
      <c r="D1534" t="s">
        <v>1249</v>
      </c>
      <c r="E1534">
        <v>7.75</v>
      </c>
      <c r="F1534" t="s">
        <v>505</v>
      </c>
      <c r="H1534" t="s">
        <v>47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3403</v>
      </c>
      <c r="P1534">
        <f t="shared" si="47"/>
        <v>3</v>
      </c>
    </row>
    <row r="1535" spans="1:16" x14ac:dyDescent="0.55000000000000004">
      <c r="A1535" s="1">
        <f t="shared" si="46"/>
        <v>45289</v>
      </c>
      <c r="B1535" s="1">
        <v>45291</v>
      </c>
      <c r="C1535" t="s">
        <v>1445</v>
      </c>
      <c r="D1535" t="s">
        <v>1446</v>
      </c>
      <c r="E1535">
        <v>1.716</v>
      </c>
      <c r="F1535" t="s">
        <v>2728</v>
      </c>
      <c r="G1535" t="s">
        <v>142</v>
      </c>
      <c r="H1535" t="s">
        <v>42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72</v>
      </c>
      <c r="O1535" t="s">
        <v>3404</v>
      </c>
      <c r="P1535">
        <f t="shared" si="47"/>
        <v>3</v>
      </c>
    </row>
    <row r="1536" spans="1:16" x14ac:dyDescent="0.55000000000000004">
      <c r="A1536" s="1">
        <f t="shared" si="46"/>
        <v>45289</v>
      </c>
      <c r="B1536" s="1">
        <v>45291</v>
      </c>
      <c r="C1536" t="s">
        <v>1403</v>
      </c>
      <c r="D1536" t="s">
        <v>1404</v>
      </c>
      <c r="E1536">
        <v>5.9349999999999996</v>
      </c>
      <c r="F1536" t="s">
        <v>3405</v>
      </c>
      <c r="H1536" t="s">
        <v>52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3406</v>
      </c>
      <c r="P1536">
        <f t="shared" si="47"/>
        <v>3</v>
      </c>
    </row>
    <row r="1537" spans="1:16" x14ac:dyDescent="0.55000000000000004">
      <c r="A1537" s="1">
        <f t="shared" si="46"/>
        <v>45289</v>
      </c>
      <c r="B1537" s="1">
        <v>45291</v>
      </c>
      <c r="C1537" t="s">
        <v>2642</v>
      </c>
      <c r="D1537" t="s">
        <v>775</v>
      </c>
      <c r="E1537">
        <v>6.45</v>
      </c>
      <c r="F1537" t="s">
        <v>682</v>
      </c>
      <c r="H1537" t="s">
        <v>52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53</v>
      </c>
      <c r="O1537" t="s">
        <v>3407</v>
      </c>
      <c r="P1537">
        <f t="shared" si="47"/>
        <v>3</v>
      </c>
    </row>
    <row r="1538" spans="1:16" hidden="1" x14ac:dyDescent="0.55000000000000004">
      <c r="A1538" s="1">
        <f t="shared" si="46"/>
        <v>45289</v>
      </c>
      <c r="B1538" s="1">
        <v>45291</v>
      </c>
      <c r="C1538" t="s">
        <v>3408</v>
      </c>
      <c r="D1538" t="s">
        <v>3409</v>
      </c>
      <c r="E1538">
        <v>8</v>
      </c>
      <c r="F1538" t="s">
        <v>15</v>
      </c>
      <c r="H1538" t="s">
        <v>47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3410</v>
      </c>
      <c r="P1538">
        <f t="shared" si="47"/>
        <v>6</v>
      </c>
    </row>
    <row r="1539" spans="1:16" x14ac:dyDescent="0.55000000000000004">
      <c r="A1539" s="1">
        <f t="shared" si="46"/>
        <v>45289</v>
      </c>
      <c r="B1539" s="1">
        <v>45291</v>
      </c>
      <c r="C1539" t="s">
        <v>60</v>
      </c>
      <c r="D1539" t="s">
        <v>61</v>
      </c>
      <c r="E1539">
        <v>5.7045700000000004</v>
      </c>
      <c r="F1539" t="s">
        <v>3411</v>
      </c>
      <c r="H1539" t="s">
        <v>63</v>
      </c>
      <c r="I1539" t="s">
        <v>18</v>
      </c>
      <c r="J1539" t="s">
        <v>19</v>
      </c>
      <c r="K1539" t="s">
        <v>20</v>
      </c>
      <c r="L1539" t="s">
        <v>20</v>
      </c>
      <c r="M1539" t="s">
        <v>173</v>
      </c>
      <c r="N1539" t="s">
        <v>64</v>
      </c>
      <c r="O1539" t="s">
        <v>3412</v>
      </c>
      <c r="P1539">
        <f t="shared" si="47"/>
        <v>4</v>
      </c>
    </row>
    <row r="1540" spans="1:16" x14ac:dyDescent="0.55000000000000004">
      <c r="A1540" s="1">
        <f t="shared" ref="A1540:A1603" si="48">B1540-2</f>
        <v>45289</v>
      </c>
      <c r="B1540" s="1">
        <v>45291</v>
      </c>
      <c r="C1540" t="s">
        <v>3413</v>
      </c>
      <c r="D1540" t="s">
        <v>171</v>
      </c>
      <c r="E1540">
        <v>6.875</v>
      </c>
      <c r="F1540" t="s">
        <v>761</v>
      </c>
      <c r="H1540" t="s">
        <v>47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3414</v>
      </c>
      <c r="P1540">
        <f t="shared" ref="P1540:P1603" si="49">LEN(D1540)</f>
        <v>1</v>
      </c>
    </row>
    <row r="1541" spans="1:16" hidden="1" x14ac:dyDescent="0.55000000000000004">
      <c r="A1541" s="1">
        <f t="shared" si="48"/>
        <v>45289</v>
      </c>
      <c r="B1541" s="1">
        <v>45291</v>
      </c>
      <c r="C1541" t="s">
        <v>710</v>
      </c>
      <c r="D1541" t="s">
        <v>711</v>
      </c>
      <c r="E1541">
        <v>2</v>
      </c>
      <c r="F1541" t="s">
        <v>3415</v>
      </c>
      <c r="G1541" t="s">
        <v>229</v>
      </c>
      <c r="H1541" t="s">
        <v>164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72</v>
      </c>
      <c r="O1541" t="s">
        <v>3416</v>
      </c>
      <c r="P1541">
        <f t="shared" si="49"/>
        <v>6</v>
      </c>
    </row>
    <row r="1542" spans="1:16" x14ac:dyDescent="0.55000000000000004">
      <c r="A1542" s="1">
        <f t="shared" si="48"/>
        <v>45289</v>
      </c>
      <c r="B1542" s="1">
        <v>45291</v>
      </c>
      <c r="C1542" t="s">
        <v>1445</v>
      </c>
      <c r="D1542" t="s">
        <v>1446</v>
      </c>
      <c r="E1542">
        <v>1.45</v>
      </c>
      <c r="F1542" t="s">
        <v>525</v>
      </c>
      <c r="G1542" t="s">
        <v>229</v>
      </c>
      <c r="H1542" t="s">
        <v>42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72</v>
      </c>
      <c r="O1542" t="s">
        <v>3417</v>
      </c>
      <c r="P1542">
        <f t="shared" si="49"/>
        <v>3</v>
      </c>
    </row>
    <row r="1543" spans="1:16" x14ac:dyDescent="0.55000000000000004">
      <c r="A1543" s="1">
        <f t="shared" si="48"/>
        <v>45289</v>
      </c>
      <c r="B1543" s="1">
        <v>45291</v>
      </c>
      <c r="C1543" t="s">
        <v>3418</v>
      </c>
      <c r="D1543" t="s">
        <v>3419</v>
      </c>
      <c r="E1543">
        <v>5.5</v>
      </c>
      <c r="F1543" t="s">
        <v>2974</v>
      </c>
      <c r="H1543" t="s">
        <v>77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3420</v>
      </c>
      <c r="P1543">
        <f t="shared" si="49"/>
        <v>3</v>
      </c>
    </row>
    <row r="1544" spans="1:16" x14ac:dyDescent="0.55000000000000004">
      <c r="A1544" s="1">
        <f t="shared" si="48"/>
        <v>45289</v>
      </c>
      <c r="B1544" s="1">
        <v>45291</v>
      </c>
      <c r="C1544" t="s">
        <v>1495</v>
      </c>
      <c r="D1544" t="s">
        <v>1496</v>
      </c>
      <c r="E1544">
        <v>3.25</v>
      </c>
      <c r="F1544" t="s">
        <v>3421</v>
      </c>
      <c r="G1544" t="s">
        <v>142</v>
      </c>
      <c r="H1544" t="s">
        <v>17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72</v>
      </c>
      <c r="O1544" t="s">
        <v>3422</v>
      </c>
      <c r="P1544">
        <f t="shared" si="49"/>
        <v>3</v>
      </c>
    </row>
    <row r="1545" spans="1:16" x14ac:dyDescent="0.55000000000000004">
      <c r="A1545" s="1">
        <f t="shared" si="48"/>
        <v>45289</v>
      </c>
      <c r="B1545" s="1">
        <v>45291</v>
      </c>
      <c r="C1545" t="s">
        <v>57</v>
      </c>
      <c r="D1545" t="s">
        <v>14</v>
      </c>
      <c r="E1545">
        <v>8.25</v>
      </c>
      <c r="F1545" t="s">
        <v>3423</v>
      </c>
      <c r="H1545" t="s">
        <v>17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3424</v>
      </c>
      <c r="P1545">
        <f t="shared" si="49"/>
        <v>3</v>
      </c>
    </row>
    <row r="1546" spans="1:16" x14ac:dyDescent="0.55000000000000004">
      <c r="A1546" s="1">
        <f t="shared" si="48"/>
        <v>45289</v>
      </c>
      <c r="B1546" s="1">
        <v>45291</v>
      </c>
      <c r="C1546" t="s">
        <v>3425</v>
      </c>
      <c r="D1546" t="s">
        <v>3426</v>
      </c>
      <c r="E1546">
        <v>7.45</v>
      </c>
      <c r="F1546" t="s">
        <v>856</v>
      </c>
      <c r="G1546" t="s">
        <v>217</v>
      </c>
      <c r="H1546" t="s">
        <v>52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72</v>
      </c>
      <c r="O1546" t="s">
        <v>3427</v>
      </c>
      <c r="P1546">
        <f t="shared" si="49"/>
        <v>5</v>
      </c>
    </row>
    <row r="1547" spans="1:16" x14ac:dyDescent="0.55000000000000004">
      <c r="A1547" s="1">
        <f t="shared" si="48"/>
        <v>45289</v>
      </c>
      <c r="B1547" s="1">
        <v>45291</v>
      </c>
      <c r="C1547" t="s">
        <v>3428</v>
      </c>
      <c r="D1547" t="s">
        <v>3429</v>
      </c>
      <c r="E1547">
        <v>7.3</v>
      </c>
      <c r="F1547" t="s">
        <v>105</v>
      </c>
      <c r="H1547" t="s">
        <v>47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22</v>
      </c>
      <c r="O1547" t="s">
        <v>3430</v>
      </c>
      <c r="P1547">
        <f t="shared" si="49"/>
        <v>3</v>
      </c>
    </row>
    <row r="1548" spans="1:16" x14ac:dyDescent="0.55000000000000004">
      <c r="A1548" s="1">
        <f t="shared" si="48"/>
        <v>45289</v>
      </c>
      <c r="B1548" s="1">
        <v>45291</v>
      </c>
      <c r="C1548" t="s">
        <v>244</v>
      </c>
      <c r="D1548" t="s">
        <v>245</v>
      </c>
      <c r="E1548">
        <v>4.55</v>
      </c>
      <c r="F1548" t="s">
        <v>1975</v>
      </c>
      <c r="G1548" t="s">
        <v>1519</v>
      </c>
      <c r="H1548" t="s">
        <v>47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3431</v>
      </c>
      <c r="P1548">
        <f t="shared" si="49"/>
        <v>2</v>
      </c>
    </row>
    <row r="1549" spans="1:16" x14ac:dyDescent="0.55000000000000004">
      <c r="A1549" s="1">
        <f t="shared" si="48"/>
        <v>45289</v>
      </c>
      <c r="B1549" s="1">
        <v>45291</v>
      </c>
      <c r="C1549" t="s">
        <v>3432</v>
      </c>
      <c r="D1549" t="s">
        <v>3433</v>
      </c>
      <c r="E1549">
        <v>5.375</v>
      </c>
      <c r="F1549" t="s">
        <v>3434</v>
      </c>
      <c r="H1549" t="s">
        <v>47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3435</v>
      </c>
      <c r="P1549">
        <f t="shared" si="49"/>
        <v>3</v>
      </c>
    </row>
    <row r="1550" spans="1:16" x14ac:dyDescent="0.55000000000000004">
      <c r="A1550" s="1">
        <f t="shared" si="48"/>
        <v>45289</v>
      </c>
      <c r="B1550" s="1">
        <v>45291</v>
      </c>
      <c r="C1550" t="s">
        <v>742</v>
      </c>
      <c r="D1550" t="s">
        <v>743</v>
      </c>
      <c r="E1550">
        <v>5.5</v>
      </c>
      <c r="F1550" t="s">
        <v>2551</v>
      </c>
      <c r="G1550" t="s">
        <v>3436</v>
      </c>
      <c r="H1550" t="s">
        <v>17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53</v>
      </c>
      <c r="O1550" t="s">
        <v>3437</v>
      </c>
      <c r="P1550">
        <f t="shared" si="49"/>
        <v>2</v>
      </c>
    </row>
    <row r="1551" spans="1:16" x14ac:dyDescent="0.55000000000000004">
      <c r="A1551" s="1">
        <f t="shared" si="48"/>
        <v>45289</v>
      </c>
      <c r="B1551" s="1">
        <v>45291</v>
      </c>
      <c r="C1551" t="s">
        <v>101</v>
      </c>
      <c r="D1551" t="s">
        <v>102</v>
      </c>
      <c r="E1551">
        <v>8</v>
      </c>
      <c r="F1551" t="s">
        <v>3438</v>
      </c>
      <c r="H1551" t="s">
        <v>17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3439</v>
      </c>
      <c r="P1551">
        <f t="shared" si="49"/>
        <v>3</v>
      </c>
    </row>
    <row r="1552" spans="1:16" x14ac:dyDescent="0.55000000000000004">
      <c r="A1552" s="1">
        <f t="shared" si="48"/>
        <v>45289</v>
      </c>
      <c r="B1552" s="1">
        <v>45291</v>
      </c>
      <c r="C1552" t="s">
        <v>1430</v>
      </c>
      <c r="D1552" t="s">
        <v>1431</v>
      </c>
      <c r="E1552">
        <v>7.375</v>
      </c>
      <c r="F1552" t="s">
        <v>2083</v>
      </c>
      <c r="H1552" t="s">
        <v>71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3440</v>
      </c>
      <c r="P1552">
        <f t="shared" si="49"/>
        <v>3</v>
      </c>
    </row>
    <row r="1553" spans="1:16" x14ac:dyDescent="0.55000000000000004">
      <c r="A1553" s="1">
        <f t="shared" si="48"/>
        <v>45289</v>
      </c>
      <c r="B1553" s="1">
        <v>45291</v>
      </c>
      <c r="C1553" t="s">
        <v>933</v>
      </c>
      <c r="D1553" t="s">
        <v>934</v>
      </c>
      <c r="E1553">
        <v>7.5</v>
      </c>
      <c r="F1553" t="s">
        <v>3441</v>
      </c>
      <c r="H1553" t="s">
        <v>47</v>
      </c>
      <c r="I1553" t="s">
        <v>18</v>
      </c>
      <c r="J1553" t="s">
        <v>19</v>
      </c>
      <c r="K1553" t="s">
        <v>20</v>
      </c>
      <c r="L1553" t="s">
        <v>20</v>
      </c>
      <c r="M1553" t="s">
        <v>2527</v>
      </c>
      <c r="N1553" t="s">
        <v>72</v>
      </c>
      <c r="O1553" t="s">
        <v>3442</v>
      </c>
      <c r="P1553">
        <f t="shared" si="49"/>
        <v>3</v>
      </c>
    </row>
    <row r="1554" spans="1:16" x14ac:dyDescent="0.55000000000000004">
      <c r="A1554" s="1">
        <f t="shared" si="48"/>
        <v>45289</v>
      </c>
      <c r="B1554" s="1">
        <v>45291</v>
      </c>
      <c r="C1554" t="s">
        <v>933</v>
      </c>
      <c r="D1554" t="s">
        <v>934</v>
      </c>
      <c r="E1554">
        <v>6.45</v>
      </c>
      <c r="F1554" t="s">
        <v>3443</v>
      </c>
      <c r="H1554" t="s">
        <v>47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72</v>
      </c>
      <c r="O1554" t="s">
        <v>3444</v>
      </c>
      <c r="P1554">
        <f t="shared" si="49"/>
        <v>3</v>
      </c>
    </row>
    <row r="1555" spans="1:16" x14ac:dyDescent="0.55000000000000004">
      <c r="A1555" s="1">
        <f t="shared" si="48"/>
        <v>45289</v>
      </c>
      <c r="B1555" s="1">
        <v>45291</v>
      </c>
      <c r="C1555" t="s">
        <v>806</v>
      </c>
      <c r="D1555" t="s">
        <v>807</v>
      </c>
      <c r="E1555">
        <v>6.3487799999999996</v>
      </c>
      <c r="F1555" t="s">
        <v>2192</v>
      </c>
      <c r="G1555" t="s">
        <v>142</v>
      </c>
      <c r="H1555" t="s">
        <v>77</v>
      </c>
      <c r="I1555" t="s">
        <v>18</v>
      </c>
      <c r="J1555" t="s">
        <v>19</v>
      </c>
      <c r="K1555" t="s">
        <v>20</v>
      </c>
      <c r="L1555" t="s">
        <v>20</v>
      </c>
      <c r="M1555" t="s">
        <v>173</v>
      </c>
      <c r="N1555" t="s">
        <v>22</v>
      </c>
      <c r="O1555" t="s">
        <v>3445</v>
      </c>
      <c r="P1555">
        <f t="shared" si="49"/>
        <v>2</v>
      </c>
    </row>
    <row r="1556" spans="1:16" x14ac:dyDescent="0.55000000000000004">
      <c r="A1556" s="1">
        <f t="shared" si="48"/>
        <v>45289</v>
      </c>
      <c r="B1556" s="1">
        <v>45291</v>
      </c>
      <c r="C1556" t="s">
        <v>269</v>
      </c>
      <c r="D1556" t="s">
        <v>270</v>
      </c>
      <c r="E1556">
        <v>3.65</v>
      </c>
      <c r="F1556" t="s">
        <v>3446</v>
      </c>
      <c r="G1556" t="s">
        <v>142</v>
      </c>
      <c r="H1556" t="s">
        <v>52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3447</v>
      </c>
      <c r="P1556">
        <f t="shared" si="49"/>
        <v>5</v>
      </c>
    </row>
    <row r="1557" spans="1:16" x14ac:dyDescent="0.55000000000000004">
      <c r="A1557" s="1">
        <f t="shared" si="48"/>
        <v>45289</v>
      </c>
      <c r="B1557" s="1">
        <v>45291</v>
      </c>
      <c r="C1557" t="s">
        <v>1010</v>
      </c>
      <c r="D1557" t="s">
        <v>1011</v>
      </c>
      <c r="E1557">
        <v>7.5</v>
      </c>
      <c r="F1557" t="s">
        <v>3072</v>
      </c>
      <c r="H1557" t="s">
        <v>77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3448</v>
      </c>
      <c r="P1557">
        <f t="shared" si="49"/>
        <v>3</v>
      </c>
    </row>
    <row r="1558" spans="1:16" x14ac:dyDescent="0.55000000000000004">
      <c r="A1558" s="1">
        <f t="shared" si="48"/>
        <v>45289</v>
      </c>
      <c r="B1558" s="1">
        <v>45291</v>
      </c>
      <c r="C1558" t="s">
        <v>1403</v>
      </c>
      <c r="D1558" t="s">
        <v>1404</v>
      </c>
      <c r="E1558">
        <v>7.5</v>
      </c>
      <c r="F1558" t="s">
        <v>2060</v>
      </c>
      <c r="H1558" t="s">
        <v>52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3449</v>
      </c>
      <c r="P1558">
        <f t="shared" si="49"/>
        <v>3</v>
      </c>
    </row>
    <row r="1559" spans="1:16" x14ac:dyDescent="0.55000000000000004">
      <c r="A1559" s="1">
        <f t="shared" si="48"/>
        <v>45289</v>
      </c>
      <c r="B1559" s="1">
        <v>45291</v>
      </c>
      <c r="C1559" t="s">
        <v>1010</v>
      </c>
      <c r="D1559" t="s">
        <v>1011</v>
      </c>
      <c r="E1559">
        <v>7.2</v>
      </c>
      <c r="F1559" t="s">
        <v>2128</v>
      </c>
      <c r="H1559" t="s">
        <v>77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3450</v>
      </c>
      <c r="P1559">
        <f t="shared" si="49"/>
        <v>3</v>
      </c>
    </row>
    <row r="1560" spans="1:16" x14ac:dyDescent="0.55000000000000004">
      <c r="A1560" s="1">
        <f t="shared" si="48"/>
        <v>45289</v>
      </c>
      <c r="B1560" s="1">
        <v>45291</v>
      </c>
      <c r="C1560" t="s">
        <v>244</v>
      </c>
      <c r="D1560" t="s">
        <v>245</v>
      </c>
      <c r="E1560">
        <v>4.3</v>
      </c>
      <c r="F1560" t="s">
        <v>3451</v>
      </c>
      <c r="G1560" t="s">
        <v>1519</v>
      </c>
      <c r="H1560" t="s">
        <v>47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3452</v>
      </c>
      <c r="P1560">
        <f t="shared" si="49"/>
        <v>2</v>
      </c>
    </row>
    <row r="1561" spans="1:16" x14ac:dyDescent="0.55000000000000004">
      <c r="A1561" s="1">
        <f t="shared" si="48"/>
        <v>45289</v>
      </c>
      <c r="B1561" s="1">
        <v>45291</v>
      </c>
      <c r="C1561" t="s">
        <v>1538</v>
      </c>
      <c r="D1561" t="s">
        <v>553</v>
      </c>
      <c r="E1561">
        <v>8.1999999999999993</v>
      </c>
      <c r="F1561" t="s">
        <v>457</v>
      </c>
      <c r="H1561" t="s">
        <v>17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3453</v>
      </c>
      <c r="P1561">
        <f t="shared" si="49"/>
        <v>3</v>
      </c>
    </row>
    <row r="1562" spans="1:16" hidden="1" x14ac:dyDescent="0.55000000000000004">
      <c r="A1562" s="1">
        <f t="shared" si="48"/>
        <v>45289</v>
      </c>
      <c r="B1562" s="1">
        <v>45291</v>
      </c>
      <c r="C1562" t="s">
        <v>1553</v>
      </c>
      <c r="D1562" t="s">
        <v>1554</v>
      </c>
      <c r="E1562">
        <v>4.3499999999999996</v>
      </c>
      <c r="F1562" t="s">
        <v>1236</v>
      </c>
      <c r="G1562" t="s">
        <v>142</v>
      </c>
      <c r="H1562" t="s">
        <v>164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72</v>
      </c>
      <c r="O1562" t="s">
        <v>3454</v>
      </c>
      <c r="P1562">
        <f t="shared" si="49"/>
        <v>6</v>
      </c>
    </row>
    <row r="1563" spans="1:16" x14ac:dyDescent="0.55000000000000004">
      <c r="A1563" s="1">
        <f t="shared" si="48"/>
        <v>45289</v>
      </c>
      <c r="B1563" s="1">
        <v>45291</v>
      </c>
      <c r="C1563" t="s">
        <v>3455</v>
      </c>
      <c r="D1563" t="s">
        <v>3456</v>
      </c>
      <c r="E1563">
        <v>1.75</v>
      </c>
      <c r="F1563" t="s">
        <v>3457</v>
      </c>
      <c r="G1563" t="s">
        <v>142</v>
      </c>
      <c r="H1563" t="s">
        <v>17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72</v>
      </c>
      <c r="O1563" t="s">
        <v>3458</v>
      </c>
      <c r="P1563">
        <f t="shared" si="49"/>
        <v>2</v>
      </c>
    </row>
    <row r="1564" spans="1:16" hidden="1" x14ac:dyDescent="0.55000000000000004">
      <c r="A1564" s="1">
        <f t="shared" si="48"/>
        <v>45289</v>
      </c>
      <c r="B1564" s="1">
        <v>45291</v>
      </c>
      <c r="C1564" t="s">
        <v>39</v>
      </c>
      <c r="D1564" t="s">
        <v>40</v>
      </c>
      <c r="E1564">
        <v>5.7713799999999997</v>
      </c>
      <c r="F1564" t="s">
        <v>3446</v>
      </c>
      <c r="G1564" t="s">
        <v>206</v>
      </c>
      <c r="H1564" t="s">
        <v>42</v>
      </c>
      <c r="I1564" t="s">
        <v>18</v>
      </c>
      <c r="J1564" t="s">
        <v>19</v>
      </c>
      <c r="K1564" t="s">
        <v>20</v>
      </c>
      <c r="L1564" t="s">
        <v>20</v>
      </c>
      <c r="M1564" t="s">
        <v>173</v>
      </c>
      <c r="N1564" t="s">
        <v>22</v>
      </c>
      <c r="O1564" t="s">
        <v>3459</v>
      </c>
      <c r="P1564">
        <f t="shared" si="49"/>
        <v>6</v>
      </c>
    </row>
    <row r="1565" spans="1:16" x14ac:dyDescent="0.55000000000000004">
      <c r="A1565" s="1">
        <f t="shared" si="48"/>
        <v>45289</v>
      </c>
      <c r="B1565" s="1">
        <v>45291</v>
      </c>
      <c r="C1565" t="s">
        <v>1036</v>
      </c>
      <c r="D1565" t="s">
        <v>449</v>
      </c>
      <c r="E1565">
        <v>6.12</v>
      </c>
      <c r="F1565" t="s">
        <v>2381</v>
      </c>
      <c r="H1565" t="s">
        <v>17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53</v>
      </c>
      <c r="O1565" t="s">
        <v>3460</v>
      </c>
      <c r="P1565">
        <f t="shared" si="49"/>
        <v>3</v>
      </c>
    </row>
    <row r="1566" spans="1:16" x14ac:dyDescent="0.55000000000000004">
      <c r="A1566" s="1">
        <f t="shared" si="48"/>
        <v>45289</v>
      </c>
      <c r="B1566" s="1">
        <v>45291</v>
      </c>
      <c r="C1566" t="s">
        <v>244</v>
      </c>
      <c r="D1566" t="s">
        <v>245</v>
      </c>
      <c r="E1566">
        <v>5.25</v>
      </c>
      <c r="F1566" t="s">
        <v>633</v>
      </c>
      <c r="G1566" t="s">
        <v>3461</v>
      </c>
      <c r="H1566" t="s">
        <v>47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3462</v>
      </c>
      <c r="P1566">
        <f t="shared" si="49"/>
        <v>2</v>
      </c>
    </row>
    <row r="1567" spans="1:16" x14ac:dyDescent="0.55000000000000004">
      <c r="A1567" s="1">
        <f t="shared" si="48"/>
        <v>45289</v>
      </c>
      <c r="B1567" s="1">
        <v>45291</v>
      </c>
      <c r="C1567" t="s">
        <v>3463</v>
      </c>
      <c r="D1567" t="s">
        <v>3464</v>
      </c>
      <c r="E1567">
        <v>5.4</v>
      </c>
      <c r="F1567" t="s">
        <v>2171</v>
      </c>
      <c r="H1567" t="s">
        <v>47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3465</v>
      </c>
      <c r="P1567">
        <f t="shared" si="49"/>
        <v>3</v>
      </c>
    </row>
    <row r="1568" spans="1:16" x14ac:dyDescent="0.55000000000000004">
      <c r="A1568" s="1">
        <f t="shared" si="48"/>
        <v>45289</v>
      </c>
      <c r="B1568" s="1">
        <v>45291</v>
      </c>
      <c r="C1568" t="s">
        <v>139</v>
      </c>
      <c r="D1568" t="s">
        <v>140</v>
      </c>
      <c r="E1568">
        <v>5.7629999999999999</v>
      </c>
      <c r="F1568" t="s">
        <v>3466</v>
      </c>
      <c r="G1568" t="s">
        <v>142</v>
      </c>
      <c r="H1568" t="s">
        <v>42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72</v>
      </c>
      <c r="O1568" t="s">
        <v>3467</v>
      </c>
      <c r="P1568">
        <f t="shared" si="49"/>
        <v>2</v>
      </c>
    </row>
    <row r="1569" spans="1:16" x14ac:dyDescent="0.55000000000000004">
      <c r="A1569" s="1">
        <f t="shared" si="48"/>
        <v>45289</v>
      </c>
      <c r="B1569" s="1">
        <v>45291</v>
      </c>
      <c r="C1569" t="s">
        <v>1445</v>
      </c>
      <c r="D1569" t="s">
        <v>1446</v>
      </c>
      <c r="E1569">
        <v>2.5</v>
      </c>
      <c r="F1569" t="s">
        <v>3468</v>
      </c>
      <c r="G1569" t="s">
        <v>142</v>
      </c>
      <c r="H1569" t="s">
        <v>42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72</v>
      </c>
      <c r="O1569" t="s">
        <v>3469</v>
      </c>
      <c r="P1569">
        <f t="shared" si="49"/>
        <v>3</v>
      </c>
    </row>
    <row r="1570" spans="1:16" x14ac:dyDescent="0.55000000000000004">
      <c r="A1570" s="1">
        <f t="shared" si="48"/>
        <v>45289</v>
      </c>
      <c r="B1570" s="1">
        <v>45291</v>
      </c>
      <c r="C1570" t="s">
        <v>264</v>
      </c>
      <c r="D1570" t="s">
        <v>265</v>
      </c>
      <c r="E1570">
        <v>5.7332700000000001</v>
      </c>
      <c r="F1570" t="s">
        <v>3470</v>
      </c>
      <c r="G1570" t="s">
        <v>142</v>
      </c>
      <c r="H1570" t="s">
        <v>267</v>
      </c>
      <c r="I1570" t="s">
        <v>18</v>
      </c>
      <c r="J1570" t="s">
        <v>19</v>
      </c>
      <c r="K1570" t="s">
        <v>20</v>
      </c>
      <c r="L1570" t="s">
        <v>20</v>
      </c>
      <c r="M1570" t="s">
        <v>173</v>
      </c>
      <c r="N1570" t="s">
        <v>72</v>
      </c>
      <c r="O1570" t="s">
        <v>3471</v>
      </c>
      <c r="P1570">
        <f t="shared" si="49"/>
        <v>3</v>
      </c>
    </row>
    <row r="1571" spans="1:16" hidden="1" x14ac:dyDescent="0.55000000000000004">
      <c r="A1571" s="1">
        <f t="shared" si="48"/>
        <v>45289</v>
      </c>
      <c r="B1571" s="1">
        <v>45291</v>
      </c>
      <c r="C1571" t="s">
        <v>1835</v>
      </c>
      <c r="D1571" t="s">
        <v>1836</v>
      </c>
      <c r="E1571">
        <v>4</v>
      </c>
      <c r="F1571" t="s">
        <v>2192</v>
      </c>
      <c r="G1571" t="s">
        <v>229</v>
      </c>
      <c r="H1571" t="s">
        <v>267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3472</v>
      </c>
      <c r="P1571">
        <f t="shared" si="49"/>
        <v>6</v>
      </c>
    </row>
    <row r="1572" spans="1:16" x14ac:dyDescent="0.55000000000000004">
      <c r="A1572" s="1">
        <f t="shared" si="48"/>
        <v>45289</v>
      </c>
      <c r="B1572" s="1">
        <v>45291</v>
      </c>
      <c r="C1572" t="s">
        <v>2833</v>
      </c>
      <c r="D1572" t="s">
        <v>2834</v>
      </c>
      <c r="E1572">
        <v>4</v>
      </c>
      <c r="F1572" t="s">
        <v>3473</v>
      </c>
      <c r="G1572" t="s">
        <v>206</v>
      </c>
      <c r="H1572" t="s">
        <v>267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3474</v>
      </c>
      <c r="P1572">
        <f t="shared" si="49"/>
        <v>2</v>
      </c>
    </row>
    <row r="1573" spans="1:16" x14ac:dyDescent="0.55000000000000004">
      <c r="A1573" s="1">
        <f t="shared" si="48"/>
        <v>45289</v>
      </c>
      <c r="B1573" s="1">
        <v>45291</v>
      </c>
      <c r="C1573" t="s">
        <v>170</v>
      </c>
      <c r="D1573" t="s">
        <v>171</v>
      </c>
      <c r="E1573">
        <v>6.15</v>
      </c>
      <c r="F1573" t="s">
        <v>3475</v>
      </c>
      <c r="H1573" t="s">
        <v>47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3476</v>
      </c>
      <c r="P1573">
        <f t="shared" si="49"/>
        <v>1</v>
      </c>
    </row>
    <row r="1574" spans="1:16" x14ac:dyDescent="0.55000000000000004">
      <c r="A1574" s="1">
        <f t="shared" si="48"/>
        <v>45289</v>
      </c>
      <c r="B1574" s="1">
        <v>45291</v>
      </c>
      <c r="C1574" t="s">
        <v>3477</v>
      </c>
      <c r="D1574" t="s">
        <v>3478</v>
      </c>
      <c r="E1574">
        <v>7.75</v>
      </c>
      <c r="F1574" t="s">
        <v>473</v>
      </c>
      <c r="H1574" t="s">
        <v>71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3479</v>
      </c>
      <c r="P1574">
        <f t="shared" si="49"/>
        <v>3</v>
      </c>
    </row>
    <row r="1575" spans="1:16" hidden="1" x14ac:dyDescent="0.55000000000000004">
      <c r="A1575" s="1">
        <f t="shared" si="48"/>
        <v>45289</v>
      </c>
      <c r="B1575" s="1">
        <v>45291</v>
      </c>
      <c r="C1575" t="s">
        <v>3480</v>
      </c>
      <c r="D1575" t="s">
        <v>3481</v>
      </c>
      <c r="E1575">
        <v>7.2</v>
      </c>
      <c r="F1575" t="s">
        <v>3482</v>
      </c>
      <c r="H1575" t="s">
        <v>47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72</v>
      </c>
      <c r="O1575" t="s">
        <v>3483</v>
      </c>
      <c r="P1575">
        <f t="shared" si="49"/>
        <v>6</v>
      </c>
    </row>
    <row r="1576" spans="1:16" hidden="1" x14ac:dyDescent="0.55000000000000004">
      <c r="A1576" s="1">
        <f t="shared" si="48"/>
        <v>45289</v>
      </c>
      <c r="B1576" s="1">
        <v>45291</v>
      </c>
      <c r="C1576" t="s">
        <v>3484</v>
      </c>
      <c r="D1576" t="s">
        <v>973</v>
      </c>
      <c r="E1576">
        <v>6.65</v>
      </c>
      <c r="F1576" t="s">
        <v>210</v>
      </c>
      <c r="G1576" t="s">
        <v>142</v>
      </c>
      <c r="H1576" t="s">
        <v>47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3485</v>
      </c>
      <c r="P1576">
        <f t="shared" si="49"/>
        <v>6</v>
      </c>
    </row>
    <row r="1577" spans="1:16" x14ac:dyDescent="0.55000000000000004">
      <c r="A1577" s="1">
        <f t="shared" si="48"/>
        <v>45289</v>
      </c>
      <c r="B1577" s="1">
        <v>45291</v>
      </c>
      <c r="C1577" t="s">
        <v>3486</v>
      </c>
      <c r="D1577" t="s">
        <v>3487</v>
      </c>
      <c r="E1577">
        <v>6.85</v>
      </c>
      <c r="F1577" t="s">
        <v>2618</v>
      </c>
      <c r="H1577" t="s">
        <v>47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3488</v>
      </c>
      <c r="P1577">
        <f t="shared" si="49"/>
        <v>2</v>
      </c>
    </row>
    <row r="1578" spans="1:16" x14ac:dyDescent="0.55000000000000004">
      <c r="A1578" s="1">
        <f t="shared" si="48"/>
        <v>45289</v>
      </c>
      <c r="B1578" s="1">
        <v>45291</v>
      </c>
      <c r="C1578" t="s">
        <v>44</v>
      </c>
      <c r="D1578" t="s">
        <v>45</v>
      </c>
      <c r="E1578">
        <v>10.199999999999999</v>
      </c>
      <c r="F1578" t="s">
        <v>3489</v>
      </c>
      <c r="H1578" t="s">
        <v>47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3490</v>
      </c>
      <c r="P1578">
        <f t="shared" si="49"/>
        <v>2</v>
      </c>
    </row>
    <row r="1579" spans="1:16" hidden="1" x14ac:dyDescent="0.55000000000000004">
      <c r="A1579" s="1">
        <f t="shared" si="48"/>
        <v>45289</v>
      </c>
      <c r="B1579" s="1">
        <v>45291</v>
      </c>
      <c r="C1579" t="s">
        <v>2830</v>
      </c>
      <c r="D1579" t="s">
        <v>2831</v>
      </c>
      <c r="E1579">
        <v>2.75</v>
      </c>
      <c r="F1579" t="s">
        <v>3491</v>
      </c>
      <c r="G1579" t="s">
        <v>142</v>
      </c>
      <c r="H1579" t="s">
        <v>42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72</v>
      </c>
      <c r="O1579" t="s">
        <v>3492</v>
      </c>
      <c r="P1579">
        <f t="shared" si="49"/>
        <v>6</v>
      </c>
    </row>
    <row r="1580" spans="1:16" x14ac:dyDescent="0.55000000000000004">
      <c r="A1580" s="1">
        <f t="shared" si="48"/>
        <v>45289</v>
      </c>
      <c r="B1580" s="1">
        <v>45291</v>
      </c>
      <c r="C1580" t="s">
        <v>1983</v>
      </c>
      <c r="D1580" t="s">
        <v>518</v>
      </c>
      <c r="E1580">
        <v>7.3</v>
      </c>
      <c r="F1580" t="s">
        <v>1610</v>
      </c>
      <c r="H1580" t="s">
        <v>52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3493</v>
      </c>
      <c r="P1580">
        <f t="shared" si="49"/>
        <v>3</v>
      </c>
    </row>
    <row r="1581" spans="1:16" x14ac:dyDescent="0.55000000000000004">
      <c r="A1581" s="1">
        <f t="shared" si="48"/>
        <v>45289</v>
      </c>
      <c r="B1581" s="1">
        <v>45291</v>
      </c>
      <c r="C1581" t="s">
        <v>114</v>
      </c>
      <c r="D1581" t="s">
        <v>115</v>
      </c>
      <c r="E1581">
        <v>2.65</v>
      </c>
      <c r="F1581" t="s">
        <v>3494</v>
      </c>
      <c r="G1581" t="s">
        <v>206</v>
      </c>
      <c r="H1581" t="s">
        <v>52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3495</v>
      </c>
      <c r="P1581">
        <f t="shared" si="49"/>
        <v>2</v>
      </c>
    </row>
    <row r="1582" spans="1:16" x14ac:dyDescent="0.55000000000000004">
      <c r="A1582" s="1">
        <f t="shared" si="48"/>
        <v>45289</v>
      </c>
      <c r="B1582" s="1">
        <v>45291</v>
      </c>
      <c r="C1582" t="s">
        <v>2979</v>
      </c>
      <c r="D1582" t="s">
        <v>2980</v>
      </c>
      <c r="E1582">
        <v>6.625</v>
      </c>
      <c r="F1582" t="s">
        <v>2520</v>
      </c>
      <c r="H1582" t="s">
        <v>71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3496</v>
      </c>
      <c r="P1582">
        <f t="shared" si="49"/>
        <v>2</v>
      </c>
    </row>
    <row r="1583" spans="1:16" x14ac:dyDescent="0.55000000000000004">
      <c r="A1583" s="1">
        <f t="shared" si="48"/>
        <v>45289</v>
      </c>
      <c r="B1583" s="1">
        <v>45291</v>
      </c>
      <c r="C1583" t="s">
        <v>208</v>
      </c>
      <c r="D1583" t="s">
        <v>209</v>
      </c>
      <c r="E1583">
        <v>7.875</v>
      </c>
      <c r="F1583" t="s">
        <v>315</v>
      </c>
      <c r="H1583" t="s">
        <v>32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3497</v>
      </c>
      <c r="P1583">
        <f t="shared" si="49"/>
        <v>1</v>
      </c>
    </row>
    <row r="1584" spans="1:16" x14ac:dyDescent="0.55000000000000004">
      <c r="A1584" s="1">
        <f t="shared" si="48"/>
        <v>45289</v>
      </c>
      <c r="B1584" s="1">
        <v>45291</v>
      </c>
      <c r="C1584" t="s">
        <v>44</v>
      </c>
      <c r="D1584" t="s">
        <v>45</v>
      </c>
      <c r="E1584">
        <v>7.75</v>
      </c>
      <c r="F1584" t="s">
        <v>70</v>
      </c>
      <c r="H1584" t="s">
        <v>47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3498</v>
      </c>
      <c r="P1584">
        <f t="shared" si="49"/>
        <v>2</v>
      </c>
    </row>
    <row r="1585" spans="1:16" x14ac:dyDescent="0.55000000000000004">
      <c r="A1585" s="1">
        <f t="shared" si="48"/>
        <v>45289</v>
      </c>
      <c r="B1585" s="1">
        <v>45291</v>
      </c>
      <c r="C1585" t="s">
        <v>1248</v>
      </c>
      <c r="D1585" t="s">
        <v>1249</v>
      </c>
      <c r="E1585">
        <v>7.42</v>
      </c>
      <c r="F1585" t="s">
        <v>3499</v>
      </c>
      <c r="G1585" t="s">
        <v>238</v>
      </c>
      <c r="H1585" t="s">
        <v>47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3500</v>
      </c>
      <c r="P1585">
        <f t="shared" si="49"/>
        <v>3</v>
      </c>
    </row>
    <row r="1586" spans="1:16" x14ac:dyDescent="0.55000000000000004">
      <c r="A1586" s="1">
        <f t="shared" si="48"/>
        <v>45289</v>
      </c>
      <c r="B1586" s="1">
        <v>45291</v>
      </c>
      <c r="C1586" t="s">
        <v>3501</v>
      </c>
      <c r="D1586" t="s">
        <v>3502</v>
      </c>
      <c r="E1586">
        <v>6.25</v>
      </c>
      <c r="F1586" t="s">
        <v>2162</v>
      </c>
      <c r="H1586" t="s">
        <v>47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53</v>
      </c>
      <c r="O1586" t="s">
        <v>3503</v>
      </c>
      <c r="P1586">
        <f t="shared" si="49"/>
        <v>3</v>
      </c>
    </row>
    <row r="1587" spans="1:16" x14ac:dyDescent="0.55000000000000004">
      <c r="A1587" s="1">
        <f t="shared" si="48"/>
        <v>45289</v>
      </c>
      <c r="B1587" s="1">
        <v>45291</v>
      </c>
      <c r="C1587" t="s">
        <v>244</v>
      </c>
      <c r="D1587" t="s">
        <v>245</v>
      </c>
      <c r="E1587">
        <v>5.25</v>
      </c>
      <c r="F1587" t="s">
        <v>633</v>
      </c>
      <c r="G1587" t="s">
        <v>3504</v>
      </c>
      <c r="H1587" t="s">
        <v>47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3505</v>
      </c>
      <c r="P1587">
        <f t="shared" si="49"/>
        <v>2</v>
      </c>
    </row>
    <row r="1588" spans="1:16" x14ac:dyDescent="0.55000000000000004">
      <c r="A1588" s="1">
        <f t="shared" si="48"/>
        <v>45289</v>
      </c>
      <c r="B1588" s="1">
        <v>45291</v>
      </c>
      <c r="C1588" t="s">
        <v>74</v>
      </c>
      <c r="D1588" t="s">
        <v>75</v>
      </c>
      <c r="E1588">
        <v>7.35</v>
      </c>
      <c r="F1588" t="s">
        <v>2378</v>
      </c>
      <c r="H1588" t="s">
        <v>77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3506</v>
      </c>
      <c r="P1588">
        <f t="shared" si="49"/>
        <v>2</v>
      </c>
    </row>
    <row r="1589" spans="1:16" x14ac:dyDescent="0.55000000000000004">
      <c r="A1589" s="1">
        <f t="shared" si="48"/>
        <v>45289</v>
      </c>
      <c r="B1589" s="1">
        <v>45291</v>
      </c>
      <c r="C1589" t="s">
        <v>2436</v>
      </c>
      <c r="D1589" t="s">
        <v>2437</v>
      </c>
      <c r="E1589">
        <v>5.7</v>
      </c>
      <c r="F1589" t="s">
        <v>3507</v>
      </c>
      <c r="H1589" t="s">
        <v>77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3508</v>
      </c>
      <c r="P1589">
        <f t="shared" si="49"/>
        <v>5</v>
      </c>
    </row>
    <row r="1590" spans="1:16" x14ac:dyDescent="0.55000000000000004">
      <c r="A1590" s="1">
        <f t="shared" si="48"/>
        <v>45289</v>
      </c>
      <c r="B1590" s="1">
        <v>45291</v>
      </c>
      <c r="C1590" t="s">
        <v>3509</v>
      </c>
      <c r="D1590" t="s">
        <v>3510</v>
      </c>
      <c r="E1590">
        <v>6.375</v>
      </c>
      <c r="F1590" t="s">
        <v>984</v>
      </c>
      <c r="G1590" t="s">
        <v>142</v>
      </c>
      <c r="H1590" t="s">
        <v>217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3511</v>
      </c>
      <c r="P1590">
        <f t="shared" si="49"/>
        <v>2</v>
      </c>
    </row>
    <row r="1591" spans="1:16" x14ac:dyDescent="0.55000000000000004">
      <c r="A1591" s="1">
        <f t="shared" si="48"/>
        <v>45289</v>
      </c>
      <c r="B1591" s="1">
        <v>45291</v>
      </c>
      <c r="C1591" t="s">
        <v>244</v>
      </c>
      <c r="D1591" t="s">
        <v>245</v>
      </c>
      <c r="E1591">
        <v>4.3499999999999996</v>
      </c>
      <c r="F1591" t="s">
        <v>3451</v>
      </c>
      <c r="G1591" t="s">
        <v>3512</v>
      </c>
      <c r="H1591" t="s">
        <v>47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3513</v>
      </c>
      <c r="P1591">
        <f t="shared" si="49"/>
        <v>2</v>
      </c>
    </row>
    <row r="1592" spans="1:16" x14ac:dyDescent="0.55000000000000004">
      <c r="A1592" s="1">
        <f t="shared" si="48"/>
        <v>45289</v>
      </c>
      <c r="B1592" s="1">
        <v>45291</v>
      </c>
      <c r="C1592" t="s">
        <v>1722</v>
      </c>
      <c r="D1592" t="s">
        <v>1723</v>
      </c>
      <c r="E1592">
        <v>5.3</v>
      </c>
      <c r="F1592" t="s">
        <v>519</v>
      </c>
      <c r="G1592" t="s">
        <v>142</v>
      </c>
      <c r="H1592" t="s">
        <v>52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3514</v>
      </c>
      <c r="P1592">
        <f t="shared" si="49"/>
        <v>3</v>
      </c>
    </row>
    <row r="1593" spans="1:16" x14ac:dyDescent="0.55000000000000004">
      <c r="A1593" s="1">
        <f t="shared" si="48"/>
        <v>45289</v>
      </c>
      <c r="B1593" s="1">
        <v>45291</v>
      </c>
      <c r="C1593" t="s">
        <v>678</v>
      </c>
      <c r="D1593" t="s">
        <v>679</v>
      </c>
      <c r="E1593">
        <v>3.6</v>
      </c>
      <c r="F1593" t="s">
        <v>1126</v>
      </c>
      <c r="H1593" t="s">
        <v>52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3515</v>
      </c>
      <c r="P1593">
        <f t="shared" si="49"/>
        <v>5</v>
      </c>
    </row>
    <row r="1594" spans="1:16" x14ac:dyDescent="0.55000000000000004">
      <c r="A1594" s="1">
        <f t="shared" si="48"/>
        <v>45289</v>
      </c>
      <c r="B1594" s="1">
        <v>45291</v>
      </c>
      <c r="C1594" t="s">
        <v>2976</v>
      </c>
      <c r="D1594" t="s">
        <v>2977</v>
      </c>
      <c r="E1594">
        <v>7.75</v>
      </c>
      <c r="F1594" t="s">
        <v>2201</v>
      </c>
      <c r="H1594" t="s">
        <v>32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3516</v>
      </c>
      <c r="P1594">
        <f t="shared" si="49"/>
        <v>3</v>
      </c>
    </row>
    <row r="1595" spans="1:16" hidden="1" x14ac:dyDescent="0.55000000000000004">
      <c r="A1595" s="1">
        <f t="shared" si="48"/>
        <v>45289</v>
      </c>
      <c r="B1595" s="1">
        <v>45291</v>
      </c>
      <c r="C1595" t="s">
        <v>2735</v>
      </c>
      <c r="D1595" t="s">
        <v>2736</v>
      </c>
      <c r="E1595">
        <v>7.5</v>
      </c>
      <c r="F1595" t="s">
        <v>916</v>
      </c>
      <c r="G1595" t="s">
        <v>142</v>
      </c>
      <c r="H1595" t="s">
        <v>147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3517</v>
      </c>
      <c r="P1595">
        <f t="shared" si="49"/>
        <v>6</v>
      </c>
    </row>
    <row r="1596" spans="1:16" x14ac:dyDescent="0.55000000000000004">
      <c r="A1596" s="1">
        <f t="shared" si="48"/>
        <v>45289</v>
      </c>
      <c r="B1596" s="1">
        <v>45291</v>
      </c>
      <c r="C1596" t="s">
        <v>114</v>
      </c>
      <c r="D1596" t="s">
        <v>115</v>
      </c>
      <c r="E1596">
        <v>5.9747700000000004</v>
      </c>
      <c r="F1596" t="s">
        <v>3518</v>
      </c>
      <c r="G1596" t="s">
        <v>206</v>
      </c>
      <c r="H1596" t="s">
        <v>52</v>
      </c>
      <c r="I1596" t="s">
        <v>18</v>
      </c>
      <c r="J1596" t="s">
        <v>19</v>
      </c>
      <c r="K1596" t="s">
        <v>20</v>
      </c>
      <c r="L1596" t="s">
        <v>20</v>
      </c>
      <c r="M1596" t="s">
        <v>173</v>
      </c>
      <c r="N1596" t="s">
        <v>22</v>
      </c>
      <c r="O1596" t="s">
        <v>3519</v>
      </c>
      <c r="P1596">
        <f t="shared" si="49"/>
        <v>2</v>
      </c>
    </row>
    <row r="1597" spans="1:16" x14ac:dyDescent="0.55000000000000004">
      <c r="A1597" s="1">
        <f t="shared" si="48"/>
        <v>45289</v>
      </c>
      <c r="B1597" s="1">
        <v>45291</v>
      </c>
      <c r="C1597" t="s">
        <v>244</v>
      </c>
      <c r="D1597" t="s">
        <v>245</v>
      </c>
      <c r="E1597">
        <v>5.25</v>
      </c>
      <c r="F1597" t="s">
        <v>2001</v>
      </c>
      <c r="G1597" t="s">
        <v>3504</v>
      </c>
      <c r="H1597" t="s">
        <v>47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3520</v>
      </c>
      <c r="P1597">
        <f t="shared" si="49"/>
        <v>2</v>
      </c>
    </row>
    <row r="1598" spans="1:16" x14ac:dyDescent="0.55000000000000004">
      <c r="A1598" s="1">
        <f t="shared" si="48"/>
        <v>45289</v>
      </c>
      <c r="B1598" s="1">
        <v>45291</v>
      </c>
      <c r="C1598" t="s">
        <v>774</v>
      </c>
      <c r="D1598" t="s">
        <v>775</v>
      </c>
      <c r="E1598">
        <v>5.625</v>
      </c>
      <c r="F1598" t="s">
        <v>667</v>
      </c>
      <c r="H1598" t="s">
        <v>47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53</v>
      </c>
      <c r="O1598" t="s">
        <v>3521</v>
      </c>
      <c r="P1598">
        <f t="shared" si="49"/>
        <v>3</v>
      </c>
    </row>
    <row r="1599" spans="1:16" x14ac:dyDescent="0.55000000000000004">
      <c r="A1599" s="1">
        <f t="shared" si="48"/>
        <v>45289</v>
      </c>
      <c r="B1599" s="1">
        <v>45291</v>
      </c>
      <c r="C1599" t="s">
        <v>114</v>
      </c>
      <c r="D1599" t="s">
        <v>115</v>
      </c>
      <c r="E1599">
        <v>3.35</v>
      </c>
      <c r="F1599" t="s">
        <v>172</v>
      </c>
      <c r="G1599" t="s">
        <v>206</v>
      </c>
      <c r="H1599" t="s">
        <v>52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3522</v>
      </c>
      <c r="P1599">
        <f t="shared" si="49"/>
        <v>2</v>
      </c>
    </row>
    <row r="1600" spans="1:16" x14ac:dyDescent="0.55000000000000004">
      <c r="A1600" s="1">
        <f t="shared" si="48"/>
        <v>45289</v>
      </c>
      <c r="B1600" s="1">
        <v>45291</v>
      </c>
      <c r="C1600" t="s">
        <v>1495</v>
      </c>
      <c r="D1600" t="s">
        <v>1496</v>
      </c>
      <c r="E1600">
        <v>3.875</v>
      </c>
      <c r="F1600" t="s">
        <v>3523</v>
      </c>
      <c r="G1600" t="s">
        <v>142</v>
      </c>
      <c r="H1600" t="s">
        <v>17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72</v>
      </c>
      <c r="O1600" t="s">
        <v>3524</v>
      </c>
      <c r="P1600">
        <f t="shared" si="49"/>
        <v>3</v>
      </c>
    </row>
    <row r="1601" spans="1:16" x14ac:dyDescent="0.55000000000000004">
      <c r="A1601" s="1">
        <f t="shared" si="48"/>
        <v>45289</v>
      </c>
      <c r="B1601" s="1">
        <v>45291</v>
      </c>
      <c r="C1601" t="s">
        <v>3525</v>
      </c>
      <c r="D1601" t="s">
        <v>2566</v>
      </c>
      <c r="E1601">
        <v>5.2</v>
      </c>
      <c r="F1601" t="s">
        <v>812</v>
      </c>
      <c r="H1601" t="s">
        <v>47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3526</v>
      </c>
      <c r="P1601">
        <f t="shared" si="49"/>
        <v>3</v>
      </c>
    </row>
    <row r="1602" spans="1:16" hidden="1" x14ac:dyDescent="0.55000000000000004">
      <c r="A1602" s="1">
        <f t="shared" si="48"/>
        <v>45289</v>
      </c>
      <c r="B1602" s="1">
        <v>45291</v>
      </c>
      <c r="C1602" t="s">
        <v>39</v>
      </c>
      <c r="D1602" t="s">
        <v>40</v>
      </c>
      <c r="E1602">
        <v>3.05</v>
      </c>
      <c r="F1602" t="s">
        <v>3527</v>
      </c>
      <c r="G1602" t="s">
        <v>133</v>
      </c>
      <c r="H1602" t="s">
        <v>42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3528</v>
      </c>
      <c r="P1602">
        <f t="shared" si="49"/>
        <v>6</v>
      </c>
    </row>
    <row r="1603" spans="1:16" x14ac:dyDescent="0.55000000000000004">
      <c r="A1603" s="1">
        <f t="shared" si="48"/>
        <v>45289</v>
      </c>
      <c r="B1603" s="1">
        <v>45291</v>
      </c>
      <c r="C1603" t="s">
        <v>2747</v>
      </c>
      <c r="D1603" t="s">
        <v>1700</v>
      </c>
      <c r="E1603">
        <v>7.75</v>
      </c>
      <c r="F1603" t="s">
        <v>1371</v>
      </c>
      <c r="H1603" t="s">
        <v>52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72</v>
      </c>
      <c r="O1603" t="s">
        <v>3529</v>
      </c>
      <c r="P1603">
        <f t="shared" si="49"/>
        <v>3</v>
      </c>
    </row>
    <row r="1604" spans="1:16" x14ac:dyDescent="0.55000000000000004">
      <c r="A1604" s="1">
        <f t="shared" ref="A1604:A1667" si="50">B1604-2</f>
        <v>45289</v>
      </c>
      <c r="B1604" s="1">
        <v>45291</v>
      </c>
      <c r="C1604" t="s">
        <v>1764</v>
      </c>
      <c r="D1604" t="s">
        <v>1249</v>
      </c>
      <c r="E1604">
        <v>6.55</v>
      </c>
      <c r="F1604" t="s">
        <v>1925</v>
      </c>
      <c r="H1604" t="s">
        <v>47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3530</v>
      </c>
      <c r="P1604">
        <f t="shared" ref="P1604:P1667" si="51">LEN(D1604)</f>
        <v>3</v>
      </c>
    </row>
    <row r="1605" spans="1:16" x14ac:dyDescent="0.55000000000000004">
      <c r="A1605" s="1">
        <f t="shared" si="50"/>
        <v>45289</v>
      </c>
      <c r="B1605" s="1">
        <v>45291</v>
      </c>
      <c r="C1605" t="s">
        <v>3531</v>
      </c>
      <c r="D1605" t="s">
        <v>3532</v>
      </c>
      <c r="E1605">
        <v>4.2</v>
      </c>
      <c r="F1605" t="s">
        <v>369</v>
      </c>
      <c r="H1605" t="s">
        <v>47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3533</v>
      </c>
      <c r="P1605">
        <f t="shared" si="51"/>
        <v>3</v>
      </c>
    </row>
    <row r="1606" spans="1:16" x14ac:dyDescent="0.55000000000000004">
      <c r="A1606" s="1">
        <f t="shared" si="50"/>
        <v>45289</v>
      </c>
      <c r="B1606" s="1">
        <v>45291</v>
      </c>
      <c r="C1606" t="s">
        <v>3045</v>
      </c>
      <c r="D1606" t="s">
        <v>1249</v>
      </c>
      <c r="E1606">
        <v>7.5</v>
      </c>
      <c r="F1606" t="s">
        <v>452</v>
      </c>
      <c r="H1606" t="s">
        <v>47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3534</v>
      </c>
      <c r="P1606">
        <f t="shared" si="51"/>
        <v>3</v>
      </c>
    </row>
    <row r="1607" spans="1:16" x14ac:dyDescent="0.55000000000000004">
      <c r="A1607" s="1">
        <f t="shared" si="50"/>
        <v>45289</v>
      </c>
      <c r="B1607" s="1">
        <v>45291</v>
      </c>
      <c r="C1607" t="s">
        <v>2765</v>
      </c>
      <c r="D1607" t="s">
        <v>896</v>
      </c>
      <c r="E1607">
        <v>5.25</v>
      </c>
      <c r="F1607" t="s">
        <v>1442</v>
      </c>
      <c r="H1607" t="s">
        <v>47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53</v>
      </c>
      <c r="O1607" t="s">
        <v>3535</v>
      </c>
      <c r="P1607">
        <f t="shared" si="51"/>
        <v>2</v>
      </c>
    </row>
    <row r="1608" spans="1:16" x14ac:dyDescent="0.55000000000000004">
      <c r="A1608" s="1">
        <f t="shared" si="50"/>
        <v>45289</v>
      </c>
      <c r="B1608" s="1">
        <v>45291</v>
      </c>
      <c r="C1608" t="s">
        <v>269</v>
      </c>
      <c r="D1608" t="s">
        <v>270</v>
      </c>
      <c r="E1608">
        <v>2.7</v>
      </c>
      <c r="F1608" t="s">
        <v>1244</v>
      </c>
      <c r="G1608" t="s">
        <v>229</v>
      </c>
      <c r="H1608" t="s">
        <v>52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3536</v>
      </c>
      <c r="P1608">
        <f t="shared" si="51"/>
        <v>5</v>
      </c>
    </row>
    <row r="1609" spans="1:16" x14ac:dyDescent="0.55000000000000004">
      <c r="A1609" s="1">
        <f t="shared" si="50"/>
        <v>45289</v>
      </c>
      <c r="B1609" s="1">
        <v>45291</v>
      </c>
      <c r="C1609" t="s">
        <v>139</v>
      </c>
      <c r="D1609" t="s">
        <v>140</v>
      </c>
      <c r="E1609">
        <v>0.78100000000000003</v>
      </c>
      <c r="F1609" t="s">
        <v>802</v>
      </c>
      <c r="G1609" t="s">
        <v>142</v>
      </c>
      <c r="H1609" t="s">
        <v>42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72</v>
      </c>
      <c r="O1609" t="s">
        <v>3537</v>
      </c>
      <c r="P1609">
        <f t="shared" si="51"/>
        <v>2</v>
      </c>
    </row>
    <row r="1610" spans="1:16" x14ac:dyDescent="0.55000000000000004">
      <c r="A1610" s="1">
        <f t="shared" si="50"/>
        <v>45289</v>
      </c>
      <c r="B1610" s="1">
        <v>45291</v>
      </c>
      <c r="C1610" t="s">
        <v>3538</v>
      </c>
      <c r="D1610" t="s">
        <v>2421</v>
      </c>
      <c r="E1610">
        <v>7.6</v>
      </c>
      <c r="F1610" t="s">
        <v>1727</v>
      </c>
      <c r="H1610" t="s">
        <v>17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53</v>
      </c>
      <c r="O1610" t="s">
        <v>3539</v>
      </c>
      <c r="P1610">
        <f t="shared" si="51"/>
        <v>3</v>
      </c>
    </row>
    <row r="1611" spans="1:16" x14ac:dyDescent="0.55000000000000004">
      <c r="A1611" s="1">
        <f t="shared" si="50"/>
        <v>45289</v>
      </c>
      <c r="B1611" s="1">
        <v>45291</v>
      </c>
      <c r="C1611" t="s">
        <v>114</v>
      </c>
      <c r="D1611" t="s">
        <v>115</v>
      </c>
      <c r="E1611">
        <v>0.9</v>
      </c>
      <c r="F1611" t="s">
        <v>2555</v>
      </c>
      <c r="G1611" t="s">
        <v>206</v>
      </c>
      <c r="H1611" t="s">
        <v>52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3540</v>
      </c>
      <c r="P1611">
        <f t="shared" si="51"/>
        <v>2</v>
      </c>
    </row>
    <row r="1612" spans="1:16" hidden="1" x14ac:dyDescent="0.55000000000000004">
      <c r="A1612" s="1">
        <f t="shared" si="50"/>
        <v>45289</v>
      </c>
      <c r="B1612" s="1">
        <v>45291</v>
      </c>
      <c r="C1612" t="s">
        <v>3541</v>
      </c>
      <c r="D1612" t="s">
        <v>3542</v>
      </c>
      <c r="E1612">
        <v>4.593</v>
      </c>
      <c r="F1612" t="s">
        <v>290</v>
      </c>
      <c r="G1612">
        <v>2018</v>
      </c>
      <c r="H1612" t="s">
        <v>47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3543</v>
      </c>
      <c r="P1612">
        <f t="shared" si="51"/>
        <v>6</v>
      </c>
    </row>
    <row r="1613" spans="1:16" x14ac:dyDescent="0.55000000000000004">
      <c r="A1613" s="1">
        <f t="shared" si="50"/>
        <v>45289</v>
      </c>
      <c r="B1613" s="1">
        <v>45291</v>
      </c>
      <c r="C1613" t="s">
        <v>1325</v>
      </c>
      <c r="D1613" t="s">
        <v>1326</v>
      </c>
      <c r="E1613">
        <v>4.0999999999999996</v>
      </c>
      <c r="F1613" t="s">
        <v>3544</v>
      </c>
      <c r="H1613" t="s">
        <v>47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3545</v>
      </c>
      <c r="P1613">
        <f t="shared" si="51"/>
        <v>3</v>
      </c>
    </row>
    <row r="1614" spans="1:16" x14ac:dyDescent="0.55000000000000004">
      <c r="A1614" s="1">
        <f t="shared" si="50"/>
        <v>45289</v>
      </c>
      <c r="B1614" s="1">
        <v>45291</v>
      </c>
      <c r="C1614" t="s">
        <v>3546</v>
      </c>
      <c r="D1614" t="s">
        <v>689</v>
      </c>
      <c r="E1614">
        <v>7.875</v>
      </c>
      <c r="F1614" t="s">
        <v>387</v>
      </c>
      <c r="H1614" t="s">
        <v>17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3547</v>
      </c>
      <c r="P1614">
        <f t="shared" si="51"/>
        <v>5</v>
      </c>
    </row>
    <row r="1615" spans="1:16" x14ac:dyDescent="0.55000000000000004">
      <c r="A1615" s="1">
        <f t="shared" si="50"/>
        <v>45289</v>
      </c>
      <c r="B1615" s="1">
        <v>45291</v>
      </c>
      <c r="C1615" t="s">
        <v>826</v>
      </c>
      <c r="D1615" t="s">
        <v>827</v>
      </c>
      <c r="E1615">
        <v>4.2</v>
      </c>
      <c r="F1615" t="s">
        <v>3548</v>
      </c>
      <c r="H1615" t="s">
        <v>52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3549</v>
      </c>
      <c r="P1615">
        <f t="shared" si="51"/>
        <v>3</v>
      </c>
    </row>
    <row r="1616" spans="1:16" x14ac:dyDescent="0.55000000000000004">
      <c r="A1616" s="1">
        <f t="shared" si="50"/>
        <v>45289</v>
      </c>
      <c r="B1616" s="1">
        <v>45291</v>
      </c>
      <c r="C1616" t="s">
        <v>244</v>
      </c>
      <c r="D1616" t="s">
        <v>245</v>
      </c>
      <c r="E1616">
        <v>4.25</v>
      </c>
      <c r="F1616" t="s">
        <v>1619</v>
      </c>
      <c r="G1616" t="s">
        <v>1519</v>
      </c>
      <c r="H1616" t="s">
        <v>47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3550</v>
      </c>
      <c r="P1616">
        <f t="shared" si="51"/>
        <v>2</v>
      </c>
    </row>
    <row r="1617" spans="1:16" x14ac:dyDescent="0.55000000000000004">
      <c r="A1617" s="1">
        <f t="shared" si="50"/>
        <v>45289</v>
      </c>
      <c r="B1617" s="1">
        <v>45291</v>
      </c>
      <c r="C1617" t="s">
        <v>3551</v>
      </c>
      <c r="D1617" t="s">
        <v>3552</v>
      </c>
      <c r="E1617">
        <v>5.0170000000000003</v>
      </c>
      <c r="F1617" t="s">
        <v>3553</v>
      </c>
      <c r="G1617">
        <v>2012</v>
      </c>
      <c r="H1617" t="s">
        <v>267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3554</v>
      </c>
      <c r="P1617">
        <f t="shared" si="51"/>
        <v>5</v>
      </c>
    </row>
    <row r="1618" spans="1:16" x14ac:dyDescent="0.55000000000000004">
      <c r="A1618" s="1">
        <f t="shared" si="50"/>
        <v>45289</v>
      </c>
      <c r="B1618" s="1">
        <v>45291</v>
      </c>
      <c r="C1618" t="s">
        <v>3555</v>
      </c>
      <c r="D1618" t="s">
        <v>610</v>
      </c>
      <c r="E1618">
        <v>7.75</v>
      </c>
      <c r="F1618" t="s">
        <v>146</v>
      </c>
      <c r="H1618" t="s">
        <v>77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3556</v>
      </c>
      <c r="P1618">
        <f t="shared" si="51"/>
        <v>3</v>
      </c>
    </row>
    <row r="1619" spans="1:16" x14ac:dyDescent="0.55000000000000004">
      <c r="A1619" s="1">
        <f t="shared" si="50"/>
        <v>45289</v>
      </c>
      <c r="B1619" s="1">
        <v>45291</v>
      </c>
      <c r="C1619" t="s">
        <v>517</v>
      </c>
      <c r="D1619" t="s">
        <v>518</v>
      </c>
      <c r="E1619">
        <v>1.45</v>
      </c>
      <c r="F1619" t="s">
        <v>1666</v>
      </c>
      <c r="G1619" t="s">
        <v>206</v>
      </c>
      <c r="H1619" t="s">
        <v>52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3557</v>
      </c>
      <c r="P1619">
        <f t="shared" si="51"/>
        <v>3</v>
      </c>
    </row>
    <row r="1620" spans="1:16" hidden="1" x14ac:dyDescent="0.55000000000000004">
      <c r="A1620" s="1">
        <f t="shared" si="50"/>
        <v>45289</v>
      </c>
      <c r="B1620" s="1">
        <v>45291</v>
      </c>
      <c r="C1620" t="s">
        <v>3558</v>
      </c>
      <c r="D1620" t="s">
        <v>3559</v>
      </c>
      <c r="E1620">
        <v>7.625</v>
      </c>
      <c r="F1620" t="s">
        <v>763</v>
      </c>
      <c r="H1620" t="s">
        <v>17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72</v>
      </c>
      <c r="O1620" t="s">
        <v>3560</v>
      </c>
      <c r="P1620">
        <f t="shared" si="51"/>
        <v>6</v>
      </c>
    </row>
    <row r="1621" spans="1:16" x14ac:dyDescent="0.55000000000000004">
      <c r="A1621" s="1">
        <f t="shared" si="50"/>
        <v>45289</v>
      </c>
      <c r="B1621" s="1">
        <v>45291</v>
      </c>
      <c r="C1621" t="s">
        <v>269</v>
      </c>
      <c r="D1621" t="s">
        <v>270</v>
      </c>
      <c r="E1621">
        <v>5.25</v>
      </c>
      <c r="F1621" t="s">
        <v>3561</v>
      </c>
      <c r="G1621" t="s">
        <v>142</v>
      </c>
      <c r="H1621" t="s">
        <v>52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3562</v>
      </c>
      <c r="P1621">
        <f t="shared" si="51"/>
        <v>5</v>
      </c>
    </row>
    <row r="1622" spans="1:16" x14ac:dyDescent="0.55000000000000004">
      <c r="A1622" s="1">
        <f t="shared" si="50"/>
        <v>45289</v>
      </c>
      <c r="B1622" s="1">
        <v>45291</v>
      </c>
      <c r="C1622" t="s">
        <v>2132</v>
      </c>
      <c r="D1622" t="s">
        <v>2133</v>
      </c>
      <c r="E1622">
        <v>5.375</v>
      </c>
      <c r="F1622" t="s">
        <v>2211</v>
      </c>
      <c r="H1622" t="s">
        <v>32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3563</v>
      </c>
      <c r="P1622">
        <f t="shared" si="51"/>
        <v>3</v>
      </c>
    </row>
    <row r="1623" spans="1:16" x14ac:dyDescent="0.55000000000000004">
      <c r="A1623" s="1">
        <f t="shared" si="50"/>
        <v>45289</v>
      </c>
      <c r="B1623" s="1">
        <v>45291</v>
      </c>
      <c r="C1623" t="s">
        <v>666</v>
      </c>
      <c r="D1623" t="s">
        <v>265</v>
      </c>
      <c r="E1623">
        <v>4.875</v>
      </c>
      <c r="F1623" t="s">
        <v>3564</v>
      </c>
      <c r="H1623" t="s">
        <v>17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72</v>
      </c>
      <c r="O1623" t="s">
        <v>3565</v>
      </c>
      <c r="P1623">
        <f t="shared" si="51"/>
        <v>3</v>
      </c>
    </row>
    <row r="1624" spans="1:16" hidden="1" x14ac:dyDescent="0.55000000000000004">
      <c r="A1624" s="1">
        <f t="shared" si="50"/>
        <v>45289</v>
      </c>
      <c r="B1624" s="1">
        <v>45291</v>
      </c>
      <c r="C1624" t="s">
        <v>3566</v>
      </c>
      <c r="D1624" t="s">
        <v>3567</v>
      </c>
      <c r="E1624">
        <v>2</v>
      </c>
      <c r="F1624" t="s">
        <v>603</v>
      </c>
      <c r="G1624" t="s">
        <v>2272</v>
      </c>
      <c r="H1624" t="s">
        <v>99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72</v>
      </c>
      <c r="O1624" t="s">
        <v>3568</v>
      </c>
      <c r="P1624">
        <f t="shared" si="51"/>
        <v>6</v>
      </c>
    </row>
    <row r="1625" spans="1:16" x14ac:dyDescent="0.55000000000000004">
      <c r="A1625" s="1">
        <f t="shared" si="50"/>
        <v>45289</v>
      </c>
      <c r="B1625" s="1">
        <v>45291</v>
      </c>
      <c r="C1625" t="s">
        <v>332</v>
      </c>
      <c r="D1625" t="s">
        <v>333</v>
      </c>
      <c r="E1625">
        <v>5.8</v>
      </c>
      <c r="F1625" t="s">
        <v>1432</v>
      </c>
      <c r="H1625" t="s">
        <v>267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3569</v>
      </c>
      <c r="P1625">
        <f t="shared" si="51"/>
        <v>2</v>
      </c>
    </row>
    <row r="1626" spans="1:16" x14ac:dyDescent="0.55000000000000004">
      <c r="A1626" s="1">
        <f t="shared" si="50"/>
        <v>45289</v>
      </c>
      <c r="B1626" s="1">
        <v>45291</v>
      </c>
      <c r="C1626" t="s">
        <v>363</v>
      </c>
      <c r="D1626" t="s">
        <v>364</v>
      </c>
      <c r="E1626">
        <v>0.5</v>
      </c>
      <c r="F1626" t="s">
        <v>2699</v>
      </c>
      <c r="G1626" t="s">
        <v>3570</v>
      </c>
      <c r="H1626" t="s">
        <v>42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3571</v>
      </c>
      <c r="P1626">
        <f t="shared" si="51"/>
        <v>4</v>
      </c>
    </row>
    <row r="1627" spans="1:16" x14ac:dyDescent="0.55000000000000004">
      <c r="A1627" s="1">
        <f t="shared" si="50"/>
        <v>45289</v>
      </c>
      <c r="B1627" s="1">
        <v>45291</v>
      </c>
      <c r="C1627" t="s">
        <v>244</v>
      </c>
      <c r="D1627" t="s">
        <v>245</v>
      </c>
      <c r="E1627">
        <v>3.7</v>
      </c>
      <c r="F1627" t="s">
        <v>3254</v>
      </c>
      <c r="G1627" t="s">
        <v>1519</v>
      </c>
      <c r="H1627" t="s">
        <v>47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3572</v>
      </c>
      <c r="P1627">
        <f t="shared" si="51"/>
        <v>2</v>
      </c>
    </row>
    <row r="1628" spans="1:16" x14ac:dyDescent="0.55000000000000004">
      <c r="A1628" s="1">
        <f t="shared" si="50"/>
        <v>45289</v>
      </c>
      <c r="B1628" s="1">
        <v>45291</v>
      </c>
      <c r="C1628" t="s">
        <v>644</v>
      </c>
      <c r="D1628" t="s">
        <v>645</v>
      </c>
      <c r="E1628">
        <v>4</v>
      </c>
      <c r="F1628" t="s">
        <v>3573</v>
      </c>
      <c r="H1628" t="s">
        <v>42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3574</v>
      </c>
      <c r="P1628">
        <f t="shared" si="51"/>
        <v>3</v>
      </c>
    </row>
    <row r="1629" spans="1:16" x14ac:dyDescent="0.55000000000000004">
      <c r="A1629" s="1">
        <f t="shared" si="50"/>
        <v>45289</v>
      </c>
      <c r="B1629" s="1">
        <v>45291</v>
      </c>
      <c r="C1629" t="s">
        <v>1595</v>
      </c>
      <c r="D1629" t="s">
        <v>1596</v>
      </c>
      <c r="E1629">
        <v>6.625</v>
      </c>
      <c r="F1629" t="s">
        <v>3575</v>
      </c>
      <c r="G1629" t="s">
        <v>238</v>
      </c>
      <c r="H1629" t="s">
        <v>71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3576</v>
      </c>
      <c r="P1629">
        <f t="shared" si="51"/>
        <v>3</v>
      </c>
    </row>
    <row r="1630" spans="1:16" x14ac:dyDescent="0.55000000000000004">
      <c r="A1630" s="1">
        <f t="shared" si="50"/>
        <v>45289</v>
      </c>
      <c r="B1630" s="1">
        <v>45291</v>
      </c>
      <c r="C1630" t="s">
        <v>264</v>
      </c>
      <c r="D1630" t="s">
        <v>265</v>
      </c>
      <c r="E1630">
        <v>2.95</v>
      </c>
      <c r="F1630" t="s">
        <v>3577</v>
      </c>
      <c r="G1630" t="s">
        <v>142</v>
      </c>
      <c r="H1630" t="s">
        <v>267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72</v>
      </c>
      <c r="O1630" t="s">
        <v>3578</v>
      </c>
      <c r="P1630">
        <f t="shared" si="51"/>
        <v>3</v>
      </c>
    </row>
    <row r="1631" spans="1:16" x14ac:dyDescent="0.55000000000000004">
      <c r="A1631" s="1">
        <f t="shared" si="50"/>
        <v>45289</v>
      </c>
      <c r="B1631" s="1">
        <v>45291</v>
      </c>
      <c r="C1631" t="s">
        <v>3579</v>
      </c>
      <c r="D1631" t="s">
        <v>3580</v>
      </c>
      <c r="E1631">
        <v>7</v>
      </c>
      <c r="F1631" t="s">
        <v>3581</v>
      </c>
      <c r="H1631" t="s">
        <v>47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3582</v>
      </c>
      <c r="P1631">
        <f t="shared" si="51"/>
        <v>3</v>
      </c>
    </row>
    <row r="1632" spans="1:16" x14ac:dyDescent="0.55000000000000004">
      <c r="A1632" s="1">
        <f t="shared" si="50"/>
        <v>45289</v>
      </c>
      <c r="B1632" s="1">
        <v>45291</v>
      </c>
      <c r="C1632" t="s">
        <v>2009</v>
      </c>
      <c r="D1632" t="s">
        <v>265</v>
      </c>
      <c r="E1632">
        <v>3.7</v>
      </c>
      <c r="F1632" t="s">
        <v>3583</v>
      </c>
      <c r="G1632" t="s">
        <v>142</v>
      </c>
      <c r="H1632" t="s">
        <v>267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72</v>
      </c>
      <c r="O1632" t="s">
        <v>3584</v>
      </c>
      <c r="P1632">
        <f t="shared" si="51"/>
        <v>3</v>
      </c>
    </row>
    <row r="1633" spans="1:16" x14ac:dyDescent="0.55000000000000004">
      <c r="A1633" s="1">
        <f t="shared" si="50"/>
        <v>45289</v>
      </c>
      <c r="B1633" s="1">
        <v>45291</v>
      </c>
      <c r="C1633" t="s">
        <v>3585</v>
      </c>
      <c r="D1633" t="s">
        <v>1200</v>
      </c>
      <c r="E1633">
        <v>8.3000000000000007</v>
      </c>
      <c r="F1633" t="s">
        <v>438</v>
      </c>
      <c r="G1633" t="s">
        <v>142</v>
      </c>
      <c r="H1633" t="s">
        <v>52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72</v>
      </c>
      <c r="O1633" t="s">
        <v>3586</v>
      </c>
      <c r="P1633">
        <f t="shared" si="51"/>
        <v>3</v>
      </c>
    </row>
    <row r="1634" spans="1:16" x14ac:dyDescent="0.55000000000000004">
      <c r="A1634" s="1">
        <f t="shared" si="50"/>
        <v>45289</v>
      </c>
      <c r="B1634" s="1">
        <v>45291</v>
      </c>
      <c r="C1634" t="s">
        <v>269</v>
      </c>
      <c r="D1634" t="s">
        <v>270</v>
      </c>
      <c r="E1634">
        <v>3.25</v>
      </c>
      <c r="F1634" t="s">
        <v>897</v>
      </c>
      <c r="G1634" t="s">
        <v>142</v>
      </c>
      <c r="H1634" t="s">
        <v>52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3587</v>
      </c>
      <c r="P1634">
        <f t="shared" si="51"/>
        <v>5</v>
      </c>
    </row>
    <row r="1635" spans="1:16" x14ac:dyDescent="0.55000000000000004">
      <c r="A1635" s="1">
        <f t="shared" si="50"/>
        <v>45289</v>
      </c>
      <c r="B1635" s="1">
        <v>45291</v>
      </c>
      <c r="C1635" t="s">
        <v>1070</v>
      </c>
      <c r="D1635" t="s">
        <v>1071</v>
      </c>
      <c r="E1635">
        <v>5.125</v>
      </c>
      <c r="F1635" t="s">
        <v>3588</v>
      </c>
      <c r="G1635" t="s">
        <v>229</v>
      </c>
      <c r="H1635" t="s">
        <v>77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3589</v>
      </c>
      <c r="P1635">
        <f t="shared" si="51"/>
        <v>5</v>
      </c>
    </row>
    <row r="1636" spans="1:16" x14ac:dyDescent="0.55000000000000004">
      <c r="A1636" s="1">
        <f t="shared" si="50"/>
        <v>45289</v>
      </c>
      <c r="B1636" s="1">
        <v>45291</v>
      </c>
      <c r="C1636" t="s">
        <v>3590</v>
      </c>
      <c r="D1636" t="s">
        <v>3591</v>
      </c>
      <c r="E1636">
        <v>5.1440000000000001</v>
      </c>
      <c r="F1636" t="s">
        <v>3592</v>
      </c>
      <c r="H1636" t="s">
        <v>77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72</v>
      </c>
      <c r="O1636" t="s">
        <v>3593</v>
      </c>
      <c r="P1636">
        <f t="shared" si="51"/>
        <v>4</v>
      </c>
    </row>
    <row r="1637" spans="1:16" x14ac:dyDescent="0.55000000000000004">
      <c r="A1637" s="1">
        <f t="shared" si="50"/>
        <v>45289</v>
      </c>
      <c r="B1637" s="1">
        <v>45291</v>
      </c>
      <c r="C1637" t="s">
        <v>139</v>
      </c>
      <c r="D1637" t="s">
        <v>140</v>
      </c>
      <c r="E1637">
        <v>1.17</v>
      </c>
      <c r="F1637" t="s">
        <v>900</v>
      </c>
      <c r="G1637" t="s">
        <v>142</v>
      </c>
      <c r="H1637" t="s">
        <v>42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72</v>
      </c>
      <c r="O1637" t="s">
        <v>3594</v>
      </c>
      <c r="P1637">
        <f t="shared" si="51"/>
        <v>2</v>
      </c>
    </row>
    <row r="1638" spans="1:16" hidden="1" x14ac:dyDescent="0.55000000000000004">
      <c r="A1638" s="1">
        <f t="shared" si="50"/>
        <v>45289</v>
      </c>
      <c r="B1638" s="1">
        <v>45291</v>
      </c>
      <c r="C1638" t="s">
        <v>39</v>
      </c>
      <c r="D1638" t="s">
        <v>40</v>
      </c>
      <c r="E1638">
        <v>5.9258600000000001</v>
      </c>
      <c r="F1638" t="s">
        <v>493</v>
      </c>
      <c r="H1638" t="s">
        <v>42</v>
      </c>
      <c r="I1638" t="s">
        <v>18</v>
      </c>
      <c r="J1638" t="s">
        <v>19</v>
      </c>
      <c r="K1638" t="s">
        <v>20</v>
      </c>
      <c r="L1638" t="s">
        <v>20</v>
      </c>
      <c r="M1638" t="s">
        <v>173</v>
      </c>
      <c r="N1638" t="s">
        <v>22</v>
      </c>
      <c r="O1638" t="s">
        <v>3595</v>
      </c>
      <c r="P1638">
        <f t="shared" si="51"/>
        <v>6</v>
      </c>
    </row>
    <row r="1639" spans="1:16" x14ac:dyDescent="0.55000000000000004">
      <c r="A1639" s="1">
        <f t="shared" si="50"/>
        <v>45289</v>
      </c>
      <c r="B1639" s="1">
        <v>45291</v>
      </c>
      <c r="C1639" t="s">
        <v>3596</v>
      </c>
      <c r="D1639" t="s">
        <v>171</v>
      </c>
      <c r="E1639">
        <v>7.125</v>
      </c>
      <c r="F1639" t="s">
        <v>2508</v>
      </c>
      <c r="H1639" t="s">
        <v>47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3597</v>
      </c>
      <c r="P1639">
        <f t="shared" si="51"/>
        <v>1</v>
      </c>
    </row>
    <row r="1640" spans="1:16" x14ac:dyDescent="0.55000000000000004">
      <c r="A1640" s="1">
        <f t="shared" si="50"/>
        <v>45289</v>
      </c>
      <c r="B1640" s="1">
        <v>45291</v>
      </c>
      <c r="C1640" t="s">
        <v>244</v>
      </c>
      <c r="D1640" t="s">
        <v>245</v>
      </c>
      <c r="E1640">
        <v>3.7</v>
      </c>
      <c r="F1640" t="s">
        <v>690</v>
      </c>
      <c r="G1640" t="s">
        <v>1519</v>
      </c>
      <c r="H1640" t="s">
        <v>47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3598</v>
      </c>
      <c r="P1640">
        <f t="shared" si="51"/>
        <v>2</v>
      </c>
    </row>
    <row r="1641" spans="1:16" x14ac:dyDescent="0.55000000000000004">
      <c r="A1641" s="1">
        <f t="shared" si="50"/>
        <v>45289</v>
      </c>
      <c r="B1641" s="1">
        <v>45291</v>
      </c>
      <c r="C1641" t="s">
        <v>3599</v>
      </c>
      <c r="D1641" t="s">
        <v>3600</v>
      </c>
      <c r="E1641">
        <v>6.95</v>
      </c>
      <c r="F1641" t="s">
        <v>2658</v>
      </c>
      <c r="H1641" t="s">
        <v>495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3601</v>
      </c>
      <c r="P1641">
        <f t="shared" si="51"/>
        <v>3</v>
      </c>
    </row>
    <row r="1642" spans="1:16" hidden="1" x14ac:dyDescent="0.55000000000000004">
      <c r="A1642" s="1">
        <f t="shared" si="50"/>
        <v>45289</v>
      </c>
      <c r="B1642" s="1">
        <v>45291</v>
      </c>
      <c r="C1642" t="s">
        <v>1891</v>
      </c>
      <c r="D1642" t="s">
        <v>1892</v>
      </c>
      <c r="E1642">
        <v>5.25</v>
      </c>
      <c r="F1642" t="s">
        <v>2418</v>
      </c>
      <c r="H1642" t="s">
        <v>47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53</v>
      </c>
      <c r="O1642" t="s">
        <v>3602</v>
      </c>
      <c r="P1642">
        <f t="shared" si="51"/>
        <v>6</v>
      </c>
    </row>
    <row r="1643" spans="1:16" x14ac:dyDescent="0.55000000000000004">
      <c r="A1643" s="1">
        <f t="shared" si="50"/>
        <v>45289</v>
      </c>
      <c r="B1643" s="1">
        <v>45291</v>
      </c>
      <c r="C1643" t="s">
        <v>995</v>
      </c>
      <c r="D1643" t="s">
        <v>996</v>
      </c>
      <c r="E1643">
        <v>5.375</v>
      </c>
      <c r="F1643" t="s">
        <v>2942</v>
      </c>
      <c r="H1643" t="s">
        <v>52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3603</v>
      </c>
      <c r="P1643">
        <f t="shared" si="51"/>
        <v>3</v>
      </c>
    </row>
    <row r="1644" spans="1:16" x14ac:dyDescent="0.55000000000000004">
      <c r="A1644" s="1">
        <f t="shared" si="50"/>
        <v>45289</v>
      </c>
      <c r="B1644" s="1">
        <v>45291</v>
      </c>
      <c r="C1644" t="s">
        <v>1445</v>
      </c>
      <c r="D1644" t="s">
        <v>1446</v>
      </c>
      <c r="E1644">
        <v>2.95</v>
      </c>
      <c r="F1644" t="s">
        <v>3604</v>
      </c>
      <c r="G1644" t="s">
        <v>142</v>
      </c>
      <c r="H1644" t="s">
        <v>42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72</v>
      </c>
      <c r="O1644" t="s">
        <v>3605</v>
      </c>
      <c r="P1644">
        <f t="shared" si="51"/>
        <v>3</v>
      </c>
    </row>
    <row r="1645" spans="1:16" x14ac:dyDescent="0.55000000000000004">
      <c r="A1645" s="1">
        <f t="shared" si="50"/>
        <v>45289</v>
      </c>
      <c r="B1645" s="1">
        <v>45291</v>
      </c>
      <c r="C1645" t="s">
        <v>2591</v>
      </c>
      <c r="D1645" t="s">
        <v>2452</v>
      </c>
      <c r="E1645">
        <v>6</v>
      </c>
      <c r="F1645" t="s">
        <v>3606</v>
      </c>
      <c r="H1645" t="s">
        <v>52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53</v>
      </c>
      <c r="O1645" t="s">
        <v>3607</v>
      </c>
      <c r="P1645">
        <f t="shared" si="51"/>
        <v>3</v>
      </c>
    </row>
    <row r="1646" spans="1:16" x14ac:dyDescent="0.55000000000000004">
      <c r="A1646" s="1">
        <f t="shared" si="50"/>
        <v>45289</v>
      </c>
      <c r="B1646" s="1">
        <v>45291</v>
      </c>
      <c r="C1646" t="s">
        <v>1358</v>
      </c>
      <c r="D1646" t="s">
        <v>1359</v>
      </c>
      <c r="E1646">
        <v>4</v>
      </c>
      <c r="F1646" t="s">
        <v>2824</v>
      </c>
      <c r="H1646" t="s">
        <v>52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3608</v>
      </c>
      <c r="P1646">
        <f t="shared" si="51"/>
        <v>3</v>
      </c>
    </row>
    <row r="1647" spans="1:16" x14ac:dyDescent="0.55000000000000004">
      <c r="A1647" s="1">
        <f t="shared" si="50"/>
        <v>45289</v>
      </c>
      <c r="B1647" s="1">
        <v>45291</v>
      </c>
      <c r="C1647" t="s">
        <v>139</v>
      </c>
      <c r="D1647" t="s">
        <v>140</v>
      </c>
      <c r="E1647">
        <v>1.3029999999999999</v>
      </c>
      <c r="F1647" t="s">
        <v>3609</v>
      </c>
      <c r="G1647" t="s">
        <v>142</v>
      </c>
      <c r="H1647" t="s">
        <v>42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72</v>
      </c>
      <c r="O1647" t="s">
        <v>3610</v>
      </c>
      <c r="P1647">
        <f t="shared" si="51"/>
        <v>2</v>
      </c>
    </row>
    <row r="1648" spans="1:16" x14ac:dyDescent="0.55000000000000004">
      <c r="A1648" s="1">
        <f t="shared" si="50"/>
        <v>45289</v>
      </c>
      <c r="B1648" s="1">
        <v>45291</v>
      </c>
      <c r="C1648" t="s">
        <v>269</v>
      </c>
      <c r="D1648" t="s">
        <v>270</v>
      </c>
      <c r="E1648">
        <v>4.3</v>
      </c>
      <c r="F1648" t="s">
        <v>2376</v>
      </c>
      <c r="G1648" t="s">
        <v>142</v>
      </c>
      <c r="H1648" t="s">
        <v>52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3611</v>
      </c>
      <c r="P1648">
        <f t="shared" si="51"/>
        <v>5</v>
      </c>
    </row>
    <row r="1649" spans="1:16" x14ac:dyDescent="0.55000000000000004">
      <c r="A1649" s="1">
        <f t="shared" si="50"/>
        <v>45289</v>
      </c>
      <c r="B1649" s="1">
        <v>45291</v>
      </c>
      <c r="C1649" t="s">
        <v>244</v>
      </c>
      <c r="D1649" t="s">
        <v>245</v>
      </c>
      <c r="E1649">
        <v>4.25</v>
      </c>
      <c r="F1649" t="s">
        <v>1273</v>
      </c>
      <c r="G1649" t="s">
        <v>1519</v>
      </c>
      <c r="H1649" t="s">
        <v>47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3612</v>
      </c>
      <c r="P1649">
        <f t="shared" si="51"/>
        <v>2</v>
      </c>
    </row>
    <row r="1650" spans="1:16" x14ac:dyDescent="0.55000000000000004">
      <c r="A1650" s="1">
        <f t="shared" si="50"/>
        <v>45289</v>
      </c>
      <c r="B1650" s="1">
        <v>45291</v>
      </c>
      <c r="C1650" t="s">
        <v>123</v>
      </c>
      <c r="D1650" t="s">
        <v>124</v>
      </c>
      <c r="E1650">
        <v>0</v>
      </c>
      <c r="F1650" t="s">
        <v>3613</v>
      </c>
      <c r="G1650" t="s">
        <v>206</v>
      </c>
      <c r="H1650" t="s">
        <v>63</v>
      </c>
      <c r="I1650" t="s">
        <v>18</v>
      </c>
      <c r="J1650" t="s">
        <v>19</v>
      </c>
      <c r="K1650" t="s">
        <v>20</v>
      </c>
      <c r="L1650" t="s">
        <v>20</v>
      </c>
      <c r="M1650" t="s">
        <v>3007</v>
      </c>
      <c r="N1650" t="s">
        <v>64</v>
      </c>
      <c r="O1650" t="s">
        <v>3614</v>
      </c>
      <c r="P1650">
        <f t="shared" si="51"/>
        <v>4</v>
      </c>
    </row>
    <row r="1651" spans="1:16" x14ac:dyDescent="0.55000000000000004">
      <c r="A1651" s="1">
        <f t="shared" si="50"/>
        <v>45289</v>
      </c>
      <c r="B1651" s="1">
        <v>45291</v>
      </c>
      <c r="C1651" t="s">
        <v>114</v>
      </c>
      <c r="D1651" t="s">
        <v>115</v>
      </c>
      <c r="E1651">
        <v>1.3</v>
      </c>
      <c r="F1651" t="s">
        <v>3615</v>
      </c>
      <c r="G1651" t="s">
        <v>206</v>
      </c>
      <c r="H1651" t="s">
        <v>52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3616</v>
      </c>
      <c r="P1651">
        <f t="shared" si="51"/>
        <v>2</v>
      </c>
    </row>
    <row r="1652" spans="1:16" x14ac:dyDescent="0.55000000000000004">
      <c r="A1652" s="1">
        <f t="shared" si="50"/>
        <v>45289</v>
      </c>
      <c r="B1652" s="1">
        <v>45291</v>
      </c>
      <c r="C1652" t="s">
        <v>2504</v>
      </c>
      <c r="D1652" t="s">
        <v>2505</v>
      </c>
      <c r="E1652">
        <v>4.625</v>
      </c>
      <c r="F1652" t="s">
        <v>599</v>
      </c>
      <c r="H1652" t="s">
        <v>77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72</v>
      </c>
      <c r="O1652" t="s">
        <v>3617</v>
      </c>
      <c r="P1652">
        <f t="shared" si="51"/>
        <v>3</v>
      </c>
    </row>
    <row r="1653" spans="1:16" hidden="1" x14ac:dyDescent="0.55000000000000004">
      <c r="A1653" s="1">
        <f t="shared" si="50"/>
        <v>45289</v>
      </c>
      <c r="B1653" s="1">
        <v>45291</v>
      </c>
      <c r="C1653" t="s">
        <v>1449</v>
      </c>
      <c r="D1653" t="s">
        <v>1450</v>
      </c>
      <c r="E1653">
        <v>3.4</v>
      </c>
      <c r="F1653" t="s">
        <v>3618</v>
      </c>
      <c r="G1653" t="s">
        <v>142</v>
      </c>
      <c r="H1653" t="s">
        <v>99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72</v>
      </c>
      <c r="O1653" t="s">
        <v>3619</v>
      </c>
      <c r="P1653">
        <f t="shared" si="51"/>
        <v>6</v>
      </c>
    </row>
    <row r="1654" spans="1:16" hidden="1" x14ac:dyDescent="0.55000000000000004">
      <c r="A1654" s="1">
        <f t="shared" si="50"/>
        <v>45289</v>
      </c>
      <c r="B1654" s="1">
        <v>45291</v>
      </c>
      <c r="C1654" t="s">
        <v>1835</v>
      </c>
      <c r="D1654" t="s">
        <v>1836</v>
      </c>
      <c r="E1654">
        <v>4</v>
      </c>
      <c r="F1654" t="s">
        <v>2192</v>
      </c>
      <c r="G1654" t="s">
        <v>142</v>
      </c>
      <c r="H1654" t="s">
        <v>267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3620</v>
      </c>
      <c r="P1654">
        <f t="shared" si="51"/>
        <v>6</v>
      </c>
    </row>
    <row r="1655" spans="1:16" x14ac:dyDescent="0.55000000000000004">
      <c r="A1655" s="1">
        <f t="shared" si="50"/>
        <v>45289</v>
      </c>
      <c r="B1655" s="1">
        <v>45291</v>
      </c>
      <c r="C1655" t="s">
        <v>2504</v>
      </c>
      <c r="D1655" t="s">
        <v>2505</v>
      </c>
      <c r="E1655">
        <v>5.0999999999999996</v>
      </c>
      <c r="F1655" t="s">
        <v>1327</v>
      </c>
      <c r="H1655" t="s">
        <v>77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72</v>
      </c>
      <c r="O1655" t="s">
        <v>3621</v>
      </c>
      <c r="P1655">
        <f t="shared" si="51"/>
        <v>3</v>
      </c>
    </row>
    <row r="1656" spans="1:16" x14ac:dyDescent="0.55000000000000004">
      <c r="A1656" s="1">
        <f t="shared" si="50"/>
        <v>45289</v>
      </c>
      <c r="B1656" s="1">
        <v>45291</v>
      </c>
      <c r="C1656" t="s">
        <v>2196</v>
      </c>
      <c r="D1656" t="s">
        <v>2197</v>
      </c>
      <c r="E1656">
        <v>6.75</v>
      </c>
      <c r="F1656" t="s">
        <v>1617</v>
      </c>
      <c r="H1656" t="s">
        <v>267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3622</v>
      </c>
      <c r="P1656">
        <f t="shared" si="51"/>
        <v>3</v>
      </c>
    </row>
    <row r="1657" spans="1:16" x14ac:dyDescent="0.55000000000000004">
      <c r="A1657" s="1">
        <f t="shared" si="50"/>
        <v>45289</v>
      </c>
      <c r="B1657" s="1">
        <v>45291</v>
      </c>
      <c r="C1657" t="s">
        <v>363</v>
      </c>
      <c r="D1657" t="s">
        <v>364</v>
      </c>
      <c r="E1657">
        <v>0.35</v>
      </c>
      <c r="F1657" t="s">
        <v>3623</v>
      </c>
      <c r="G1657" t="s">
        <v>206</v>
      </c>
      <c r="H1657" t="s">
        <v>42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3624</v>
      </c>
      <c r="P1657">
        <f t="shared" si="51"/>
        <v>4</v>
      </c>
    </row>
    <row r="1658" spans="1:16" x14ac:dyDescent="0.55000000000000004">
      <c r="A1658" s="1">
        <f t="shared" si="50"/>
        <v>45289</v>
      </c>
      <c r="B1658" s="1">
        <v>45291</v>
      </c>
      <c r="C1658" t="s">
        <v>119</v>
      </c>
      <c r="D1658" t="s">
        <v>120</v>
      </c>
      <c r="E1658">
        <v>6.75</v>
      </c>
      <c r="F1658" t="s">
        <v>3625</v>
      </c>
      <c r="H1658" t="s">
        <v>71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3626</v>
      </c>
      <c r="P1658">
        <f t="shared" si="51"/>
        <v>4</v>
      </c>
    </row>
    <row r="1659" spans="1:16" x14ac:dyDescent="0.55000000000000004">
      <c r="A1659" s="1">
        <f t="shared" si="50"/>
        <v>45289</v>
      </c>
      <c r="B1659" s="1">
        <v>45291</v>
      </c>
      <c r="C1659" t="s">
        <v>57</v>
      </c>
      <c r="D1659" t="s">
        <v>14</v>
      </c>
      <c r="E1659">
        <v>7.7</v>
      </c>
      <c r="F1659" t="s">
        <v>151</v>
      </c>
      <c r="H1659" t="s">
        <v>17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3627</v>
      </c>
      <c r="P1659">
        <f t="shared" si="51"/>
        <v>3</v>
      </c>
    </row>
    <row r="1660" spans="1:16" x14ac:dyDescent="0.55000000000000004">
      <c r="A1660" s="1">
        <f t="shared" si="50"/>
        <v>45289</v>
      </c>
      <c r="B1660" s="1">
        <v>45291</v>
      </c>
      <c r="C1660" t="s">
        <v>1070</v>
      </c>
      <c r="D1660" t="s">
        <v>1071</v>
      </c>
      <c r="E1660">
        <v>5.6</v>
      </c>
      <c r="F1660" t="s">
        <v>2922</v>
      </c>
      <c r="G1660" t="s">
        <v>229</v>
      </c>
      <c r="H1660" t="s">
        <v>77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3628</v>
      </c>
      <c r="P1660">
        <f t="shared" si="51"/>
        <v>5</v>
      </c>
    </row>
    <row r="1661" spans="1:16" x14ac:dyDescent="0.55000000000000004">
      <c r="A1661" s="1">
        <f t="shared" si="50"/>
        <v>45289</v>
      </c>
      <c r="B1661" s="1">
        <v>45291</v>
      </c>
      <c r="C1661" t="s">
        <v>269</v>
      </c>
      <c r="D1661" t="s">
        <v>270</v>
      </c>
      <c r="E1661">
        <v>3.45</v>
      </c>
      <c r="F1661" t="s">
        <v>2396</v>
      </c>
      <c r="G1661" t="s">
        <v>229</v>
      </c>
      <c r="H1661" t="s">
        <v>52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3629</v>
      </c>
      <c r="P1661">
        <f t="shared" si="51"/>
        <v>5</v>
      </c>
    </row>
    <row r="1662" spans="1:16" x14ac:dyDescent="0.55000000000000004">
      <c r="A1662" s="1">
        <f t="shared" si="50"/>
        <v>45289</v>
      </c>
      <c r="B1662" s="1">
        <v>45291</v>
      </c>
      <c r="C1662" t="s">
        <v>226</v>
      </c>
      <c r="D1662" t="s">
        <v>227</v>
      </c>
      <c r="E1662">
        <v>6.2817400000000001</v>
      </c>
      <c r="F1662" t="s">
        <v>583</v>
      </c>
      <c r="G1662" t="s">
        <v>142</v>
      </c>
      <c r="H1662" t="s">
        <v>32</v>
      </c>
      <c r="I1662" t="s">
        <v>18</v>
      </c>
      <c r="J1662" t="s">
        <v>19</v>
      </c>
      <c r="K1662" t="s">
        <v>20</v>
      </c>
      <c r="L1662" t="s">
        <v>20</v>
      </c>
      <c r="M1662" t="s">
        <v>173</v>
      </c>
      <c r="N1662" t="s">
        <v>22</v>
      </c>
      <c r="O1662" t="s">
        <v>3630</v>
      </c>
      <c r="P1662">
        <f t="shared" si="51"/>
        <v>5</v>
      </c>
    </row>
    <row r="1663" spans="1:16" x14ac:dyDescent="0.55000000000000004">
      <c r="A1663" s="1">
        <f t="shared" si="50"/>
        <v>45289</v>
      </c>
      <c r="B1663" s="1">
        <v>45291</v>
      </c>
      <c r="C1663" t="s">
        <v>1813</v>
      </c>
      <c r="D1663" t="s">
        <v>1814</v>
      </c>
      <c r="E1663">
        <v>3.5</v>
      </c>
      <c r="F1663" t="s">
        <v>457</v>
      </c>
      <c r="H1663" t="s">
        <v>47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3631</v>
      </c>
      <c r="P1663">
        <f t="shared" si="51"/>
        <v>3</v>
      </c>
    </row>
    <row r="1664" spans="1:16" x14ac:dyDescent="0.55000000000000004">
      <c r="A1664" s="1">
        <f t="shared" si="50"/>
        <v>45289</v>
      </c>
      <c r="B1664" s="1">
        <v>45291</v>
      </c>
      <c r="C1664" t="s">
        <v>3632</v>
      </c>
      <c r="D1664" t="s">
        <v>3633</v>
      </c>
      <c r="E1664">
        <v>6.1</v>
      </c>
      <c r="F1664" t="s">
        <v>2253</v>
      </c>
      <c r="H1664" t="s">
        <v>77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72</v>
      </c>
      <c r="O1664" t="s">
        <v>3634</v>
      </c>
      <c r="P1664">
        <f t="shared" si="51"/>
        <v>3</v>
      </c>
    </row>
    <row r="1665" spans="1:16" hidden="1" x14ac:dyDescent="0.55000000000000004">
      <c r="A1665" s="1">
        <f t="shared" si="50"/>
        <v>45289</v>
      </c>
      <c r="B1665" s="1">
        <v>45291</v>
      </c>
      <c r="C1665" t="s">
        <v>710</v>
      </c>
      <c r="D1665" t="s">
        <v>711</v>
      </c>
      <c r="E1665">
        <v>0.85</v>
      </c>
      <c r="F1665" t="s">
        <v>1409</v>
      </c>
      <c r="G1665" t="s">
        <v>142</v>
      </c>
      <c r="H1665" t="s">
        <v>164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72</v>
      </c>
      <c r="O1665" t="s">
        <v>3635</v>
      </c>
      <c r="P1665">
        <f t="shared" si="51"/>
        <v>6</v>
      </c>
    </row>
    <row r="1666" spans="1:16" x14ac:dyDescent="0.55000000000000004">
      <c r="A1666" s="1">
        <f t="shared" si="50"/>
        <v>45289</v>
      </c>
      <c r="B1666" s="1">
        <v>45291</v>
      </c>
      <c r="C1666" t="s">
        <v>3636</v>
      </c>
      <c r="D1666" t="s">
        <v>3637</v>
      </c>
      <c r="E1666">
        <v>5.75</v>
      </c>
      <c r="F1666" t="s">
        <v>3638</v>
      </c>
      <c r="H1666" t="s">
        <v>47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3639</v>
      </c>
      <c r="P1666">
        <f t="shared" si="51"/>
        <v>3</v>
      </c>
    </row>
    <row r="1667" spans="1:16" x14ac:dyDescent="0.55000000000000004">
      <c r="A1667" s="1">
        <f t="shared" si="50"/>
        <v>45289</v>
      </c>
      <c r="B1667" s="1">
        <v>45291</v>
      </c>
      <c r="C1667" t="s">
        <v>3640</v>
      </c>
      <c r="D1667" t="s">
        <v>1857</v>
      </c>
      <c r="E1667">
        <v>6.85</v>
      </c>
      <c r="F1667" t="s">
        <v>51</v>
      </c>
      <c r="H1667" t="s">
        <v>47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3641</v>
      </c>
      <c r="P1667">
        <f t="shared" si="51"/>
        <v>3</v>
      </c>
    </row>
    <row r="1668" spans="1:16" x14ac:dyDescent="0.55000000000000004">
      <c r="A1668" s="1">
        <f t="shared" ref="A1668:A1731" si="52">B1668-2</f>
        <v>45289</v>
      </c>
      <c r="B1668" s="1">
        <v>45291</v>
      </c>
      <c r="C1668" t="s">
        <v>57</v>
      </c>
      <c r="D1668" t="s">
        <v>14</v>
      </c>
      <c r="E1668">
        <v>7.75</v>
      </c>
      <c r="F1668" t="s">
        <v>850</v>
      </c>
      <c r="H1668" t="s">
        <v>17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3642</v>
      </c>
      <c r="P1668">
        <f t="shared" ref="P1668:P1731" si="53">LEN(D1668)</f>
        <v>3</v>
      </c>
    </row>
    <row r="1669" spans="1:16" x14ac:dyDescent="0.55000000000000004">
      <c r="A1669" s="1">
        <f t="shared" si="52"/>
        <v>45289</v>
      </c>
      <c r="B1669" s="1">
        <v>45291</v>
      </c>
      <c r="C1669" t="s">
        <v>1116</v>
      </c>
      <c r="D1669" t="s">
        <v>1117</v>
      </c>
      <c r="E1669">
        <v>3.5</v>
      </c>
      <c r="F1669" t="s">
        <v>240</v>
      </c>
      <c r="G1669" t="s">
        <v>1519</v>
      </c>
      <c r="H1669" t="s">
        <v>17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53</v>
      </c>
      <c r="O1669" t="s">
        <v>3643</v>
      </c>
      <c r="P1669">
        <f t="shared" si="53"/>
        <v>4</v>
      </c>
    </row>
    <row r="1670" spans="1:16" x14ac:dyDescent="0.55000000000000004">
      <c r="A1670" s="1">
        <f t="shared" si="52"/>
        <v>45289</v>
      </c>
      <c r="B1670" s="1">
        <v>45291</v>
      </c>
      <c r="C1670" t="s">
        <v>806</v>
      </c>
      <c r="D1670" t="s">
        <v>807</v>
      </c>
      <c r="E1670">
        <v>3.2</v>
      </c>
      <c r="F1670" t="s">
        <v>3644</v>
      </c>
      <c r="G1670" t="s">
        <v>229</v>
      </c>
      <c r="H1670" t="s">
        <v>77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3645</v>
      </c>
      <c r="P1670">
        <f t="shared" si="53"/>
        <v>2</v>
      </c>
    </row>
    <row r="1671" spans="1:16" x14ac:dyDescent="0.55000000000000004">
      <c r="A1671" s="1">
        <f t="shared" si="52"/>
        <v>45289</v>
      </c>
      <c r="B1671" s="1">
        <v>45291</v>
      </c>
      <c r="C1671" t="s">
        <v>139</v>
      </c>
      <c r="D1671" t="s">
        <v>140</v>
      </c>
      <c r="E1671">
        <v>1.7370000000000001</v>
      </c>
      <c r="F1671" t="s">
        <v>3646</v>
      </c>
      <c r="G1671" t="s">
        <v>142</v>
      </c>
      <c r="H1671" t="s">
        <v>42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72</v>
      </c>
      <c r="O1671" t="s">
        <v>3647</v>
      </c>
      <c r="P1671">
        <f t="shared" si="53"/>
        <v>2</v>
      </c>
    </row>
    <row r="1672" spans="1:16" x14ac:dyDescent="0.55000000000000004">
      <c r="A1672" s="1">
        <f t="shared" si="52"/>
        <v>45289</v>
      </c>
      <c r="B1672" s="1">
        <v>45291</v>
      </c>
      <c r="C1672" t="s">
        <v>1070</v>
      </c>
      <c r="D1672" t="s">
        <v>1071</v>
      </c>
      <c r="E1672">
        <v>3.5</v>
      </c>
      <c r="F1672" t="s">
        <v>621</v>
      </c>
      <c r="G1672" t="s">
        <v>142</v>
      </c>
      <c r="H1672" t="s">
        <v>77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3648</v>
      </c>
      <c r="P1672">
        <f t="shared" si="53"/>
        <v>5</v>
      </c>
    </row>
    <row r="1673" spans="1:16" hidden="1" x14ac:dyDescent="0.55000000000000004">
      <c r="A1673" s="1">
        <f t="shared" si="52"/>
        <v>45289</v>
      </c>
      <c r="B1673" s="1">
        <v>45291</v>
      </c>
      <c r="C1673" t="s">
        <v>306</v>
      </c>
      <c r="D1673" t="s">
        <v>307</v>
      </c>
      <c r="E1673">
        <v>6.5393999999999997</v>
      </c>
      <c r="F1673" t="s">
        <v>650</v>
      </c>
      <c r="G1673" t="s">
        <v>142</v>
      </c>
      <c r="H1673" t="s">
        <v>77</v>
      </c>
      <c r="I1673" t="s">
        <v>18</v>
      </c>
      <c r="J1673" t="s">
        <v>19</v>
      </c>
      <c r="K1673" t="s">
        <v>20</v>
      </c>
      <c r="L1673" t="s">
        <v>20</v>
      </c>
      <c r="M1673" t="s">
        <v>173</v>
      </c>
      <c r="N1673" t="s">
        <v>22</v>
      </c>
      <c r="O1673" t="s">
        <v>3649</v>
      </c>
      <c r="P1673">
        <f t="shared" si="53"/>
        <v>6</v>
      </c>
    </row>
    <row r="1674" spans="1:16" x14ac:dyDescent="0.55000000000000004">
      <c r="A1674" s="1">
        <f t="shared" si="52"/>
        <v>45289</v>
      </c>
      <c r="B1674" s="1">
        <v>45291</v>
      </c>
      <c r="C1674" t="s">
        <v>244</v>
      </c>
      <c r="D1674" t="s">
        <v>245</v>
      </c>
      <c r="E1674">
        <v>4.6500000000000004</v>
      </c>
      <c r="F1674" t="s">
        <v>377</v>
      </c>
      <c r="G1674" t="s">
        <v>1519</v>
      </c>
      <c r="H1674" t="s">
        <v>47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3650</v>
      </c>
      <c r="P1674">
        <f t="shared" si="53"/>
        <v>2</v>
      </c>
    </row>
    <row r="1675" spans="1:16" x14ac:dyDescent="0.55000000000000004">
      <c r="A1675" s="1">
        <f t="shared" si="52"/>
        <v>45289</v>
      </c>
      <c r="B1675" s="1">
        <v>45291</v>
      </c>
      <c r="C1675" t="s">
        <v>3651</v>
      </c>
      <c r="D1675" t="s">
        <v>3652</v>
      </c>
      <c r="E1675">
        <v>7.125</v>
      </c>
      <c r="F1675" t="s">
        <v>2498</v>
      </c>
      <c r="H1675" t="s">
        <v>71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3653</v>
      </c>
      <c r="P1675">
        <f t="shared" si="53"/>
        <v>2</v>
      </c>
    </row>
    <row r="1676" spans="1:16" x14ac:dyDescent="0.55000000000000004">
      <c r="A1676" s="1">
        <f t="shared" si="52"/>
        <v>45289</v>
      </c>
      <c r="B1676" s="1">
        <v>45291</v>
      </c>
      <c r="C1676" t="s">
        <v>349</v>
      </c>
      <c r="D1676" t="s">
        <v>350</v>
      </c>
      <c r="E1676">
        <v>4.45</v>
      </c>
      <c r="F1676" t="s">
        <v>3654</v>
      </c>
      <c r="H1676" t="s">
        <v>77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53</v>
      </c>
      <c r="O1676" t="s">
        <v>3655</v>
      </c>
      <c r="P1676">
        <f t="shared" si="53"/>
        <v>3</v>
      </c>
    </row>
    <row r="1677" spans="1:16" hidden="1" x14ac:dyDescent="0.55000000000000004">
      <c r="A1677" s="1">
        <f t="shared" si="52"/>
        <v>45289</v>
      </c>
      <c r="B1677" s="1">
        <v>45291</v>
      </c>
      <c r="C1677" t="s">
        <v>710</v>
      </c>
      <c r="D1677" t="s">
        <v>711</v>
      </c>
      <c r="E1677">
        <v>3</v>
      </c>
      <c r="F1677" t="s">
        <v>3656</v>
      </c>
      <c r="G1677" t="s">
        <v>142</v>
      </c>
      <c r="H1677" t="s">
        <v>164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72</v>
      </c>
      <c r="O1677" t="s">
        <v>3657</v>
      </c>
      <c r="P1677">
        <f t="shared" si="53"/>
        <v>6</v>
      </c>
    </row>
    <row r="1678" spans="1:16" x14ac:dyDescent="0.55000000000000004">
      <c r="A1678" s="1">
        <f t="shared" si="52"/>
        <v>45289</v>
      </c>
      <c r="B1678" s="1">
        <v>45291</v>
      </c>
      <c r="C1678" t="s">
        <v>1871</v>
      </c>
      <c r="D1678" t="s">
        <v>1872</v>
      </c>
      <c r="E1678">
        <v>7.5</v>
      </c>
      <c r="F1678" t="s">
        <v>3658</v>
      </c>
      <c r="H1678" t="s">
        <v>37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3659</v>
      </c>
      <c r="P1678">
        <f t="shared" si="53"/>
        <v>3</v>
      </c>
    </row>
    <row r="1679" spans="1:16" x14ac:dyDescent="0.55000000000000004">
      <c r="A1679" s="1">
        <f t="shared" si="52"/>
        <v>45289</v>
      </c>
      <c r="B1679" s="1">
        <v>45291</v>
      </c>
      <c r="C1679" t="s">
        <v>244</v>
      </c>
      <c r="D1679" t="s">
        <v>245</v>
      </c>
      <c r="E1679">
        <v>4.6500000000000004</v>
      </c>
      <c r="F1679" t="s">
        <v>922</v>
      </c>
      <c r="G1679" t="s">
        <v>1519</v>
      </c>
      <c r="H1679" t="s">
        <v>47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3660</v>
      </c>
      <c r="P1679">
        <f t="shared" si="53"/>
        <v>2</v>
      </c>
    </row>
    <row r="1680" spans="1:16" x14ac:dyDescent="0.55000000000000004">
      <c r="A1680" s="1">
        <f t="shared" si="52"/>
        <v>45289</v>
      </c>
      <c r="B1680" s="1">
        <v>45291</v>
      </c>
      <c r="C1680" t="s">
        <v>269</v>
      </c>
      <c r="D1680" t="s">
        <v>270</v>
      </c>
      <c r="E1680">
        <v>3.65</v>
      </c>
      <c r="F1680" t="s">
        <v>3446</v>
      </c>
      <c r="G1680" t="s">
        <v>229</v>
      </c>
      <c r="H1680" t="s">
        <v>52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3661</v>
      </c>
      <c r="P1680">
        <f t="shared" si="53"/>
        <v>5</v>
      </c>
    </row>
    <row r="1681" spans="1:16" x14ac:dyDescent="0.55000000000000004">
      <c r="A1681" s="1">
        <f t="shared" si="52"/>
        <v>45289</v>
      </c>
      <c r="B1681" s="1">
        <v>45291</v>
      </c>
      <c r="C1681" t="s">
        <v>57</v>
      </c>
      <c r="D1681" t="s">
        <v>14</v>
      </c>
      <c r="E1681">
        <v>6.15</v>
      </c>
      <c r="F1681" t="s">
        <v>1885</v>
      </c>
      <c r="H1681" t="s">
        <v>17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3662</v>
      </c>
      <c r="P1681">
        <f t="shared" si="53"/>
        <v>3</v>
      </c>
    </row>
    <row r="1682" spans="1:16" x14ac:dyDescent="0.55000000000000004">
      <c r="A1682" s="1">
        <f t="shared" si="52"/>
        <v>45289</v>
      </c>
      <c r="B1682" s="1">
        <v>45291</v>
      </c>
      <c r="C1682" t="s">
        <v>1445</v>
      </c>
      <c r="D1682" t="s">
        <v>1446</v>
      </c>
      <c r="E1682">
        <v>1.716</v>
      </c>
      <c r="F1682" t="s">
        <v>2728</v>
      </c>
      <c r="G1682" t="s">
        <v>229</v>
      </c>
      <c r="H1682" t="s">
        <v>42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72</v>
      </c>
      <c r="O1682" t="s">
        <v>3663</v>
      </c>
      <c r="P1682">
        <f t="shared" si="53"/>
        <v>3</v>
      </c>
    </row>
    <row r="1683" spans="1:16" hidden="1" x14ac:dyDescent="0.55000000000000004">
      <c r="A1683" s="1">
        <f t="shared" si="52"/>
        <v>45289</v>
      </c>
      <c r="B1683" s="1">
        <v>45291</v>
      </c>
      <c r="C1683" t="s">
        <v>3484</v>
      </c>
      <c r="D1683" t="s">
        <v>973</v>
      </c>
      <c r="E1683">
        <v>6.65</v>
      </c>
      <c r="F1683" t="s">
        <v>210</v>
      </c>
      <c r="G1683" t="s">
        <v>229</v>
      </c>
      <c r="H1683" t="s">
        <v>47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3664</v>
      </c>
      <c r="P1683">
        <f t="shared" si="53"/>
        <v>6</v>
      </c>
    </row>
    <row r="1684" spans="1:16" x14ac:dyDescent="0.55000000000000004">
      <c r="A1684" s="1">
        <f t="shared" si="52"/>
        <v>45289</v>
      </c>
      <c r="B1684" s="1">
        <v>45291</v>
      </c>
      <c r="C1684" t="s">
        <v>57</v>
      </c>
      <c r="D1684" t="s">
        <v>14</v>
      </c>
      <c r="E1684">
        <v>6.9</v>
      </c>
      <c r="F1684" t="s">
        <v>3575</v>
      </c>
      <c r="H1684" t="s">
        <v>17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3665</v>
      </c>
      <c r="P1684">
        <f t="shared" si="53"/>
        <v>3</v>
      </c>
    </row>
    <row r="1685" spans="1:16" x14ac:dyDescent="0.55000000000000004">
      <c r="A1685" s="1">
        <f t="shared" si="52"/>
        <v>45289</v>
      </c>
      <c r="B1685" s="1">
        <v>45291</v>
      </c>
      <c r="C1685" t="s">
        <v>1325</v>
      </c>
      <c r="D1685" t="s">
        <v>1326</v>
      </c>
      <c r="E1685">
        <v>4.0999999999999996</v>
      </c>
      <c r="F1685" t="s">
        <v>2510</v>
      </c>
      <c r="H1685" t="s">
        <v>47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3666</v>
      </c>
      <c r="P1685">
        <f t="shared" si="53"/>
        <v>3</v>
      </c>
    </row>
    <row r="1686" spans="1:16" x14ac:dyDescent="0.55000000000000004">
      <c r="A1686" s="1">
        <f t="shared" si="52"/>
        <v>45289</v>
      </c>
      <c r="B1686" s="1">
        <v>45291</v>
      </c>
      <c r="C1686" t="s">
        <v>1248</v>
      </c>
      <c r="D1686" t="s">
        <v>1249</v>
      </c>
      <c r="E1686">
        <v>7.8</v>
      </c>
      <c r="F1686" t="s">
        <v>3667</v>
      </c>
      <c r="G1686" t="s">
        <v>133</v>
      </c>
      <c r="H1686" t="s">
        <v>47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3668</v>
      </c>
      <c r="P1686">
        <f t="shared" si="53"/>
        <v>3</v>
      </c>
    </row>
    <row r="1687" spans="1:16" x14ac:dyDescent="0.55000000000000004">
      <c r="A1687" s="1">
        <f t="shared" si="52"/>
        <v>45289</v>
      </c>
      <c r="B1687" s="1">
        <v>45291</v>
      </c>
      <c r="C1687" t="s">
        <v>3669</v>
      </c>
      <c r="D1687" t="s">
        <v>3670</v>
      </c>
      <c r="E1687">
        <v>6.45</v>
      </c>
      <c r="F1687" t="s">
        <v>446</v>
      </c>
      <c r="H1687" t="s">
        <v>32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3671</v>
      </c>
      <c r="P1687">
        <f t="shared" si="53"/>
        <v>3</v>
      </c>
    </row>
    <row r="1688" spans="1:16" x14ac:dyDescent="0.55000000000000004">
      <c r="A1688" s="1">
        <f t="shared" si="52"/>
        <v>45289</v>
      </c>
      <c r="B1688" s="1">
        <v>45291</v>
      </c>
      <c r="C1688" t="s">
        <v>1010</v>
      </c>
      <c r="D1688" t="s">
        <v>1011</v>
      </c>
      <c r="E1688">
        <v>7</v>
      </c>
      <c r="F1688" t="s">
        <v>1104</v>
      </c>
      <c r="H1688" t="s">
        <v>77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3672</v>
      </c>
      <c r="P1688">
        <f t="shared" si="53"/>
        <v>3</v>
      </c>
    </row>
    <row r="1689" spans="1:16" hidden="1" x14ac:dyDescent="0.55000000000000004">
      <c r="A1689" s="1">
        <f t="shared" si="52"/>
        <v>45289</v>
      </c>
      <c r="B1689" s="1">
        <v>45291</v>
      </c>
      <c r="C1689" t="s">
        <v>710</v>
      </c>
      <c r="D1689" t="s">
        <v>711</v>
      </c>
      <c r="E1689">
        <v>4.7</v>
      </c>
      <c r="F1689" t="s">
        <v>3673</v>
      </c>
      <c r="G1689" t="s">
        <v>142</v>
      </c>
      <c r="H1689" t="s">
        <v>164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72</v>
      </c>
      <c r="O1689" t="s">
        <v>3674</v>
      </c>
      <c r="P1689">
        <f t="shared" si="53"/>
        <v>6</v>
      </c>
    </row>
    <row r="1690" spans="1:16" hidden="1" x14ac:dyDescent="0.55000000000000004">
      <c r="A1690" s="1">
        <f t="shared" si="52"/>
        <v>45289</v>
      </c>
      <c r="B1690" s="1">
        <v>45291</v>
      </c>
      <c r="C1690" t="s">
        <v>2703</v>
      </c>
      <c r="D1690" t="s">
        <v>2704</v>
      </c>
      <c r="E1690">
        <v>4.95</v>
      </c>
      <c r="F1690" t="s">
        <v>2643</v>
      </c>
      <c r="G1690" t="s">
        <v>229</v>
      </c>
      <c r="H1690" t="s">
        <v>42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72</v>
      </c>
      <c r="O1690" t="s">
        <v>3675</v>
      </c>
      <c r="P1690">
        <f t="shared" si="53"/>
        <v>6</v>
      </c>
    </row>
    <row r="1691" spans="1:16" x14ac:dyDescent="0.55000000000000004">
      <c r="A1691" s="1">
        <f t="shared" si="52"/>
        <v>45289</v>
      </c>
      <c r="B1691" s="1">
        <v>45291</v>
      </c>
      <c r="C1691" t="s">
        <v>2112</v>
      </c>
      <c r="D1691" t="s">
        <v>1352</v>
      </c>
      <c r="E1691">
        <v>5.25</v>
      </c>
      <c r="F1691" t="s">
        <v>381</v>
      </c>
      <c r="H1691" t="s">
        <v>42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53</v>
      </c>
      <c r="O1691" t="s">
        <v>3676</v>
      </c>
      <c r="P1691">
        <f t="shared" si="53"/>
        <v>3</v>
      </c>
    </row>
    <row r="1692" spans="1:16" x14ac:dyDescent="0.55000000000000004">
      <c r="A1692" s="1">
        <f t="shared" si="52"/>
        <v>45289</v>
      </c>
      <c r="B1692" s="1">
        <v>45291</v>
      </c>
      <c r="C1692" t="s">
        <v>3677</v>
      </c>
      <c r="D1692" t="s">
        <v>3678</v>
      </c>
      <c r="E1692">
        <v>7</v>
      </c>
      <c r="F1692" t="s">
        <v>137</v>
      </c>
      <c r="H1692" t="s">
        <v>52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53</v>
      </c>
      <c r="O1692" t="s">
        <v>3679</v>
      </c>
      <c r="P1692">
        <f t="shared" si="53"/>
        <v>2</v>
      </c>
    </row>
    <row r="1693" spans="1:16" x14ac:dyDescent="0.55000000000000004">
      <c r="A1693" s="1">
        <f t="shared" si="52"/>
        <v>45289</v>
      </c>
      <c r="B1693" s="1">
        <v>45291</v>
      </c>
      <c r="C1693" t="s">
        <v>3680</v>
      </c>
      <c r="D1693" t="s">
        <v>2200</v>
      </c>
      <c r="E1693">
        <v>7.875</v>
      </c>
      <c r="F1693" t="s">
        <v>2201</v>
      </c>
      <c r="G1693" t="s">
        <v>238</v>
      </c>
      <c r="H1693" t="s">
        <v>77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3681</v>
      </c>
      <c r="P1693">
        <f t="shared" si="53"/>
        <v>2</v>
      </c>
    </row>
    <row r="1694" spans="1:16" x14ac:dyDescent="0.55000000000000004">
      <c r="A1694" s="1">
        <f t="shared" si="52"/>
        <v>45289</v>
      </c>
      <c r="B1694" s="1">
        <v>45291</v>
      </c>
      <c r="C1694" t="s">
        <v>1070</v>
      </c>
      <c r="D1694" t="s">
        <v>1071</v>
      </c>
      <c r="E1694">
        <v>5.4</v>
      </c>
      <c r="F1694" t="s">
        <v>1710</v>
      </c>
      <c r="G1694" t="s">
        <v>229</v>
      </c>
      <c r="H1694" t="s">
        <v>77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3682</v>
      </c>
      <c r="P1694">
        <f t="shared" si="53"/>
        <v>5</v>
      </c>
    </row>
    <row r="1695" spans="1:16" x14ac:dyDescent="0.55000000000000004">
      <c r="A1695" s="1">
        <f t="shared" si="52"/>
        <v>45289</v>
      </c>
      <c r="B1695" s="1">
        <v>45291</v>
      </c>
      <c r="C1695" t="s">
        <v>3683</v>
      </c>
      <c r="D1695" t="s">
        <v>3684</v>
      </c>
      <c r="E1695">
        <v>5.98062</v>
      </c>
      <c r="F1695" t="s">
        <v>3685</v>
      </c>
      <c r="H1695" t="s">
        <v>52</v>
      </c>
      <c r="I1695" t="s">
        <v>18</v>
      </c>
      <c r="J1695" t="s">
        <v>19</v>
      </c>
      <c r="K1695" t="s">
        <v>20</v>
      </c>
      <c r="L1695" t="s">
        <v>20</v>
      </c>
      <c r="M1695" t="s">
        <v>173</v>
      </c>
      <c r="N1695" t="s">
        <v>72</v>
      </c>
      <c r="O1695" t="s">
        <v>3686</v>
      </c>
      <c r="P1695">
        <f t="shared" si="53"/>
        <v>3</v>
      </c>
    </row>
    <row r="1696" spans="1:16" x14ac:dyDescent="0.55000000000000004">
      <c r="A1696" s="1">
        <f t="shared" si="52"/>
        <v>45289</v>
      </c>
      <c r="B1696" s="1">
        <v>45291</v>
      </c>
      <c r="C1696" t="s">
        <v>787</v>
      </c>
      <c r="D1696" t="s">
        <v>788</v>
      </c>
      <c r="E1696">
        <v>5.75</v>
      </c>
      <c r="F1696" t="s">
        <v>1529</v>
      </c>
      <c r="H1696" t="s">
        <v>71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72</v>
      </c>
      <c r="O1696" t="s">
        <v>3687</v>
      </c>
      <c r="P1696">
        <f t="shared" si="53"/>
        <v>3</v>
      </c>
    </row>
    <row r="1697" spans="1:16" x14ac:dyDescent="0.55000000000000004">
      <c r="A1697" s="1">
        <f t="shared" si="52"/>
        <v>45289</v>
      </c>
      <c r="B1697" s="1">
        <v>45291</v>
      </c>
      <c r="C1697" t="s">
        <v>787</v>
      </c>
      <c r="D1697" t="s">
        <v>788</v>
      </c>
      <c r="E1697">
        <v>6.75</v>
      </c>
      <c r="F1697" t="s">
        <v>993</v>
      </c>
      <c r="H1697" t="s">
        <v>71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72</v>
      </c>
      <c r="O1697" t="s">
        <v>3688</v>
      </c>
      <c r="P1697">
        <f t="shared" si="53"/>
        <v>3</v>
      </c>
    </row>
    <row r="1698" spans="1:16" x14ac:dyDescent="0.55000000000000004">
      <c r="A1698" s="1">
        <f t="shared" si="52"/>
        <v>45289</v>
      </c>
      <c r="B1698" s="1">
        <v>45291</v>
      </c>
      <c r="C1698" t="s">
        <v>2098</v>
      </c>
      <c r="D1698" t="s">
        <v>2099</v>
      </c>
      <c r="E1698">
        <v>5.8</v>
      </c>
      <c r="F1698" t="s">
        <v>2100</v>
      </c>
      <c r="G1698" t="s">
        <v>229</v>
      </c>
      <c r="H1698" t="s">
        <v>71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22</v>
      </c>
      <c r="O1698" t="s">
        <v>3689</v>
      </c>
      <c r="P1698">
        <f t="shared" si="53"/>
        <v>4</v>
      </c>
    </row>
    <row r="1699" spans="1:16" x14ac:dyDescent="0.55000000000000004">
      <c r="A1699" s="1">
        <f t="shared" si="52"/>
        <v>45289</v>
      </c>
      <c r="B1699" s="1">
        <v>45291</v>
      </c>
      <c r="C1699" t="s">
        <v>208</v>
      </c>
      <c r="D1699" t="s">
        <v>209</v>
      </c>
      <c r="E1699">
        <v>6.9</v>
      </c>
      <c r="F1699" t="s">
        <v>1250</v>
      </c>
      <c r="H1699" t="s">
        <v>32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3690</v>
      </c>
      <c r="P1699">
        <f t="shared" si="53"/>
        <v>1</v>
      </c>
    </row>
    <row r="1700" spans="1:16" x14ac:dyDescent="0.55000000000000004">
      <c r="A1700" s="1">
        <f t="shared" si="52"/>
        <v>45289</v>
      </c>
      <c r="B1700" s="1">
        <v>45291</v>
      </c>
      <c r="C1700" t="s">
        <v>1070</v>
      </c>
      <c r="D1700" t="s">
        <v>1071</v>
      </c>
      <c r="E1700">
        <v>2.375</v>
      </c>
      <c r="F1700" t="s">
        <v>2432</v>
      </c>
      <c r="G1700" t="s">
        <v>229</v>
      </c>
      <c r="H1700" t="s">
        <v>77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3691</v>
      </c>
      <c r="P1700">
        <f t="shared" si="53"/>
        <v>5</v>
      </c>
    </row>
    <row r="1701" spans="1:16" x14ac:dyDescent="0.55000000000000004">
      <c r="A1701" s="1">
        <f t="shared" si="52"/>
        <v>45289</v>
      </c>
      <c r="B1701" s="1">
        <v>45291</v>
      </c>
      <c r="C1701" t="s">
        <v>806</v>
      </c>
      <c r="D1701" t="s">
        <v>807</v>
      </c>
      <c r="E1701">
        <v>6.3487799999999996</v>
      </c>
      <c r="F1701" t="s">
        <v>2192</v>
      </c>
      <c r="G1701" t="s">
        <v>229</v>
      </c>
      <c r="H1701" t="s">
        <v>77</v>
      </c>
      <c r="I1701" t="s">
        <v>18</v>
      </c>
      <c r="J1701" t="s">
        <v>19</v>
      </c>
      <c r="K1701" t="s">
        <v>20</v>
      </c>
      <c r="L1701" t="s">
        <v>20</v>
      </c>
      <c r="M1701" t="s">
        <v>173</v>
      </c>
      <c r="N1701" t="s">
        <v>22</v>
      </c>
      <c r="O1701" t="s">
        <v>3692</v>
      </c>
      <c r="P1701">
        <f t="shared" si="53"/>
        <v>2</v>
      </c>
    </row>
    <row r="1702" spans="1:16" hidden="1" x14ac:dyDescent="0.55000000000000004">
      <c r="A1702" s="1">
        <f t="shared" si="52"/>
        <v>45289</v>
      </c>
      <c r="B1702" s="1">
        <v>45291</v>
      </c>
      <c r="C1702" t="s">
        <v>3693</v>
      </c>
      <c r="D1702" t="s">
        <v>3694</v>
      </c>
      <c r="E1702">
        <v>5.7</v>
      </c>
      <c r="F1702" t="s">
        <v>2021</v>
      </c>
      <c r="H1702" t="s">
        <v>63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3695</v>
      </c>
      <c r="P1702">
        <f t="shared" si="53"/>
        <v>6</v>
      </c>
    </row>
    <row r="1703" spans="1:16" hidden="1" x14ac:dyDescent="0.55000000000000004">
      <c r="A1703" s="1">
        <f t="shared" si="52"/>
        <v>45289</v>
      </c>
      <c r="B1703" s="1">
        <v>45291</v>
      </c>
      <c r="C1703" t="s">
        <v>1705</v>
      </c>
      <c r="D1703" t="s">
        <v>1706</v>
      </c>
      <c r="E1703">
        <v>0.875</v>
      </c>
      <c r="F1703" t="s">
        <v>3696</v>
      </c>
      <c r="G1703" t="s">
        <v>142</v>
      </c>
      <c r="H1703" t="s">
        <v>164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72</v>
      </c>
      <c r="O1703" t="s">
        <v>3697</v>
      </c>
      <c r="P1703">
        <f t="shared" si="53"/>
        <v>6</v>
      </c>
    </row>
    <row r="1704" spans="1:16" x14ac:dyDescent="0.55000000000000004">
      <c r="A1704" s="1">
        <f t="shared" si="52"/>
        <v>45289</v>
      </c>
      <c r="B1704" s="1">
        <v>45291</v>
      </c>
      <c r="C1704" t="s">
        <v>3698</v>
      </c>
      <c r="D1704" t="s">
        <v>3699</v>
      </c>
      <c r="E1704">
        <v>5.5</v>
      </c>
      <c r="F1704" t="s">
        <v>3700</v>
      </c>
      <c r="H1704" t="s">
        <v>17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3701</v>
      </c>
      <c r="P1704">
        <f t="shared" si="53"/>
        <v>3</v>
      </c>
    </row>
    <row r="1705" spans="1:16" x14ac:dyDescent="0.55000000000000004">
      <c r="A1705" s="1">
        <f t="shared" si="52"/>
        <v>45289</v>
      </c>
      <c r="B1705" s="1">
        <v>45291</v>
      </c>
      <c r="C1705" t="s">
        <v>269</v>
      </c>
      <c r="D1705" t="s">
        <v>270</v>
      </c>
      <c r="E1705">
        <v>3.3</v>
      </c>
      <c r="F1705" t="s">
        <v>3702</v>
      </c>
      <c r="G1705" t="s">
        <v>142</v>
      </c>
      <c r="H1705" t="s">
        <v>52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3703</v>
      </c>
      <c r="P1705">
        <f t="shared" si="53"/>
        <v>5</v>
      </c>
    </row>
    <row r="1706" spans="1:16" x14ac:dyDescent="0.55000000000000004">
      <c r="A1706" s="1">
        <f t="shared" si="52"/>
        <v>45289</v>
      </c>
      <c r="B1706" s="1">
        <v>45291</v>
      </c>
      <c r="C1706" t="s">
        <v>1445</v>
      </c>
      <c r="D1706" t="s">
        <v>1446</v>
      </c>
      <c r="E1706">
        <v>1.6080000000000001</v>
      </c>
      <c r="F1706" t="s">
        <v>2241</v>
      </c>
      <c r="G1706" t="s">
        <v>229</v>
      </c>
      <c r="H1706" t="s">
        <v>42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72</v>
      </c>
      <c r="O1706" t="s">
        <v>3704</v>
      </c>
      <c r="P1706">
        <f t="shared" si="53"/>
        <v>3</v>
      </c>
    </row>
    <row r="1707" spans="1:16" x14ac:dyDescent="0.55000000000000004">
      <c r="A1707" s="1">
        <f t="shared" si="52"/>
        <v>45289</v>
      </c>
      <c r="B1707" s="1">
        <v>45291</v>
      </c>
      <c r="C1707" t="s">
        <v>2112</v>
      </c>
      <c r="D1707" t="s">
        <v>1352</v>
      </c>
      <c r="E1707">
        <v>6.5</v>
      </c>
      <c r="F1707" t="s">
        <v>1824</v>
      </c>
      <c r="G1707" t="s">
        <v>3705</v>
      </c>
      <c r="H1707" t="s">
        <v>42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53</v>
      </c>
      <c r="O1707" t="s">
        <v>3706</v>
      </c>
      <c r="P1707">
        <f t="shared" si="53"/>
        <v>3</v>
      </c>
    </row>
    <row r="1708" spans="1:16" x14ac:dyDescent="0.55000000000000004">
      <c r="A1708" s="1">
        <f t="shared" si="52"/>
        <v>45289</v>
      </c>
      <c r="B1708" s="1">
        <v>45291</v>
      </c>
      <c r="C1708" t="s">
        <v>3707</v>
      </c>
      <c r="D1708" t="s">
        <v>1416</v>
      </c>
      <c r="E1708">
        <v>7.25</v>
      </c>
      <c r="F1708" t="s">
        <v>1576</v>
      </c>
      <c r="H1708" t="s">
        <v>47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3708</v>
      </c>
      <c r="P1708">
        <f t="shared" si="53"/>
        <v>3</v>
      </c>
    </row>
    <row r="1709" spans="1:16" x14ac:dyDescent="0.55000000000000004">
      <c r="A1709" s="1">
        <f t="shared" si="52"/>
        <v>45289</v>
      </c>
      <c r="B1709" s="1">
        <v>45291</v>
      </c>
      <c r="C1709" t="s">
        <v>269</v>
      </c>
      <c r="D1709" t="s">
        <v>270</v>
      </c>
      <c r="E1709">
        <v>5.5</v>
      </c>
      <c r="F1709" t="s">
        <v>2406</v>
      </c>
      <c r="G1709" t="s">
        <v>142</v>
      </c>
      <c r="H1709" t="s">
        <v>52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3709</v>
      </c>
      <c r="P1709">
        <f t="shared" si="53"/>
        <v>5</v>
      </c>
    </row>
    <row r="1710" spans="1:16" hidden="1" x14ac:dyDescent="0.55000000000000004">
      <c r="A1710" s="1">
        <f t="shared" si="52"/>
        <v>45289</v>
      </c>
      <c r="B1710" s="1">
        <v>45291</v>
      </c>
      <c r="C1710" t="s">
        <v>273</v>
      </c>
      <c r="D1710" t="s">
        <v>274</v>
      </c>
      <c r="E1710">
        <v>5.45</v>
      </c>
      <c r="F1710" t="s">
        <v>275</v>
      </c>
      <c r="G1710" t="s">
        <v>229</v>
      </c>
      <c r="H1710" t="s">
        <v>42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72</v>
      </c>
      <c r="O1710" t="s">
        <v>3710</v>
      </c>
      <c r="P1710">
        <f t="shared" si="53"/>
        <v>6</v>
      </c>
    </row>
    <row r="1711" spans="1:16" x14ac:dyDescent="0.55000000000000004">
      <c r="A1711" s="1">
        <f t="shared" si="52"/>
        <v>45289</v>
      </c>
      <c r="B1711" s="1">
        <v>45291</v>
      </c>
      <c r="C1711" t="s">
        <v>57</v>
      </c>
      <c r="D1711" t="s">
        <v>14</v>
      </c>
      <c r="E1711">
        <v>7.28</v>
      </c>
      <c r="F1711" t="s">
        <v>3711</v>
      </c>
      <c r="H1711" t="s">
        <v>17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3712</v>
      </c>
      <c r="P1711">
        <f t="shared" si="53"/>
        <v>3</v>
      </c>
    </row>
    <row r="1712" spans="1:16" x14ac:dyDescent="0.55000000000000004">
      <c r="A1712" s="1">
        <f t="shared" si="52"/>
        <v>45289</v>
      </c>
      <c r="B1712" s="1">
        <v>45291</v>
      </c>
      <c r="C1712" t="s">
        <v>1557</v>
      </c>
      <c r="D1712" t="s">
        <v>1558</v>
      </c>
      <c r="E1712">
        <v>4.2</v>
      </c>
      <c r="F1712" t="s">
        <v>3713</v>
      </c>
      <c r="G1712">
        <v>2015</v>
      </c>
      <c r="H1712" t="s">
        <v>267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3714</v>
      </c>
      <c r="P1712">
        <f t="shared" si="53"/>
        <v>5</v>
      </c>
    </row>
    <row r="1713" spans="1:16" hidden="1" x14ac:dyDescent="0.55000000000000004">
      <c r="A1713" s="1">
        <f t="shared" si="52"/>
        <v>45289</v>
      </c>
      <c r="B1713" s="1">
        <v>45291</v>
      </c>
      <c r="C1713" t="s">
        <v>3715</v>
      </c>
      <c r="D1713" t="s">
        <v>3716</v>
      </c>
      <c r="E1713">
        <v>5.25</v>
      </c>
      <c r="F1713" t="s">
        <v>3717</v>
      </c>
      <c r="H1713" t="s">
        <v>99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3718</v>
      </c>
      <c r="P1713">
        <f t="shared" si="53"/>
        <v>6</v>
      </c>
    </row>
    <row r="1714" spans="1:16" x14ac:dyDescent="0.55000000000000004">
      <c r="A1714" s="1">
        <f t="shared" si="52"/>
        <v>45289</v>
      </c>
      <c r="B1714" s="1">
        <v>45291</v>
      </c>
      <c r="C1714" t="s">
        <v>1500</v>
      </c>
      <c r="D1714" t="s">
        <v>1501</v>
      </c>
      <c r="E1714">
        <v>1.625</v>
      </c>
      <c r="F1714" t="s">
        <v>3345</v>
      </c>
      <c r="G1714" t="s">
        <v>142</v>
      </c>
      <c r="H1714" t="s">
        <v>42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72</v>
      </c>
      <c r="O1714" t="s">
        <v>3719</v>
      </c>
      <c r="P1714">
        <f t="shared" si="53"/>
        <v>3</v>
      </c>
    </row>
    <row r="1715" spans="1:16" x14ac:dyDescent="0.55000000000000004">
      <c r="A1715" s="1">
        <f t="shared" si="52"/>
        <v>45289</v>
      </c>
      <c r="B1715" s="1">
        <v>45291</v>
      </c>
      <c r="C1715" t="s">
        <v>1527</v>
      </c>
      <c r="D1715" t="s">
        <v>1528</v>
      </c>
      <c r="E1715">
        <v>5</v>
      </c>
      <c r="F1715" t="s">
        <v>2455</v>
      </c>
      <c r="G1715" t="s">
        <v>229</v>
      </c>
      <c r="H1715" t="s">
        <v>42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72</v>
      </c>
      <c r="O1715" t="s">
        <v>3720</v>
      </c>
      <c r="P1715">
        <f t="shared" si="53"/>
        <v>2</v>
      </c>
    </row>
    <row r="1716" spans="1:16" x14ac:dyDescent="0.55000000000000004">
      <c r="A1716" s="1">
        <f t="shared" si="52"/>
        <v>45289</v>
      </c>
      <c r="B1716" s="1">
        <v>45291</v>
      </c>
      <c r="C1716" t="s">
        <v>920</v>
      </c>
      <c r="D1716" t="s">
        <v>921</v>
      </c>
      <c r="E1716">
        <v>5.55</v>
      </c>
      <c r="F1716" t="s">
        <v>3721</v>
      </c>
      <c r="H1716" t="s">
        <v>77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72</v>
      </c>
      <c r="O1716" t="s">
        <v>3722</v>
      </c>
      <c r="P1716">
        <f t="shared" si="53"/>
        <v>3</v>
      </c>
    </row>
    <row r="1717" spans="1:16" hidden="1" x14ac:dyDescent="0.55000000000000004">
      <c r="A1717" s="1">
        <f t="shared" si="52"/>
        <v>45289</v>
      </c>
      <c r="B1717" s="1">
        <v>45291</v>
      </c>
      <c r="C1717" t="s">
        <v>39</v>
      </c>
      <c r="D1717" t="s">
        <v>40</v>
      </c>
      <c r="E1717">
        <v>3.65</v>
      </c>
      <c r="F1717" t="s">
        <v>3723</v>
      </c>
      <c r="H1717" t="s">
        <v>42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3724</v>
      </c>
      <c r="P1717">
        <f t="shared" si="53"/>
        <v>6</v>
      </c>
    </row>
    <row r="1718" spans="1:16" x14ac:dyDescent="0.55000000000000004">
      <c r="A1718" s="1">
        <f t="shared" si="52"/>
        <v>45289</v>
      </c>
      <c r="B1718" s="1">
        <v>45291</v>
      </c>
      <c r="C1718" t="s">
        <v>3725</v>
      </c>
      <c r="D1718" t="s">
        <v>1857</v>
      </c>
      <c r="E1718">
        <v>6</v>
      </c>
      <c r="F1718" t="s">
        <v>667</v>
      </c>
      <c r="H1718" t="s">
        <v>47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3726</v>
      </c>
      <c r="P1718">
        <f t="shared" si="53"/>
        <v>3</v>
      </c>
    </row>
    <row r="1719" spans="1:16" x14ac:dyDescent="0.55000000000000004">
      <c r="A1719" s="1">
        <f t="shared" si="52"/>
        <v>45289</v>
      </c>
      <c r="B1719" s="1">
        <v>45291</v>
      </c>
      <c r="C1719" t="s">
        <v>1603</v>
      </c>
      <c r="D1719" t="s">
        <v>896</v>
      </c>
      <c r="E1719">
        <v>5.95</v>
      </c>
      <c r="F1719" t="s">
        <v>1466</v>
      </c>
      <c r="H1719" t="s">
        <v>77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53</v>
      </c>
      <c r="O1719" t="s">
        <v>3727</v>
      </c>
      <c r="P1719">
        <f t="shared" si="53"/>
        <v>2</v>
      </c>
    </row>
    <row r="1720" spans="1:16" x14ac:dyDescent="0.55000000000000004">
      <c r="A1720" s="1">
        <f t="shared" si="52"/>
        <v>45289</v>
      </c>
      <c r="B1720" s="1">
        <v>45291</v>
      </c>
      <c r="C1720" t="s">
        <v>1750</v>
      </c>
      <c r="D1720" t="s">
        <v>610</v>
      </c>
      <c r="E1720">
        <v>7.75</v>
      </c>
      <c r="F1720" t="s">
        <v>611</v>
      </c>
      <c r="G1720" t="s">
        <v>238</v>
      </c>
      <c r="H1720" t="s">
        <v>77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3728</v>
      </c>
      <c r="P1720">
        <f t="shared" si="53"/>
        <v>3</v>
      </c>
    </row>
    <row r="1721" spans="1:16" hidden="1" x14ac:dyDescent="0.55000000000000004">
      <c r="A1721" s="1">
        <f t="shared" si="52"/>
        <v>45289</v>
      </c>
      <c r="B1721" s="1">
        <v>45291</v>
      </c>
      <c r="C1721" t="s">
        <v>1449</v>
      </c>
      <c r="D1721" t="s">
        <v>1450</v>
      </c>
      <c r="E1721">
        <v>6.3458600000000001</v>
      </c>
      <c r="F1721" t="s">
        <v>3729</v>
      </c>
      <c r="G1721" t="s">
        <v>142</v>
      </c>
      <c r="H1721" t="s">
        <v>99</v>
      </c>
      <c r="I1721" t="s">
        <v>18</v>
      </c>
      <c r="J1721" t="s">
        <v>19</v>
      </c>
      <c r="K1721" t="s">
        <v>20</v>
      </c>
      <c r="L1721" t="s">
        <v>20</v>
      </c>
      <c r="M1721" t="s">
        <v>173</v>
      </c>
      <c r="N1721" t="s">
        <v>72</v>
      </c>
      <c r="O1721" t="s">
        <v>3730</v>
      </c>
      <c r="P1721">
        <f t="shared" si="53"/>
        <v>6</v>
      </c>
    </row>
    <row r="1722" spans="1:16" x14ac:dyDescent="0.55000000000000004">
      <c r="A1722" s="1">
        <f t="shared" si="52"/>
        <v>45289</v>
      </c>
      <c r="B1722" s="1">
        <v>45291</v>
      </c>
      <c r="C1722" t="s">
        <v>3731</v>
      </c>
      <c r="D1722" t="s">
        <v>3732</v>
      </c>
      <c r="E1722">
        <v>6.05</v>
      </c>
      <c r="F1722" t="s">
        <v>417</v>
      </c>
      <c r="G1722" t="s">
        <v>217</v>
      </c>
      <c r="H1722" t="s">
        <v>52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53</v>
      </c>
      <c r="O1722" t="s">
        <v>3733</v>
      </c>
      <c r="P1722">
        <f t="shared" si="53"/>
        <v>4</v>
      </c>
    </row>
    <row r="1723" spans="1:16" x14ac:dyDescent="0.55000000000000004">
      <c r="A1723" s="1">
        <f t="shared" si="52"/>
        <v>45289</v>
      </c>
      <c r="B1723" s="1">
        <v>45291</v>
      </c>
      <c r="C1723" t="s">
        <v>269</v>
      </c>
      <c r="D1723" t="s">
        <v>270</v>
      </c>
      <c r="E1723">
        <v>4.8</v>
      </c>
      <c r="F1723" t="s">
        <v>308</v>
      </c>
      <c r="G1723" t="s">
        <v>142</v>
      </c>
      <c r="H1723" t="s">
        <v>52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3734</v>
      </c>
      <c r="P1723">
        <f t="shared" si="53"/>
        <v>5</v>
      </c>
    </row>
    <row r="1724" spans="1:16" x14ac:dyDescent="0.55000000000000004">
      <c r="A1724" s="1">
        <f t="shared" si="52"/>
        <v>45289</v>
      </c>
      <c r="B1724" s="1">
        <v>45291</v>
      </c>
      <c r="C1724" t="s">
        <v>1722</v>
      </c>
      <c r="D1724" t="s">
        <v>1723</v>
      </c>
      <c r="E1724">
        <v>5.7755200000000002</v>
      </c>
      <c r="F1724" t="s">
        <v>3264</v>
      </c>
      <c r="G1724" t="s">
        <v>229</v>
      </c>
      <c r="H1724" t="s">
        <v>52</v>
      </c>
      <c r="I1724" t="s">
        <v>18</v>
      </c>
      <c r="J1724" t="s">
        <v>19</v>
      </c>
      <c r="K1724" t="s">
        <v>20</v>
      </c>
      <c r="L1724" t="s">
        <v>20</v>
      </c>
      <c r="M1724" t="s">
        <v>173</v>
      </c>
      <c r="N1724" t="s">
        <v>22</v>
      </c>
      <c r="O1724" t="s">
        <v>3735</v>
      </c>
      <c r="P1724">
        <f t="shared" si="53"/>
        <v>3</v>
      </c>
    </row>
    <row r="1725" spans="1:16" x14ac:dyDescent="0.55000000000000004">
      <c r="A1725" s="1">
        <f t="shared" si="52"/>
        <v>45289</v>
      </c>
      <c r="B1725" s="1">
        <v>45291</v>
      </c>
      <c r="C1725" t="s">
        <v>57</v>
      </c>
      <c r="D1725" t="s">
        <v>14</v>
      </c>
      <c r="E1725">
        <v>6.15</v>
      </c>
      <c r="F1725" t="s">
        <v>2467</v>
      </c>
      <c r="H1725" t="s">
        <v>17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3736</v>
      </c>
      <c r="P1725">
        <f t="shared" si="53"/>
        <v>3</v>
      </c>
    </row>
    <row r="1726" spans="1:16" x14ac:dyDescent="0.55000000000000004">
      <c r="A1726" s="1">
        <f t="shared" si="52"/>
        <v>45289</v>
      </c>
      <c r="B1726" s="1">
        <v>45291</v>
      </c>
      <c r="C1726" t="s">
        <v>1070</v>
      </c>
      <c r="D1726" t="s">
        <v>1071</v>
      </c>
      <c r="E1726">
        <v>5.125</v>
      </c>
      <c r="F1726" t="s">
        <v>3588</v>
      </c>
      <c r="G1726" t="s">
        <v>142</v>
      </c>
      <c r="H1726" t="s">
        <v>77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3737</v>
      </c>
      <c r="P1726">
        <f t="shared" si="53"/>
        <v>5</v>
      </c>
    </row>
    <row r="1727" spans="1:16" hidden="1" x14ac:dyDescent="0.55000000000000004">
      <c r="A1727" s="1">
        <f t="shared" si="52"/>
        <v>45289</v>
      </c>
      <c r="B1727" s="1">
        <v>45291</v>
      </c>
      <c r="C1727" t="s">
        <v>39</v>
      </c>
      <c r="D1727" t="s">
        <v>40</v>
      </c>
      <c r="E1727">
        <v>1.9</v>
      </c>
      <c r="F1727" t="s">
        <v>3738</v>
      </c>
      <c r="G1727" t="s">
        <v>206</v>
      </c>
      <c r="H1727" t="s">
        <v>42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3739</v>
      </c>
      <c r="P1727">
        <f t="shared" si="53"/>
        <v>6</v>
      </c>
    </row>
    <row r="1728" spans="1:16" hidden="1" x14ac:dyDescent="0.55000000000000004">
      <c r="A1728" s="1">
        <f t="shared" si="52"/>
        <v>45289</v>
      </c>
      <c r="B1728" s="1">
        <v>45291</v>
      </c>
      <c r="C1728" t="s">
        <v>1098</v>
      </c>
      <c r="D1728" t="s">
        <v>1099</v>
      </c>
      <c r="E1728">
        <v>7.25</v>
      </c>
      <c r="F1728" t="s">
        <v>3740</v>
      </c>
      <c r="H1728" t="s">
        <v>63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3741</v>
      </c>
      <c r="P1728">
        <f t="shared" si="53"/>
        <v>6</v>
      </c>
    </row>
    <row r="1729" spans="1:16" x14ac:dyDescent="0.55000000000000004">
      <c r="A1729" s="1">
        <f t="shared" si="52"/>
        <v>45289</v>
      </c>
      <c r="B1729" s="1">
        <v>45291</v>
      </c>
      <c r="C1729" t="s">
        <v>1358</v>
      </c>
      <c r="D1729" t="s">
        <v>1359</v>
      </c>
      <c r="E1729">
        <v>7</v>
      </c>
      <c r="F1729" t="s">
        <v>682</v>
      </c>
      <c r="H1729" t="s">
        <v>52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3742</v>
      </c>
      <c r="P1729">
        <f t="shared" si="53"/>
        <v>3</v>
      </c>
    </row>
    <row r="1730" spans="1:16" x14ac:dyDescent="0.55000000000000004">
      <c r="A1730" s="1">
        <f t="shared" si="52"/>
        <v>45289</v>
      </c>
      <c r="B1730" s="1">
        <v>45291</v>
      </c>
      <c r="C1730" t="s">
        <v>806</v>
      </c>
      <c r="D1730" t="s">
        <v>807</v>
      </c>
      <c r="E1730">
        <v>3.95</v>
      </c>
      <c r="F1730" t="s">
        <v>1197</v>
      </c>
      <c r="G1730" t="s">
        <v>142</v>
      </c>
      <c r="H1730" t="s">
        <v>77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3743</v>
      </c>
      <c r="P1730">
        <f t="shared" si="53"/>
        <v>2</v>
      </c>
    </row>
    <row r="1731" spans="1:16" x14ac:dyDescent="0.55000000000000004">
      <c r="A1731" s="1">
        <f t="shared" si="52"/>
        <v>45289</v>
      </c>
      <c r="B1731" s="1">
        <v>45291</v>
      </c>
      <c r="C1731" t="s">
        <v>1445</v>
      </c>
      <c r="D1731" t="s">
        <v>1446</v>
      </c>
      <c r="E1731">
        <v>1.45</v>
      </c>
      <c r="F1731" t="s">
        <v>525</v>
      </c>
      <c r="G1731" t="s">
        <v>142</v>
      </c>
      <c r="H1731" t="s">
        <v>42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72</v>
      </c>
      <c r="O1731" t="s">
        <v>3744</v>
      </c>
      <c r="P1731">
        <f t="shared" si="53"/>
        <v>3</v>
      </c>
    </row>
    <row r="1732" spans="1:16" hidden="1" x14ac:dyDescent="0.55000000000000004">
      <c r="A1732" s="1">
        <f t="shared" ref="A1732:A1795" si="54">B1732-2</f>
        <v>45289</v>
      </c>
      <c r="B1732" s="1">
        <v>45291</v>
      </c>
      <c r="C1732" t="s">
        <v>3745</v>
      </c>
      <c r="D1732" t="s">
        <v>3746</v>
      </c>
      <c r="E1732">
        <v>3.5630000000000002</v>
      </c>
      <c r="F1732" t="s">
        <v>969</v>
      </c>
      <c r="H1732" t="s">
        <v>99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3747</v>
      </c>
      <c r="P1732">
        <f t="shared" ref="P1732:P1795" si="55">LEN(D1732)</f>
        <v>6</v>
      </c>
    </row>
    <row r="1733" spans="1:16" x14ac:dyDescent="0.55000000000000004">
      <c r="A1733" s="1">
        <f t="shared" si="54"/>
        <v>45289</v>
      </c>
      <c r="B1733" s="1">
        <v>45291</v>
      </c>
      <c r="C1733" t="s">
        <v>2222</v>
      </c>
      <c r="D1733" t="s">
        <v>75</v>
      </c>
      <c r="E1733">
        <v>6.5</v>
      </c>
      <c r="F1733" t="s">
        <v>168</v>
      </c>
      <c r="H1733" t="s">
        <v>77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3748</v>
      </c>
      <c r="P1733">
        <f t="shared" si="55"/>
        <v>2</v>
      </c>
    </row>
    <row r="1734" spans="1:16" hidden="1" x14ac:dyDescent="0.55000000000000004">
      <c r="A1734" s="1">
        <f t="shared" si="54"/>
        <v>45289</v>
      </c>
      <c r="B1734" s="1">
        <v>45291</v>
      </c>
      <c r="C1734" t="s">
        <v>3749</v>
      </c>
      <c r="D1734" t="s">
        <v>3750</v>
      </c>
      <c r="E1734">
        <v>5.3</v>
      </c>
      <c r="F1734" t="s">
        <v>3751</v>
      </c>
      <c r="G1734" t="s">
        <v>142</v>
      </c>
      <c r="H1734" t="s">
        <v>77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72</v>
      </c>
      <c r="O1734" t="s">
        <v>3752</v>
      </c>
      <c r="P1734">
        <f t="shared" si="55"/>
        <v>6</v>
      </c>
    </row>
    <row r="1735" spans="1:16" x14ac:dyDescent="0.55000000000000004">
      <c r="A1735" s="1">
        <f t="shared" si="54"/>
        <v>45289</v>
      </c>
      <c r="B1735" s="1">
        <v>45291</v>
      </c>
      <c r="C1735" t="s">
        <v>1495</v>
      </c>
      <c r="D1735" t="s">
        <v>1496</v>
      </c>
      <c r="E1735">
        <v>1.75</v>
      </c>
      <c r="F1735" t="s">
        <v>3753</v>
      </c>
      <c r="G1735" t="s">
        <v>142</v>
      </c>
      <c r="H1735" t="s">
        <v>17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72</v>
      </c>
      <c r="O1735" t="s">
        <v>3754</v>
      </c>
      <c r="P1735">
        <f t="shared" si="55"/>
        <v>3</v>
      </c>
    </row>
    <row r="1736" spans="1:16" x14ac:dyDescent="0.55000000000000004">
      <c r="A1736" s="1">
        <f t="shared" si="54"/>
        <v>45289</v>
      </c>
      <c r="B1736" s="1">
        <v>45291</v>
      </c>
      <c r="C1736" t="s">
        <v>3246</v>
      </c>
      <c r="D1736" t="s">
        <v>3247</v>
      </c>
      <c r="E1736">
        <v>7.25</v>
      </c>
      <c r="F1736" t="s">
        <v>1236</v>
      </c>
      <c r="H1736" t="s">
        <v>147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3755</v>
      </c>
      <c r="P1736">
        <f t="shared" si="55"/>
        <v>4</v>
      </c>
    </row>
    <row r="1737" spans="1:16" x14ac:dyDescent="0.55000000000000004">
      <c r="A1737" s="1">
        <f t="shared" si="54"/>
        <v>45289</v>
      </c>
      <c r="B1737" s="1">
        <v>45291</v>
      </c>
      <c r="C1737" t="s">
        <v>60</v>
      </c>
      <c r="D1737" t="s">
        <v>61</v>
      </c>
      <c r="E1737">
        <v>6.75</v>
      </c>
      <c r="F1737" t="s">
        <v>3756</v>
      </c>
      <c r="G1737" t="s">
        <v>206</v>
      </c>
      <c r="H1737" t="s">
        <v>63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64</v>
      </c>
      <c r="O1737" t="s">
        <v>3757</v>
      </c>
      <c r="P1737">
        <f t="shared" si="55"/>
        <v>4</v>
      </c>
    </row>
    <row r="1738" spans="1:16" x14ac:dyDescent="0.55000000000000004">
      <c r="A1738" s="1">
        <f t="shared" si="54"/>
        <v>45289</v>
      </c>
      <c r="B1738" s="1">
        <v>45291</v>
      </c>
      <c r="C1738" t="s">
        <v>517</v>
      </c>
      <c r="D1738" t="s">
        <v>518</v>
      </c>
      <c r="E1738">
        <v>1.7</v>
      </c>
      <c r="F1738" t="s">
        <v>3758</v>
      </c>
      <c r="G1738" t="s">
        <v>206</v>
      </c>
      <c r="H1738" t="s">
        <v>52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3759</v>
      </c>
      <c r="P1738">
        <f t="shared" si="55"/>
        <v>3</v>
      </c>
    </row>
    <row r="1739" spans="1:16" x14ac:dyDescent="0.55000000000000004">
      <c r="A1739" s="1">
        <f t="shared" si="54"/>
        <v>45289</v>
      </c>
      <c r="B1739" s="1">
        <v>45291</v>
      </c>
      <c r="C1739" t="s">
        <v>3680</v>
      </c>
      <c r="D1739" t="s">
        <v>2200</v>
      </c>
      <c r="E1739">
        <v>6.125</v>
      </c>
      <c r="F1739" t="s">
        <v>2796</v>
      </c>
      <c r="G1739" t="s">
        <v>238</v>
      </c>
      <c r="H1739" t="s">
        <v>77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3760</v>
      </c>
      <c r="P1739">
        <f t="shared" si="55"/>
        <v>2</v>
      </c>
    </row>
    <row r="1740" spans="1:16" x14ac:dyDescent="0.55000000000000004">
      <c r="A1740" s="1">
        <f t="shared" si="54"/>
        <v>45289</v>
      </c>
      <c r="B1740" s="1">
        <v>45291</v>
      </c>
      <c r="C1740" t="s">
        <v>1941</v>
      </c>
      <c r="D1740" t="s">
        <v>1738</v>
      </c>
      <c r="E1740">
        <v>6.7</v>
      </c>
      <c r="F1740" t="s">
        <v>2290</v>
      </c>
      <c r="H1740" t="s">
        <v>17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72</v>
      </c>
      <c r="O1740" t="s">
        <v>3761</v>
      </c>
      <c r="P1740">
        <f t="shared" si="55"/>
        <v>2</v>
      </c>
    </row>
    <row r="1741" spans="1:16" x14ac:dyDescent="0.55000000000000004">
      <c r="A1741" s="1">
        <f t="shared" si="54"/>
        <v>45289</v>
      </c>
      <c r="B1741" s="1">
        <v>45291</v>
      </c>
      <c r="C1741" t="s">
        <v>1116</v>
      </c>
      <c r="D1741" t="s">
        <v>1117</v>
      </c>
      <c r="E1741">
        <v>3.7</v>
      </c>
      <c r="F1741" t="s">
        <v>3762</v>
      </c>
      <c r="G1741" t="s">
        <v>1519</v>
      </c>
      <c r="H1741" t="s">
        <v>17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53</v>
      </c>
      <c r="O1741" t="s">
        <v>3763</v>
      </c>
      <c r="P1741">
        <f t="shared" si="55"/>
        <v>4</v>
      </c>
    </row>
    <row r="1742" spans="1:16" x14ac:dyDescent="0.55000000000000004">
      <c r="A1742" s="1">
        <f t="shared" si="54"/>
        <v>45289</v>
      </c>
      <c r="B1742" s="1">
        <v>45291</v>
      </c>
      <c r="C1742" t="s">
        <v>742</v>
      </c>
      <c r="D1742" t="s">
        <v>743</v>
      </c>
      <c r="E1742">
        <v>5.3</v>
      </c>
      <c r="F1742" t="s">
        <v>587</v>
      </c>
      <c r="G1742" t="s">
        <v>3764</v>
      </c>
      <c r="H1742" t="s">
        <v>17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53</v>
      </c>
      <c r="O1742" t="s">
        <v>3765</v>
      </c>
      <c r="P1742">
        <f t="shared" si="55"/>
        <v>2</v>
      </c>
    </row>
    <row r="1743" spans="1:16" x14ac:dyDescent="0.55000000000000004">
      <c r="A1743" s="1">
        <f t="shared" si="54"/>
        <v>45289</v>
      </c>
      <c r="B1743" s="1">
        <v>45291</v>
      </c>
      <c r="C1743" t="s">
        <v>517</v>
      </c>
      <c r="D1743" t="s">
        <v>518</v>
      </c>
      <c r="E1743">
        <v>5.9414499999999997</v>
      </c>
      <c r="F1743" t="s">
        <v>3583</v>
      </c>
      <c r="G1743" t="s">
        <v>206</v>
      </c>
      <c r="H1743" t="s">
        <v>52</v>
      </c>
      <c r="I1743" t="s">
        <v>18</v>
      </c>
      <c r="J1743" t="s">
        <v>19</v>
      </c>
      <c r="K1743" t="s">
        <v>20</v>
      </c>
      <c r="L1743" t="s">
        <v>20</v>
      </c>
      <c r="M1743" t="s">
        <v>173</v>
      </c>
      <c r="N1743" t="s">
        <v>22</v>
      </c>
      <c r="O1743" t="s">
        <v>3766</v>
      </c>
      <c r="P1743">
        <f t="shared" si="55"/>
        <v>3</v>
      </c>
    </row>
    <row r="1744" spans="1:16" x14ac:dyDescent="0.55000000000000004">
      <c r="A1744" s="1">
        <f t="shared" si="54"/>
        <v>45289</v>
      </c>
      <c r="B1744" s="1">
        <v>45291</v>
      </c>
      <c r="C1744" t="s">
        <v>3767</v>
      </c>
      <c r="D1744" t="s">
        <v>302</v>
      </c>
      <c r="E1744">
        <v>6.625</v>
      </c>
      <c r="F1744" t="s">
        <v>467</v>
      </c>
      <c r="G1744" t="s">
        <v>106</v>
      </c>
      <c r="H1744" t="s">
        <v>77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53</v>
      </c>
      <c r="O1744" t="s">
        <v>3768</v>
      </c>
      <c r="P1744">
        <f t="shared" si="55"/>
        <v>3</v>
      </c>
    </row>
    <row r="1745" spans="1:16" x14ac:dyDescent="0.55000000000000004">
      <c r="A1745" s="1">
        <f t="shared" si="54"/>
        <v>45289</v>
      </c>
      <c r="B1745" s="1">
        <v>45291</v>
      </c>
      <c r="C1745" t="s">
        <v>57</v>
      </c>
      <c r="D1745" t="s">
        <v>14</v>
      </c>
      <c r="E1745">
        <v>7.43</v>
      </c>
      <c r="F1745" t="s">
        <v>3226</v>
      </c>
      <c r="H1745" t="s">
        <v>17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3769</v>
      </c>
      <c r="P1745">
        <f t="shared" si="55"/>
        <v>3</v>
      </c>
    </row>
    <row r="1746" spans="1:16" x14ac:dyDescent="0.55000000000000004">
      <c r="A1746" s="1">
        <f t="shared" si="54"/>
        <v>45289</v>
      </c>
      <c r="B1746" s="1">
        <v>45291</v>
      </c>
      <c r="C1746" t="s">
        <v>1507</v>
      </c>
      <c r="D1746" t="s">
        <v>1508</v>
      </c>
      <c r="E1746">
        <v>6.25</v>
      </c>
      <c r="F1746" t="s">
        <v>2269</v>
      </c>
      <c r="H1746" t="s">
        <v>17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3770</v>
      </c>
      <c r="P1746">
        <f t="shared" si="55"/>
        <v>3</v>
      </c>
    </row>
    <row r="1747" spans="1:16" x14ac:dyDescent="0.55000000000000004">
      <c r="A1747" s="1">
        <f t="shared" si="54"/>
        <v>45289</v>
      </c>
      <c r="B1747" s="1">
        <v>45291</v>
      </c>
      <c r="C1747" t="s">
        <v>3771</v>
      </c>
      <c r="D1747" t="s">
        <v>3772</v>
      </c>
      <c r="E1747">
        <v>3.8</v>
      </c>
      <c r="F1747" t="s">
        <v>3773</v>
      </c>
      <c r="H1747" t="s">
        <v>71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3774</v>
      </c>
      <c r="P1747">
        <f t="shared" si="55"/>
        <v>3</v>
      </c>
    </row>
    <row r="1748" spans="1:16" x14ac:dyDescent="0.55000000000000004">
      <c r="A1748" s="1">
        <f t="shared" si="54"/>
        <v>45289</v>
      </c>
      <c r="B1748" s="1">
        <v>45291</v>
      </c>
      <c r="C1748" t="s">
        <v>3455</v>
      </c>
      <c r="D1748" t="s">
        <v>3456</v>
      </c>
      <c r="E1748">
        <v>2</v>
      </c>
      <c r="F1748" t="s">
        <v>1710</v>
      </c>
      <c r="G1748" t="s">
        <v>142</v>
      </c>
      <c r="H1748" t="s">
        <v>17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72</v>
      </c>
      <c r="O1748" t="s">
        <v>3775</v>
      </c>
      <c r="P1748">
        <f t="shared" si="55"/>
        <v>2</v>
      </c>
    </row>
    <row r="1749" spans="1:16" x14ac:dyDescent="0.55000000000000004">
      <c r="A1749" s="1">
        <f t="shared" si="54"/>
        <v>45289</v>
      </c>
      <c r="B1749" s="1">
        <v>45291</v>
      </c>
      <c r="C1749" t="s">
        <v>317</v>
      </c>
      <c r="D1749" t="s">
        <v>318</v>
      </c>
      <c r="E1749">
        <v>5.9673800000000004</v>
      </c>
      <c r="F1749" t="s">
        <v>1830</v>
      </c>
      <c r="G1749" t="s">
        <v>206</v>
      </c>
      <c r="H1749" t="s">
        <v>17</v>
      </c>
      <c r="I1749" t="s">
        <v>18</v>
      </c>
      <c r="J1749" t="s">
        <v>19</v>
      </c>
      <c r="K1749" t="s">
        <v>20</v>
      </c>
      <c r="L1749" t="s">
        <v>20</v>
      </c>
      <c r="M1749" t="s">
        <v>173</v>
      </c>
      <c r="N1749" t="s">
        <v>22</v>
      </c>
      <c r="O1749" t="s">
        <v>3776</v>
      </c>
      <c r="P1749">
        <f t="shared" si="55"/>
        <v>4</v>
      </c>
    </row>
    <row r="1750" spans="1:16" x14ac:dyDescent="0.55000000000000004">
      <c r="A1750" s="1">
        <f t="shared" si="54"/>
        <v>45289</v>
      </c>
      <c r="B1750" s="1">
        <v>45291</v>
      </c>
      <c r="C1750" t="s">
        <v>3777</v>
      </c>
      <c r="D1750" t="s">
        <v>3778</v>
      </c>
      <c r="E1750">
        <v>6.875</v>
      </c>
      <c r="F1750" t="s">
        <v>3779</v>
      </c>
      <c r="G1750" t="s">
        <v>629</v>
      </c>
      <c r="H1750" t="s">
        <v>71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3780</v>
      </c>
      <c r="P1750">
        <f t="shared" si="55"/>
        <v>3</v>
      </c>
    </row>
    <row r="1751" spans="1:16" x14ac:dyDescent="0.55000000000000004">
      <c r="A1751" s="1">
        <f t="shared" si="54"/>
        <v>45289</v>
      </c>
      <c r="B1751" s="1">
        <v>45291</v>
      </c>
      <c r="C1751" t="s">
        <v>332</v>
      </c>
      <c r="D1751" t="s">
        <v>333</v>
      </c>
      <c r="E1751">
        <v>6.45</v>
      </c>
      <c r="F1751" t="s">
        <v>1409</v>
      </c>
      <c r="H1751" t="s">
        <v>267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3781</v>
      </c>
      <c r="P1751">
        <f t="shared" si="55"/>
        <v>2</v>
      </c>
    </row>
    <row r="1752" spans="1:16" x14ac:dyDescent="0.55000000000000004">
      <c r="A1752" s="1">
        <f t="shared" si="54"/>
        <v>45289</v>
      </c>
      <c r="B1752" s="1">
        <v>45291</v>
      </c>
      <c r="C1752" t="s">
        <v>3455</v>
      </c>
      <c r="D1752" t="s">
        <v>3456</v>
      </c>
      <c r="E1752">
        <v>0.9</v>
      </c>
      <c r="F1752" t="s">
        <v>947</v>
      </c>
      <c r="G1752" t="s">
        <v>142</v>
      </c>
      <c r="H1752" t="s">
        <v>17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72</v>
      </c>
      <c r="O1752" t="s">
        <v>3782</v>
      </c>
      <c r="P1752">
        <f t="shared" si="55"/>
        <v>2</v>
      </c>
    </row>
    <row r="1753" spans="1:16" x14ac:dyDescent="0.55000000000000004">
      <c r="A1753" s="1">
        <f t="shared" si="54"/>
        <v>45289</v>
      </c>
      <c r="B1753" s="1">
        <v>45291</v>
      </c>
      <c r="C1753" t="s">
        <v>806</v>
      </c>
      <c r="D1753" t="s">
        <v>807</v>
      </c>
      <c r="E1753">
        <v>3.2</v>
      </c>
      <c r="F1753" t="s">
        <v>3644</v>
      </c>
      <c r="G1753" t="s">
        <v>142</v>
      </c>
      <c r="H1753" t="s">
        <v>77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3783</v>
      </c>
      <c r="P1753">
        <f t="shared" si="55"/>
        <v>2</v>
      </c>
    </row>
    <row r="1754" spans="1:16" x14ac:dyDescent="0.55000000000000004">
      <c r="A1754" s="1">
        <f t="shared" si="54"/>
        <v>45289</v>
      </c>
      <c r="B1754" s="1">
        <v>45291</v>
      </c>
      <c r="C1754" t="s">
        <v>949</v>
      </c>
      <c r="D1754" t="s">
        <v>950</v>
      </c>
      <c r="E1754">
        <v>6.7</v>
      </c>
      <c r="F1754" t="s">
        <v>2290</v>
      </c>
      <c r="H1754" t="s">
        <v>71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3784</v>
      </c>
      <c r="P1754">
        <f t="shared" si="55"/>
        <v>3</v>
      </c>
    </row>
    <row r="1755" spans="1:16" x14ac:dyDescent="0.55000000000000004">
      <c r="A1755" s="1">
        <f t="shared" si="54"/>
        <v>45289</v>
      </c>
      <c r="B1755" s="1">
        <v>45291</v>
      </c>
      <c r="C1755" t="s">
        <v>1853</v>
      </c>
      <c r="D1755" t="s">
        <v>1854</v>
      </c>
      <c r="E1755">
        <v>6.3</v>
      </c>
      <c r="F1755" t="s">
        <v>871</v>
      </c>
      <c r="H1755" t="s">
        <v>77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3785</v>
      </c>
      <c r="P1755">
        <f t="shared" si="55"/>
        <v>5</v>
      </c>
    </row>
    <row r="1756" spans="1:16" x14ac:dyDescent="0.55000000000000004">
      <c r="A1756" s="1">
        <f t="shared" si="54"/>
        <v>45289</v>
      </c>
      <c r="B1756" s="1">
        <v>45291</v>
      </c>
      <c r="C1756" t="s">
        <v>1752</v>
      </c>
      <c r="D1756" t="s">
        <v>1753</v>
      </c>
      <c r="E1756">
        <v>7.02</v>
      </c>
      <c r="F1756" t="s">
        <v>1754</v>
      </c>
      <c r="G1756" t="s">
        <v>3786</v>
      </c>
      <c r="H1756" t="s">
        <v>17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53</v>
      </c>
      <c r="O1756" t="s">
        <v>3787</v>
      </c>
      <c r="P1756">
        <f t="shared" si="55"/>
        <v>3</v>
      </c>
    </row>
    <row r="1757" spans="1:16" x14ac:dyDescent="0.55000000000000004">
      <c r="A1757" s="1">
        <f t="shared" si="54"/>
        <v>45289</v>
      </c>
      <c r="B1757" s="1">
        <v>45291</v>
      </c>
      <c r="C1757" t="s">
        <v>3321</v>
      </c>
      <c r="D1757" t="s">
        <v>3322</v>
      </c>
      <c r="E1757">
        <v>5.5</v>
      </c>
      <c r="F1757" t="s">
        <v>984</v>
      </c>
      <c r="H1757" t="s">
        <v>47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3788</v>
      </c>
      <c r="P1757">
        <f t="shared" si="55"/>
        <v>3</v>
      </c>
    </row>
    <row r="1758" spans="1:16" x14ac:dyDescent="0.55000000000000004">
      <c r="A1758" s="1">
        <f t="shared" si="54"/>
        <v>45289</v>
      </c>
      <c r="B1758" s="1">
        <v>45291</v>
      </c>
      <c r="C1758" t="s">
        <v>1495</v>
      </c>
      <c r="D1758" t="s">
        <v>1496</v>
      </c>
      <c r="E1758">
        <v>5.5</v>
      </c>
      <c r="F1758" t="s">
        <v>908</v>
      </c>
      <c r="G1758" t="s">
        <v>229</v>
      </c>
      <c r="H1758" t="s">
        <v>17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72</v>
      </c>
      <c r="O1758" t="s">
        <v>3789</v>
      </c>
      <c r="P1758">
        <f t="shared" si="55"/>
        <v>3</v>
      </c>
    </row>
    <row r="1759" spans="1:16" x14ac:dyDescent="0.55000000000000004">
      <c r="A1759" s="1">
        <f t="shared" si="54"/>
        <v>45289</v>
      </c>
      <c r="B1759" s="1">
        <v>45291</v>
      </c>
      <c r="C1759" t="s">
        <v>2504</v>
      </c>
      <c r="D1759" t="s">
        <v>2505</v>
      </c>
      <c r="E1759">
        <v>5.8</v>
      </c>
      <c r="F1759" t="s">
        <v>1242</v>
      </c>
      <c r="H1759" t="s">
        <v>77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72</v>
      </c>
      <c r="O1759" t="s">
        <v>3790</v>
      </c>
      <c r="P1759">
        <f t="shared" si="55"/>
        <v>3</v>
      </c>
    </row>
    <row r="1760" spans="1:16" x14ac:dyDescent="0.55000000000000004">
      <c r="A1760" s="1">
        <f t="shared" si="54"/>
        <v>45289</v>
      </c>
      <c r="B1760" s="1">
        <v>45291</v>
      </c>
      <c r="C1760" t="s">
        <v>264</v>
      </c>
      <c r="D1760" t="s">
        <v>265</v>
      </c>
      <c r="E1760">
        <v>6.3389100000000003</v>
      </c>
      <c r="F1760" t="s">
        <v>237</v>
      </c>
      <c r="G1760" t="s">
        <v>142</v>
      </c>
      <c r="H1760" t="s">
        <v>267</v>
      </c>
      <c r="I1760" t="s">
        <v>18</v>
      </c>
      <c r="J1760" t="s">
        <v>19</v>
      </c>
      <c r="K1760" t="s">
        <v>20</v>
      </c>
      <c r="L1760" t="s">
        <v>20</v>
      </c>
      <c r="M1760" t="s">
        <v>173</v>
      </c>
      <c r="N1760" t="s">
        <v>72</v>
      </c>
      <c r="O1760" t="s">
        <v>3791</v>
      </c>
      <c r="P1760">
        <f t="shared" si="55"/>
        <v>3</v>
      </c>
    </row>
    <row r="1761" spans="1:16" hidden="1" x14ac:dyDescent="0.55000000000000004">
      <c r="A1761" s="1">
        <f t="shared" si="54"/>
        <v>45289</v>
      </c>
      <c r="B1761" s="1">
        <v>45291</v>
      </c>
      <c r="C1761" t="s">
        <v>2703</v>
      </c>
      <c r="D1761" t="s">
        <v>2704</v>
      </c>
      <c r="E1761">
        <v>6.45</v>
      </c>
      <c r="F1761" t="s">
        <v>2426</v>
      </c>
      <c r="G1761" t="s">
        <v>142</v>
      </c>
      <c r="H1761" t="s">
        <v>42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72</v>
      </c>
      <c r="O1761" t="s">
        <v>3792</v>
      </c>
      <c r="P1761">
        <f t="shared" si="55"/>
        <v>6</v>
      </c>
    </row>
    <row r="1762" spans="1:16" hidden="1" x14ac:dyDescent="0.55000000000000004">
      <c r="A1762" s="1">
        <f t="shared" si="54"/>
        <v>45289</v>
      </c>
      <c r="B1762" s="1">
        <v>45291</v>
      </c>
      <c r="C1762" t="s">
        <v>1561</v>
      </c>
      <c r="D1762" t="s">
        <v>1562</v>
      </c>
      <c r="E1762">
        <v>4.9000000000000004</v>
      </c>
      <c r="F1762" t="s">
        <v>3793</v>
      </c>
      <c r="G1762" t="s">
        <v>142</v>
      </c>
      <c r="H1762" t="s">
        <v>267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72</v>
      </c>
      <c r="O1762" t="s">
        <v>3794</v>
      </c>
      <c r="P1762">
        <f t="shared" si="55"/>
        <v>6</v>
      </c>
    </row>
    <row r="1763" spans="1:16" x14ac:dyDescent="0.55000000000000004">
      <c r="A1763" s="1">
        <f t="shared" si="54"/>
        <v>45289</v>
      </c>
      <c r="B1763" s="1">
        <v>45291</v>
      </c>
      <c r="C1763" t="s">
        <v>3795</v>
      </c>
      <c r="D1763" t="s">
        <v>3796</v>
      </c>
      <c r="E1763">
        <v>6.4</v>
      </c>
      <c r="F1763" t="s">
        <v>465</v>
      </c>
      <c r="H1763" t="s">
        <v>77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3797</v>
      </c>
      <c r="P1763">
        <f t="shared" si="55"/>
        <v>5</v>
      </c>
    </row>
    <row r="1764" spans="1:16" x14ac:dyDescent="0.55000000000000004">
      <c r="A1764" s="1">
        <f t="shared" si="54"/>
        <v>45289</v>
      </c>
      <c r="B1764" s="1">
        <v>45291</v>
      </c>
      <c r="C1764" t="s">
        <v>337</v>
      </c>
      <c r="D1764" t="s">
        <v>338</v>
      </c>
      <c r="E1764">
        <v>7.58</v>
      </c>
      <c r="F1764" t="s">
        <v>940</v>
      </c>
      <c r="G1764" t="s">
        <v>206</v>
      </c>
      <c r="H1764" t="s">
        <v>71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3798</v>
      </c>
      <c r="P1764">
        <f t="shared" si="55"/>
        <v>3</v>
      </c>
    </row>
    <row r="1765" spans="1:16" x14ac:dyDescent="0.55000000000000004">
      <c r="A1765" s="1">
        <f t="shared" si="54"/>
        <v>45289</v>
      </c>
      <c r="B1765" s="1">
        <v>45291</v>
      </c>
      <c r="C1765" t="s">
        <v>269</v>
      </c>
      <c r="D1765" t="s">
        <v>270</v>
      </c>
      <c r="E1765">
        <v>3.45</v>
      </c>
      <c r="F1765" t="s">
        <v>2396</v>
      </c>
      <c r="G1765" t="s">
        <v>142</v>
      </c>
      <c r="H1765" t="s">
        <v>52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3799</v>
      </c>
      <c r="P1765">
        <f t="shared" si="55"/>
        <v>5</v>
      </c>
    </row>
    <row r="1766" spans="1:16" x14ac:dyDescent="0.55000000000000004">
      <c r="A1766" s="1">
        <f t="shared" si="54"/>
        <v>45289</v>
      </c>
      <c r="B1766" s="1">
        <v>45291</v>
      </c>
      <c r="C1766" t="s">
        <v>1403</v>
      </c>
      <c r="D1766" t="s">
        <v>1404</v>
      </c>
      <c r="E1766">
        <v>6.45</v>
      </c>
      <c r="F1766" t="s">
        <v>682</v>
      </c>
      <c r="H1766" t="s">
        <v>52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3800</v>
      </c>
      <c r="P1766">
        <f t="shared" si="55"/>
        <v>3</v>
      </c>
    </row>
    <row r="1767" spans="1:16" x14ac:dyDescent="0.55000000000000004">
      <c r="A1767" s="1">
        <f t="shared" si="54"/>
        <v>45289</v>
      </c>
      <c r="B1767" s="1">
        <v>45291</v>
      </c>
      <c r="C1767" t="s">
        <v>1983</v>
      </c>
      <c r="D1767" t="s">
        <v>518</v>
      </c>
      <c r="E1767">
        <v>3.8029999999999999</v>
      </c>
      <c r="F1767" t="s">
        <v>1529</v>
      </c>
      <c r="H1767" t="s">
        <v>52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3801</v>
      </c>
      <c r="P1767">
        <f t="shared" si="55"/>
        <v>3</v>
      </c>
    </row>
    <row r="1768" spans="1:16" x14ac:dyDescent="0.55000000000000004">
      <c r="A1768" s="1">
        <f t="shared" si="54"/>
        <v>45289</v>
      </c>
      <c r="B1768" s="1">
        <v>45291</v>
      </c>
      <c r="C1768" t="s">
        <v>317</v>
      </c>
      <c r="D1768" t="s">
        <v>318</v>
      </c>
      <c r="E1768">
        <v>2.35</v>
      </c>
      <c r="F1768" t="s">
        <v>3758</v>
      </c>
      <c r="G1768" t="s">
        <v>206</v>
      </c>
      <c r="H1768" t="s">
        <v>17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3802</v>
      </c>
      <c r="P1768">
        <f t="shared" si="55"/>
        <v>4</v>
      </c>
    </row>
    <row r="1769" spans="1:16" x14ac:dyDescent="0.55000000000000004">
      <c r="A1769" s="1">
        <f t="shared" si="54"/>
        <v>45289</v>
      </c>
      <c r="B1769" s="1">
        <v>45291</v>
      </c>
      <c r="C1769" t="s">
        <v>1465</v>
      </c>
      <c r="D1769" t="s">
        <v>553</v>
      </c>
      <c r="E1769">
        <v>7</v>
      </c>
      <c r="F1769" t="s">
        <v>3803</v>
      </c>
      <c r="H1769" t="s">
        <v>17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3804</v>
      </c>
      <c r="P1769">
        <f t="shared" si="55"/>
        <v>3</v>
      </c>
    </row>
    <row r="1770" spans="1:16" x14ac:dyDescent="0.55000000000000004">
      <c r="A1770" s="1">
        <f t="shared" si="54"/>
        <v>45289</v>
      </c>
      <c r="B1770" s="1">
        <v>45291</v>
      </c>
      <c r="C1770" t="s">
        <v>114</v>
      </c>
      <c r="D1770" t="s">
        <v>115</v>
      </c>
      <c r="E1770">
        <v>1.7</v>
      </c>
      <c r="F1770" t="s">
        <v>2612</v>
      </c>
      <c r="G1770" t="s">
        <v>206</v>
      </c>
      <c r="H1770" t="s">
        <v>52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3805</v>
      </c>
      <c r="P1770">
        <f t="shared" si="55"/>
        <v>2</v>
      </c>
    </row>
    <row r="1771" spans="1:16" x14ac:dyDescent="0.55000000000000004">
      <c r="A1771" s="1">
        <f t="shared" si="54"/>
        <v>45289</v>
      </c>
      <c r="B1771" s="1">
        <v>45291</v>
      </c>
      <c r="C1771" t="s">
        <v>3636</v>
      </c>
      <c r="D1771" t="s">
        <v>3637</v>
      </c>
      <c r="E1771">
        <v>6.95</v>
      </c>
      <c r="F1771" t="s">
        <v>3581</v>
      </c>
      <c r="H1771" t="s">
        <v>47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3806</v>
      </c>
      <c r="P1771">
        <f t="shared" si="55"/>
        <v>3</v>
      </c>
    </row>
    <row r="1772" spans="1:16" hidden="1" x14ac:dyDescent="0.55000000000000004">
      <c r="A1772" s="1">
        <f t="shared" si="54"/>
        <v>45289</v>
      </c>
      <c r="B1772" s="1">
        <v>45291</v>
      </c>
      <c r="C1772" t="s">
        <v>3807</v>
      </c>
      <c r="D1772" t="s">
        <v>3808</v>
      </c>
      <c r="E1772">
        <v>6.625</v>
      </c>
      <c r="F1772" t="s">
        <v>168</v>
      </c>
      <c r="G1772" t="s">
        <v>3809</v>
      </c>
      <c r="H1772" t="s">
        <v>42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3810</v>
      </c>
      <c r="P1772">
        <f t="shared" si="55"/>
        <v>6</v>
      </c>
    </row>
    <row r="1773" spans="1:16" x14ac:dyDescent="0.55000000000000004">
      <c r="A1773" s="1">
        <f t="shared" si="54"/>
        <v>45289</v>
      </c>
      <c r="B1773" s="1">
        <v>45291</v>
      </c>
      <c r="C1773" t="s">
        <v>2347</v>
      </c>
      <c r="D1773" t="s">
        <v>2348</v>
      </c>
      <c r="E1773">
        <v>5.875</v>
      </c>
      <c r="F1773" t="s">
        <v>2757</v>
      </c>
      <c r="H1773" t="s">
        <v>47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53</v>
      </c>
      <c r="O1773" t="s">
        <v>3811</v>
      </c>
      <c r="P1773">
        <f t="shared" si="55"/>
        <v>5</v>
      </c>
    </row>
    <row r="1774" spans="1:16" x14ac:dyDescent="0.55000000000000004">
      <c r="A1774" s="1">
        <f t="shared" si="54"/>
        <v>45289</v>
      </c>
      <c r="B1774" s="1">
        <v>45291</v>
      </c>
      <c r="C1774" t="s">
        <v>1010</v>
      </c>
      <c r="D1774" t="s">
        <v>1011</v>
      </c>
      <c r="E1774">
        <v>6.05</v>
      </c>
      <c r="F1774" t="s">
        <v>87</v>
      </c>
      <c r="H1774" t="s">
        <v>77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3812</v>
      </c>
      <c r="P1774">
        <f t="shared" si="55"/>
        <v>3</v>
      </c>
    </row>
    <row r="1775" spans="1:16" hidden="1" x14ac:dyDescent="0.55000000000000004">
      <c r="A1775" s="1">
        <f t="shared" si="54"/>
        <v>45289</v>
      </c>
      <c r="B1775" s="1">
        <v>45291</v>
      </c>
      <c r="C1775" t="s">
        <v>2925</v>
      </c>
      <c r="D1775" t="s">
        <v>2926</v>
      </c>
      <c r="E1775">
        <v>5.3</v>
      </c>
      <c r="F1775" t="s">
        <v>2927</v>
      </c>
      <c r="G1775" t="s">
        <v>229</v>
      </c>
      <c r="H1775" t="s">
        <v>71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3813</v>
      </c>
      <c r="P1775">
        <f t="shared" si="55"/>
        <v>6</v>
      </c>
    </row>
    <row r="1776" spans="1:16" x14ac:dyDescent="0.55000000000000004">
      <c r="A1776" s="1">
        <f t="shared" si="54"/>
        <v>45289</v>
      </c>
      <c r="B1776" s="1">
        <v>45291</v>
      </c>
      <c r="C1776" t="s">
        <v>244</v>
      </c>
      <c r="D1776" t="s">
        <v>245</v>
      </c>
      <c r="E1776">
        <v>3.6</v>
      </c>
      <c r="F1776" t="s">
        <v>931</v>
      </c>
      <c r="G1776" t="s">
        <v>1519</v>
      </c>
      <c r="H1776" t="s">
        <v>47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3814</v>
      </c>
      <c r="P1776">
        <f t="shared" si="55"/>
        <v>2</v>
      </c>
    </row>
    <row r="1777" spans="1:16" x14ac:dyDescent="0.55000000000000004">
      <c r="A1777" s="1">
        <f t="shared" si="54"/>
        <v>45289</v>
      </c>
      <c r="B1777" s="1">
        <v>45291</v>
      </c>
      <c r="C1777" t="s">
        <v>114</v>
      </c>
      <c r="D1777" t="s">
        <v>115</v>
      </c>
      <c r="E1777">
        <v>2.4500000000000002</v>
      </c>
      <c r="F1777" t="s">
        <v>3815</v>
      </c>
      <c r="G1777" t="s">
        <v>206</v>
      </c>
      <c r="H1777" t="s">
        <v>52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3816</v>
      </c>
      <c r="P1777">
        <f t="shared" si="55"/>
        <v>2</v>
      </c>
    </row>
    <row r="1778" spans="1:16" x14ac:dyDescent="0.55000000000000004">
      <c r="A1778" s="1">
        <f t="shared" si="54"/>
        <v>45289</v>
      </c>
      <c r="B1778" s="1">
        <v>45291</v>
      </c>
      <c r="C1778" t="s">
        <v>244</v>
      </c>
      <c r="D1778" t="s">
        <v>245</v>
      </c>
      <c r="E1778">
        <v>4.2</v>
      </c>
      <c r="F1778" t="s">
        <v>1437</v>
      </c>
      <c r="G1778" t="s">
        <v>1519</v>
      </c>
      <c r="H1778" t="s">
        <v>47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3817</v>
      </c>
      <c r="P1778">
        <f t="shared" si="55"/>
        <v>2</v>
      </c>
    </row>
    <row r="1779" spans="1:16" x14ac:dyDescent="0.55000000000000004">
      <c r="A1779" s="1">
        <f t="shared" si="54"/>
        <v>45289</v>
      </c>
      <c r="B1779" s="1">
        <v>45291</v>
      </c>
      <c r="C1779" t="s">
        <v>170</v>
      </c>
      <c r="D1779" t="s">
        <v>171</v>
      </c>
      <c r="E1779">
        <v>7.7</v>
      </c>
      <c r="F1779" t="s">
        <v>3818</v>
      </c>
      <c r="H1779" t="s">
        <v>47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3819</v>
      </c>
      <c r="P1779">
        <f t="shared" si="55"/>
        <v>1</v>
      </c>
    </row>
    <row r="1780" spans="1:16" x14ac:dyDescent="0.55000000000000004">
      <c r="A1780" s="1">
        <f t="shared" si="54"/>
        <v>45289</v>
      </c>
      <c r="B1780" s="1">
        <v>45291</v>
      </c>
      <c r="C1780" t="s">
        <v>244</v>
      </c>
      <c r="D1780" t="s">
        <v>245</v>
      </c>
      <c r="E1780">
        <v>4.6500000000000004</v>
      </c>
      <c r="F1780" t="s">
        <v>763</v>
      </c>
      <c r="G1780" t="s">
        <v>1519</v>
      </c>
      <c r="H1780" t="s">
        <v>47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3820</v>
      </c>
      <c r="P1780">
        <f t="shared" si="55"/>
        <v>2</v>
      </c>
    </row>
    <row r="1781" spans="1:16" x14ac:dyDescent="0.55000000000000004">
      <c r="A1781" s="1">
        <f t="shared" si="54"/>
        <v>45289</v>
      </c>
      <c r="B1781" s="1">
        <v>45291</v>
      </c>
      <c r="C1781" t="s">
        <v>2276</v>
      </c>
      <c r="D1781" t="s">
        <v>896</v>
      </c>
      <c r="E1781">
        <v>6</v>
      </c>
      <c r="F1781" t="s">
        <v>2021</v>
      </c>
      <c r="H1781" t="s">
        <v>52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53</v>
      </c>
      <c r="O1781" t="s">
        <v>3821</v>
      </c>
      <c r="P1781">
        <f t="shared" si="55"/>
        <v>2</v>
      </c>
    </row>
    <row r="1782" spans="1:16" x14ac:dyDescent="0.55000000000000004">
      <c r="A1782" s="1">
        <f t="shared" si="54"/>
        <v>45289</v>
      </c>
      <c r="B1782" s="1">
        <v>45291</v>
      </c>
      <c r="C1782" t="s">
        <v>1901</v>
      </c>
      <c r="D1782" t="s">
        <v>1902</v>
      </c>
      <c r="E1782">
        <v>1.7</v>
      </c>
      <c r="F1782" t="s">
        <v>3604</v>
      </c>
      <c r="G1782" t="s">
        <v>142</v>
      </c>
      <c r="H1782" t="s">
        <v>42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72</v>
      </c>
      <c r="O1782" t="s">
        <v>3822</v>
      </c>
      <c r="P1782">
        <f t="shared" si="55"/>
        <v>3</v>
      </c>
    </row>
    <row r="1783" spans="1:16" hidden="1" x14ac:dyDescent="0.55000000000000004">
      <c r="A1783" s="1">
        <f t="shared" si="54"/>
        <v>45289</v>
      </c>
      <c r="B1783" s="1">
        <v>45291</v>
      </c>
      <c r="C1783" t="s">
        <v>2830</v>
      </c>
      <c r="D1783" t="s">
        <v>2831</v>
      </c>
      <c r="E1783">
        <v>1.512</v>
      </c>
      <c r="F1783" t="s">
        <v>3823</v>
      </c>
      <c r="G1783" t="s">
        <v>229</v>
      </c>
      <c r="H1783" t="s">
        <v>42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72</v>
      </c>
      <c r="O1783" t="s">
        <v>3824</v>
      </c>
      <c r="P1783">
        <f t="shared" si="55"/>
        <v>6</v>
      </c>
    </row>
    <row r="1784" spans="1:16" hidden="1" x14ac:dyDescent="0.55000000000000004">
      <c r="A1784" s="1">
        <f t="shared" si="54"/>
        <v>45289</v>
      </c>
      <c r="B1784" s="1">
        <v>45291</v>
      </c>
      <c r="C1784" t="s">
        <v>1449</v>
      </c>
      <c r="D1784" t="s">
        <v>1450</v>
      </c>
      <c r="E1784">
        <v>2.95</v>
      </c>
      <c r="F1784" t="s">
        <v>3825</v>
      </c>
      <c r="G1784" t="s">
        <v>229</v>
      </c>
      <c r="H1784" t="s">
        <v>99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72</v>
      </c>
      <c r="O1784" t="s">
        <v>3826</v>
      </c>
      <c r="P1784">
        <f t="shared" si="55"/>
        <v>6</v>
      </c>
    </row>
    <row r="1785" spans="1:16" x14ac:dyDescent="0.55000000000000004">
      <c r="A1785" s="1">
        <f t="shared" si="54"/>
        <v>45289</v>
      </c>
      <c r="B1785" s="1">
        <v>45291</v>
      </c>
      <c r="C1785" t="s">
        <v>3827</v>
      </c>
      <c r="D1785" t="s">
        <v>1902</v>
      </c>
      <c r="E1785">
        <v>7</v>
      </c>
      <c r="F1785" t="s">
        <v>1712</v>
      </c>
      <c r="H1785" t="s">
        <v>77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72</v>
      </c>
      <c r="O1785" t="s">
        <v>3828</v>
      </c>
      <c r="P1785">
        <f t="shared" si="55"/>
        <v>3</v>
      </c>
    </row>
    <row r="1786" spans="1:16" hidden="1" x14ac:dyDescent="0.55000000000000004">
      <c r="A1786" s="1">
        <f t="shared" si="54"/>
        <v>45289</v>
      </c>
      <c r="B1786" s="1">
        <v>45291</v>
      </c>
      <c r="C1786" t="s">
        <v>1553</v>
      </c>
      <c r="D1786" t="s">
        <v>1554</v>
      </c>
      <c r="E1786">
        <v>4.7</v>
      </c>
      <c r="F1786" t="s">
        <v>233</v>
      </c>
      <c r="G1786" t="s">
        <v>142</v>
      </c>
      <c r="H1786" t="s">
        <v>164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72</v>
      </c>
      <c r="O1786" t="s">
        <v>3829</v>
      </c>
      <c r="P1786">
        <f t="shared" si="55"/>
        <v>6</v>
      </c>
    </row>
    <row r="1787" spans="1:16" x14ac:dyDescent="0.55000000000000004">
      <c r="A1787" s="1">
        <f t="shared" si="54"/>
        <v>45289</v>
      </c>
      <c r="B1787" s="1">
        <v>45291</v>
      </c>
      <c r="C1787" t="s">
        <v>666</v>
      </c>
      <c r="D1787" t="s">
        <v>265</v>
      </c>
      <c r="E1787">
        <v>4.125</v>
      </c>
      <c r="F1787" t="s">
        <v>3830</v>
      </c>
      <c r="H1787" t="s">
        <v>17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72</v>
      </c>
      <c r="O1787" t="s">
        <v>3831</v>
      </c>
      <c r="P1787">
        <f t="shared" si="55"/>
        <v>3</v>
      </c>
    </row>
    <row r="1788" spans="1:16" x14ac:dyDescent="0.55000000000000004">
      <c r="A1788" s="1">
        <f t="shared" si="54"/>
        <v>45289</v>
      </c>
      <c r="B1788" s="1">
        <v>45291</v>
      </c>
      <c r="C1788" t="s">
        <v>666</v>
      </c>
      <c r="D1788" t="s">
        <v>265</v>
      </c>
      <c r="E1788">
        <v>6.375</v>
      </c>
      <c r="F1788" t="s">
        <v>633</v>
      </c>
      <c r="H1788" t="s">
        <v>17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72</v>
      </c>
      <c r="O1788" t="s">
        <v>3832</v>
      </c>
      <c r="P1788">
        <f t="shared" si="55"/>
        <v>3</v>
      </c>
    </row>
    <row r="1789" spans="1:16" x14ac:dyDescent="0.55000000000000004">
      <c r="A1789" s="1">
        <f t="shared" si="54"/>
        <v>45289</v>
      </c>
      <c r="B1789" s="1">
        <v>45291</v>
      </c>
      <c r="C1789" t="s">
        <v>244</v>
      </c>
      <c r="D1789" t="s">
        <v>245</v>
      </c>
      <c r="E1789">
        <v>5.0999999999999996</v>
      </c>
      <c r="F1789" t="s">
        <v>3833</v>
      </c>
      <c r="G1789" t="s">
        <v>1519</v>
      </c>
      <c r="H1789" t="s">
        <v>47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3834</v>
      </c>
      <c r="P1789">
        <f t="shared" si="55"/>
        <v>2</v>
      </c>
    </row>
    <row r="1790" spans="1:16" hidden="1" x14ac:dyDescent="0.55000000000000004">
      <c r="A1790" s="1">
        <f t="shared" si="54"/>
        <v>45289</v>
      </c>
      <c r="B1790" s="1">
        <v>45291</v>
      </c>
      <c r="C1790" t="s">
        <v>3835</v>
      </c>
      <c r="D1790" t="s">
        <v>3836</v>
      </c>
      <c r="E1790">
        <v>3.8370000000000002</v>
      </c>
      <c r="F1790" t="s">
        <v>3837</v>
      </c>
      <c r="H1790" t="s">
        <v>267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3838</v>
      </c>
      <c r="P1790">
        <f t="shared" si="55"/>
        <v>6</v>
      </c>
    </row>
    <row r="1791" spans="1:16" x14ac:dyDescent="0.55000000000000004">
      <c r="A1791" s="1">
        <f t="shared" si="54"/>
        <v>45289</v>
      </c>
      <c r="B1791" s="1">
        <v>45291</v>
      </c>
      <c r="C1791" t="s">
        <v>1479</v>
      </c>
      <c r="D1791" t="s">
        <v>1323</v>
      </c>
      <c r="E1791">
        <v>6.65</v>
      </c>
      <c r="F1791" t="s">
        <v>345</v>
      </c>
      <c r="H1791" t="s">
        <v>47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53</v>
      </c>
      <c r="O1791" t="s">
        <v>3839</v>
      </c>
      <c r="P1791">
        <f t="shared" si="55"/>
        <v>3</v>
      </c>
    </row>
    <row r="1792" spans="1:16" x14ac:dyDescent="0.55000000000000004">
      <c r="A1792" s="1">
        <f t="shared" si="54"/>
        <v>45289</v>
      </c>
      <c r="B1792" s="1">
        <v>45291</v>
      </c>
      <c r="C1792" t="s">
        <v>1500</v>
      </c>
      <c r="D1792" t="s">
        <v>1501</v>
      </c>
      <c r="E1792">
        <v>5.7870299999999997</v>
      </c>
      <c r="F1792" t="s">
        <v>3241</v>
      </c>
      <c r="G1792" t="s">
        <v>142</v>
      </c>
      <c r="H1792" t="s">
        <v>42</v>
      </c>
      <c r="I1792" t="s">
        <v>18</v>
      </c>
      <c r="J1792" t="s">
        <v>19</v>
      </c>
      <c r="K1792" t="s">
        <v>20</v>
      </c>
      <c r="L1792" t="s">
        <v>20</v>
      </c>
      <c r="M1792" t="s">
        <v>173</v>
      </c>
      <c r="N1792" t="s">
        <v>72</v>
      </c>
      <c r="O1792" t="s">
        <v>3840</v>
      </c>
      <c r="P1792">
        <f t="shared" si="55"/>
        <v>3</v>
      </c>
    </row>
    <row r="1793" spans="1:16" x14ac:dyDescent="0.55000000000000004">
      <c r="A1793" s="1">
        <f t="shared" si="54"/>
        <v>45289</v>
      </c>
      <c r="B1793" s="1">
        <v>45291</v>
      </c>
      <c r="C1793" t="s">
        <v>1678</v>
      </c>
      <c r="D1793" t="s">
        <v>1679</v>
      </c>
      <c r="E1793">
        <v>7.2</v>
      </c>
      <c r="F1793" t="s">
        <v>105</v>
      </c>
      <c r="H1793" t="s">
        <v>47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3841</v>
      </c>
      <c r="P1793">
        <f t="shared" si="55"/>
        <v>3</v>
      </c>
    </row>
    <row r="1794" spans="1:16" x14ac:dyDescent="0.55000000000000004">
      <c r="A1794" s="1">
        <f t="shared" si="54"/>
        <v>45289</v>
      </c>
      <c r="B1794" s="1">
        <v>45291</v>
      </c>
      <c r="C1794" t="s">
        <v>3842</v>
      </c>
      <c r="D1794" t="s">
        <v>171</v>
      </c>
      <c r="E1794">
        <v>7.3</v>
      </c>
      <c r="F1794" t="s">
        <v>763</v>
      </c>
      <c r="H1794" t="s">
        <v>47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3843</v>
      </c>
      <c r="P1794">
        <f t="shared" si="55"/>
        <v>1</v>
      </c>
    </row>
    <row r="1795" spans="1:16" x14ac:dyDescent="0.55000000000000004">
      <c r="A1795" s="1">
        <f t="shared" si="54"/>
        <v>45289</v>
      </c>
      <c r="B1795" s="1">
        <v>45291</v>
      </c>
      <c r="C1795" t="s">
        <v>1445</v>
      </c>
      <c r="D1795" t="s">
        <v>1446</v>
      </c>
      <c r="E1795">
        <v>2.4500000000000002</v>
      </c>
      <c r="F1795" t="s">
        <v>3844</v>
      </c>
      <c r="G1795" t="s">
        <v>142</v>
      </c>
      <c r="H1795" t="s">
        <v>42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72</v>
      </c>
      <c r="O1795" t="s">
        <v>3845</v>
      </c>
      <c r="P1795">
        <f t="shared" si="55"/>
        <v>3</v>
      </c>
    </row>
    <row r="1796" spans="1:16" hidden="1" x14ac:dyDescent="0.55000000000000004">
      <c r="A1796" s="1">
        <f t="shared" ref="A1796:A1859" si="56">B1796-2</f>
        <v>45289</v>
      </c>
      <c r="B1796" s="1">
        <v>45291</v>
      </c>
      <c r="C1796" t="s">
        <v>3846</v>
      </c>
      <c r="D1796" t="s">
        <v>3847</v>
      </c>
      <c r="E1796">
        <v>4.2489999999999997</v>
      </c>
      <c r="F1796" t="s">
        <v>3848</v>
      </c>
      <c r="H1796" t="s">
        <v>63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3849</v>
      </c>
      <c r="P1796">
        <f t="shared" ref="P1796:P1859" si="57">LEN(D1796)</f>
        <v>6</v>
      </c>
    </row>
    <row r="1797" spans="1:16" hidden="1" x14ac:dyDescent="0.55000000000000004">
      <c r="A1797" s="1">
        <f t="shared" si="56"/>
        <v>45289</v>
      </c>
      <c r="B1797" s="1">
        <v>45291</v>
      </c>
      <c r="C1797" t="s">
        <v>298</v>
      </c>
      <c r="D1797" t="s">
        <v>50</v>
      </c>
      <c r="E1797">
        <v>6.5</v>
      </c>
      <c r="F1797" t="s">
        <v>618</v>
      </c>
      <c r="H1797" t="s">
        <v>17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53</v>
      </c>
      <c r="O1797" t="s">
        <v>3850</v>
      </c>
      <c r="P1797">
        <f t="shared" si="57"/>
        <v>6</v>
      </c>
    </row>
    <row r="1798" spans="1:16" x14ac:dyDescent="0.55000000000000004">
      <c r="A1798" s="1">
        <f t="shared" si="56"/>
        <v>45289</v>
      </c>
      <c r="B1798" s="1">
        <v>45291</v>
      </c>
      <c r="C1798" t="s">
        <v>114</v>
      </c>
      <c r="D1798" t="s">
        <v>115</v>
      </c>
      <c r="E1798">
        <v>2.125</v>
      </c>
      <c r="F1798" t="s">
        <v>3518</v>
      </c>
      <c r="G1798" t="s">
        <v>206</v>
      </c>
      <c r="H1798" t="s">
        <v>52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3851</v>
      </c>
      <c r="P1798">
        <f t="shared" si="57"/>
        <v>2</v>
      </c>
    </row>
    <row r="1799" spans="1:16" x14ac:dyDescent="0.55000000000000004">
      <c r="A1799" s="1">
        <f t="shared" si="56"/>
        <v>45289</v>
      </c>
      <c r="B1799" s="1">
        <v>45291</v>
      </c>
      <c r="C1799" t="s">
        <v>517</v>
      </c>
      <c r="D1799" t="s">
        <v>518</v>
      </c>
      <c r="E1799">
        <v>1.1499999999999999</v>
      </c>
      <c r="F1799" t="s">
        <v>3138</v>
      </c>
      <c r="G1799" t="s">
        <v>206</v>
      </c>
      <c r="H1799" t="s">
        <v>52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3852</v>
      </c>
      <c r="P1799">
        <f t="shared" si="57"/>
        <v>3</v>
      </c>
    </row>
    <row r="1800" spans="1:16" x14ac:dyDescent="0.55000000000000004">
      <c r="A1800" s="1">
        <f t="shared" si="56"/>
        <v>45289</v>
      </c>
      <c r="B1800" s="1">
        <v>45291</v>
      </c>
      <c r="C1800" t="s">
        <v>2023</v>
      </c>
      <c r="D1800" t="s">
        <v>2024</v>
      </c>
      <c r="E1800">
        <v>7.85</v>
      </c>
      <c r="F1800" t="s">
        <v>66</v>
      </c>
      <c r="H1800" t="s">
        <v>47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3853</v>
      </c>
      <c r="P1800">
        <f t="shared" si="57"/>
        <v>2</v>
      </c>
    </row>
    <row r="1801" spans="1:16" x14ac:dyDescent="0.55000000000000004">
      <c r="A1801" s="1">
        <f t="shared" si="56"/>
        <v>45289</v>
      </c>
      <c r="B1801" s="1">
        <v>45291</v>
      </c>
      <c r="C1801" t="s">
        <v>1445</v>
      </c>
      <c r="D1801" t="s">
        <v>1446</v>
      </c>
      <c r="E1801">
        <v>2.5499999999999998</v>
      </c>
      <c r="F1801" t="s">
        <v>3345</v>
      </c>
      <c r="G1801" t="s">
        <v>229</v>
      </c>
      <c r="H1801" t="s">
        <v>42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72</v>
      </c>
      <c r="O1801" t="s">
        <v>3854</v>
      </c>
      <c r="P1801">
        <f t="shared" si="57"/>
        <v>3</v>
      </c>
    </row>
    <row r="1802" spans="1:16" x14ac:dyDescent="0.55000000000000004">
      <c r="A1802" s="1">
        <f t="shared" si="56"/>
        <v>45289</v>
      </c>
      <c r="B1802" s="1">
        <v>45291</v>
      </c>
      <c r="C1802" t="s">
        <v>2760</v>
      </c>
      <c r="D1802" t="s">
        <v>1249</v>
      </c>
      <c r="E1802">
        <v>7</v>
      </c>
      <c r="F1802" t="s">
        <v>3855</v>
      </c>
      <c r="H1802" t="s">
        <v>47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3856</v>
      </c>
      <c r="P1802">
        <f t="shared" si="57"/>
        <v>3</v>
      </c>
    </row>
    <row r="1803" spans="1:16" x14ac:dyDescent="0.55000000000000004">
      <c r="A1803" s="1">
        <f t="shared" si="56"/>
        <v>45289</v>
      </c>
      <c r="B1803" s="1">
        <v>45291</v>
      </c>
      <c r="C1803" t="s">
        <v>3033</v>
      </c>
      <c r="D1803" t="s">
        <v>3034</v>
      </c>
      <c r="E1803">
        <v>6.5</v>
      </c>
      <c r="F1803" t="s">
        <v>168</v>
      </c>
      <c r="H1803" t="s">
        <v>17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53</v>
      </c>
      <c r="O1803" t="s">
        <v>3857</v>
      </c>
      <c r="P1803">
        <f t="shared" si="57"/>
        <v>3</v>
      </c>
    </row>
    <row r="1804" spans="1:16" hidden="1" x14ac:dyDescent="0.55000000000000004">
      <c r="A1804" s="1">
        <f t="shared" si="56"/>
        <v>45289</v>
      </c>
      <c r="B1804" s="1">
        <v>45291</v>
      </c>
      <c r="C1804" t="s">
        <v>3807</v>
      </c>
      <c r="D1804" t="s">
        <v>3808</v>
      </c>
      <c r="E1804">
        <v>7.25</v>
      </c>
      <c r="F1804" t="s">
        <v>856</v>
      </c>
      <c r="G1804" t="s">
        <v>1735</v>
      </c>
      <c r="H1804" t="s">
        <v>42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3858</v>
      </c>
      <c r="P1804">
        <f t="shared" si="57"/>
        <v>6</v>
      </c>
    </row>
    <row r="1805" spans="1:16" x14ac:dyDescent="0.55000000000000004">
      <c r="A1805" s="1">
        <f t="shared" si="56"/>
        <v>45289</v>
      </c>
      <c r="B1805" s="1">
        <v>45291</v>
      </c>
      <c r="C1805" t="s">
        <v>3859</v>
      </c>
      <c r="D1805" t="s">
        <v>3860</v>
      </c>
      <c r="E1805">
        <v>6.875</v>
      </c>
      <c r="F1805" t="s">
        <v>969</v>
      </c>
      <c r="H1805" t="s">
        <v>77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53</v>
      </c>
      <c r="O1805" t="s">
        <v>3861</v>
      </c>
      <c r="P1805">
        <f t="shared" si="57"/>
        <v>3</v>
      </c>
    </row>
    <row r="1806" spans="1:16" hidden="1" x14ac:dyDescent="0.55000000000000004">
      <c r="A1806" s="1">
        <f t="shared" si="56"/>
        <v>45289</v>
      </c>
      <c r="B1806" s="1">
        <v>45291</v>
      </c>
      <c r="C1806" t="s">
        <v>1102</v>
      </c>
      <c r="D1806" t="s">
        <v>1103</v>
      </c>
      <c r="E1806">
        <v>0.875</v>
      </c>
      <c r="F1806" t="s">
        <v>3862</v>
      </c>
      <c r="G1806" t="s">
        <v>229</v>
      </c>
      <c r="H1806" t="s">
        <v>63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64</v>
      </c>
      <c r="O1806" t="s">
        <v>3863</v>
      </c>
      <c r="P1806">
        <f t="shared" si="57"/>
        <v>6</v>
      </c>
    </row>
    <row r="1807" spans="1:16" x14ac:dyDescent="0.55000000000000004">
      <c r="A1807" s="1">
        <f t="shared" si="56"/>
        <v>45289</v>
      </c>
      <c r="B1807" s="1">
        <v>45291</v>
      </c>
      <c r="C1807" t="s">
        <v>244</v>
      </c>
      <c r="D1807" t="s">
        <v>245</v>
      </c>
      <c r="E1807">
        <v>3.75</v>
      </c>
      <c r="F1807" t="s">
        <v>737</v>
      </c>
      <c r="G1807" t="s">
        <v>1519</v>
      </c>
      <c r="H1807" t="s">
        <v>47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3864</v>
      </c>
      <c r="P1807">
        <f t="shared" si="57"/>
        <v>2</v>
      </c>
    </row>
    <row r="1808" spans="1:16" hidden="1" x14ac:dyDescent="0.55000000000000004">
      <c r="A1808" s="1">
        <f t="shared" si="56"/>
        <v>45289</v>
      </c>
      <c r="B1808" s="1">
        <v>45291</v>
      </c>
      <c r="C1808" t="s">
        <v>3865</v>
      </c>
      <c r="D1808" t="s">
        <v>3866</v>
      </c>
      <c r="E1808">
        <v>5.6230000000000002</v>
      </c>
      <c r="F1808" t="s">
        <v>491</v>
      </c>
      <c r="G1808">
        <v>2013</v>
      </c>
      <c r="H1808" t="s">
        <v>17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3867</v>
      </c>
      <c r="P1808">
        <f t="shared" si="57"/>
        <v>6</v>
      </c>
    </row>
    <row r="1809" spans="1:16" hidden="1" x14ac:dyDescent="0.55000000000000004">
      <c r="A1809" s="1">
        <f t="shared" si="56"/>
        <v>45289</v>
      </c>
      <c r="B1809" s="1">
        <v>45291</v>
      </c>
      <c r="C1809" t="s">
        <v>39</v>
      </c>
      <c r="D1809" t="s">
        <v>40</v>
      </c>
      <c r="E1809">
        <v>3.4</v>
      </c>
      <c r="F1809" t="s">
        <v>3868</v>
      </c>
      <c r="G1809" t="s">
        <v>206</v>
      </c>
      <c r="H1809" t="s">
        <v>42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3869</v>
      </c>
      <c r="P1809">
        <f t="shared" si="57"/>
        <v>6</v>
      </c>
    </row>
    <row r="1810" spans="1:16" x14ac:dyDescent="0.55000000000000004">
      <c r="A1810" s="1">
        <f t="shared" si="56"/>
        <v>45289</v>
      </c>
      <c r="B1810" s="1">
        <v>45291</v>
      </c>
      <c r="C1810" t="s">
        <v>269</v>
      </c>
      <c r="D1810" t="s">
        <v>270</v>
      </c>
      <c r="E1810">
        <v>5.375</v>
      </c>
      <c r="F1810" t="s">
        <v>3870</v>
      </c>
      <c r="G1810" t="s">
        <v>142</v>
      </c>
      <c r="H1810" t="s">
        <v>52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3871</v>
      </c>
      <c r="P1810">
        <f t="shared" si="57"/>
        <v>5</v>
      </c>
    </row>
    <row r="1811" spans="1:16" hidden="1" x14ac:dyDescent="0.55000000000000004">
      <c r="A1811" s="1">
        <f t="shared" si="56"/>
        <v>45289</v>
      </c>
      <c r="B1811" s="1">
        <v>45291</v>
      </c>
      <c r="C1811" t="s">
        <v>873</v>
      </c>
      <c r="D1811" t="s">
        <v>874</v>
      </c>
      <c r="E1811">
        <v>3.7</v>
      </c>
      <c r="F1811" t="s">
        <v>3872</v>
      </c>
      <c r="H1811" t="s">
        <v>42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3873</v>
      </c>
      <c r="P1811">
        <f t="shared" si="57"/>
        <v>6</v>
      </c>
    </row>
    <row r="1812" spans="1:16" hidden="1" x14ac:dyDescent="0.55000000000000004">
      <c r="A1812" s="1">
        <f t="shared" si="56"/>
        <v>45289</v>
      </c>
      <c r="B1812" s="1">
        <v>45291</v>
      </c>
      <c r="C1812" t="s">
        <v>3206</v>
      </c>
      <c r="D1812" t="s">
        <v>3207</v>
      </c>
      <c r="E1812">
        <v>4.125</v>
      </c>
      <c r="F1812" t="s">
        <v>210</v>
      </c>
      <c r="H1812" t="s">
        <v>164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64</v>
      </c>
      <c r="O1812" t="s">
        <v>3874</v>
      </c>
      <c r="P1812">
        <f t="shared" si="57"/>
        <v>6</v>
      </c>
    </row>
    <row r="1813" spans="1:16" x14ac:dyDescent="0.55000000000000004">
      <c r="A1813" s="1">
        <f t="shared" si="56"/>
        <v>45289</v>
      </c>
      <c r="B1813" s="1">
        <v>45291</v>
      </c>
      <c r="C1813" t="s">
        <v>1070</v>
      </c>
      <c r="D1813" t="s">
        <v>1071</v>
      </c>
      <c r="E1813">
        <v>6.3606800000000003</v>
      </c>
      <c r="F1813" t="s">
        <v>3875</v>
      </c>
      <c r="G1813" t="s">
        <v>142</v>
      </c>
      <c r="H1813" t="s">
        <v>77</v>
      </c>
      <c r="I1813" t="s">
        <v>18</v>
      </c>
      <c r="J1813" t="s">
        <v>19</v>
      </c>
      <c r="K1813" t="s">
        <v>20</v>
      </c>
      <c r="L1813" t="s">
        <v>20</v>
      </c>
      <c r="M1813" t="s">
        <v>173</v>
      </c>
      <c r="N1813" t="s">
        <v>22</v>
      </c>
      <c r="O1813" t="s">
        <v>3876</v>
      </c>
      <c r="P1813">
        <f t="shared" si="57"/>
        <v>5</v>
      </c>
    </row>
    <row r="1814" spans="1:16" x14ac:dyDescent="0.55000000000000004">
      <c r="A1814" s="1">
        <f t="shared" si="56"/>
        <v>45289</v>
      </c>
      <c r="B1814" s="1">
        <v>45291</v>
      </c>
      <c r="C1814" t="s">
        <v>497</v>
      </c>
      <c r="D1814" t="s">
        <v>498</v>
      </c>
      <c r="E1814">
        <v>7.05</v>
      </c>
      <c r="F1814" t="s">
        <v>511</v>
      </c>
      <c r="G1814" t="s">
        <v>229</v>
      </c>
      <c r="H1814" t="s">
        <v>71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72</v>
      </c>
      <c r="O1814" t="s">
        <v>3877</v>
      </c>
      <c r="P1814">
        <f t="shared" si="57"/>
        <v>5</v>
      </c>
    </row>
    <row r="1815" spans="1:16" x14ac:dyDescent="0.55000000000000004">
      <c r="A1815" s="1">
        <f t="shared" si="56"/>
        <v>45289</v>
      </c>
      <c r="B1815" s="1">
        <v>45291</v>
      </c>
      <c r="C1815" t="s">
        <v>244</v>
      </c>
      <c r="D1815" t="s">
        <v>245</v>
      </c>
      <c r="E1815">
        <v>5.3</v>
      </c>
      <c r="F1815" t="s">
        <v>2809</v>
      </c>
      <c r="G1815" t="s">
        <v>1519</v>
      </c>
      <c r="H1815" t="s">
        <v>47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3878</v>
      </c>
      <c r="P1815">
        <f t="shared" si="57"/>
        <v>2</v>
      </c>
    </row>
    <row r="1816" spans="1:16" x14ac:dyDescent="0.55000000000000004">
      <c r="A1816" s="1">
        <f t="shared" si="56"/>
        <v>45289</v>
      </c>
      <c r="B1816" s="1">
        <v>45291</v>
      </c>
      <c r="C1816" t="s">
        <v>1527</v>
      </c>
      <c r="D1816" t="s">
        <v>1528</v>
      </c>
      <c r="E1816">
        <v>4.45</v>
      </c>
      <c r="F1816" t="s">
        <v>1188</v>
      </c>
      <c r="G1816" t="s">
        <v>142</v>
      </c>
      <c r="H1816" t="s">
        <v>42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72</v>
      </c>
      <c r="O1816" t="s">
        <v>3879</v>
      </c>
      <c r="P1816">
        <f t="shared" si="57"/>
        <v>2</v>
      </c>
    </row>
    <row r="1817" spans="1:16" x14ac:dyDescent="0.55000000000000004">
      <c r="A1817" s="1">
        <f t="shared" si="56"/>
        <v>45289</v>
      </c>
      <c r="B1817" s="1">
        <v>45291</v>
      </c>
      <c r="C1817" t="s">
        <v>3880</v>
      </c>
      <c r="D1817" t="s">
        <v>3881</v>
      </c>
      <c r="E1817">
        <v>6.86</v>
      </c>
      <c r="F1817" t="s">
        <v>1214</v>
      </c>
      <c r="G1817" t="s">
        <v>3882</v>
      </c>
      <c r="H1817" t="s">
        <v>147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3883</v>
      </c>
      <c r="P1817">
        <f t="shared" si="57"/>
        <v>4</v>
      </c>
    </row>
    <row r="1818" spans="1:16" x14ac:dyDescent="0.55000000000000004">
      <c r="A1818" s="1">
        <f t="shared" si="56"/>
        <v>45289</v>
      </c>
      <c r="B1818" s="1">
        <v>45291</v>
      </c>
      <c r="C1818" t="s">
        <v>1116</v>
      </c>
      <c r="D1818" t="s">
        <v>1117</v>
      </c>
      <c r="E1818">
        <v>2.1</v>
      </c>
      <c r="F1818" t="s">
        <v>3884</v>
      </c>
      <c r="G1818" t="s">
        <v>1519</v>
      </c>
      <c r="H1818" t="s">
        <v>17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53</v>
      </c>
      <c r="O1818" t="s">
        <v>3885</v>
      </c>
      <c r="P1818">
        <f t="shared" si="57"/>
        <v>4</v>
      </c>
    </row>
    <row r="1819" spans="1:16" x14ac:dyDescent="0.55000000000000004">
      <c r="A1819" s="1">
        <f t="shared" si="56"/>
        <v>45289</v>
      </c>
      <c r="B1819" s="1">
        <v>45291</v>
      </c>
      <c r="C1819" t="s">
        <v>933</v>
      </c>
      <c r="D1819" t="s">
        <v>934</v>
      </c>
      <c r="E1819">
        <v>0</v>
      </c>
      <c r="F1819" t="s">
        <v>3886</v>
      </c>
      <c r="H1819" t="s">
        <v>47</v>
      </c>
      <c r="I1819" t="s">
        <v>18</v>
      </c>
      <c r="J1819" t="s">
        <v>19</v>
      </c>
      <c r="K1819" t="s">
        <v>20</v>
      </c>
      <c r="L1819" t="s">
        <v>20</v>
      </c>
      <c r="M1819" t="s">
        <v>2527</v>
      </c>
      <c r="N1819" t="s">
        <v>72</v>
      </c>
      <c r="O1819" t="s">
        <v>3887</v>
      </c>
      <c r="P1819">
        <f t="shared" si="57"/>
        <v>3</v>
      </c>
    </row>
    <row r="1820" spans="1:16" x14ac:dyDescent="0.55000000000000004">
      <c r="A1820" s="1">
        <f t="shared" si="56"/>
        <v>45289</v>
      </c>
      <c r="B1820" s="1">
        <v>45291</v>
      </c>
      <c r="C1820" t="s">
        <v>2798</v>
      </c>
      <c r="D1820" t="s">
        <v>350</v>
      </c>
      <c r="E1820">
        <v>5.4</v>
      </c>
      <c r="F1820" t="s">
        <v>1039</v>
      </c>
      <c r="H1820" t="s">
        <v>267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53</v>
      </c>
      <c r="O1820" t="s">
        <v>3888</v>
      </c>
      <c r="P1820">
        <f t="shared" si="57"/>
        <v>3</v>
      </c>
    </row>
    <row r="1821" spans="1:16" x14ac:dyDescent="0.55000000000000004">
      <c r="A1821" s="1">
        <f t="shared" si="56"/>
        <v>45289</v>
      </c>
      <c r="B1821" s="1">
        <v>45291</v>
      </c>
      <c r="C1821" t="s">
        <v>3889</v>
      </c>
      <c r="D1821" t="s">
        <v>3890</v>
      </c>
      <c r="E1821">
        <v>6.875</v>
      </c>
      <c r="F1821" t="s">
        <v>2333</v>
      </c>
      <c r="H1821" t="s">
        <v>77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3891</v>
      </c>
      <c r="P1821">
        <f t="shared" si="57"/>
        <v>4</v>
      </c>
    </row>
    <row r="1822" spans="1:16" x14ac:dyDescent="0.55000000000000004">
      <c r="A1822" s="1">
        <f t="shared" si="56"/>
        <v>45289</v>
      </c>
      <c r="B1822" s="1">
        <v>45291</v>
      </c>
      <c r="C1822" t="s">
        <v>264</v>
      </c>
      <c r="D1822" t="s">
        <v>265</v>
      </c>
      <c r="E1822">
        <v>3.05</v>
      </c>
      <c r="F1822" t="s">
        <v>3892</v>
      </c>
      <c r="G1822" t="s">
        <v>142</v>
      </c>
      <c r="H1822" t="s">
        <v>267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72</v>
      </c>
      <c r="O1822" t="s">
        <v>3893</v>
      </c>
      <c r="P1822">
        <f t="shared" si="57"/>
        <v>3</v>
      </c>
    </row>
    <row r="1823" spans="1:16" x14ac:dyDescent="0.55000000000000004">
      <c r="A1823" s="1">
        <f t="shared" si="56"/>
        <v>45289</v>
      </c>
      <c r="B1823" s="1">
        <v>45291</v>
      </c>
      <c r="C1823" t="s">
        <v>363</v>
      </c>
      <c r="D1823" t="s">
        <v>364</v>
      </c>
      <c r="E1823">
        <v>2</v>
      </c>
      <c r="F1823" t="s">
        <v>3894</v>
      </c>
      <c r="G1823" t="s">
        <v>206</v>
      </c>
      <c r="H1823" t="s">
        <v>42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3895</v>
      </c>
      <c r="P1823">
        <f t="shared" si="57"/>
        <v>4</v>
      </c>
    </row>
    <row r="1824" spans="1:16" x14ac:dyDescent="0.55000000000000004">
      <c r="A1824" s="1">
        <f t="shared" si="56"/>
        <v>45289</v>
      </c>
      <c r="B1824" s="1">
        <v>45291</v>
      </c>
      <c r="C1824" t="s">
        <v>2444</v>
      </c>
      <c r="D1824" t="s">
        <v>2445</v>
      </c>
      <c r="E1824">
        <v>8.5</v>
      </c>
      <c r="F1824" t="s">
        <v>554</v>
      </c>
      <c r="G1824" t="s">
        <v>142</v>
      </c>
      <c r="H1824" t="s">
        <v>27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3896</v>
      </c>
      <c r="P1824">
        <f t="shared" si="57"/>
        <v>3</v>
      </c>
    </row>
    <row r="1825" spans="1:16" x14ac:dyDescent="0.55000000000000004">
      <c r="A1825" s="1">
        <f t="shared" si="56"/>
        <v>45289</v>
      </c>
      <c r="B1825" s="1">
        <v>45291</v>
      </c>
      <c r="C1825" t="s">
        <v>688</v>
      </c>
      <c r="D1825" t="s">
        <v>689</v>
      </c>
      <c r="E1825">
        <v>6.4</v>
      </c>
      <c r="F1825" t="s">
        <v>828</v>
      </c>
      <c r="H1825" t="s">
        <v>17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3897</v>
      </c>
      <c r="P1825">
        <f t="shared" si="57"/>
        <v>5</v>
      </c>
    </row>
    <row r="1826" spans="1:16" x14ac:dyDescent="0.55000000000000004">
      <c r="A1826" s="1">
        <f t="shared" si="56"/>
        <v>45289</v>
      </c>
      <c r="B1826" s="1">
        <v>45291</v>
      </c>
      <c r="C1826" t="s">
        <v>264</v>
      </c>
      <c r="D1826" t="s">
        <v>265</v>
      </c>
      <c r="E1826">
        <v>3.3</v>
      </c>
      <c r="F1826" t="s">
        <v>3898</v>
      </c>
      <c r="G1826" t="s">
        <v>229</v>
      </c>
      <c r="H1826" t="s">
        <v>267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72</v>
      </c>
      <c r="O1826" t="s">
        <v>3899</v>
      </c>
      <c r="P1826">
        <f t="shared" si="57"/>
        <v>3</v>
      </c>
    </row>
    <row r="1827" spans="1:16" x14ac:dyDescent="0.55000000000000004">
      <c r="A1827" s="1">
        <f t="shared" si="56"/>
        <v>45289</v>
      </c>
      <c r="B1827" s="1">
        <v>45291</v>
      </c>
      <c r="C1827" t="s">
        <v>2276</v>
      </c>
      <c r="D1827" t="s">
        <v>896</v>
      </c>
      <c r="E1827">
        <v>5.7</v>
      </c>
      <c r="F1827" t="s">
        <v>737</v>
      </c>
      <c r="H1827" t="s">
        <v>52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53</v>
      </c>
      <c r="O1827" t="s">
        <v>3900</v>
      </c>
      <c r="P1827">
        <f t="shared" si="57"/>
        <v>2</v>
      </c>
    </row>
    <row r="1828" spans="1:16" x14ac:dyDescent="0.55000000000000004">
      <c r="A1828" s="1">
        <f t="shared" si="56"/>
        <v>45289</v>
      </c>
      <c r="B1828" s="1">
        <v>45291</v>
      </c>
      <c r="C1828" t="s">
        <v>1116</v>
      </c>
      <c r="D1828" t="s">
        <v>1117</v>
      </c>
      <c r="E1828">
        <v>3.5</v>
      </c>
      <c r="F1828" t="s">
        <v>452</v>
      </c>
      <c r="G1828" t="s">
        <v>3512</v>
      </c>
      <c r="H1828" t="s">
        <v>17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53</v>
      </c>
      <c r="O1828" t="s">
        <v>3901</v>
      </c>
      <c r="P1828">
        <f t="shared" si="57"/>
        <v>4</v>
      </c>
    </row>
    <row r="1829" spans="1:16" hidden="1" x14ac:dyDescent="0.55000000000000004">
      <c r="A1829" s="1">
        <f t="shared" si="56"/>
        <v>45289</v>
      </c>
      <c r="B1829" s="1">
        <v>45291</v>
      </c>
      <c r="C1829" t="s">
        <v>710</v>
      </c>
      <c r="D1829" t="s">
        <v>711</v>
      </c>
      <c r="E1829">
        <v>3.15</v>
      </c>
      <c r="F1829" t="s">
        <v>3902</v>
      </c>
      <c r="G1829" t="s">
        <v>142</v>
      </c>
      <c r="H1829" t="s">
        <v>164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72</v>
      </c>
      <c r="O1829" t="s">
        <v>3903</v>
      </c>
      <c r="P1829">
        <f t="shared" si="57"/>
        <v>6</v>
      </c>
    </row>
    <row r="1830" spans="1:16" x14ac:dyDescent="0.55000000000000004">
      <c r="A1830" s="1">
        <f t="shared" si="56"/>
        <v>45289</v>
      </c>
      <c r="B1830" s="1">
        <v>45291</v>
      </c>
      <c r="C1830" t="s">
        <v>742</v>
      </c>
      <c r="D1830" t="s">
        <v>743</v>
      </c>
      <c r="E1830">
        <v>6.75</v>
      </c>
      <c r="F1830" t="s">
        <v>383</v>
      </c>
      <c r="G1830" t="s">
        <v>3904</v>
      </c>
      <c r="H1830" t="s">
        <v>17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53</v>
      </c>
      <c r="O1830" t="s">
        <v>3905</v>
      </c>
      <c r="P1830">
        <f t="shared" si="57"/>
        <v>2</v>
      </c>
    </row>
    <row r="1831" spans="1:16" hidden="1" x14ac:dyDescent="0.55000000000000004">
      <c r="A1831" s="1">
        <f t="shared" si="56"/>
        <v>45289</v>
      </c>
      <c r="B1831" s="1">
        <v>45291</v>
      </c>
      <c r="C1831" t="s">
        <v>3906</v>
      </c>
      <c r="D1831" t="s">
        <v>3907</v>
      </c>
      <c r="E1831">
        <v>4.3710000000000004</v>
      </c>
      <c r="F1831" t="s">
        <v>3592</v>
      </c>
      <c r="H1831" t="s">
        <v>267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3908</v>
      </c>
      <c r="P1831">
        <f t="shared" si="57"/>
        <v>6</v>
      </c>
    </row>
    <row r="1832" spans="1:16" x14ac:dyDescent="0.55000000000000004">
      <c r="A1832" s="1">
        <f t="shared" si="56"/>
        <v>45289</v>
      </c>
      <c r="B1832" s="1">
        <v>45291</v>
      </c>
      <c r="C1832" t="s">
        <v>2833</v>
      </c>
      <c r="D1832" t="s">
        <v>2834</v>
      </c>
      <c r="E1832">
        <v>3.25</v>
      </c>
      <c r="F1832" t="s">
        <v>1316</v>
      </c>
      <c r="G1832" t="s">
        <v>206</v>
      </c>
      <c r="H1832" t="s">
        <v>267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3909</v>
      </c>
      <c r="P1832">
        <f t="shared" si="57"/>
        <v>2</v>
      </c>
    </row>
    <row r="1833" spans="1:16" x14ac:dyDescent="0.55000000000000004">
      <c r="A1833" s="1">
        <f t="shared" si="56"/>
        <v>45289</v>
      </c>
      <c r="B1833" s="1">
        <v>45291</v>
      </c>
      <c r="C1833" t="s">
        <v>2019</v>
      </c>
      <c r="D1833" t="s">
        <v>2020</v>
      </c>
      <c r="E1833">
        <v>6.1363700000000003</v>
      </c>
      <c r="F1833" t="s">
        <v>3356</v>
      </c>
      <c r="G1833" t="s">
        <v>142</v>
      </c>
      <c r="H1833" t="s">
        <v>99</v>
      </c>
      <c r="I1833" t="s">
        <v>18</v>
      </c>
      <c r="J1833" t="s">
        <v>19</v>
      </c>
      <c r="K1833" t="s">
        <v>20</v>
      </c>
      <c r="L1833" t="s">
        <v>20</v>
      </c>
      <c r="M1833" t="s">
        <v>173</v>
      </c>
      <c r="N1833" t="s">
        <v>22</v>
      </c>
      <c r="O1833" t="s">
        <v>3910</v>
      </c>
      <c r="P1833">
        <f t="shared" si="57"/>
        <v>4</v>
      </c>
    </row>
    <row r="1834" spans="1:16" x14ac:dyDescent="0.55000000000000004">
      <c r="A1834" s="1">
        <f t="shared" si="56"/>
        <v>45289</v>
      </c>
      <c r="B1834" s="1">
        <v>45291</v>
      </c>
      <c r="C1834" t="s">
        <v>625</v>
      </c>
      <c r="D1834" t="s">
        <v>626</v>
      </c>
      <c r="E1834">
        <v>6.875</v>
      </c>
      <c r="F1834" t="s">
        <v>3911</v>
      </c>
      <c r="H1834" t="s">
        <v>71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3912</v>
      </c>
      <c r="P1834">
        <f t="shared" si="57"/>
        <v>2</v>
      </c>
    </row>
    <row r="1835" spans="1:16" x14ac:dyDescent="0.55000000000000004">
      <c r="A1835" s="1">
        <f t="shared" si="56"/>
        <v>45289</v>
      </c>
      <c r="B1835" s="1">
        <v>45291</v>
      </c>
      <c r="C1835" t="s">
        <v>3913</v>
      </c>
      <c r="D1835" t="s">
        <v>3914</v>
      </c>
      <c r="E1835">
        <v>3.7</v>
      </c>
      <c r="F1835" t="s">
        <v>945</v>
      </c>
      <c r="H1835" t="s">
        <v>17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72</v>
      </c>
      <c r="O1835" t="s">
        <v>3915</v>
      </c>
      <c r="P1835">
        <f t="shared" si="57"/>
        <v>3</v>
      </c>
    </row>
    <row r="1836" spans="1:16" x14ac:dyDescent="0.55000000000000004">
      <c r="A1836" s="1">
        <f t="shared" si="56"/>
        <v>45289</v>
      </c>
      <c r="B1836" s="1">
        <v>45291</v>
      </c>
      <c r="C1836" t="s">
        <v>1070</v>
      </c>
      <c r="D1836" t="s">
        <v>1071</v>
      </c>
      <c r="E1836">
        <v>3.65</v>
      </c>
      <c r="F1836" t="s">
        <v>1920</v>
      </c>
      <c r="G1836" t="s">
        <v>229</v>
      </c>
      <c r="H1836" t="s">
        <v>77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22</v>
      </c>
      <c r="O1836" t="s">
        <v>3916</v>
      </c>
      <c r="P1836">
        <f t="shared" si="57"/>
        <v>5</v>
      </c>
    </row>
    <row r="1837" spans="1:16" hidden="1" x14ac:dyDescent="0.55000000000000004">
      <c r="A1837" s="1">
        <f t="shared" si="56"/>
        <v>45289</v>
      </c>
      <c r="B1837" s="1">
        <v>45291</v>
      </c>
      <c r="C1837" t="s">
        <v>3206</v>
      </c>
      <c r="D1837" t="s">
        <v>3207</v>
      </c>
      <c r="E1837">
        <v>2.625</v>
      </c>
      <c r="F1837" t="s">
        <v>1096</v>
      </c>
      <c r="H1837" t="s">
        <v>164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64</v>
      </c>
      <c r="O1837" t="s">
        <v>3917</v>
      </c>
      <c r="P1837">
        <f t="shared" si="57"/>
        <v>6</v>
      </c>
    </row>
    <row r="1838" spans="1:16" hidden="1" x14ac:dyDescent="0.55000000000000004">
      <c r="A1838" s="1">
        <f t="shared" si="56"/>
        <v>45289</v>
      </c>
      <c r="B1838" s="1">
        <v>45291</v>
      </c>
      <c r="C1838" t="s">
        <v>710</v>
      </c>
      <c r="D1838" t="s">
        <v>711</v>
      </c>
      <c r="E1838">
        <v>2</v>
      </c>
      <c r="F1838" t="s">
        <v>3415</v>
      </c>
      <c r="G1838" t="s">
        <v>142</v>
      </c>
      <c r="H1838" t="s">
        <v>164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72</v>
      </c>
      <c r="O1838" t="s">
        <v>3918</v>
      </c>
      <c r="P1838">
        <f t="shared" si="57"/>
        <v>6</v>
      </c>
    </row>
    <row r="1839" spans="1:16" x14ac:dyDescent="0.55000000000000004">
      <c r="A1839" s="1">
        <f t="shared" si="56"/>
        <v>45289</v>
      </c>
      <c r="B1839" s="1">
        <v>45291</v>
      </c>
      <c r="C1839" t="s">
        <v>2137</v>
      </c>
      <c r="D1839" t="s">
        <v>2138</v>
      </c>
      <c r="E1839">
        <v>7.7</v>
      </c>
      <c r="F1839" t="s">
        <v>2139</v>
      </c>
      <c r="G1839" t="s">
        <v>142</v>
      </c>
      <c r="H1839" t="s">
        <v>32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3919</v>
      </c>
      <c r="P1839">
        <f t="shared" si="57"/>
        <v>5</v>
      </c>
    </row>
    <row r="1840" spans="1:16" x14ac:dyDescent="0.55000000000000004">
      <c r="A1840" s="1">
        <f t="shared" si="56"/>
        <v>45289</v>
      </c>
      <c r="B1840" s="1">
        <v>45291</v>
      </c>
      <c r="C1840" t="s">
        <v>123</v>
      </c>
      <c r="D1840" t="s">
        <v>124</v>
      </c>
      <c r="E1840">
        <v>5.6741200000000003</v>
      </c>
      <c r="F1840" t="s">
        <v>3920</v>
      </c>
      <c r="H1840" t="s">
        <v>63</v>
      </c>
      <c r="I1840" t="s">
        <v>18</v>
      </c>
      <c r="J1840" t="s">
        <v>19</v>
      </c>
      <c r="K1840" t="s">
        <v>20</v>
      </c>
      <c r="L1840" t="s">
        <v>20</v>
      </c>
      <c r="M1840" t="s">
        <v>173</v>
      </c>
      <c r="N1840" t="s">
        <v>64</v>
      </c>
      <c r="O1840" t="s">
        <v>3921</v>
      </c>
      <c r="P1840">
        <f t="shared" si="57"/>
        <v>4</v>
      </c>
    </row>
    <row r="1841" spans="1:16" x14ac:dyDescent="0.55000000000000004">
      <c r="A1841" s="1">
        <f t="shared" si="56"/>
        <v>45289</v>
      </c>
      <c r="B1841" s="1">
        <v>45291</v>
      </c>
      <c r="C1841" t="s">
        <v>1070</v>
      </c>
      <c r="D1841" t="s">
        <v>1071</v>
      </c>
      <c r="E1841">
        <v>1.625</v>
      </c>
      <c r="F1841" t="s">
        <v>1608</v>
      </c>
      <c r="G1841" t="s">
        <v>229</v>
      </c>
      <c r="H1841" t="s">
        <v>77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22</v>
      </c>
      <c r="O1841" t="s">
        <v>3922</v>
      </c>
      <c r="P1841">
        <f t="shared" si="57"/>
        <v>5</v>
      </c>
    </row>
    <row r="1842" spans="1:16" hidden="1" x14ac:dyDescent="0.55000000000000004">
      <c r="A1842" s="1">
        <f t="shared" si="56"/>
        <v>45289</v>
      </c>
      <c r="B1842" s="1">
        <v>45291</v>
      </c>
      <c r="C1842" t="s">
        <v>2783</v>
      </c>
      <c r="D1842" t="s">
        <v>2784</v>
      </c>
      <c r="E1842">
        <v>4.7</v>
      </c>
      <c r="F1842" t="s">
        <v>1218</v>
      </c>
      <c r="G1842" t="s">
        <v>229</v>
      </c>
      <c r="H1842" t="s">
        <v>47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3923</v>
      </c>
      <c r="P1842">
        <f t="shared" si="57"/>
        <v>6</v>
      </c>
    </row>
    <row r="1843" spans="1:16" x14ac:dyDescent="0.55000000000000004">
      <c r="A1843" s="1">
        <f t="shared" si="56"/>
        <v>45289</v>
      </c>
      <c r="B1843" s="1">
        <v>45291</v>
      </c>
      <c r="C1843" t="s">
        <v>244</v>
      </c>
      <c r="D1843" t="s">
        <v>245</v>
      </c>
      <c r="E1843">
        <v>5</v>
      </c>
      <c r="F1843" t="s">
        <v>489</v>
      </c>
      <c r="G1843" t="s">
        <v>1519</v>
      </c>
      <c r="H1843" t="s">
        <v>47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3924</v>
      </c>
      <c r="P1843">
        <f t="shared" si="57"/>
        <v>2</v>
      </c>
    </row>
    <row r="1844" spans="1:16" x14ac:dyDescent="0.55000000000000004">
      <c r="A1844" s="1">
        <f t="shared" si="56"/>
        <v>45289</v>
      </c>
      <c r="B1844" s="1">
        <v>45291</v>
      </c>
      <c r="C1844" t="s">
        <v>1216</v>
      </c>
      <c r="D1844" t="s">
        <v>1217</v>
      </c>
      <c r="E1844">
        <v>8.375</v>
      </c>
      <c r="F1844" t="s">
        <v>190</v>
      </c>
      <c r="H1844" t="s">
        <v>17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3925</v>
      </c>
      <c r="P1844">
        <f t="shared" si="57"/>
        <v>3</v>
      </c>
    </row>
    <row r="1845" spans="1:16" x14ac:dyDescent="0.55000000000000004">
      <c r="A1845" s="1">
        <f t="shared" si="56"/>
        <v>45289</v>
      </c>
      <c r="B1845" s="1">
        <v>45291</v>
      </c>
      <c r="C1845" t="s">
        <v>13</v>
      </c>
      <c r="D1845" t="s">
        <v>14</v>
      </c>
      <c r="E1845">
        <v>3.15</v>
      </c>
      <c r="F1845" t="s">
        <v>3926</v>
      </c>
      <c r="G1845" t="s">
        <v>133</v>
      </c>
      <c r="H1845" t="s">
        <v>17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3927</v>
      </c>
      <c r="P1845">
        <f t="shared" si="57"/>
        <v>3</v>
      </c>
    </row>
    <row r="1846" spans="1:16" x14ac:dyDescent="0.55000000000000004">
      <c r="A1846" s="1">
        <f t="shared" si="56"/>
        <v>45289</v>
      </c>
      <c r="B1846" s="1">
        <v>45291</v>
      </c>
      <c r="C1846" t="s">
        <v>609</v>
      </c>
      <c r="D1846" t="s">
        <v>610</v>
      </c>
      <c r="E1846">
        <v>7.875</v>
      </c>
      <c r="F1846" t="s">
        <v>2130</v>
      </c>
      <c r="H1846" t="s">
        <v>77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3928</v>
      </c>
      <c r="P1846">
        <f t="shared" si="57"/>
        <v>3</v>
      </c>
    </row>
    <row r="1847" spans="1:16" x14ac:dyDescent="0.55000000000000004">
      <c r="A1847" s="1">
        <f t="shared" si="56"/>
        <v>45289</v>
      </c>
      <c r="B1847" s="1">
        <v>45291</v>
      </c>
      <c r="C1847" t="s">
        <v>1578</v>
      </c>
      <c r="D1847" t="s">
        <v>1579</v>
      </c>
      <c r="E1847">
        <v>6.125</v>
      </c>
      <c r="F1847" t="s">
        <v>3929</v>
      </c>
      <c r="H1847" t="s">
        <v>77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72</v>
      </c>
      <c r="O1847" t="s">
        <v>3930</v>
      </c>
      <c r="P1847">
        <f t="shared" si="57"/>
        <v>4</v>
      </c>
    </row>
    <row r="1848" spans="1:16" x14ac:dyDescent="0.55000000000000004">
      <c r="A1848" s="1">
        <f t="shared" si="56"/>
        <v>45289</v>
      </c>
      <c r="B1848" s="1">
        <v>45291</v>
      </c>
      <c r="C1848" t="s">
        <v>2188</v>
      </c>
      <c r="D1848" t="s">
        <v>2189</v>
      </c>
      <c r="E1848">
        <v>7.125</v>
      </c>
      <c r="F1848" t="s">
        <v>3931</v>
      </c>
      <c r="H1848" t="s">
        <v>71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3932</v>
      </c>
      <c r="P1848">
        <f t="shared" si="57"/>
        <v>3</v>
      </c>
    </row>
    <row r="1849" spans="1:16" x14ac:dyDescent="0.55000000000000004">
      <c r="A1849" s="1">
        <f t="shared" si="56"/>
        <v>45289</v>
      </c>
      <c r="B1849" s="1">
        <v>45291</v>
      </c>
      <c r="C1849" t="s">
        <v>3933</v>
      </c>
      <c r="D1849" t="s">
        <v>3934</v>
      </c>
      <c r="E1849">
        <v>6</v>
      </c>
      <c r="F1849" t="s">
        <v>615</v>
      </c>
      <c r="G1849" t="s">
        <v>1118</v>
      </c>
      <c r="H1849" t="s">
        <v>17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53</v>
      </c>
      <c r="O1849" t="s">
        <v>3935</v>
      </c>
      <c r="P1849">
        <f t="shared" si="57"/>
        <v>3</v>
      </c>
    </row>
    <row r="1850" spans="1:16" x14ac:dyDescent="0.55000000000000004">
      <c r="A1850" s="1">
        <f t="shared" si="56"/>
        <v>45289</v>
      </c>
      <c r="B1850" s="1">
        <v>45291</v>
      </c>
      <c r="C1850" t="s">
        <v>1948</v>
      </c>
      <c r="D1850" t="s">
        <v>1949</v>
      </c>
      <c r="E1850">
        <v>6</v>
      </c>
      <c r="F1850" t="s">
        <v>1353</v>
      </c>
      <c r="H1850" t="s">
        <v>77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3936</v>
      </c>
      <c r="P1850">
        <f t="shared" si="57"/>
        <v>3</v>
      </c>
    </row>
    <row r="1851" spans="1:16" hidden="1" x14ac:dyDescent="0.55000000000000004">
      <c r="A1851" s="1">
        <f t="shared" si="56"/>
        <v>45289</v>
      </c>
      <c r="B1851" s="1">
        <v>45291</v>
      </c>
      <c r="C1851" t="s">
        <v>1835</v>
      </c>
      <c r="D1851" t="s">
        <v>1836</v>
      </c>
      <c r="E1851">
        <v>0.375</v>
      </c>
      <c r="F1851" t="s">
        <v>2072</v>
      </c>
      <c r="G1851" t="s">
        <v>229</v>
      </c>
      <c r="H1851" t="s">
        <v>267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3937</v>
      </c>
      <c r="P1851">
        <f t="shared" si="57"/>
        <v>6</v>
      </c>
    </row>
    <row r="1852" spans="1:16" x14ac:dyDescent="0.55000000000000004">
      <c r="A1852" s="1">
        <f t="shared" si="56"/>
        <v>45289</v>
      </c>
      <c r="B1852" s="1">
        <v>45291</v>
      </c>
      <c r="C1852" t="s">
        <v>1362</v>
      </c>
      <c r="D1852" t="s">
        <v>1363</v>
      </c>
      <c r="E1852">
        <v>6.125</v>
      </c>
      <c r="F1852" t="s">
        <v>3938</v>
      </c>
      <c r="H1852" t="s">
        <v>52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22</v>
      </c>
      <c r="O1852" t="s">
        <v>3939</v>
      </c>
      <c r="P1852">
        <f t="shared" si="57"/>
        <v>3</v>
      </c>
    </row>
    <row r="1853" spans="1:16" x14ac:dyDescent="0.55000000000000004">
      <c r="A1853" s="1">
        <f t="shared" si="56"/>
        <v>45289</v>
      </c>
      <c r="B1853" s="1">
        <v>45291</v>
      </c>
      <c r="C1853" t="s">
        <v>1847</v>
      </c>
      <c r="D1853" t="s">
        <v>1848</v>
      </c>
      <c r="E1853">
        <v>5</v>
      </c>
      <c r="F1853" t="s">
        <v>3940</v>
      </c>
      <c r="H1853" t="s">
        <v>47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72</v>
      </c>
      <c r="O1853" t="s">
        <v>3941</v>
      </c>
      <c r="P1853">
        <f t="shared" si="57"/>
        <v>3</v>
      </c>
    </row>
    <row r="1854" spans="1:16" x14ac:dyDescent="0.55000000000000004">
      <c r="A1854" s="1">
        <f t="shared" si="56"/>
        <v>45289</v>
      </c>
      <c r="B1854" s="1">
        <v>45291</v>
      </c>
      <c r="C1854" t="s">
        <v>742</v>
      </c>
      <c r="D1854" t="s">
        <v>743</v>
      </c>
      <c r="E1854">
        <v>5.0999999999999996</v>
      </c>
      <c r="F1854" t="s">
        <v>1086</v>
      </c>
      <c r="G1854" t="s">
        <v>3942</v>
      </c>
      <c r="H1854" t="s">
        <v>17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53</v>
      </c>
      <c r="O1854" t="s">
        <v>3943</v>
      </c>
      <c r="P1854">
        <f t="shared" si="57"/>
        <v>2</v>
      </c>
    </row>
    <row r="1855" spans="1:16" x14ac:dyDescent="0.55000000000000004">
      <c r="A1855" s="1">
        <f t="shared" si="56"/>
        <v>45289</v>
      </c>
      <c r="B1855" s="1">
        <v>45291</v>
      </c>
      <c r="C1855" t="s">
        <v>269</v>
      </c>
      <c r="D1855" t="s">
        <v>270</v>
      </c>
      <c r="E1855">
        <v>2.125</v>
      </c>
      <c r="F1855" t="s">
        <v>818</v>
      </c>
      <c r="G1855" t="s">
        <v>142</v>
      </c>
      <c r="H1855" t="s">
        <v>52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3944</v>
      </c>
      <c r="P1855">
        <f t="shared" si="57"/>
        <v>5</v>
      </c>
    </row>
    <row r="1856" spans="1:16" hidden="1" x14ac:dyDescent="0.55000000000000004">
      <c r="A1856" s="1">
        <f t="shared" si="56"/>
        <v>45289</v>
      </c>
      <c r="B1856" s="1">
        <v>45291</v>
      </c>
      <c r="C1856" t="s">
        <v>3945</v>
      </c>
      <c r="D1856" t="s">
        <v>3946</v>
      </c>
      <c r="E1856">
        <v>5.625</v>
      </c>
      <c r="F1856" t="s">
        <v>192</v>
      </c>
      <c r="G1856" t="s">
        <v>142</v>
      </c>
      <c r="H1856" t="s">
        <v>77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3947</v>
      </c>
      <c r="P1856">
        <f t="shared" si="57"/>
        <v>6</v>
      </c>
    </row>
    <row r="1857" spans="1:16" x14ac:dyDescent="0.55000000000000004">
      <c r="A1857" s="1">
        <f t="shared" si="56"/>
        <v>45289</v>
      </c>
      <c r="B1857" s="1">
        <v>45291</v>
      </c>
      <c r="C1857" t="s">
        <v>407</v>
      </c>
      <c r="D1857" t="s">
        <v>408</v>
      </c>
      <c r="E1857">
        <v>4.1500000000000004</v>
      </c>
      <c r="F1857" t="s">
        <v>3948</v>
      </c>
      <c r="H1857" t="s">
        <v>17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3949</v>
      </c>
      <c r="P1857">
        <f t="shared" si="57"/>
        <v>3</v>
      </c>
    </row>
    <row r="1858" spans="1:16" hidden="1" x14ac:dyDescent="0.55000000000000004">
      <c r="A1858" s="1">
        <f t="shared" si="56"/>
        <v>45289</v>
      </c>
      <c r="B1858" s="1">
        <v>45291</v>
      </c>
      <c r="C1858" t="s">
        <v>3950</v>
      </c>
      <c r="D1858" t="s">
        <v>3951</v>
      </c>
      <c r="E1858">
        <v>4.125</v>
      </c>
      <c r="F1858" t="s">
        <v>3952</v>
      </c>
      <c r="G1858" t="s">
        <v>3953</v>
      </c>
      <c r="H1858" t="s">
        <v>99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53</v>
      </c>
      <c r="O1858" t="s">
        <v>3954</v>
      </c>
      <c r="P1858">
        <f t="shared" si="57"/>
        <v>6</v>
      </c>
    </row>
    <row r="1859" spans="1:16" x14ac:dyDescent="0.55000000000000004">
      <c r="A1859" s="1">
        <f t="shared" si="56"/>
        <v>45289</v>
      </c>
      <c r="B1859" s="1">
        <v>45291</v>
      </c>
      <c r="C1859" t="s">
        <v>1603</v>
      </c>
      <c r="D1859" t="s">
        <v>896</v>
      </c>
      <c r="E1859">
        <v>4.75</v>
      </c>
      <c r="F1859" t="s">
        <v>812</v>
      </c>
      <c r="G1859" t="s">
        <v>3955</v>
      </c>
      <c r="H1859" t="s">
        <v>77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53</v>
      </c>
      <c r="O1859" t="s">
        <v>3956</v>
      </c>
      <c r="P1859">
        <f t="shared" si="57"/>
        <v>2</v>
      </c>
    </row>
    <row r="1860" spans="1:16" x14ac:dyDescent="0.55000000000000004">
      <c r="A1860" s="1">
        <f t="shared" ref="A1860:A1923" si="58">B1860-2</f>
        <v>45289</v>
      </c>
      <c r="B1860" s="1">
        <v>45291</v>
      </c>
      <c r="C1860" t="s">
        <v>244</v>
      </c>
      <c r="D1860" t="s">
        <v>245</v>
      </c>
      <c r="E1860">
        <v>5.05</v>
      </c>
      <c r="F1860" t="s">
        <v>1566</v>
      </c>
      <c r="G1860" t="s">
        <v>1519</v>
      </c>
      <c r="H1860" t="s">
        <v>47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3957</v>
      </c>
      <c r="P1860">
        <f t="shared" ref="P1860:P1923" si="59">LEN(D1860)</f>
        <v>2</v>
      </c>
    </row>
    <row r="1861" spans="1:16" x14ac:dyDescent="0.55000000000000004">
      <c r="A1861" s="1">
        <f t="shared" si="58"/>
        <v>45289</v>
      </c>
      <c r="B1861" s="1">
        <v>45291</v>
      </c>
      <c r="C1861" t="s">
        <v>1318</v>
      </c>
      <c r="D1861" t="s">
        <v>1319</v>
      </c>
      <c r="E1861">
        <v>0.65</v>
      </c>
      <c r="F1861" t="s">
        <v>2078</v>
      </c>
      <c r="G1861" t="s">
        <v>142</v>
      </c>
      <c r="H1861" t="s">
        <v>52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72</v>
      </c>
      <c r="O1861" t="s">
        <v>3958</v>
      </c>
      <c r="P1861">
        <f t="shared" si="59"/>
        <v>4</v>
      </c>
    </row>
    <row r="1862" spans="1:16" hidden="1" x14ac:dyDescent="0.55000000000000004">
      <c r="A1862" s="1">
        <f t="shared" si="58"/>
        <v>45289</v>
      </c>
      <c r="B1862" s="1">
        <v>45291</v>
      </c>
      <c r="C1862" t="s">
        <v>710</v>
      </c>
      <c r="D1862" t="s">
        <v>711</v>
      </c>
      <c r="E1862">
        <v>4.55</v>
      </c>
      <c r="F1862" t="s">
        <v>712</v>
      </c>
      <c r="G1862" t="s">
        <v>229</v>
      </c>
      <c r="H1862" t="s">
        <v>164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72</v>
      </c>
      <c r="O1862" t="s">
        <v>3959</v>
      </c>
      <c r="P1862">
        <f t="shared" si="59"/>
        <v>6</v>
      </c>
    </row>
    <row r="1863" spans="1:16" x14ac:dyDescent="0.55000000000000004">
      <c r="A1863" s="1">
        <f t="shared" si="58"/>
        <v>45289</v>
      </c>
      <c r="B1863" s="1">
        <v>45291</v>
      </c>
      <c r="C1863" t="s">
        <v>1722</v>
      </c>
      <c r="D1863" t="s">
        <v>1723</v>
      </c>
      <c r="E1863">
        <v>0.8</v>
      </c>
      <c r="F1863" t="s">
        <v>730</v>
      </c>
      <c r="G1863" t="s">
        <v>142</v>
      </c>
      <c r="H1863" t="s">
        <v>52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3960</v>
      </c>
      <c r="P1863">
        <f t="shared" si="59"/>
        <v>3</v>
      </c>
    </row>
    <row r="1864" spans="1:16" hidden="1" x14ac:dyDescent="0.55000000000000004">
      <c r="A1864" s="1">
        <f t="shared" si="58"/>
        <v>45289</v>
      </c>
      <c r="B1864" s="1">
        <v>45291</v>
      </c>
      <c r="C1864" t="s">
        <v>2783</v>
      </c>
      <c r="D1864" t="s">
        <v>2784</v>
      </c>
      <c r="E1864">
        <v>4.7</v>
      </c>
      <c r="F1864" t="s">
        <v>1218</v>
      </c>
      <c r="G1864" t="s">
        <v>142</v>
      </c>
      <c r="H1864" t="s">
        <v>47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3961</v>
      </c>
      <c r="P1864">
        <f t="shared" si="59"/>
        <v>6</v>
      </c>
    </row>
    <row r="1865" spans="1:16" hidden="1" x14ac:dyDescent="0.55000000000000004">
      <c r="A1865" s="1">
        <f t="shared" si="58"/>
        <v>45289</v>
      </c>
      <c r="B1865" s="1">
        <v>45291</v>
      </c>
      <c r="C1865" t="s">
        <v>1561</v>
      </c>
      <c r="D1865" t="s">
        <v>1562</v>
      </c>
      <c r="E1865">
        <v>6.2843499999999999</v>
      </c>
      <c r="F1865" t="s">
        <v>3962</v>
      </c>
      <c r="G1865" t="s">
        <v>142</v>
      </c>
      <c r="H1865" t="s">
        <v>267</v>
      </c>
      <c r="I1865" t="s">
        <v>18</v>
      </c>
      <c r="J1865" t="s">
        <v>19</v>
      </c>
      <c r="K1865" t="s">
        <v>20</v>
      </c>
      <c r="L1865" t="s">
        <v>20</v>
      </c>
      <c r="M1865" t="s">
        <v>173</v>
      </c>
      <c r="N1865" t="s">
        <v>72</v>
      </c>
      <c r="O1865" t="s">
        <v>3963</v>
      </c>
      <c r="P1865">
        <f t="shared" si="59"/>
        <v>6</v>
      </c>
    </row>
    <row r="1866" spans="1:16" x14ac:dyDescent="0.55000000000000004">
      <c r="A1866" s="1">
        <f t="shared" si="58"/>
        <v>45289</v>
      </c>
      <c r="B1866" s="1">
        <v>45291</v>
      </c>
      <c r="C1866" t="s">
        <v>264</v>
      </c>
      <c r="D1866" t="s">
        <v>265</v>
      </c>
      <c r="E1866">
        <v>2.8</v>
      </c>
      <c r="F1866" t="s">
        <v>237</v>
      </c>
      <c r="G1866" t="s">
        <v>142</v>
      </c>
      <c r="H1866" t="s">
        <v>267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72</v>
      </c>
      <c r="O1866" t="s">
        <v>3964</v>
      </c>
      <c r="P1866">
        <f t="shared" si="59"/>
        <v>3</v>
      </c>
    </row>
    <row r="1867" spans="1:16" x14ac:dyDescent="0.55000000000000004">
      <c r="A1867" s="1">
        <f t="shared" si="58"/>
        <v>45289</v>
      </c>
      <c r="B1867" s="1">
        <v>45291</v>
      </c>
      <c r="C1867" t="s">
        <v>2798</v>
      </c>
      <c r="D1867" t="s">
        <v>350</v>
      </c>
      <c r="E1867">
        <v>5.85</v>
      </c>
      <c r="F1867" t="s">
        <v>2643</v>
      </c>
      <c r="H1867" t="s">
        <v>267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53</v>
      </c>
      <c r="O1867" t="s">
        <v>3965</v>
      </c>
      <c r="P1867">
        <f t="shared" si="59"/>
        <v>3</v>
      </c>
    </row>
    <row r="1868" spans="1:16" x14ac:dyDescent="0.55000000000000004">
      <c r="A1868" s="1">
        <f t="shared" si="58"/>
        <v>45289</v>
      </c>
      <c r="B1868" s="1">
        <v>45291</v>
      </c>
      <c r="C1868" t="s">
        <v>1142</v>
      </c>
      <c r="D1868" t="s">
        <v>1143</v>
      </c>
      <c r="E1868">
        <v>7.25</v>
      </c>
      <c r="F1868" t="s">
        <v>3385</v>
      </c>
      <c r="H1868" t="s">
        <v>52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3966</v>
      </c>
      <c r="P1868">
        <f t="shared" si="59"/>
        <v>4</v>
      </c>
    </row>
    <row r="1869" spans="1:16" x14ac:dyDescent="0.55000000000000004">
      <c r="A1869" s="1">
        <f t="shared" si="58"/>
        <v>45289</v>
      </c>
      <c r="B1869" s="1">
        <v>45291</v>
      </c>
      <c r="C1869" t="s">
        <v>1764</v>
      </c>
      <c r="D1869" t="s">
        <v>1249</v>
      </c>
      <c r="E1869">
        <v>6.5</v>
      </c>
      <c r="F1869" t="s">
        <v>3967</v>
      </c>
      <c r="H1869" t="s">
        <v>47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3968</v>
      </c>
      <c r="P1869">
        <f t="shared" si="59"/>
        <v>3</v>
      </c>
    </row>
    <row r="1870" spans="1:16" x14ac:dyDescent="0.55000000000000004">
      <c r="A1870" s="1">
        <f t="shared" si="58"/>
        <v>45289</v>
      </c>
      <c r="B1870" s="1">
        <v>45291</v>
      </c>
      <c r="C1870" t="s">
        <v>3640</v>
      </c>
      <c r="D1870" t="s">
        <v>1857</v>
      </c>
      <c r="E1870">
        <v>6.65</v>
      </c>
      <c r="F1870" t="s">
        <v>1353</v>
      </c>
      <c r="H1870" t="s">
        <v>47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3969</v>
      </c>
      <c r="P1870">
        <f t="shared" si="59"/>
        <v>3</v>
      </c>
    </row>
    <row r="1871" spans="1:16" x14ac:dyDescent="0.55000000000000004">
      <c r="A1871" s="1">
        <f t="shared" si="58"/>
        <v>45289</v>
      </c>
      <c r="B1871" s="1">
        <v>45291</v>
      </c>
      <c r="C1871" t="s">
        <v>2440</v>
      </c>
      <c r="D1871" t="s">
        <v>2441</v>
      </c>
      <c r="E1871">
        <v>7.95</v>
      </c>
      <c r="F1871" t="s">
        <v>1152</v>
      </c>
      <c r="H1871" t="s">
        <v>47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3970</v>
      </c>
      <c r="P1871">
        <f t="shared" si="59"/>
        <v>3</v>
      </c>
    </row>
    <row r="1872" spans="1:16" x14ac:dyDescent="0.55000000000000004">
      <c r="A1872" s="1">
        <f t="shared" si="58"/>
        <v>45289</v>
      </c>
      <c r="B1872" s="1">
        <v>45291</v>
      </c>
      <c r="C1872" t="s">
        <v>269</v>
      </c>
      <c r="D1872" t="s">
        <v>270</v>
      </c>
      <c r="E1872">
        <v>5.9578899999999999</v>
      </c>
      <c r="F1872" t="s">
        <v>2679</v>
      </c>
      <c r="G1872" t="s">
        <v>229</v>
      </c>
      <c r="H1872" t="s">
        <v>52</v>
      </c>
      <c r="I1872" t="s">
        <v>18</v>
      </c>
      <c r="J1872" t="s">
        <v>19</v>
      </c>
      <c r="K1872" t="s">
        <v>20</v>
      </c>
      <c r="L1872" t="s">
        <v>20</v>
      </c>
      <c r="M1872" t="s">
        <v>173</v>
      </c>
      <c r="N1872" t="s">
        <v>22</v>
      </c>
      <c r="O1872" t="s">
        <v>3971</v>
      </c>
      <c r="P1872">
        <f t="shared" si="59"/>
        <v>5</v>
      </c>
    </row>
    <row r="1873" spans="1:16" x14ac:dyDescent="0.55000000000000004">
      <c r="A1873" s="1">
        <f t="shared" si="58"/>
        <v>45289</v>
      </c>
      <c r="B1873" s="1">
        <v>45291</v>
      </c>
      <c r="C1873" t="s">
        <v>264</v>
      </c>
      <c r="D1873" t="s">
        <v>265</v>
      </c>
      <c r="E1873">
        <v>0.7</v>
      </c>
      <c r="F1873" t="s">
        <v>3470</v>
      </c>
      <c r="G1873" t="s">
        <v>142</v>
      </c>
      <c r="H1873" t="s">
        <v>267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72</v>
      </c>
      <c r="O1873" t="s">
        <v>3972</v>
      </c>
      <c r="P1873">
        <f t="shared" si="59"/>
        <v>3</v>
      </c>
    </row>
    <row r="1874" spans="1:16" hidden="1" x14ac:dyDescent="0.55000000000000004">
      <c r="A1874" s="1">
        <f t="shared" si="58"/>
        <v>45289</v>
      </c>
      <c r="B1874" s="1">
        <v>45291</v>
      </c>
      <c r="C1874" t="s">
        <v>3973</v>
      </c>
      <c r="D1874" t="s">
        <v>3750</v>
      </c>
      <c r="E1874">
        <v>9.375</v>
      </c>
      <c r="F1874" t="s">
        <v>3575</v>
      </c>
      <c r="G1874" t="s">
        <v>142</v>
      </c>
      <c r="H1874" t="s">
        <v>77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72</v>
      </c>
      <c r="O1874" t="s">
        <v>3974</v>
      </c>
      <c r="P1874">
        <f t="shared" si="59"/>
        <v>6</v>
      </c>
    </row>
    <row r="1875" spans="1:16" hidden="1" x14ac:dyDescent="0.55000000000000004">
      <c r="A1875" s="1">
        <f t="shared" si="58"/>
        <v>45289</v>
      </c>
      <c r="B1875" s="1">
        <v>45291</v>
      </c>
      <c r="C1875" t="s">
        <v>3973</v>
      </c>
      <c r="D1875" t="s">
        <v>3750</v>
      </c>
      <c r="E1875">
        <v>4.95</v>
      </c>
      <c r="F1875" t="s">
        <v>3975</v>
      </c>
      <c r="G1875" t="s">
        <v>142</v>
      </c>
      <c r="H1875" t="s">
        <v>77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72</v>
      </c>
      <c r="O1875" t="s">
        <v>3976</v>
      </c>
      <c r="P1875">
        <f t="shared" si="59"/>
        <v>6</v>
      </c>
    </row>
    <row r="1876" spans="1:16" x14ac:dyDescent="0.55000000000000004">
      <c r="A1876" s="1">
        <f t="shared" si="58"/>
        <v>45289</v>
      </c>
      <c r="B1876" s="1">
        <v>45291</v>
      </c>
      <c r="C1876" t="s">
        <v>1901</v>
      </c>
      <c r="D1876" t="s">
        <v>1902</v>
      </c>
      <c r="E1876">
        <v>1.8</v>
      </c>
      <c r="F1876" t="s">
        <v>3977</v>
      </c>
      <c r="G1876" t="s">
        <v>142</v>
      </c>
      <c r="H1876" t="s">
        <v>42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72</v>
      </c>
      <c r="O1876" t="s">
        <v>3978</v>
      </c>
      <c r="P1876">
        <f t="shared" si="59"/>
        <v>3</v>
      </c>
    </row>
    <row r="1877" spans="1:16" x14ac:dyDescent="0.55000000000000004">
      <c r="A1877" s="1">
        <f t="shared" si="58"/>
        <v>45289</v>
      </c>
      <c r="B1877" s="1">
        <v>45291</v>
      </c>
      <c r="C1877" t="s">
        <v>244</v>
      </c>
      <c r="D1877" t="s">
        <v>245</v>
      </c>
      <c r="E1877">
        <v>4.25</v>
      </c>
      <c r="F1877" t="s">
        <v>734</v>
      </c>
      <c r="G1877" t="s">
        <v>1519</v>
      </c>
      <c r="H1877" t="s">
        <v>47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3979</v>
      </c>
      <c r="P1877">
        <f t="shared" si="59"/>
        <v>2</v>
      </c>
    </row>
    <row r="1878" spans="1:16" x14ac:dyDescent="0.55000000000000004">
      <c r="A1878" s="1">
        <f t="shared" si="58"/>
        <v>45289</v>
      </c>
      <c r="B1878" s="1">
        <v>45291</v>
      </c>
      <c r="C1878" t="s">
        <v>547</v>
      </c>
      <c r="D1878" t="s">
        <v>548</v>
      </c>
      <c r="E1878">
        <v>7.2033399999999999</v>
      </c>
      <c r="F1878" t="s">
        <v>1316</v>
      </c>
      <c r="H1878" t="s">
        <v>71</v>
      </c>
      <c r="I1878" t="s">
        <v>18</v>
      </c>
      <c r="J1878" t="s">
        <v>19</v>
      </c>
      <c r="K1878" t="s">
        <v>20</v>
      </c>
      <c r="L1878" t="s">
        <v>20</v>
      </c>
      <c r="M1878" t="s">
        <v>173</v>
      </c>
      <c r="N1878" t="s">
        <v>22</v>
      </c>
      <c r="O1878" t="s">
        <v>3980</v>
      </c>
      <c r="P1878">
        <f t="shared" si="59"/>
        <v>3</v>
      </c>
    </row>
    <row r="1879" spans="1:16" hidden="1" x14ac:dyDescent="0.55000000000000004">
      <c r="A1879" s="1">
        <f t="shared" si="58"/>
        <v>45289</v>
      </c>
      <c r="B1879" s="1">
        <v>45291</v>
      </c>
      <c r="C1879" t="s">
        <v>2830</v>
      </c>
      <c r="D1879" t="s">
        <v>2831</v>
      </c>
      <c r="E1879">
        <v>1.512</v>
      </c>
      <c r="F1879" t="s">
        <v>3823</v>
      </c>
      <c r="G1879" t="s">
        <v>142</v>
      </c>
      <c r="H1879" t="s">
        <v>42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72</v>
      </c>
      <c r="O1879" t="s">
        <v>3981</v>
      </c>
      <c r="P1879">
        <f t="shared" si="59"/>
        <v>6</v>
      </c>
    </row>
    <row r="1880" spans="1:16" x14ac:dyDescent="0.55000000000000004">
      <c r="A1880" s="1">
        <f t="shared" si="58"/>
        <v>45289</v>
      </c>
      <c r="B1880" s="1">
        <v>45291</v>
      </c>
      <c r="C1880" t="s">
        <v>170</v>
      </c>
      <c r="D1880" t="s">
        <v>171</v>
      </c>
      <c r="E1880">
        <v>6.625</v>
      </c>
      <c r="F1880" t="s">
        <v>440</v>
      </c>
      <c r="H1880" t="s">
        <v>47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3982</v>
      </c>
      <c r="P1880">
        <f t="shared" si="59"/>
        <v>1</v>
      </c>
    </row>
    <row r="1881" spans="1:16" x14ac:dyDescent="0.55000000000000004">
      <c r="A1881" s="1">
        <f t="shared" si="58"/>
        <v>45289</v>
      </c>
      <c r="B1881" s="1">
        <v>45291</v>
      </c>
      <c r="C1881" t="s">
        <v>3632</v>
      </c>
      <c r="D1881" t="s">
        <v>3633</v>
      </c>
      <c r="E1881">
        <v>6.625</v>
      </c>
      <c r="F1881" t="s">
        <v>3983</v>
      </c>
      <c r="H1881" t="s">
        <v>77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72</v>
      </c>
      <c r="O1881" t="s">
        <v>3984</v>
      </c>
      <c r="P1881">
        <f t="shared" si="59"/>
        <v>3</v>
      </c>
    </row>
    <row r="1882" spans="1:16" x14ac:dyDescent="0.55000000000000004">
      <c r="A1882" s="1">
        <f t="shared" si="58"/>
        <v>45289</v>
      </c>
      <c r="B1882" s="1">
        <v>45291</v>
      </c>
      <c r="C1882" t="s">
        <v>479</v>
      </c>
      <c r="D1882" t="s">
        <v>480</v>
      </c>
      <c r="E1882">
        <v>6.375</v>
      </c>
      <c r="F1882" t="s">
        <v>36</v>
      </c>
      <c r="H1882" t="s">
        <v>47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3985</v>
      </c>
      <c r="P1882">
        <f t="shared" si="59"/>
        <v>4</v>
      </c>
    </row>
    <row r="1883" spans="1:16" x14ac:dyDescent="0.55000000000000004">
      <c r="A1883" s="1">
        <f t="shared" si="58"/>
        <v>45289</v>
      </c>
      <c r="B1883" s="1">
        <v>45291</v>
      </c>
      <c r="C1883" t="s">
        <v>226</v>
      </c>
      <c r="D1883" t="s">
        <v>227</v>
      </c>
      <c r="E1883">
        <v>1.125</v>
      </c>
      <c r="F1883" t="s">
        <v>1864</v>
      </c>
      <c r="G1883" t="s">
        <v>142</v>
      </c>
      <c r="H1883" t="s">
        <v>32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3986</v>
      </c>
      <c r="P1883">
        <f t="shared" si="59"/>
        <v>5</v>
      </c>
    </row>
    <row r="1884" spans="1:16" x14ac:dyDescent="0.55000000000000004">
      <c r="A1884" s="1">
        <f t="shared" si="58"/>
        <v>45289</v>
      </c>
      <c r="B1884" s="1">
        <v>45291</v>
      </c>
      <c r="C1884" t="s">
        <v>876</v>
      </c>
      <c r="D1884" t="s">
        <v>171</v>
      </c>
      <c r="E1884">
        <v>6.875</v>
      </c>
      <c r="F1884" t="s">
        <v>1613</v>
      </c>
      <c r="H1884" t="s">
        <v>47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3987</v>
      </c>
      <c r="P1884">
        <f t="shared" si="59"/>
        <v>1</v>
      </c>
    </row>
    <row r="1885" spans="1:16" x14ac:dyDescent="0.55000000000000004">
      <c r="A1885" s="1">
        <f t="shared" si="58"/>
        <v>45289</v>
      </c>
      <c r="B1885" s="1">
        <v>45291</v>
      </c>
      <c r="C1885" t="s">
        <v>170</v>
      </c>
      <c r="D1885" t="s">
        <v>171</v>
      </c>
      <c r="E1885">
        <v>4.9000000000000004</v>
      </c>
      <c r="F1885" t="s">
        <v>1636</v>
      </c>
      <c r="H1885" t="s">
        <v>47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3988</v>
      </c>
      <c r="P1885">
        <f t="shared" si="59"/>
        <v>1</v>
      </c>
    </row>
    <row r="1886" spans="1:16" x14ac:dyDescent="0.55000000000000004">
      <c r="A1886" s="1">
        <f t="shared" si="58"/>
        <v>45289</v>
      </c>
      <c r="B1886" s="1">
        <v>45291</v>
      </c>
      <c r="C1886" t="s">
        <v>3256</v>
      </c>
      <c r="D1886" t="s">
        <v>2371</v>
      </c>
      <c r="E1886">
        <v>8.625</v>
      </c>
      <c r="F1886" t="s">
        <v>776</v>
      </c>
      <c r="H1886" t="s">
        <v>267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3989</v>
      </c>
      <c r="P1886">
        <f t="shared" si="59"/>
        <v>3</v>
      </c>
    </row>
    <row r="1887" spans="1:16" x14ac:dyDescent="0.55000000000000004">
      <c r="A1887" s="1">
        <f t="shared" si="58"/>
        <v>45289</v>
      </c>
      <c r="B1887" s="1">
        <v>45291</v>
      </c>
      <c r="C1887" t="s">
        <v>1199</v>
      </c>
      <c r="D1887" t="s">
        <v>1200</v>
      </c>
      <c r="E1887">
        <v>6.625</v>
      </c>
      <c r="F1887" t="s">
        <v>906</v>
      </c>
      <c r="G1887" t="s">
        <v>206</v>
      </c>
      <c r="H1887" t="s">
        <v>17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72</v>
      </c>
      <c r="O1887" t="s">
        <v>3990</v>
      </c>
      <c r="P1887">
        <f t="shared" si="59"/>
        <v>3</v>
      </c>
    </row>
    <row r="1888" spans="1:16" x14ac:dyDescent="0.55000000000000004">
      <c r="A1888" s="1">
        <f t="shared" si="58"/>
        <v>45289</v>
      </c>
      <c r="B1888" s="1">
        <v>45291</v>
      </c>
      <c r="C1888" t="s">
        <v>1734</v>
      </c>
      <c r="D1888" t="s">
        <v>567</v>
      </c>
      <c r="E1888">
        <v>6.3</v>
      </c>
      <c r="F1888" t="s">
        <v>726</v>
      </c>
      <c r="G1888" t="s">
        <v>1735</v>
      </c>
      <c r="H1888" t="s">
        <v>47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53</v>
      </c>
      <c r="O1888" t="s">
        <v>3991</v>
      </c>
      <c r="P1888">
        <f t="shared" si="59"/>
        <v>1</v>
      </c>
    </row>
    <row r="1889" spans="1:16" x14ac:dyDescent="0.55000000000000004">
      <c r="A1889" s="1">
        <f t="shared" si="58"/>
        <v>45289</v>
      </c>
      <c r="B1889" s="1">
        <v>45291</v>
      </c>
      <c r="C1889" t="s">
        <v>74</v>
      </c>
      <c r="D1889" t="s">
        <v>75</v>
      </c>
      <c r="E1889">
        <v>7.875</v>
      </c>
      <c r="F1889" t="s">
        <v>2124</v>
      </c>
      <c r="G1889" t="s">
        <v>238</v>
      </c>
      <c r="H1889" t="s">
        <v>77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3992</v>
      </c>
      <c r="P1889">
        <f t="shared" si="59"/>
        <v>2</v>
      </c>
    </row>
    <row r="1890" spans="1:16" x14ac:dyDescent="0.55000000000000004">
      <c r="A1890" s="1">
        <f t="shared" si="58"/>
        <v>45289</v>
      </c>
      <c r="B1890" s="1">
        <v>45291</v>
      </c>
      <c r="C1890" t="s">
        <v>60</v>
      </c>
      <c r="D1890" t="s">
        <v>61</v>
      </c>
      <c r="E1890">
        <v>5.6369999999999996</v>
      </c>
      <c r="F1890" t="s">
        <v>3993</v>
      </c>
      <c r="G1890" t="s">
        <v>133</v>
      </c>
      <c r="H1890" t="s">
        <v>63</v>
      </c>
      <c r="I1890" t="s">
        <v>18</v>
      </c>
      <c r="J1890" t="s">
        <v>19</v>
      </c>
      <c r="K1890" t="s">
        <v>20</v>
      </c>
      <c r="L1890" t="s">
        <v>20</v>
      </c>
      <c r="M1890" t="s">
        <v>173</v>
      </c>
      <c r="N1890" t="s">
        <v>64</v>
      </c>
      <c r="O1890" t="s">
        <v>3994</v>
      </c>
      <c r="P1890">
        <f t="shared" si="59"/>
        <v>4</v>
      </c>
    </row>
    <row r="1891" spans="1:16" x14ac:dyDescent="0.55000000000000004">
      <c r="A1891" s="1">
        <f t="shared" si="58"/>
        <v>45289</v>
      </c>
      <c r="B1891" s="1">
        <v>45291</v>
      </c>
      <c r="C1891" t="s">
        <v>742</v>
      </c>
      <c r="D1891" t="s">
        <v>743</v>
      </c>
      <c r="E1891">
        <v>4.2</v>
      </c>
      <c r="F1891" t="s">
        <v>192</v>
      </c>
      <c r="G1891" t="s">
        <v>3995</v>
      </c>
      <c r="H1891" t="s">
        <v>17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53</v>
      </c>
      <c r="O1891" t="s">
        <v>3996</v>
      </c>
      <c r="P1891">
        <f t="shared" si="59"/>
        <v>2</v>
      </c>
    </row>
    <row r="1892" spans="1:16" x14ac:dyDescent="0.55000000000000004">
      <c r="A1892" s="1">
        <f t="shared" si="58"/>
        <v>45289</v>
      </c>
      <c r="B1892" s="1">
        <v>45291</v>
      </c>
      <c r="C1892" t="s">
        <v>688</v>
      </c>
      <c r="D1892" t="s">
        <v>689</v>
      </c>
      <c r="E1892">
        <v>6.55</v>
      </c>
      <c r="F1892" t="s">
        <v>3997</v>
      </c>
      <c r="H1892" t="s">
        <v>17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3998</v>
      </c>
      <c r="P1892">
        <f t="shared" si="59"/>
        <v>5</v>
      </c>
    </row>
    <row r="1893" spans="1:16" x14ac:dyDescent="0.55000000000000004">
      <c r="A1893" s="1">
        <f t="shared" si="58"/>
        <v>45289</v>
      </c>
      <c r="B1893" s="1">
        <v>45291</v>
      </c>
      <c r="C1893" t="s">
        <v>1603</v>
      </c>
      <c r="D1893" t="s">
        <v>896</v>
      </c>
      <c r="E1893">
        <v>4.3</v>
      </c>
      <c r="F1893" t="s">
        <v>257</v>
      </c>
      <c r="H1893" t="s">
        <v>77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53</v>
      </c>
      <c r="O1893" t="s">
        <v>3999</v>
      </c>
      <c r="P1893">
        <f t="shared" si="59"/>
        <v>2</v>
      </c>
    </row>
    <row r="1894" spans="1:16" hidden="1" x14ac:dyDescent="0.55000000000000004">
      <c r="A1894" s="1">
        <f t="shared" si="58"/>
        <v>45289</v>
      </c>
      <c r="B1894" s="1">
        <v>45291</v>
      </c>
      <c r="C1894" t="s">
        <v>1705</v>
      </c>
      <c r="D1894" t="s">
        <v>1706</v>
      </c>
      <c r="E1894">
        <v>5.55</v>
      </c>
      <c r="F1894" t="s">
        <v>4000</v>
      </c>
      <c r="G1894" t="s">
        <v>142</v>
      </c>
      <c r="H1894" t="s">
        <v>164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72</v>
      </c>
      <c r="O1894" t="s">
        <v>4001</v>
      </c>
      <c r="P1894">
        <f t="shared" si="59"/>
        <v>6</v>
      </c>
    </row>
    <row r="1895" spans="1:16" x14ac:dyDescent="0.55000000000000004">
      <c r="A1895" s="1">
        <f t="shared" si="58"/>
        <v>45289</v>
      </c>
      <c r="B1895" s="1">
        <v>45291</v>
      </c>
      <c r="C1895" t="s">
        <v>131</v>
      </c>
      <c r="D1895" t="s">
        <v>132</v>
      </c>
      <c r="E1895">
        <v>4.5</v>
      </c>
      <c r="F1895" t="s">
        <v>4002</v>
      </c>
      <c r="G1895" t="s">
        <v>133</v>
      </c>
      <c r="H1895" t="s">
        <v>63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64</v>
      </c>
      <c r="O1895" t="s">
        <v>4003</v>
      </c>
      <c r="P1895">
        <f t="shared" si="59"/>
        <v>3</v>
      </c>
    </row>
    <row r="1896" spans="1:16" x14ac:dyDescent="0.55000000000000004">
      <c r="A1896" s="1">
        <f t="shared" si="58"/>
        <v>45289</v>
      </c>
      <c r="B1896" s="1">
        <v>45291</v>
      </c>
      <c r="C1896" t="s">
        <v>2760</v>
      </c>
      <c r="D1896" t="s">
        <v>1249</v>
      </c>
      <c r="E1896">
        <v>8.375</v>
      </c>
      <c r="F1896" t="s">
        <v>1437</v>
      </c>
      <c r="H1896" t="s">
        <v>47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4004</v>
      </c>
      <c r="P1896">
        <f t="shared" si="59"/>
        <v>3</v>
      </c>
    </row>
    <row r="1897" spans="1:16" x14ac:dyDescent="0.55000000000000004">
      <c r="A1897" s="1">
        <f t="shared" si="58"/>
        <v>45289</v>
      </c>
      <c r="B1897" s="1">
        <v>45291</v>
      </c>
      <c r="C1897" t="s">
        <v>644</v>
      </c>
      <c r="D1897" t="s">
        <v>645</v>
      </c>
      <c r="E1897">
        <v>7</v>
      </c>
      <c r="F1897" t="s">
        <v>1539</v>
      </c>
      <c r="H1897" t="s">
        <v>42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4005</v>
      </c>
      <c r="P1897">
        <f t="shared" si="59"/>
        <v>3</v>
      </c>
    </row>
    <row r="1898" spans="1:16" x14ac:dyDescent="0.55000000000000004">
      <c r="A1898" s="1">
        <f t="shared" si="58"/>
        <v>45289</v>
      </c>
      <c r="B1898" s="1">
        <v>45291</v>
      </c>
      <c r="C1898" t="s">
        <v>4006</v>
      </c>
      <c r="D1898" t="s">
        <v>4007</v>
      </c>
      <c r="E1898">
        <v>7</v>
      </c>
      <c r="F1898" t="s">
        <v>105</v>
      </c>
      <c r="H1898" t="s">
        <v>47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4008</v>
      </c>
      <c r="P1898">
        <f t="shared" si="59"/>
        <v>3</v>
      </c>
    </row>
    <row r="1899" spans="1:16" x14ac:dyDescent="0.55000000000000004">
      <c r="A1899" s="1">
        <f t="shared" si="58"/>
        <v>45289</v>
      </c>
      <c r="B1899" s="1">
        <v>45291</v>
      </c>
      <c r="C1899" t="s">
        <v>742</v>
      </c>
      <c r="D1899" t="s">
        <v>743</v>
      </c>
      <c r="E1899">
        <v>5.7</v>
      </c>
      <c r="F1899" t="s">
        <v>2389</v>
      </c>
      <c r="G1899" t="s">
        <v>4009</v>
      </c>
      <c r="H1899" t="s">
        <v>17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53</v>
      </c>
      <c r="O1899" t="s">
        <v>4010</v>
      </c>
      <c r="P1899">
        <f t="shared" si="59"/>
        <v>2</v>
      </c>
    </row>
    <row r="1900" spans="1:16" x14ac:dyDescent="0.55000000000000004">
      <c r="A1900" s="1">
        <f t="shared" si="58"/>
        <v>45289</v>
      </c>
      <c r="B1900" s="1">
        <v>45291</v>
      </c>
      <c r="C1900" t="s">
        <v>2132</v>
      </c>
      <c r="D1900" t="s">
        <v>2133</v>
      </c>
      <c r="E1900">
        <v>5.35</v>
      </c>
      <c r="F1900" t="s">
        <v>1536</v>
      </c>
      <c r="H1900" t="s">
        <v>32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4011</v>
      </c>
      <c r="P1900">
        <f t="shared" si="59"/>
        <v>3</v>
      </c>
    </row>
    <row r="1901" spans="1:16" x14ac:dyDescent="0.55000000000000004">
      <c r="A1901" s="1">
        <f t="shared" si="58"/>
        <v>45289</v>
      </c>
      <c r="B1901" s="1">
        <v>45291</v>
      </c>
      <c r="C1901" t="s">
        <v>678</v>
      </c>
      <c r="D1901" t="s">
        <v>679</v>
      </c>
      <c r="E1901">
        <v>4.1500000000000004</v>
      </c>
      <c r="F1901" t="s">
        <v>2072</v>
      </c>
      <c r="G1901" t="s">
        <v>142</v>
      </c>
      <c r="H1901" t="s">
        <v>52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4012</v>
      </c>
      <c r="P1901">
        <f t="shared" si="59"/>
        <v>5</v>
      </c>
    </row>
    <row r="1902" spans="1:16" x14ac:dyDescent="0.55000000000000004">
      <c r="A1902" s="1">
        <f t="shared" si="58"/>
        <v>45289</v>
      </c>
      <c r="B1902" s="1">
        <v>45291</v>
      </c>
      <c r="C1902" t="s">
        <v>1734</v>
      </c>
      <c r="D1902" t="s">
        <v>567</v>
      </c>
      <c r="E1902">
        <v>7</v>
      </c>
      <c r="F1902" t="s">
        <v>1205</v>
      </c>
      <c r="H1902" t="s">
        <v>47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53</v>
      </c>
      <c r="O1902" t="s">
        <v>4013</v>
      </c>
      <c r="P1902">
        <f t="shared" si="59"/>
        <v>1</v>
      </c>
    </row>
    <row r="1903" spans="1:16" x14ac:dyDescent="0.55000000000000004">
      <c r="A1903" s="1">
        <f t="shared" si="58"/>
        <v>45289</v>
      </c>
      <c r="B1903" s="1">
        <v>45291</v>
      </c>
      <c r="C1903" t="s">
        <v>2052</v>
      </c>
      <c r="D1903" t="s">
        <v>2053</v>
      </c>
      <c r="E1903">
        <v>6.85</v>
      </c>
      <c r="F1903" t="s">
        <v>1539</v>
      </c>
      <c r="H1903" t="s">
        <v>77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4014</v>
      </c>
      <c r="P1903">
        <f t="shared" si="59"/>
        <v>3</v>
      </c>
    </row>
    <row r="1904" spans="1:16" x14ac:dyDescent="0.55000000000000004">
      <c r="A1904" s="1">
        <f t="shared" si="58"/>
        <v>45289</v>
      </c>
      <c r="B1904" s="1">
        <v>45291</v>
      </c>
      <c r="C1904" t="s">
        <v>732</v>
      </c>
      <c r="D1904" t="s">
        <v>733</v>
      </c>
      <c r="E1904">
        <v>7.7</v>
      </c>
      <c r="F1904" t="s">
        <v>146</v>
      </c>
      <c r="H1904" t="s">
        <v>32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4015</v>
      </c>
      <c r="P1904">
        <f t="shared" si="59"/>
        <v>3</v>
      </c>
    </row>
    <row r="1905" spans="1:16" x14ac:dyDescent="0.55000000000000004">
      <c r="A1905" s="1">
        <f t="shared" si="58"/>
        <v>45289</v>
      </c>
      <c r="B1905" s="1">
        <v>45291</v>
      </c>
      <c r="C1905" t="s">
        <v>933</v>
      </c>
      <c r="D1905" t="s">
        <v>934</v>
      </c>
      <c r="E1905">
        <v>7.6448200000000002</v>
      </c>
      <c r="F1905" t="s">
        <v>4016</v>
      </c>
      <c r="H1905" t="s">
        <v>47</v>
      </c>
      <c r="I1905" t="s">
        <v>18</v>
      </c>
      <c r="J1905" t="s">
        <v>19</v>
      </c>
      <c r="K1905" t="s">
        <v>20</v>
      </c>
      <c r="L1905" t="s">
        <v>20</v>
      </c>
      <c r="M1905" t="s">
        <v>2527</v>
      </c>
      <c r="N1905" t="s">
        <v>72</v>
      </c>
      <c r="O1905" t="s">
        <v>4017</v>
      </c>
      <c r="P1905">
        <f t="shared" si="59"/>
        <v>3</v>
      </c>
    </row>
    <row r="1906" spans="1:16" x14ac:dyDescent="0.55000000000000004">
      <c r="A1906" s="1">
        <f t="shared" si="58"/>
        <v>45289</v>
      </c>
      <c r="B1906" s="1">
        <v>45291</v>
      </c>
      <c r="C1906" t="s">
        <v>1550</v>
      </c>
      <c r="D1906" t="s">
        <v>1551</v>
      </c>
      <c r="E1906">
        <v>4.17</v>
      </c>
      <c r="F1906" t="s">
        <v>4018</v>
      </c>
      <c r="G1906" t="s">
        <v>142</v>
      </c>
      <c r="H1906" t="s">
        <v>17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53</v>
      </c>
      <c r="O1906" t="s">
        <v>4019</v>
      </c>
      <c r="P1906">
        <f t="shared" si="59"/>
        <v>3</v>
      </c>
    </row>
    <row r="1907" spans="1:16" x14ac:dyDescent="0.55000000000000004">
      <c r="A1907" s="1">
        <f t="shared" si="58"/>
        <v>45289</v>
      </c>
      <c r="B1907" s="1">
        <v>45291</v>
      </c>
      <c r="C1907" t="s">
        <v>533</v>
      </c>
      <c r="D1907" t="s">
        <v>534</v>
      </c>
      <c r="E1907">
        <v>4.875</v>
      </c>
      <c r="F1907" t="s">
        <v>509</v>
      </c>
      <c r="G1907" t="s">
        <v>206</v>
      </c>
      <c r="H1907" t="s">
        <v>77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4020</v>
      </c>
      <c r="P1907">
        <f t="shared" si="59"/>
        <v>3</v>
      </c>
    </row>
    <row r="1908" spans="1:16" x14ac:dyDescent="0.55000000000000004">
      <c r="A1908" s="1">
        <f t="shared" si="58"/>
        <v>45289</v>
      </c>
      <c r="B1908" s="1">
        <v>45291</v>
      </c>
      <c r="C1908" t="s">
        <v>244</v>
      </c>
      <c r="D1908" t="s">
        <v>245</v>
      </c>
      <c r="E1908">
        <v>4.1500000000000004</v>
      </c>
      <c r="F1908" t="s">
        <v>1376</v>
      </c>
      <c r="G1908" t="s">
        <v>1519</v>
      </c>
      <c r="H1908" t="s">
        <v>47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4021</v>
      </c>
      <c r="P1908">
        <f t="shared" si="59"/>
        <v>2</v>
      </c>
    </row>
    <row r="1909" spans="1:16" hidden="1" x14ac:dyDescent="0.55000000000000004">
      <c r="A1909" s="1">
        <f t="shared" si="58"/>
        <v>45289</v>
      </c>
      <c r="B1909" s="1">
        <v>45291</v>
      </c>
      <c r="C1909" t="s">
        <v>4022</v>
      </c>
      <c r="D1909" t="s">
        <v>4023</v>
      </c>
      <c r="E1909">
        <v>5.75</v>
      </c>
      <c r="F1909" t="s">
        <v>4024</v>
      </c>
      <c r="G1909" t="s">
        <v>4025</v>
      </c>
      <c r="H1909" t="s">
        <v>52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4026</v>
      </c>
      <c r="P1909">
        <f t="shared" si="59"/>
        <v>6</v>
      </c>
    </row>
    <row r="1910" spans="1:16" hidden="1" x14ac:dyDescent="0.55000000000000004">
      <c r="A1910" s="1">
        <f t="shared" si="58"/>
        <v>45289</v>
      </c>
      <c r="B1910" s="1">
        <v>45291</v>
      </c>
      <c r="C1910" t="s">
        <v>1689</v>
      </c>
      <c r="D1910" t="s">
        <v>1450</v>
      </c>
      <c r="E1910">
        <v>3.2</v>
      </c>
      <c r="F1910" t="s">
        <v>4027</v>
      </c>
      <c r="G1910" t="s">
        <v>142</v>
      </c>
      <c r="H1910" t="s">
        <v>42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72</v>
      </c>
      <c r="O1910" t="s">
        <v>4028</v>
      </c>
      <c r="P1910">
        <f t="shared" si="59"/>
        <v>6</v>
      </c>
    </row>
    <row r="1911" spans="1:16" x14ac:dyDescent="0.55000000000000004">
      <c r="A1911" s="1">
        <f t="shared" si="58"/>
        <v>45289</v>
      </c>
      <c r="B1911" s="1">
        <v>45291</v>
      </c>
      <c r="C1911" t="s">
        <v>432</v>
      </c>
      <c r="D1911" t="s">
        <v>433</v>
      </c>
      <c r="E1911">
        <v>2.7</v>
      </c>
      <c r="F1911" t="s">
        <v>4029</v>
      </c>
      <c r="G1911" t="s">
        <v>142</v>
      </c>
      <c r="H1911" t="s">
        <v>42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72</v>
      </c>
      <c r="O1911" t="s">
        <v>4030</v>
      </c>
      <c r="P1911">
        <f t="shared" si="59"/>
        <v>3</v>
      </c>
    </row>
    <row r="1912" spans="1:16" x14ac:dyDescent="0.55000000000000004">
      <c r="A1912" s="1">
        <f t="shared" si="58"/>
        <v>45289</v>
      </c>
      <c r="B1912" s="1">
        <v>45291</v>
      </c>
      <c r="C1912" t="s">
        <v>1495</v>
      </c>
      <c r="D1912" t="s">
        <v>1496</v>
      </c>
      <c r="E1912">
        <v>3.05</v>
      </c>
      <c r="F1912" t="s">
        <v>4031</v>
      </c>
      <c r="G1912" t="s">
        <v>142</v>
      </c>
      <c r="H1912" t="s">
        <v>17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72</v>
      </c>
      <c r="O1912" t="s">
        <v>4032</v>
      </c>
      <c r="P1912">
        <f t="shared" si="59"/>
        <v>3</v>
      </c>
    </row>
    <row r="1913" spans="1:16" x14ac:dyDescent="0.55000000000000004">
      <c r="A1913" s="1">
        <f t="shared" si="58"/>
        <v>45289</v>
      </c>
      <c r="B1913" s="1">
        <v>45291</v>
      </c>
      <c r="C1913" t="s">
        <v>244</v>
      </c>
      <c r="D1913" t="s">
        <v>245</v>
      </c>
      <c r="E1913">
        <v>4.3</v>
      </c>
      <c r="F1913" t="s">
        <v>1513</v>
      </c>
      <c r="G1913" t="s">
        <v>1519</v>
      </c>
      <c r="H1913" t="s">
        <v>47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4033</v>
      </c>
      <c r="P1913">
        <f t="shared" si="59"/>
        <v>2</v>
      </c>
    </row>
    <row r="1914" spans="1:16" x14ac:dyDescent="0.55000000000000004">
      <c r="A1914" s="1">
        <f t="shared" si="58"/>
        <v>45289</v>
      </c>
      <c r="B1914" s="1">
        <v>45291</v>
      </c>
      <c r="C1914" t="s">
        <v>933</v>
      </c>
      <c r="D1914" t="s">
        <v>934</v>
      </c>
      <c r="E1914">
        <v>6</v>
      </c>
      <c r="F1914" t="s">
        <v>4034</v>
      </c>
      <c r="H1914" t="s">
        <v>47</v>
      </c>
      <c r="I1914" t="s">
        <v>18</v>
      </c>
      <c r="J1914" t="s">
        <v>19</v>
      </c>
      <c r="K1914" t="s">
        <v>20</v>
      </c>
      <c r="L1914" t="s">
        <v>20</v>
      </c>
      <c r="M1914" t="s">
        <v>2527</v>
      </c>
      <c r="N1914" t="s">
        <v>72</v>
      </c>
      <c r="O1914" t="s">
        <v>4035</v>
      </c>
      <c r="P1914">
        <f t="shared" si="59"/>
        <v>3</v>
      </c>
    </row>
    <row r="1915" spans="1:16" hidden="1" x14ac:dyDescent="0.55000000000000004">
      <c r="A1915" s="1">
        <f t="shared" si="58"/>
        <v>45289</v>
      </c>
      <c r="B1915" s="1">
        <v>45291</v>
      </c>
      <c r="C1915" t="s">
        <v>3408</v>
      </c>
      <c r="D1915" t="s">
        <v>3409</v>
      </c>
      <c r="E1915">
        <v>7.35</v>
      </c>
      <c r="F1915" t="s">
        <v>611</v>
      </c>
      <c r="H1915" t="s">
        <v>47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4036</v>
      </c>
      <c r="P1915">
        <f t="shared" si="59"/>
        <v>6</v>
      </c>
    </row>
    <row r="1916" spans="1:16" x14ac:dyDescent="0.55000000000000004">
      <c r="A1916" s="1">
        <f t="shared" si="58"/>
        <v>45289</v>
      </c>
      <c r="B1916" s="1">
        <v>45291</v>
      </c>
      <c r="C1916" t="s">
        <v>3546</v>
      </c>
      <c r="D1916" t="s">
        <v>689</v>
      </c>
      <c r="E1916">
        <v>7.125</v>
      </c>
      <c r="F1916" t="s">
        <v>210</v>
      </c>
      <c r="H1916" t="s">
        <v>17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4037</v>
      </c>
      <c r="P1916">
        <f t="shared" si="59"/>
        <v>5</v>
      </c>
    </row>
    <row r="1917" spans="1:16" x14ac:dyDescent="0.55000000000000004">
      <c r="A1917" s="1">
        <f t="shared" si="58"/>
        <v>45289</v>
      </c>
      <c r="B1917" s="1">
        <v>45291</v>
      </c>
      <c r="C1917" t="s">
        <v>244</v>
      </c>
      <c r="D1917" t="s">
        <v>245</v>
      </c>
      <c r="E1917">
        <v>3.625</v>
      </c>
      <c r="F1917" t="s">
        <v>942</v>
      </c>
      <c r="G1917" t="s">
        <v>1519</v>
      </c>
      <c r="H1917" t="s">
        <v>47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4038</v>
      </c>
      <c r="P1917">
        <f t="shared" si="59"/>
        <v>2</v>
      </c>
    </row>
    <row r="1918" spans="1:16" x14ac:dyDescent="0.55000000000000004">
      <c r="A1918" s="1">
        <f t="shared" si="58"/>
        <v>45289</v>
      </c>
      <c r="B1918" s="1">
        <v>45291</v>
      </c>
      <c r="C1918" t="s">
        <v>820</v>
      </c>
      <c r="D1918" t="s">
        <v>821</v>
      </c>
      <c r="E1918">
        <v>4.875</v>
      </c>
      <c r="F1918" t="s">
        <v>822</v>
      </c>
      <c r="G1918" t="s">
        <v>229</v>
      </c>
      <c r="H1918" t="s">
        <v>47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72</v>
      </c>
      <c r="O1918" t="s">
        <v>4039</v>
      </c>
      <c r="P1918">
        <f t="shared" si="59"/>
        <v>5</v>
      </c>
    </row>
    <row r="1919" spans="1:16" hidden="1" x14ac:dyDescent="0.55000000000000004">
      <c r="A1919" s="1">
        <f t="shared" si="58"/>
        <v>45289</v>
      </c>
      <c r="B1919" s="1">
        <v>45291</v>
      </c>
      <c r="C1919" t="s">
        <v>1066</v>
      </c>
      <c r="D1919" t="s">
        <v>1067</v>
      </c>
      <c r="E1919">
        <v>5.3250000000000002</v>
      </c>
      <c r="F1919" t="s">
        <v>240</v>
      </c>
      <c r="H1919" t="s">
        <v>42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4040</v>
      </c>
      <c r="P1919">
        <f t="shared" si="59"/>
        <v>6</v>
      </c>
    </row>
    <row r="1920" spans="1:16" x14ac:dyDescent="0.55000000000000004">
      <c r="A1920" s="1">
        <f t="shared" si="58"/>
        <v>45289</v>
      </c>
      <c r="B1920" s="1">
        <v>45291</v>
      </c>
      <c r="C1920" t="s">
        <v>1538</v>
      </c>
      <c r="D1920" t="s">
        <v>553</v>
      </c>
      <c r="E1920">
        <v>7.2</v>
      </c>
      <c r="F1920" t="s">
        <v>1054</v>
      </c>
      <c r="H1920" t="s">
        <v>17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4041</v>
      </c>
      <c r="P1920">
        <f t="shared" si="59"/>
        <v>3</v>
      </c>
    </row>
    <row r="1921" spans="1:16" x14ac:dyDescent="0.55000000000000004">
      <c r="A1921" s="1">
        <f t="shared" si="58"/>
        <v>45289</v>
      </c>
      <c r="B1921" s="1">
        <v>45291</v>
      </c>
      <c r="C1921" t="s">
        <v>617</v>
      </c>
      <c r="D1921" t="s">
        <v>449</v>
      </c>
      <c r="E1921">
        <v>6.75</v>
      </c>
      <c r="F1921" t="s">
        <v>1214</v>
      </c>
      <c r="G1921" t="s">
        <v>16</v>
      </c>
      <c r="H1921" t="s">
        <v>77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53</v>
      </c>
      <c r="O1921" t="s">
        <v>4042</v>
      </c>
      <c r="P1921">
        <f t="shared" si="59"/>
        <v>3</v>
      </c>
    </row>
    <row r="1922" spans="1:16" x14ac:dyDescent="0.55000000000000004">
      <c r="A1922" s="1">
        <f t="shared" si="58"/>
        <v>45289</v>
      </c>
      <c r="B1922" s="1">
        <v>45291</v>
      </c>
      <c r="C1922" t="s">
        <v>444</v>
      </c>
      <c r="D1922" t="s">
        <v>445</v>
      </c>
      <c r="E1922">
        <v>7</v>
      </c>
      <c r="F1922" t="s">
        <v>1979</v>
      </c>
      <c r="H1922" t="s">
        <v>32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4043</v>
      </c>
      <c r="P1922">
        <f t="shared" si="59"/>
        <v>3</v>
      </c>
    </row>
    <row r="1923" spans="1:16" x14ac:dyDescent="0.55000000000000004">
      <c r="A1923" s="1">
        <f t="shared" si="58"/>
        <v>45289</v>
      </c>
      <c r="B1923" s="1">
        <v>45291</v>
      </c>
      <c r="C1923" t="s">
        <v>4044</v>
      </c>
      <c r="D1923" t="s">
        <v>3151</v>
      </c>
      <c r="E1923">
        <v>7.5</v>
      </c>
      <c r="F1923" t="s">
        <v>1828</v>
      </c>
      <c r="H1923" t="s">
        <v>47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4045</v>
      </c>
      <c r="P1923">
        <f t="shared" si="59"/>
        <v>4</v>
      </c>
    </row>
    <row r="1924" spans="1:16" x14ac:dyDescent="0.55000000000000004">
      <c r="A1924" s="1">
        <f t="shared" ref="A1924:A1987" si="60">B1924-2</f>
        <v>45289</v>
      </c>
      <c r="B1924" s="1">
        <v>45291</v>
      </c>
      <c r="C1924" t="s">
        <v>2297</v>
      </c>
      <c r="D1924" t="s">
        <v>1930</v>
      </c>
      <c r="E1924">
        <v>6.3</v>
      </c>
      <c r="F1924" t="s">
        <v>1787</v>
      </c>
      <c r="H1924" t="s">
        <v>42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4046</v>
      </c>
      <c r="P1924">
        <f t="shared" ref="P1924:P1987" si="61">LEN(D1924)</f>
        <v>3</v>
      </c>
    </row>
    <row r="1925" spans="1:16" x14ac:dyDescent="0.55000000000000004">
      <c r="A1925" s="1">
        <f t="shared" si="60"/>
        <v>45289</v>
      </c>
      <c r="B1925" s="1">
        <v>45291</v>
      </c>
      <c r="C1925" t="s">
        <v>269</v>
      </c>
      <c r="D1925" t="s">
        <v>270</v>
      </c>
      <c r="E1925">
        <v>5.375</v>
      </c>
      <c r="F1925" t="s">
        <v>3870</v>
      </c>
      <c r="G1925" t="s">
        <v>229</v>
      </c>
      <c r="H1925" t="s">
        <v>52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4047</v>
      </c>
      <c r="P1925">
        <f t="shared" si="61"/>
        <v>5</v>
      </c>
    </row>
    <row r="1926" spans="1:16" x14ac:dyDescent="0.55000000000000004">
      <c r="A1926" s="1">
        <f t="shared" si="60"/>
        <v>45289</v>
      </c>
      <c r="B1926" s="1">
        <v>45291</v>
      </c>
      <c r="C1926" t="s">
        <v>114</v>
      </c>
      <c r="D1926" t="s">
        <v>115</v>
      </c>
      <c r="E1926">
        <v>3.45</v>
      </c>
      <c r="F1926" t="s">
        <v>2555</v>
      </c>
      <c r="G1926" t="s">
        <v>206</v>
      </c>
      <c r="H1926" t="s">
        <v>52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4048</v>
      </c>
      <c r="P1926">
        <f t="shared" si="61"/>
        <v>2</v>
      </c>
    </row>
    <row r="1927" spans="1:16" x14ac:dyDescent="0.55000000000000004">
      <c r="A1927" s="1">
        <f t="shared" si="60"/>
        <v>45289</v>
      </c>
      <c r="B1927" s="1">
        <v>45291</v>
      </c>
      <c r="C1927" t="s">
        <v>1318</v>
      </c>
      <c r="D1927" t="s">
        <v>1319</v>
      </c>
      <c r="E1927">
        <v>5.75</v>
      </c>
      <c r="F1927" t="s">
        <v>2117</v>
      </c>
      <c r="G1927" t="s">
        <v>229</v>
      </c>
      <c r="H1927" t="s">
        <v>52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72</v>
      </c>
      <c r="O1927" t="s">
        <v>4049</v>
      </c>
      <c r="P1927">
        <f t="shared" si="61"/>
        <v>4</v>
      </c>
    </row>
    <row r="1928" spans="1:16" x14ac:dyDescent="0.55000000000000004">
      <c r="A1928" s="1">
        <f t="shared" si="60"/>
        <v>45289</v>
      </c>
      <c r="B1928" s="1">
        <v>45291</v>
      </c>
      <c r="C1928" t="s">
        <v>3150</v>
      </c>
      <c r="D1928" t="s">
        <v>3151</v>
      </c>
      <c r="E1928">
        <v>3.8</v>
      </c>
      <c r="F1928" t="s">
        <v>4050</v>
      </c>
      <c r="G1928" t="s">
        <v>142</v>
      </c>
      <c r="H1928" t="s">
        <v>47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4051</v>
      </c>
      <c r="P1928">
        <f t="shared" si="61"/>
        <v>4</v>
      </c>
    </row>
    <row r="1929" spans="1:16" x14ac:dyDescent="0.55000000000000004">
      <c r="A1929" s="1">
        <f t="shared" si="60"/>
        <v>45289</v>
      </c>
      <c r="B1929" s="1">
        <v>45291</v>
      </c>
      <c r="C1929" t="s">
        <v>269</v>
      </c>
      <c r="D1929" t="s">
        <v>270</v>
      </c>
      <c r="E1929">
        <v>3.1</v>
      </c>
      <c r="F1929" t="s">
        <v>2873</v>
      </c>
      <c r="G1929" t="s">
        <v>142</v>
      </c>
      <c r="H1929" t="s">
        <v>52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4052</v>
      </c>
      <c r="P1929">
        <f t="shared" si="61"/>
        <v>5</v>
      </c>
    </row>
    <row r="1930" spans="1:16" x14ac:dyDescent="0.55000000000000004">
      <c r="A1930" s="1">
        <f t="shared" si="60"/>
        <v>45289</v>
      </c>
      <c r="B1930" s="1">
        <v>45291</v>
      </c>
      <c r="C1930" t="s">
        <v>742</v>
      </c>
      <c r="D1930" t="s">
        <v>743</v>
      </c>
      <c r="E1930">
        <v>6.2</v>
      </c>
      <c r="F1930" t="s">
        <v>2809</v>
      </c>
      <c r="G1930" t="s">
        <v>4053</v>
      </c>
      <c r="H1930" t="s">
        <v>17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53</v>
      </c>
      <c r="O1930" t="s">
        <v>4054</v>
      </c>
      <c r="P1930">
        <f t="shared" si="61"/>
        <v>2</v>
      </c>
    </row>
    <row r="1931" spans="1:16" x14ac:dyDescent="0.55000000000000004">
      <c r="A1931" s="1">
        <f t="shared" si="60"/>
        <v>45289</v>
      </c>
      <c r="B1931" s="1">
        <v>45291</v>
      </c>
      <c r="C1931" t="s">
        <v>1901</v>
      </c>
      <c r="D1931" t="s">
        <v>1902</v>
      </c>
      <c r="E1931">
        <v>1.75</v>
      </c>
      <c r="F1931" t="s">
        <v>2349</v>
      </c>
      <c r="G1931" t="s">
        <v>142</v>
      </c>
      <c r="H1931" t="s">
        <v>42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72</v>
      </c>
      <c r="O1931" t="s">
        <v>4055</v>
      </c>
      <c r="P1931">
        <f t="shared" si="61"/>
        <v>3</v>
      </c>
    </row>
    <row r="1932" spans="1:16" hidden="1" x14ac:dyDescent="0.55000000000000004">
      <c r="A1932" s="1">
        <f t="shared" si="60"/>
        <v>45289</v>
      </c>
      <c r="B1932" s="1">
        <v>45291</v>
      </c>
      <c r="C1932" t="s">
        <v>1449</v>
      </c>
      <c r="D1932" t="s">
        <v>1450</v>
      </c>
      <c r="E1932">
        <v>5.05</v>
      </c>
      <c r="F1932" t="s">
        <v>4056</v>
      </c>
      <c r="G1932" t="s">
        <v>142</v>
      </c>
      <c r="H1932" t="s">
        <v>99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72</v>
      </c>
      <c r="O1932" t="s">
        <v>4057</v>
      </c>
      <c r="P1932">
        <f t="shared" si="61"/>
        <v>6</v>
      </c>
    </row>
    <row r="1933" spans="1:16" x14ac:dyDescent="0.55000000000000004">
      <c r="A1933" s="1">
        <f t="shared" si="60"/>
        <v>45289</v>
      </c>
      <c r="B1933" s="1">
        <v>45291</v>
      </c>
      <c r="C1933" t="s">
        <v>933</v>
      </c>
      <c r="D1933" t="s">
        <v>934</v>
      </c>
      <c r="E1933">
        <v>5</v>
      </c>
      <c r="F1933" t="s">
        <v>4058</v>
      </c>
      <c r="H1933" t="s">
        <v>47</v>
      </c>
      <c r="I1933" t="s">
        <v>18</v>
      </c>
      <c r="J1933" t="s">
        <v>19</v>
      </c>
      <c r="K1933" t="s">
        <v>20</v>
      </c>
      <c r="L1933" t="s">
        <v>20</v>
      </c>
      <c r="M1933" t="s">
        <v>2527</v>
      </c>
      <c r="N1933" t="s">
        <v>72</v>
      </c>
      <c r="O1933" t="s">
        <v>4059</v>
      </c>
      <c r="P1933">
        <f t="shared" si="61"/>
        <v>3</v>
      </c>
    </row>
    <row r="1934" spans="1:16" x14ac:dyDescent="0.55000000000000004">
      <c r="A1934" s="1">
        <f t="shared" si="60"/>
        <v>45289</v>
      </c>
      <c r="B1934" s="1">
        <v>45291</v>
      </c>
      <c r="C1934" t="s">
        <v>1538</v>
      </c>
      <c r="D1934" t="s">
        <v>553</v>
      </c>
      <c r="E1934">
        <v>6.875</v>
      </c>
      <c r="F1934" t="s">
        <v>387</v>
      </c>
      <c r="H1934" t="s">
        <v>17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4060</v>
      </c>
      <c r="P1934">
        <f t="shared" si="61"/>
        <v>3</v>
      </c>
    </row>
    <row r="1935" spans="1:16" x14ac:dyDescent="0.55000000000000004">
      <c r="A1935" s="1">
        <f t="shared" si="60"/>
        <v>45289</v>
      </c>
      <c r="B1935" s="1">
        <v>45291</v>
      </c>
      <c r="C1935" t="s">
        <v>666</v>
      </c>
      <c r="D1935" t="s">
        <v>265</v>
      </c>
      <c r="E1935">
        <v>5.875</v>
      </c>
      <c r="F1935" t="s">
        <v>4061</v>
      </c>
      <c r="H1935" t="s">
        <v>17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72</v>
      </c>
      <c r="O1935" t="s">
        <v>4062</v>
      </c>
      <c r="P1935">
        <f t="shared" si="61"/>
        <v>3</v>
      </c>
    </row>
    <row r="1936" spans="1:16" hidden="1" x14ac:dyDescent="0.55000000000000004">
      <c r="A1936" s="1">
        <f t="shared" si="60"/>
        <v>45289</v>
      </c>
      <c r="B1936" s="1">
        <v>45291</v>
      </c>
      <c r="C1936" t="s">
        <v>3206</v>
      </c>
      <c r="D1936" t="s">
        <v>3207</v>
      </c>
      <c r="E1936">
        <v>5.6953500000000004</v>
      </c>
      <c r="F1936" t="s">
        <v>1344</v>
      </c>
      <c r="H1936" t="s">
        <v>164</v>
      </c>
      <c r="I1936" t="s">
        <v>18</v>
      </c>
      <c r="J1936" t="s">
        <v>19</v>
      </c>
      <c r="K1936" t="s">
        <v>20</v>
      </c>
      <c r="L1936" t="s">
        <v>20</v>
      </c>
      <c r="M1936" t="s">
        <v>173</v>
      </c>
      <c r="N1936" t="s">
        <v>64</v>
      </c>
      <c r="O1936" t="s">
        <v>4063</v>
      </c>
      <c r="P1936">
        <f t="shared" si="61"/>
        <v>6</v>
      </c>
    </row>
    <row r="1937" spans="1:16" x14ac:dyDescent="0.55000000000000004">
      <c r="A1937" s="1">
        <f t="shared" si="60"/>
        <v>45289</v>
      </c>
      <c r="B1937" s="1">
        <v>45291</v>
      </c>
      <c r="C1937" t="s">
        <v>1445</v>
      </c>
      <c r="D1937" t="s">
        <v>1446</v>
      </c>
      <c r="E1937">
        <v>3.2050000000000001</v>
      </c>
      <c r="F1937" t="s">
        <v>1648</v>
      </c>
      <c r="G1937" t="s">
        <v>229</v>
      </c>
      <c r="H1937" t="s">
        <v>42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72</v>
      </c>
      <c r="O1937" t="s">
        <v>4064</v>
      </c>
      <c r="P1937">
        <f t="shared" si="61"/>
        <v>3</v>
      </c>
    </row>
    <row r="1938" spans="1:16" x14ac:dyDescent="0.55000000000000004">
      <c r="A1938" s="1">
        <f t="shared" si="60"/>
        <v>45289</v>
      </c>
      <c r="B1938" s="1">
        <v>45291</v>
      </c>
      <c r="C1938" t="s">
        <v>2276</v>
      </c>
      <c r="D1938" t="s">
        <v>896</v>
      </c>
      <c r="E1938">
        <v>6.125</v>
      </c>
      <c r="F1938" t="s">
        <v>828</v>
      </c>
      <c r="H1938" t="s">
        <v>52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53</v>
      </c>
      <c r="O1938" t="s">
        <v>4065</v>
      </c>
      <c r="P1938">
        <f t="shared" si="61"/>
        <v>2</v>
      </c>
    </row>
    <row r="1939" spans="1:16" x14ac:dyDescent="0.55000000000000004">
      <c r="A1939" s="1">
        <f t="shared" si="60"/>
        <v>45289</v>
      </c>
      <c r="B1939" s="1">
        <v>45291</v>
      </c>
      <c r="C1939" t="s">
        <v>644</v>
      </c>
      <c r="D1939" t="s">
        <v>645</v>
      </c>
      <c r="E1939">
        <v>5.5</v>
      </c>
      <c r="F1939" t="s">
        <v>4066</v>
      </c>
      <c r="G1939" t="s">
        <v>4067</v>
      </c>
      <c r="H1939" t="s">
        <v>42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4068</v>
      </c>
      <c r="P1939">
        <f t="shared" si="61"/>
        <v>3</v>
      </c>
    </row>
    <row r="1940" spans="1:16" x14ac:dyDescent="0.55000000000000004">
      <c r="A1940" s="1">
        <f t="shared" si="60"/>
        <v>45289</v>
      </c>
      <c r="B1940" s="1">
        <v>45291</v>
      </c>
      <c r="C1940" t="s">
        <v>2019</v>
      </c>
      <c r="D1940" t="s">
        <v>2020</v>
      </c>
      <c r="E1940">
        <v>1.8819999999999999</v>
      </c>
      <c r="F1940" t="s">
        <v>583</v>
      </c>
      <c r="G1940" t="s">
        <v>229</v>
      </c>
      <c r="H1940" t="s">
        <v>99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4069</v>
      </c>
      <c r="P1940">
        <f t="shared" si="61"/>
        <v>4</v>
      </c>
    </row>
    <row r="1941" spans="1:16" x14ac:dyDescent="0.55000000000000004">
      <c r="A1941" s="1">
        <f t="shared" si="60"/>
        <v>45289</v>
      </c>
      <c r="B1941" s="1">
        <v>45291</v>
      </c>
      <c r="C1941" t="s">
        <v>226</v>
      </c>
      <c r="D1941" t="s">
        <v>227</v>
      </c>
      <c r="E1941">
        <v>6.2817400000000001</v>
      </c>
      <c r="F1941" t="s">
        <v>583</v>
      </c>
      <c r="G1941" t="s">
        <v>229</v>
      </c>
      <c r="H1941" t="s">
        <v>32</v>
      </c>
      <c r="I1941" t="s">
        <v>18</v>
      </c>
      <c r="J1941" t="s">
        <v>19</v>
      </c>
      <c r="K1941" t="s">
        <v>20</v>
      </c>
      <c r="L1941" t="s">
        <v>20</v>
      </c>
      <c r="M1941" t="s">
        <v>173</v>
      </c>
      <c r="N1941" t="s">
        <v>22</v>
      </c>
      <c r="O1941" t="s">
        <v>4070</v>
      </c>
      <c r="P1941">
        <f t="shared" si="61"/>
        <v>5</v>
      </c>
    </row>
    <row r="1942" spans="1:16" hidden="1" x14ac:dyDescent="0.55000000000000004">
      <c r="A1942" s="1">
        <f t="shared" si="60"/>
        <v>45289</v>
      </c>
      <c r="B1942" s="1">
        <v>45291</v>
      </c>
      <c r="C1942" t="s">
        <v>4071</v>
      </c>
      <c r="D1942" t="s">
        <v>4072</v>
      </c>
      <c r="E1942">
        <v>3.6</v>
      </c>
      <c r="F1942" t="s">
        <v>1715</v>
      </c>
      <c r="G1942" t="s">
        <v>4073</v>
      </c>
      <c r="H1942" t="s">
        <v>52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4074</v>
      </c>
      <c r="P1942">
        <f t="shared" si="61"/>
        <v>6</v>
      </c>
    </row>
    <row r="1943" spans="1:16" x14ac:dyDescent="0.55000000000000004">
      <c r="A1943" s="1">
        <f t="shared" si="60"/>
        <v>45289</v>
      </c>
      <c r="B1943" s="1">
        <v>45291</v>
      </c>
      <c r="C1943" t="s">
        <v>1116</v>
      </c>
      <c r="D1943" t="s">
        <v>1117</v>
      </c>
      <c r="E1943">
        <v>1</v>
      </c>
      <c r="F1943" t="s">
        <v>3349</v>
      </c>
      <c r="G1943" t="s">
        <v>567</v>
      </c>
      <c r="H1943" t="s">
        <v>17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53</v>
      </c>
      <c r="O1943" t="s">
        <v>4075</v>
      </c>
      <c r="P1943">
        <f t="shared" si="61"/>
        <v>4</v>
      </c>
    </row>
    <row r="1944" spans="1:16" x14ac:dyDescent="0.55000000000000004">
      <c r="A1944" s="1">
        <f t="shared" si="60"/>
        <v>45289</v>
      </c>
      <c r="B1944" s="1">
        <v>45291</v>
      </c>
      <c r="C1944" t="s">
        <v>208</v>
      </c>
      <c r="D1944" t="s">
        <v>209</v>
      </c>
      <c r="E1944">
        <v>7.875</v>
      </c>
      <c r="F1944" t="s">
        <v>315</v>
      </c>
      <c r="G1944" t="s">
        <v>142</v>
      </c>
      <c r="H1944" t="s">
        <v>32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22</v>
      </c>
      <c r="O1944" t="s">
        <v>4076</v>
      </c>
      <c r="P1944">
        <f t="shared" si="61"/>
        <v>1</v>
      </c>
    </row>
    <row r="1945" spans="1:16" x14ac:dyDescent="0.55000000000000004">
      <c r="A1945" s="1">
        <f t="shared" si="60"/>
        <v>45289</v>
      </c>
      <c r="B1945" s="1">
        <v>45291</v>
      </c>
      <c r="C1945" t="s">
        <v>4077</v>
      </c>
      <c r="D1945" t="s">
        <v>1700</v>
      </c>
      <c r="E1945">
        <v>7.625</v>
      </c>
      <c r="F1945" t="s">
        <v>2518</v>
      </c>
      <c r="G1945" t="s">
        <v>217</v>
      </c>
      <c r="H1945" t="s">
        <v>77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72</v>
      </c>
      <c r="O1945" t="s">
        <v>4078</v>
      </c>
      <c r="P1945">
        <f t="shared" si="61"/>
        <v>3</v>
      </c>
    </row>
    <row r="1946" spans="1:16" x14ac:dyDescent="0.55000000000000004">
      <c r="A1946" s="1">
        <f t="shared" si="60"/>
        <v>45289</v>
      </c>
      <c r="B1946" s="1">
        <v>45291</v>
      </c>
      <c r="C1946" t="s">
        <v>119</v>
      </c>
      <c r="D1946" t="s">
        <v>120</v>
      </c>
      <c r="E1946">
        <v>4.5</v>
      </c>
      <c r="F1946" t="s">
        <v>4079</v>
      </c>
      <c r="H1946" t="s">
        <v>71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4080</v>
      </c>
      <c r="P1946">
        <f t="shared" si="61"/>
        <v>4</v>
      </c>
    </row>
    <row r="1947" spans="1:16" x14ac:dyDescent="0.55000000000000004">
      <c r="A1947" s="1">
        <f t="shared" si="60"/>
        <v>45289</v>
      </c>
      <c r="B1947" s="1">
        <v>45291</v>
      </c>
      <c r="C1947" t="s">
        <v>1116</v>
      </c>
      <c r="D1947" t="s">
        <v>1117</v>
      </c>
      <c r="E1947">
        <v>3.5</v>
      </c>
      <c r="F1947" t="s">
        <v>2873</v>
      </c>
      <c r="G1947" t="s">
        <v>4081</v>
      </c>
      <c r="H1947" t="s">
        <v>17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53</v>
      </c>
      <c r="O1947" t="s">
        <v>4082</v>
      </c>
      <c r="P1947">
        <f t="shared" si="61"/>
        <v>4</v>
      </c>
    </row>
    <row r="1948" spans="1:16" x14ac:dyDescent="0.55000000000000004">
      <c r="A1948" s="1">
        <f t="shared" si="60"/>
        <v>45289</v>
      </c>
      <c r="B1948" s="1">
        <v>45291</v>
      </c>
      <c r="C1948" t="s">
        <v>4083</v>
      </c>
      <c r="D1948" t="s">
        <v>4084</v>
      </c>
      <c r="E1948">
        <v>7.375</v>
      </c>
      <c r="F1948" t="s">
        <v>1177</v>
      </c>
      <c r="H1948" t="s">
        <v>17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72</v>
      </c>
      <c r="O1948" t="s">
        <v>4085</v>
      </c>
      <c r="P1948">
        <f t="shared" si="61"/>
        <v>5</v>
      </c>
    </row>
    <row r="1949" spans="1:16" x14ac:dyDescent="0.55000000000000004">
      <c r="A1949" s="1">
        <f t="shared" si="60"/>
        <v>45289</v>
      </c>
      <c r="B1949" s="1">
        <v>45291</v>
      </c>
      <c r="C1949" t="s">
        <v>1468</v>
      </c>
      <c r="D1949" t="s">
        <v>1469</v>
      </c>
      <c r="E1949">
        <v>3.95</v>
      </c>
      <c r="F1949" t="s">
        <v>1975</v>
      </c>
      <c r="H1949" t="s">
        <v>52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72</v>
      </c>
      <c r="O1949" t="s">
        <v>4086</v>
      </c>
      <c r="P1949">
        <f t="shared" si="61"/>
        <v>2</v>
      </c>
    </row>
    <row r="1950" spans="1:16" x14ac:dyDescent="0.55000000000000004">
      <c r="A1950" s="1">
        <f t="shared" si="60"/>
        <v>45289</v>
      </c>
      <c r="B1950" s="1">
        <v>45291</v>
      </c>
      <c r="C1950" t="s">
        <v>479</v>
      </c>
      <c r="D1950" t="s">
        <v>480</v>
      </c>
      <c r="E1950">
        <v>4.95</v>
      </c>
      <c r="F1950" t="s">
        <v>2253</v>
      </c>
      <c r="H1950" t="s">
        <v>47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4087</v>
      </c>
      <c r="P1950">
        <f t="shared" si="61"/>
        <v>4</v>
      </c>
    </row>
    <row r="1951" spans="1:16" x14ac:dyDescent="0.55000000000000004">
      <c r="A1951" s="1">
        <f t="shared" si="60"/>
        <v>45289</v>
      </c>
      <c r="B1951" s="1">
        <v>45291</v>
      </c>
      <c r="C1951" t="s">
        <v>114</v>
      </c>
      <c r="D1951" t="s">
        <v>115</v>
      </c>
      <c r="E1951">
        <v>3.05</v>
      </c>
      <c r="F1951" t="s">
        <v>3041</v>
      </c>
      <c r="G1951" t="s">
        <v>206</v>
      </c>
      <c r="H1951" t="s">
        <v>52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4088</v>
      </c>
      <c r="P1951">
        <f t="shared" si="61"/>
        <v>2</v>
      </c>
    </row>
    <row r="1952" spans="1:16" hidden="1" x14ac:dyDescent="0.55000000000000004">
      <c r="A1952" s="1">
        <f t="shared" si="60"/>
        <v>45289</v>
      </c>
      <c r="B1952" s="1">
        <v>45291</v>
      </c>
      <c r="C1952" t="s">
        <v>3846</v>
      </c>
      <c r="D1952" t="s">
        <v>3847</v>
      </c>
      <c r="E1952">
        <v>3.46</v>
      </c>
      <c r="F1952" t="s">
        <v>4089</v>
      </c>
      <c r="H1952" t="s">
        <v>63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4090</v>
      </c>
      <c r="P1952">
        <f t="shared" si="61"/>
        <v>6</v>
      </c>
    </row>
    <row r="1953" spans="1:16" x14ac:dyDescent="0.55000000000000004">
      <c r="A1953" s="1">
        <f t="shared" si="60"/>
        <v>45289</v>
      </c>
      <c r="B1953" s="1">
        <v>45291</v>
      </c>
      <c r="C1953" t="s">
        <v>1445</v>
      </c>
      <c r="D1953" t="s">
        <v>1446</v>
      </c>
      <c r="E1953">
        <v>2.5499999999999998</v>
      </c>
      <c r="F1953" t="s">
        <v>4091</v>
      </c>
      <c r="G1953" t="s">
        <v>142</v>
      </c>
      <c r="H1953" t="s">
        <v>42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72</v>
      </c>
      <c r="O1953" t="s">
        <v>4092</v>
      </c>
      <c r="P1953">
        <f t="shared" si="61"/>
        <v>3</v>
      </c>
    </row>
    <row r="1954" spans="1:16" x14ac:dyDescent="0.55000000000000004">
      <c r="A1954" s="1">
        <f t="shared" si="60"/>
        <v>45289</v>
      </c>
      <c r="B1954" s="1">
        <v>45291</v>
      </c>
      <c r="C1954" t="s">
        <v>1403</v>
      </c>
      <c r="D1954" t="s">
        <v>1404</v>
      </c>
      <c r="E1954">
        <v>7</v>
      </c>
      <c r="F1954" t="s">
        <v>2238</v>
      </c>
      <c r="H1954" t="s">
        <v>52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4093</v>
      </c>
      <c r="P1954">
        <f t="shared" si="61"/>
        <v>3</v>
      </c>
    </row>
    <row r="1955" spans="1:16" hidden="1" x14ac:dyDescent="0.55000000000000004">
      <c r="A1955" s="1">
        <f t="shared" si="60"/>
        <v>45289</v>
      </c>
      <c r="B1955" s="1">
        <v>45291</v>
      </c>
      <c r="C1955" t="s">
        <v>710</v>
      </c>
      <c r="D1955" t="s">
        <v>711</v>
      </c>
      <c r="E1955">
        <v>4.9000000000000004</v>
      </c>
      <c r="F1955" t="s">
        <v>1058</v>
      </c>
      <c r="G1955" t="s">
        <v>229</v>
      </c>
      <c r="H1955" t="s">
        <v>164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72</v>
      </c>
      <c r="O1955" t="s">
        <v>4094</v>
      </c>
      <c r="P1955">
        <f t="shared" si="61"/>
        <v>6</v>
      </c>
    </row>
    <row r="1956" spans="1:16" x14ac:dyDescent="0.55000000000000004">
      <c r="A1956" s="1">
        <f t="shared" si="60"/>
        <v>45289</v>
      </c>
      <c r="B1956" s="1">
        <v>45291</v>
      </c>
      <c r="C1956" t="s">
        <v>4095</v>
      </c>
      <c r="D1956" t="s">
        <v>1416</v>
      </c>
      <c r="E1956">
        <v>7.125</v>
      </c>
      <c r="F1956" t="s">
        <v>538</v>
      </c>
      <c r="H1956" t="s">
        <v>47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4096</v>
      </c>
      <c r="P1956">
        <f t="shared" si="61"/>
        <v>3</v>
      </c>
    </row>
    <row r="1957" spans="1:16" x14ac:dyDescent="0.55000000000000004">
      <c r="A1957" s="1">
        <f t="shared" si="60"/>
        <v>45289</v>
      </c>
      <c r="B1957" s="1">
        <v>45291</v>
      </c>
      <c r="C1957" t="s">
        <v>4097</v>
      </c>
      <c r="D1957" t="s">
        <v>4098</v>
      </c>
      <c r="E1957">
        <v>5</v>
      </c>
      <c r="F1957" t="s">
        <v>1390</v>
      </c>
      <c r="G1957" t="s">
        <v>142</v>
      </c>
      <c r="H1957" t="s">
        <v>47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4099</v>
      </c>
      <c r="P1957">
        <f t="shared" si="61"/>
        <v>3</v>
      </c>
    </row>
    <row r="1958" spans="1:16" x14ac:dyDescent="0.55000000000000004">
      <c r="A1958" s="1">
        <f t="shared" si="60"/>
        <v>45289</v>
      </c>
      <c r="B1958" s="1">
        <v>45291</v>
      </c>
      <c r="C1958" t="s">
        <v>114</v>
      </c>
      <c r="D1958" t="s">
        <v>115</v>
      </c>
      <c r="E1958">
        <v>3.4</v>
      </c>
      <c r="F1958" t="s">
        <v>1077</v>
      </c>
      <c r="G1958" t="s">
        <v>206</v>
      </c>
      <c r="H1958" t="s">
        <v>52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4100</v>
      </c>
      <c r="P1958">
        <f t="shared" si="61"/>
        <v>2</v>
      </c>
    </row>
    <row r="1959" spans="1:16" x14ac:dyDescent="0.55000000000000004">
      <c r="A1959" s="1">
        <f t="shared" si="60"/>
        <v>45289</v>
      </c>
      <c r="B1959" s="1">
        <v>45291</v>
      </c>
      <c r="C1959" t="s">
        <v>1722</v>
      </c>
      <c r="D1959" t="s">
        <v>1723</v>
      </c>
      <c r="E1959">
        <v>0.75</v>
      </c>
      <c r="F1959" t="s">
        <v>3264</v>
      </c>
      <c r="G1959" t="s">
        <v>229</v>
      </c>
      <c r="H1959" t="s">
        <v>52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4101</v>
      </c>
      <c r="P1959">
        <f t="shared" si="61"/>
        <v>3</v>
      </c>
    </row>
    <row r="1960" spans="1:16" hidden="1" x14ac:dyDescent="0.55000000000000004">
      <c r="A1960" s="1">
        <f t="shared" si="60"/>
        <v>45289</v>
      </c>
      <c r="B1960" s="1">
        <v>45291</v>
      </c>
      <c r="C1960" t="s">
        <v>1725</v>
      </c>
      <c r="D1960" t="s">
        <v>1726</v>
      </c>
      <c r="E1960">
        <v>6.5</v>
      </c>
      <c r="F1960" t="s">
        <v>310</v>
      </c>
      <c r="G1960" t="s">
        <v>142</v>
      </c>
      <c r="H1960" t="s">
        <v>63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4102</v>
      </c>
      <c r="P1960">
        <f t="shared" si="61"/>
        <v>6</v>
      </c>
    </row>
    <row r="1961" spans="1:16" x14ac:dyDescent="0.55000000000000004">
      <c r="A1961" s="1">
        <f t="shared" si="60"/>
        <v>45289</v>
      </c>
      <c r="B1961" s="1">
        <v>45291</v>
      </c>
      <c r="C1961" t="s">
        <v>4103</v>
      </c>
      <c r="D1961" t="s">
        <v>4104</v>
      </c>
      <c r="E1961">
        <v>6.5</v>
      </c>
      <c r="F1961" t="s">
        <v>4105</v>
      </c>
      <c r="H1961" t="s">
        <v>77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53</v>
      </c>
      <c r="O1961" t="s">
        <v>4106</v>
      </c>
      <c r="P1961">
        <f t="shared" si="61"/>
        <v>3</v>
      </c>
    </row>
    <row r="1962" spans="1:16" hidden="1" x14ac:dyDescent="0.55000000000000004">
      <c r="A1962" s="1">
        <f t="shared" si="60"/>
        <v>45289</v>
      </c>
      <c r="B1962" s="1">
        <v>45291</v>
      </c>
      <c r="C1962" t="s">
        <v>3745</v>
      </c>
      <c r="D1962" t="s">
        <v>3746</v>
      </c>
      <c r="E1962">
        <v>4.7629999999999999</v>
      </c>
      <c r="F1962" t="s">
        <v>4107</v>
      </c>
      <c r="H1962" t="s">
        <v>99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4108</v>
      </c>
      <c r="P1962">
        <f t="shared" si="61"/>
        <v>6</v>
      </c>
    </row>
    <row r="1963" spans="1:16" x14ac:dyDescent="0.55000000000000004">
      <c r="A1963" s="1">
        <f t="shared" si="60"/>
        <v>45289</v>
      </c>
      <c r="B1963" s="1">
        <v>45291</v>
      </c>
      <c r="C1963" t="s">
        <v>4109</v>
      </c>
      <c r="D1963" t="s">
        <v>75</v>
      </c>
      <c r="E1963">
        <v>7.875</v>
      </c>
      <c r="F1963" t="s">
        <v>2124</v>
      </c>
      <c r="H1963" t="s">
        <v>77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4110</v>
      </c>
      <c r="P1963">
        <f t="shared" si="61"/>
        <v>2</v>
      </c>
    </row>
    <row r="1964" spans="1:16" hidden="1" x14ac:dyDescent="0.55000000000000004">
      <c r="A1964" s="1">
        <f t="shared" si="60"/>
        <v>45289</v>
      </c>
      <c r="B1964" s="1">
        <v>45291</v>
      </c>
      <c r="C1964" t="s">
        <v>2948</v>
      </c>
      <c r="D1964" t="s">
        <v>2949</v>
      </c>
      <c r="E1964">
        <v>7.25</v>
      </c>
      <c r="F1964" t="s">
        <v>690</v>
      </c>
      <c r="H1964" t="s">
        <v>52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53</v>
      </c>
      <c r="O1964" t="s">
        <v>4111</v>
      </c>
      <c r="P1964">
        <f t="shared" si="61"/>
        <v>6</v>
      </c>
    </row>
    <row r="1965" spans="1:16" x14ac:dyDescent="0.55000000000000004">
      <c r="A1965" s="1">
        <f t="shared" si="60"/>
        <v>45289</v>
      </c>
      <c r="B1965" s="1">
        <v>45291</v>
      </c>
      <c r="C1965" t="s">
        <v>2132</v>
      </c>
      <c r="D1965" t="s">
        <v>2133</v>
      </c>
      <c r="E1965">
        <v>7.7</v>
      </c>
      <c r="F1965" t="s">
        <v>3818</v>
      </c>
      <c r="H1965" t="s">
        <v>32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4112</v>
      </c>
      <c r="P1965">
        <f t="shared" si="61"/>
        <v>3</v>
      </c>
    </row>
    <row r="1966" spans="1:16" hidden="1" x14ac:dyDescent="0.55000000000000004">
      <c r="A1966" s="1">
        <f t="shared" si="60"/>
        <v>45289</v>
      </c>
      <c r="B1966" s="1">
        <v>45291</v>
      </c>
      <c r="C1966" t="s">
        <v>2830</v>
      </c>
      <c r="D1966" t="s">
        <v>2831</v>
      </c>
      <c r="E1966">
        <v>6.1509999999999998</v>
      </c>
      <c r="F1966" t="s">
        <v>4113</v>
      </c>
      <c r="G1966" t="s">
        <v>142</v>
      </c>
      <c r="H1966" t="s">
        <v>42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72</v>
      </c>
      <c r="O1966" t="s">
        <v>4114</v>
      </c>
      <c r="P1966">
        <f t="shared" si="61"/>
        <v>6</v>
      </c>
    </row>
    <row r="1967" spans="1:16" x14ac:dyDescent="0.55000000000000004">
      <c r="A1967" s="1">
        <f t="shared" si="60"/>
        <v>45289</v>
      </c>
      <c r="B1967" s="1">
        <v>45291</v>
      </c>
      <c r="C1967" t="s">
        <v>4115</v>
      </c>
      <c r="D1967" t="s">
        <v>4116</v>
      </c>
      <c r="E1967">
        <v>7.5</v>
      </c>
      <c r="F1967" t="s">
        <v>4117</v>
      </c>
      <c r="G1967" t="s">
        <v>206</v>
      </c>
      <c r="H1967" t="s">
        <v>17</v>
      </c>
      <c r="I1967" t="s">
        <v>18</v>
      </c>
      <c r="J1967" t="s">
        <v>19</v>
      </c>
      <c r="K1967" t="s">
        <v>20</v>
      </c>
      <c r="L1967" t="s">
        <v>20</v>
      </c>
      <c r="M1967" t="s">
        <v>2527</v>
      </c>
      <c r="N1967" t="s">
        <v>72</v>
      </c>
      <c r="O1967" t="s">
        <v>4118</v>
      </c>
      <c r="P1967">
        <f t="shared" si="61"/>
        <v>2</v>
      </c>
    </row>
    <row r="1968" spans="1:16" x14ac:dyDescent="0.55000000000000004">
      <c r="A1968" s="1">
        <f t="shared" si="60"/>
        <v>45289</v>
      </c>
      <c r="B1968" s="1">
        <v>45291</v>
      </c>
      <c r="C1968" t="s">
        <v>244</v>
      </c>
      <c r="D1968" t="s">
        <v>245</v>
      </c>
      <c r="E1968">
        <v>4.5</v>
      </c>
      <c r="F1968" t="s">
        <v>190</v>
      </c>
      <c r="G1968" t="s">
        <v>1519</v>
      </c>
      <c r="H1968" t="s">
        <v>47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4119</v>
      </c>
      <c r="P1968">
        <f t="shared" si="61"/>
        <v>2</v>
      </c>
    </row>
    <row r="1969" spans="1:16" x14ac:dyDescent="0.55000000000000004">
      <c r="A1969" s="1">
        <f t="shared" si="60"/>
        <v>45289</v>
      </c>
      <c r="B1969" s="1">
        <v>45291</v>
      </c>
      <c r="C1969" t="s">
        <v>517</v>
      </c>
      <c r="D1969" t="s">
        <v>518</v>
      </c>
      <c r="E1969">
        <v>3.2</v>
      </c>
      <c r="F1969" t="s">
        <v>1975</v>
      </c>
      <c r="G1969" t="s">
        <v>2272</v>
      </c>
      <c r="H1969" t="s">
        <v>52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4120</v>
      </c>
      <c r="P1969">
        <f t="shared" si="61"/>
        <v>3</v>
      </c>
    </row>
    <row r="1970" spans="1:16" x14ac:dyDescent="0.55000000000000004">
      <c r="A1970" s="1">
        <f t="shared" si="60"/>
        <v>45289</v>
      </c>
      <c r="B1970" s="1">
        <v>45291</v>
      </c>
      <c r="C1970" t="s">
        <v>3725</v>
      </c>
      <c r="D1970" t="s">
        <v>1857</v>
      </c>
      <c r="E1970">
        <v>6.875</v>
      </c>
      <c r="F1970" t="s">
        <v>4121</v>
      </c>
      <c r="H1970" t="s">
        <v>47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4122</v>
      </c>
      <c r="P1970">
        <f t="shared" si="61"/>
        <v>3</v>
      </c>
    </row>
    <row r="1971" spans="1:16" x14ac:dyDescent="0.55000000000000004">
      <c r="A1971" s="1">
        <f t="shared" si="60"/>
        <v>45289</v>
      </c>
      <c r="B1971" s="1">
        <v>45291</v>
      </c>
      <c r="C1971" t="s">
        <v>1430</v>
      </c>
      <c r="D1971" t="s">
        <v>1431</v>
      </c>
      <c r="E1971">
        <v>8.125</v>
      </c>
      <c r="F1971" t="s">
        <v>1140</v>
      </c>
      <c r="H1971" t="s">
        <v>71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4123</v>
      </c>
      <c r="P1971">
        <f t="shared" si="61"/>
        <v>3</v>
      </c>
    </row>
    <row r="1972" spans="1:16" x14ac:dyDescent="0.55000000000000004">
      <c r="A1972" s="1">
        <f t="shared" si="60"/>
        <v>45289</v>
      </c>
      <c r="B1972" s="1">
        <v>45291</v>
      </c>
      <c r="C1972" t="s">
        <v>3632</v>
      </c>
      <c r="D1972" t="s">
        <v>3633</v>
      </c>
      <c r="E1972">
        <v>5.95</v>
      </c>
      <c r="F1972" t="s">
        <v>2520</v>
      </c>
      <c r="H1972" t="s">
        <v>77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72</v>
      </c>
      <c r="O1972" t="s">
        <v>4124</v>
      </c>
      <c r="P1972">
        <f t="shared" si="61"/>
        <v>3</v>
      </c>
    </row>
    <row r="1973" spans="1:16" x14ac:dyDescent="0.55000000000000004">
      <c r="A1973" s="1">
        <f t="shared" si="60"/>
        <v>45289</v>
      </c>
      <c r="B1973" s="1">
        <v>45291</v>
      </c>
      <c r="C1973" t="s">
        <v>363</v>
      </c>
      <c r="D1973" t="s">
        <v>364</v>
      </c>
      <c r="E1973">
        <v>3.55</v>
      </c>
      <c r="F1973" t="s">
        <v>519</v>
      </c>
      <c r="G1973" t="s">
        <v>206</v>
      </c>
      <c r="H1973" t="s">
        <v>42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4125</v>
      </c>
      <c r="P1973">
        <f t="shared" si="61"/>
        <v>4</v>
      </c>
    </row>
    <row r="1974" spans="1:16" hidden="1" x14ac:dyDescent="0.55000000000000004">
      <c r="A1974" s="1">
        <f t="shared" si="60"/>
        <v>45289</v>
      </c>
      <c r="B1974" s="1">
        <v>45291</v>
      </c>
      <c r="C1974" t="s">
        <v>1553</v>
      </c>
      <c r="D1974" t="s">
        <v>1554</v>
      </c>
      <c r="E1974">
        <v>1.7</v>
      </c>
      <c r="F1974" t="s">
        <v>2050</v>
      </c>
      <c r="G1974" t="s">
        <v>142</v>
      </c>
      <c r="H1974" t="s">
        <v>164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72</v>
      </c>
      <c r="O1974" t="s">
        <v>4126</v>
      </c>
      <c r="P1974">
        <f t="shared" si="61"/>
        <v>6</v>
      </c>
    </row>
    <row r="1975" spans="1:16" x14ac:dyDescent="0.55000000000000004">
      <c r="A1975" s="1">
        <f t="shared" si="60"/>
        <v>45289</v>
      </c>
      <c r="B1975" s="1">
        <v>45291</v>
      </c>
      <c r="C1975" t="s">
        <v>1445</v>
      </c>
      <c r="D1975" t="s">
        <v>1446</v>
      </c>
      <c r="E1975">
        <v>6.3978099999999998</v>
      </c>
      <c r="F1975" t="s">
        <v>1312</v>
      </c>
      <c r="G1975" t="s">
        <v>142</v>
      </c>
      <c r="H1975" t="s">
        <v>42</v>
      </c>
      <c r="I1975" t="s">
        <v>18</v>
      </c>
      <c r="J1975" t="s">
        <v>19</v>
      </c>
      <c r="K1975" t="s">
        <v>20</v>
      </c>
      <c r="L1975" t="s">
        <v>20</v>
      </c>
      <c r="M1975" t="s">
        <v>173</v>
      </c>
      <c r="N1975" t="s">
        <v>72</v>
      </c>
      <c r="O1975" t="s">
        <v>4127</v>
      </c>
      <c r="P1975">
        <f t="shared" si="61"/>
        <v>3</v>
      </c>
    </row>
    <row r="1976" spans="1:16" x14ac:dyDescent="0.55000000000000004">
      <c r="A1976" s="1">
        <f t="shared" si="60"/>
        <v>45289</v>
      </c>
      <c r="B1976" s="1">
        <v>45291</v>
      </c>
      <c r="C1976" t="s">
        <v>244</v>
      </c>
      <c r="D1976" t="s">
        <v>245</v>
      </c>
      <c r="E1976">
        <v>4.1500000000000004</v>
      </c>
      <c r="F1976" t="s">
        <v>2256</v>
      </c>
      <c r="G1976" t="s">
        <v>206</v>
      </c>
      <c r="H1976" t="s">
        <v>47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4128</v>
      </c>
      <c r="P1976">
        <f t="shared" si="61"/>
        <v>2</v>
      </c>
    </row>
    <row r="1977" spans="1:16" x14ac:dyDescent="0.55000000000000004">
      <c r="A1977" s="1">
        <f t="shared" si="60"/>
        <v>45289</v>
      </c>
      <c r="B1977" s="1">
        <v>45291</v>
      </c>
      <c r="C1977" t="s">
        <v>2019</v>
      </c>
      <c r="D1977" t="s">
        <v>2020</v>
      </c>
      <c r="E1977">
        <v>5.9778900000000004</v>
      </c>
      <c r="F1977" t="s">
        <v>818</v>
      </c>
      <c r="G1977" t="s">
        <v>229</v>
      </c>
      <c r="H1977" t="s">
        <v>99</v>
      </c>
      <c r="I1977" t="s">
        <v>18</v>
      </c>
      <c r="J1977" t="s">
        <v>19</v>
      </c>
      <c r="K1977" t="s">
        <v>20</v>
      </c>
      <c r="L1977" t="s">
        <v>20</v>
      </c>
      <c r="M1977" t="s">
        <v>173</v>
      </c>
      <c r="N1977" t="s">
        <v>22</v>
      </c>
      <c r="O1977" t="s">
        <v>4129</v>
      </c>
      <c r="P1977">
        <f t="shared" si="61"/>
        <v>4</v>
      </c>
    </row>
    <row r="1978" spans="1:16" x14ac:dyDescent="0.55000000000000004">
      <c r="A1978" s="1">
        <f t="shared" si="60"/>
        <v>45289</v>
      </c>
      <c r="B1978" s="1">
        <v>45291</v>
      </c>
      <c r="C1978" t="s">
        <v>4130</v>
      </c>
      <c r="D1978" t="s">
        <v>2756</v>
      </c>
      <c r="E1978">
        <v>5.625</v>
      </c>
      <c r="F1978" t="s">
        <v>883</v>
      </c>
      <c r="H1978" t="s">
        <v>52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53</v>
      </c>
      <c r="O1978" t="s">
        <v>4131</v>
      </c>
      <c r="P1978">
        <f t="shared" si="61"/>
        <v>3</v>
      </c>
    </row>
    <row r="1979" spans="1:16" hidden="1" x14ac:dyDescent="0.55000000000000004">
      <c r="A1979" s="1">
        <f t="shared" si="60"/>
        <v>45289</v>
      </c>
      <c r="B1979" s="1">
        <v>45291</v>
      </c>
      <c r="C1979" t="s">
        <v>1553</v>
      </c>
      <c r="D1979" t="s">
        <v>1554</v>
      </c>
      <c r="E1979">
        <v>6.1214500000000003</v>
      </c>
      <c r="F1979" t="s">
        <v>3583</v>
      </c>
      <c r="G1979" t="s">
        <v>142</v>
      </c>
      <c r="H1979" t="s">
        <v>164</v>
      </c>
      <c r="I1979" t="s">
        <v>18</v>
      </c>
      <c r="J1979" t="s">
        <v>19</v>
      </c>
      <c r="K1979" t="s">
        <v>20</v>
      </c>
      <c r="L1979" t="s">
        <v>20</v>
      </c>
      <c r="M1979" t="s">
        <v>173</v>
      </c>
      <c r="N1979" t="s">
        <v>72</v>
      </c>
      <c r="O1979" t="s">
        <v>4132</v>
      </c>
      <c r="P1979">
        <f t="shared" si="61"/>
        <v>6</v>
      </c>
    </row>
    <row r="1980" spans="1:16" hidden="1" x14ac:dyDescent="0.55000000000000004">
      <c r="A1980" s="1">
        <f t="shared" si="60"/>
        <v>45289</v>
      </c>
      <c r="B1980" s="1">
        <v>45291</v>
      </c>
      <c r="C1980" t="s">
        <v>3973</v>
      </c>
      <c r="D1980" t="s">
        <v>3750</v>
      </c>
      <c r="E1980">
        <v>8.25</v>
      </c>
      <c r="F1980" t="s">
        <v>4133</v>
      </c>
      <c r="G1980" t="s">
        <v>229</v>
      </c>
      <c r="H1980" t="s">
        <v>77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72</v>
      </c>
      <c r="O1980" t="s">
        <v>4134</v>
      </c>
      <c r="P1980">
        <f t="shared" si="61"/>
        <v>6</v>
      </c>
    </row>
    <row r="1981" spans="1:16" x14ac:dyDescent="0.55000000000000004">
      <c r="A1981" s="1">
        <f t="shared" si="60"/>
        <v>45289</v>
      </c>
      <c r="B1981" s="1">
        <v>45291</v>
      </c>
      <c r="C1981" t="s">
        <v>2574</v>
      </c>
      <c r="D1981" t="s">
        <v>775</v>
      </c>
      <c r="E1981">
        <v>6.35</v>
      </c>
      <c r="F1981" t="s">
        <v>1353</v>
      </c>
      <c r="H1981" t="s">
        <v>17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53</v>
      </c>
      <c r="O1981" t="s">
        <v>4135</v>
      </c>
      <c r="P1981">
        <f t="shared" si="61"/>
        <v>3</v>
      </c>
    </row>
    <row r="1982" spans="1:16" x14ac:dyDescent="0.55000000000000004">
      <c r="A1982" s="1">
        <f t="shared" si="60"/>
        <v>45289</v>
      </c>
      <c r="B1982" s="1">
        <v>45291</v>
      </c>
      <c r="C1982" t="s">
        <v>1948</v>
      </c>
      <c r="D1982" t="s">
        <v>1949</v>
      </c>
      <c r="E1982">
        <v>6.8</v>
      </c>
      <c r="F1982" t="s">
        <v>833</v>
      </c>
      <c r="G1982" t="s">
        <v>1118</v>
      </c>
      <c r="H1982" t="s">
        <v>77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4136</v>
      </c>
      <c r="P1982">
        <f t="shared" si="61"/>
        <v>3</v>
      </c>
    </row>
    <row r="1983" spans="1:16" x14ac:dyDescent="0.55000000000000004">
      <c r="A1983" s="1">
        <f t="shared" si="60"/>
        <v>45289</v>
      </c>
      <c r="B1983" s="1">
        <v>45291</v>
      </c>
      <c r="C1983" t="s">
        <v>742</v>
      </c>
      <c r="D1983" t="s">
        <v>743</v>
      </c>
      <c r="E1983">
        <v>5.7</v>
      </c>
      <c r="F1983" t="s">
        <v>2171</v>
      </c>
      <c r="H1983" t="s">
        <v>17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53</v>
      </c>
      <c r="O1983" t="s">
        <v>4137</v>
      </c>
      <c r="P1983">
        <f t="shared" si="61"/>
        <v>2</v>
      </c>
    </row>
    <row r="1984" spans="1:16" x14ac:dyDescent="0.55000000000000004">
      <c r="A1984" s="1">
        <f t="shared" si="60"/>
        <v>45289</v>
      </c>
      <c r="B1984" s="1">
        <v>45291</v>
      </c>
      <c r="C1984" t="s">
        <v>4138</v>
      </c>
      <c r="D1984" t="s">
        <v>4139</v>
      </c>
      <c r="E1984">
        <v>4.6740000000000004</v>
      </c>
      <c r="F1984" t="s">
        <v>4140</v>
      </c>
      <c r="H1984" t="s">
        <v>164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4141</v>
      </c>
      <c r="P1984">
        <f t="shared" si="61"/>
        <v>5</v>
      </c>
    </row>
    <row r="1985" spans="1:16" hidden="1" x14ac:dyDescent="0.55000000000000004">
      <c r="A1985" s="1">
        <f t="shared" si="60"/>
        <v>45289</v>
      </c>
      <c r="B1985" s="1">
        <v>45291</v>
      </c>
      <c r="C1985" t="s">
        <v>1835</v>
      </c>
      <c r="D1985" t="s">
        <v>1836</v>
      </c>
      <c r="E1985">
        <v>0.375</v>
      </c>
      <c r="F1985" t="s">
        <v>2072</v>
      </c>
      <c r="G1985" t="s">
        <v>142</v>
      </c>
      <c r="H1985" t="s">
        <v>267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22</v>
      </c>
      <c r="O1985" t="s">
        <v>4142</v>
      </c>
      <c r="P1985">
        <f t="shared" si="61"/>
        <v>6</v>
      </c>
    </row>
    <row r="1986" spans="1:16" x14ac:dyDescent="0.55000000000000004">
      <c r="A1986" s="1">
        <f t="shared" si="60"/>
        <v>45289</v>
      </c>
      <c r="B1986" s="1">
        <v>45291</v>
      </c>
      <c r="C1986" t="s">
        <v>1070</v>
      </c>
      <c r="D1986" t="s">
        <v>1071</v>
      </c>
      <c r="E1986">
        <v>6.3606800000000003</v>
      </c>
      <c r="F1986" t="s">
        <v>3875</v>
      </c>
      <c r="G1986" t="s">
        <v>229</v>
      </c>
      <c r="H1986" t="s">
        <v>77</v>
      </c>
      <c r="I1986" t="s">
        <v>18</v>
      </c>
      <c r="J1986" t="s">
        <v>19</v>
      </c>
      <c r="K1986" t="s">
        <v>20</v>
      </c>
      <c r="L1986" t="s">
        <v>20</v>
      </c>
      <c r="M1986" t="s">
        <v>173</v>
      </c>
      <c r="N1986" t="s">
        <v>22</v>
      </c>
      <c r="O1986" t="s">
        <v>4143</v>
      </c>
      <c r="P1986">
        <f t="shared" si="61"/>
        <v>5</v>
      </c>
    </row>
    <row r="1987" spans="1:16" x14ac:dyDescent="0.55000000000000004">
      <c r="A1987" s="1">
        <f t="shared" si="60"/>
        <v>45289</v>
      </c>
      <c r="B1987" s="1">
        <v>45291</v>
      </c>
      <c r="C1987" t="s">
        <v>170</v>
      </c>
      <c r="D1987" t="s">
        <v>171</v>
      </c>
      <c r="E1987">
        <v>6.375</v>
      </c>
      <c r="F1987" t="s">
        <v>2050</v>
      </c>
      <c r="G1987" t="s">
        <v>238</v>
      </c>
      <c r="H1987" t="s">
        <v>47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4144</v>
      </c>
      <c r="P1987">
        <f t="shared" si="61"/>
        <v>1</v>
      </c>
    </row>
    <row r="1988" spans="1:16" x14ac:dyDescent="0.55000000000000004">
      <c r="A1988" s="1">
        <f t="shared" ref="A1988:A2051" si="62">B1988-2</f>
        <v>45289</v>
      </c>
      <c r="B1988" s="1">
        <v>45291</v>
      </c>
      <c r="C1988" t="s">
        <v>170</v>
      </c>
      <c r="D1988" t="s">
        <v>171</v>
      </c>
      <c r="E1988">
        <v>6.35</v>
      </c>
      <c r="F1988" t="s">
        <v>676</v>
      </c>
      <c r="H1988" t="s">
        <v>47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4145</v>
      </c>
      <c r="P1988">
        <f t="shared" ref="P1988:P2051" si="63">LEN(D1988)</f>
        <v>1</v>
      </c>
    </row>
    <row r="1989" spans="1:16" x14ac:dyDescent="0.55000000000000004">
      <c r="A1989" s="1">
        <f t="shared" si="62"/>
        <v>45289</v>
      </c>
      <c r="B1989" s="1">
        <v>45291</v>
      </c>
      <c r="C1989" t="s">
        <v>2276</v>
      </c>
      <c r="D1989" t="s">
        <v>896</v>
      </c>
      <c r="E1989">
        <v>5.2</v>
      </c>
      <c r="F1989" t="s">
        <v>4146</v>
      </c>
      <c r="G1989" t="s">
        <v>4147</v>
      </c>
      <c r="H1989" t="s">
        <v>52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53</v>
      </c>
      <c r="O1989" t="s">
        <v>4148</v>
      </c>
      <c r="P1989">
        <f t="shared" si="63"/>
        <v>2</v>
      </c>
    </row>
    <row r="1990" spans="1:16" x14ac:dyDescent="0.55000000000000004">
      <c r="A1990" s="1">
        <f t="shared" si="62"/>
        <v>45289</v>
      </c>
      <c r="B1990" s="1">
        <v>45291</v>
      </c>
      <c r="C1990" t="s">
        <v>1116</v>
      </c>
      <c r="D1990" t="s">
        <v>1117</v>
      </c>
      <c r="E1990">
        <v>3</v>
      </c>
      <c r="F1990" t="s">
        <v>763</v>
      </c>
      <c r="G1990" t="s">
        <v>1519</v>
      </c>
      <c r="H1990" t="s">
        <v>17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53</v>
      </c>
      <c r="O1990" t="s">
        <v>4149</v>
      </c>
      <c r="P1990">
        <f t="shared" si="63"/>
        <v>4</v>
      </c>
    </row>
    <row r="1991" spans="1:16" x14ac:dyDescent="0.55000000000000004">
      <c r="A1991" s="1">
        <f t="shared" si="62"/>
        <v>45289</v>
      </c>
      <c r="B1991" s="1">
        <v>45291</v>
      </c>
      <c r="C1991" t="s">
        <v>1026</v>
      </c>
      <c r="D1991" t="s">
        <v>1015</v>
      </c>
      <c r="E1991">
        <v>6.5</v>
      </c>
      <c r="F1991" t="s">
        <v>4150</v>
      </c>
      <c r="H1991" t="s">
        <v>17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4151</v>
      </c>
      <c r="P1991">
        <f t="shared" si="63"/>
        <v>5</v>
      </c>
    </row>
    <row r="1992" spans="1:16" x14ac:dyDescent="0.55000000000000004">
      <c r="A1992" s="1">
        <f t="shared" si="62"/>
        <v>45289</v>
      </c>
      <c r="B1992" s="1">
        <v>45291</v>
      </c>
      <c r="C1992" t="s">
        <v>4152</v>
      </c>
      <c r="D1992" t="s">
        <v>4153</v>
      </c>
      <c r="E1992">
        <v>0.83299999999999996</v>
      </c>
      <c r="F1992" t="s">
        <v>190</v>
      </c>
      <c r="H1992" t="s">
        <v>71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53</v>
      </c>
      <c r="O1992" t="s">
        <v>4154</v>
      </c>
      <c r="P1992">
        <f t="shared" si="63"/>
        <v>5</v>
      </c>
    </row>
    <row r="1993" spans="1:16" hidden="1" x14ac:dyDescent="0.55000000000000004">
      <c r="A1993" s="1">
        <f t="shared" si="62"/>
        <v>45289</v>
      </c>
      <c r="B1993" s="1">
        <v>45291</v>
      </c>
      <c r="C1993" t="s">
        <v>4155</v>
      </c>
      <c r="D1993" t="s">
        <v>4156</v>
      </c>
      <c r="E1993">
        <v>5.024</v>
      </c>
      <c r="F1993" t="s">
        <v>1525</v>
      </c>
      <c r="H1993" t="s">
        <v>267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4157</v>
      </c>
      <c r="P1993">
        <f t="shared" si="63"/>
        <v>6</v>
      </c>
    </row>
    <row r="1994" spans="1:16" x14ac:dyDescent="0.55000000000000004">
      <c r="A1994" s="1">
        <f t="shared" si="62"/>
        <v>45289</v>
      </c>
      <c r="B1994" s="1">
        <v>45291</v>
      </c>
      <c r="C1994" t="s">
        <v>1941</v>
      </c>
      <c r="D1994" t="s">
        <v>1738</v>
      </c>
      <c r="E1994">
        <v>4.1500000000000004</v>
      </c>
      <c r="F1994" t="s">
        <v>4158</v>
      </c>
      <c r="H1994" t="s">
        <v>17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72</v>
      </c>
      <c r="O1994" t="s">
        <v>4159</v>
      </c>
      <c r="P1994">
        <f t="shared" si="63"/>
        <v>2</v>
      </c>
    </row>
    <row r="1995" spans="1:16" x14ac:dyDescent="0.55000000000000004">
      <c r="A1995" s="1">
        <f t="shared" si="62"/>
        <v>45289</v>
      </c>
      <c r="B1995" s="1">
        <v>45291</v>
      </c>
      <c r="C1995" t="s">
        <v>866</v>
      </c>
      <c r="D1995" t="s">
        <v>867</v>
      </c>
      <c r="E1995">
        <v>3.65</v>
      </c>
      <c r="F1995" t="s">
        <v>1529</v>
      </c>
      <c r="H1995" t="s">
        <v>47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4160</v>
      </c>
      <c r="P1995">
        <f t="shared" si="63"/>
        <v>3</v>
      </c>
    </row>
    <row r="1996" spans="1:16" x14ac:dyDescent="0.55000000000000004">
      <c r="A1996" s="1">
        <f t="shared" si="62"/>
        <v>45289</v>
      </c>
      <c r="B1996" s="1">
        <v>45291</v>
      </c>
      <c r="C1996" t="s">
        <v>2276</v>
      </c>
      <c r="D1996" t="s">
        <v>896</v>
      </c>
      <c r="E1996">
        <v>3.85</v>
      </c>
      <c r="F1996" t="s">
        <v>3178</v>
      </c>
      <c r="H1996" t="s">
        <v>52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53</v>
      </c>
      <c r="O1996" t="s">
        <v>4161</v>
      </c>
      <c r="P1996">
        <f t="shared" si="63"/>
        <v>2</v>
      </c>
    </row>
    <row r="1997" spans="1:16" x14ac:dyDescent="0.55000000000000004">
      <c r="A1997" s="1">
        <f t="shared" si="62"/>
        <v>45289</v>
      </c>
      <c r="B1997" s="1">
        <v>45291</v>
      </c>
      <c r="C1997" t="s">
        <v>4162</v>
      </c>
      <c r="D1997" t="s">
        <v>2348</v>
      </c>
      <c r="E1997">
        <v>4.1189999999999998</v>
      </c>
      <c r="F1997" t="s">
        <v>4163</v>
      </c>
      <c r="G1997" t="s">
        <v>142</v>
      </c>
      <c r="H1997" t="s">
        <v>77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53</v>
      </c>
      <c r="O1997" t="s">
        <v>4164</v>
      </c>
      <c r="P1997">
        <f t="shared" si="63"/>
        <v>5</v>
      </c>
    </row>
    <row r="1998" spans="1:16" x14ac:dyDescent="0.55000000000000004">
      <c r="A1998" s="1">
        <f t="shared" si="62"/>
        <v>45289</v>
      </c>
      <c r="B1998" s="1">
        <v>45291</v>
      </c>
      <c r="C1998" t="s">
        <v>560</v>
      </c>
      <c r="D1998" t="s">
        <v>561</v>
      </c>
      <c r="E1998">
        <v>4.5</v>
      </c>
      <c r="F1998" t="s">
        <v>1576</v>
      </c>
      <c r="G1998" t="s">
        <v>142</v>
      </c>
      <c r="H1998" t="s">
        <v>71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22</v>
      </c>
      <c r="O1998" t="s">
        <v>4165</v>
      </c>
      <c r="P1998">
        <f t="shared" si="63"/>
        <v>2</v>
      </c>
    </row>
    <row r="1999" spans="1:16" x14ac:dyDescent="0.55000000000000004">
      <c r="A1999" s="1">
        <f t="shared" si="62"/>
        <v>45289</v>
      </c>
      <c r="B1999" s="1">
        <v>45291</v>
      </c>
      <c r="C1999" t="s">
        <v>269</v>
      </c>
      <c r="D1999" t="s">
        <v>270</v>
      </c>
      <c r="E1999">
        <v>3.5</v>
      </c>
      <c r="F1999" t="s">
        <v>4166</v>
      </c>
      <c r="G1999" t="s">
        <v>142</v>
      </c>
      <c r="H1999" t="s">
        <v>52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4167</v>
      </c>
      <c r="P1999">
        <f t="shared" si="63"/>
        <v>5</v>
      </c>
    </row>
    <row r="2000" spans="1:16" x14ac:dyDescent="0.55000000000000004">
      <c r="A2000" s="1">
        <f t="shared" si="62"/>
        <v>45289</v>
      </c>
      <c r="B2000" s="1">
        <v>45291</v>
      </c>
      <c r="C2000" t="s">
        <v>1010</v>
      </c>
      <c r="D2000" t="s">
        <v>1011</v>
      </c>
      <c r="E2000">
        <v>5.7</v>
      </c>
      <c r="F2000" t="s">
        <v>2737</v>
      </c>
      <c r="H2000" t="s">
        <v>77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4168</v>
      </c>
      <c r="P2000">
        <f t="shared" si="63"/>
        <v>3</v>
      </c>
    </row>
    <row r="2001" spans="1:16" x14ac:dyDescent="0.55000000000000004">
      <c r="A2001" s="1">
        <f t="shared" si="62"/>
        <v>45289</v>
      </c>
      <c r="B2001" s="1">
        <v>45291</v>
      </c>
      <c r="C2001" t="s">
        <v>24</v>
      </c>
      <c r="D2001" t="s">
        <v>25</v>
      </c>
      <c r="E2001">
        <v>5.125</v>
      </c>
      <c r="F2001" t="s">
        <v>137</v>
      </c>
      <c r="G2001" t="s">
        <v>142</v>
      </c>
      <c r="H2001" t="s">
        <v>27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4169</v>
      </c>
      <c r="P2001">
        <f t="shared" si="63"/>
        <v>4</v>
      </c>
    </row>
    <row r="2002" spans="1:16" x14ac:dyDescent="0.55000000000000004">
      <c r="A2002" s="1">
        <f t="shared" si="62"/>
        <v>45289</v>
      </c>
      <c r="B2002" s="1">
        <v>45291</v>
      </c>
      <c r="C2002" t="s">
        <v>264</v>
      </c>
      <c r="D2002" t="s">
        <v>265</v>
      </c>
      <c r="E2002">
        <v>5.05</v>
      </c>
      <c r="F2002" t="s">
        <v>3041</v>
      </c>
      <c r="G2002" t="s">
        <v>229</v>
      </c>
      <c r="H2002" t="s">
        <v>267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72</v>
      </c>
      <c r="O2002" t="s">
        <v>4170</v>
      </c>
      <c r="P2002">
        <f t="shared" si="63"/>
        <v>3</v>
      </c>
    </row>
    <row r="2003" spans="1:16" hidden="1" x14ac:dyDescent="0.55000000000000004">
      <c r="A2003" s="1">
        <f t="shared" si="62"/>
        <v>45289</v>
      </c>
      <c r="B2003" s="1">
        <v>45291</v>
      </c>
      <c r="C2003" t="s">
        <v>39</v>
      </c>
      <c r="D2003" t="s">
        <v>40</v>
      </c>
      <c r="E2003">
        <v>2.4</v>
      </c>
      <c r="F2003" t="s">
        <v>4171</v>
      </c>
      <c r="G2003" t="s">
        <v>206</v>
      </c>
      <c r="H2003" t="s">
        <v>42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22</v>
      </c>
      <c r="O2003" t="s">
        <v>4172</v>
      </c>
      <c r="P2003">
        <f t="shared" si="63"/>
        <v>6</v>
      </c>
    </row>
    <row r="2004" spans="1:16" x14ac:dyDescent="0.55000000000000004">
      <c r="A2004" s="1">
        <f t="shared" si="62"/>
        <v>45289</v>
      </c>
      <c r="B2004" s="1">
        <v>45291</v>
      </c>
      <c r="C2004" t="s">
        <v>363</v>
      </c>
      <c r="D2004" t="s">
        <v>364</v>
      </c>
      <c r="E2004">
        <v>3.15</v>
      </c>
      <c r="F2004" t="s">
        <v>2844</v>
      </c>
      <c r="G2004" t="s">
        <v>4173</v>
      </c>
      <c r="H2004" t="s">
        <v>42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4174</v>
      </c>
      <c r="P2004">
        <f t="shared" si="63"/>
        <v>4</v>
      </c>
    </row>
    <row r="2005" spans="1:16" x14ac:dyDescent="0.55000000000000004">
      <c r="A2005" s="1">
        <f t="shared" si="62"/>
        <v>45289</v>
      </c>
      <c r="B2005" s="1">
        <v>45291</v>
      </c>
      <c r="C2005" t="s">
        <v>24</v>
      </c>
      <c r="D2005" t="s">
        <v>25</v>
      </c>
      <c r="E2005">
        <v>7.75</v>
      </c>
      <c r="F2005" t="s">
        <v>66</v>
      </c>
      <c r="G2005" t="s">
        <v>142</v>
      </c>
      <c r="H2005" t="s">
        <v>27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4175</v>
      </c>
      <c r="P2005">
        <f t="shared" si="63"/>
        <v>4</v>
      </c>
    </row>
    <row r="2006" spans="1:16" hidden="1" x14ac:dyDescent="0.55000000000000004">
      <c r="A2006" s="1">
        <f t="shared" si="62"/>
        <v>45289</v>
      </c>
      <c r="B2006" s="1">
        <v>45291</v>
      </c>
      <c r="C2006" t="s">
        <v>306</v>
      </c>
      <c r="D2006" t="s">
        <v>307</v>
      </c>
      <c r="E2006">
        <v>4.3</v>
      </c>
      <c r="F2006" t="s">
        <v>850</v>
      </c>
      <c r="G2006" t="s">
        <v>142</v>
      </c>
      <c r="H2006" t="s">
        <v>77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4176</v>
      </c>
      <c r="P2006">
        <f t="shared" si="63"/>
        <v>6</v>
      </c>
    </row>
    <row r="2007" spans="1:16" x14ac:dyDescent="0.55000000000000004">
      <c r="A2007" s="1">
        <f t="shared" si="62"/>
        <v>45289</v>
      </c>
      <c r="B2007" s="1">
        <v>45291</v>
      </c>
      <c r="C2007" t="s">
        <v>1116</v>
      </c>
      <c r="D2007" t="s">
        <v>1117</v>
      </c>
      <c r="E2007">
        <v>3</v>
      </c>
      <c r="F2007" t="s">
        <v>2072</v>
      </c>
      <c r="G2007" t="s">
        <v>1519</v>
      </c>
      <c r="H2007" t="s">
        <v>17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53</v>
      </c>
      <c r="O2007" t="s">
        <v>4177</v>
      </c>
      <c r="P2007">
        <f t="shared" si="63"/>
        <v>4</v>
      </c>
    </row>
    <row r="2008" spans="1:16" x14ac:dyDescent="0.55000000000000004">
      <c r="A2008" s="1">
        <f t="shared" si="62"/>
        <v>45289</v>
      </c>
      <c r="B2008" s="1">
        <v>45291</v>
      </c>
      <c r="C2008" t="s">
        <v>1358</v>
      </c>
      <c r="D2008" t="s">
        <v>1359</v>
      </c>
      <c r="E2008">
        <v>7</v>
      </c>
      <c r="F2008" t="s">
        <v>4178</v>
      </c>
      <c r="H2008" t="s">
        <v>52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4179</v>
      </c>
      <c r="P2008">
        <f t="shared" si="63"/>
        <v>3</v>
      </c>
    </row>
    <row r="2009" spans="1:16" x14ac:dyDescent="0.55000000000000004">
      <c r="A2009" s="1">
        <f t="shared" si="62"/>
        <v>45289</v>
      </c>
      <c r="B2009" s="1">
        <v>45291</v>
      </c>
      <c r="C2009" t="s">
        <v>1495</v>
      </c>
      <c r="D2009" t="s">
        <v>1496</v>
      </c>
      <c r="E2009">
        <v>5.25</v>
      </c>
      <c r="F2009" t="s">
        <v>1544</v>
      </c>
      <c r="G2009" t="s">
        <v>229</v>
      </c>
      <c r="H2009" t="s">
        <v>17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72</v>
      </c>
      <c r="O2009" t="s">
        <v>4180</v>
      </c>
      <c r="P2009">
        <f t="shared" si="63"/>
        <v>3</v>
      </c>
    </row>
    <row r="2010" spans="1:16" x14ac:dyDescent="0.55000000000000004">
      <c r="A2010" s="1">
        <f t="shared" si="62"/>
        <v>45289</v>
      </c>
      <c r="B2010" s="1">
        <v>45291</v>
      </c>
      <c r="C2010" t="s">
        <v>1445</v>
      </c>
      <c r="D2010" t="s">
        <v>1446</v>
      </c>
      <c r="E2010">
        <v>2.5499999999999998</v>
      </c>
      <c r="F2010" t="s">
        <v>4091</v>
      </c>
      <c r="G2010" t="s">
        <v>229</v>
      </c>
      <c r="H2010" t="s">
        <v>42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72</v>
      </c>
      <c r="O2010" t="s">
        <v>4181</v>
      </c>
      <c r="P2010">
        <f t="shared" si="63"/>
        <v>3</v>
      </c>
    </row>
    <row r="2011" spans="1:16" x14ac:dyDescent="0.55000000000000004">
      <c r="A2011" s="1">
        <f t="shared" si="62"/>
        <v>45289</v>
      </c>
      <c r="B2011" s="1">
        <v>45291</v>
      </c>
      <c r="C2011" t="s">
        <v>1764</v>
      </c>
      <c r="D2011" t="s">
        <v>1249</v>
      </c>
      <c r="E2011">
        <v>5.625</v>
      </c>
      <c r="F2011" t="s">
        <v>4182</v>
      </c>
      <c r="H2011" t="s">
        <v>47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4183</v>
      </c>
      <c r="P2011">
        <f t="shared" si="63"/>
        <v>3</v>
      </c>
    </row>
    <row r="2012" spans="1:16" x14ac:dyDescent="0.55000000000000004">
      <c r="A2012" s="1">
        <f t="shared" si="62"/>
        <v>45289</v>
      </c>
      <c r="B2012" s="1">
        <v>45291</v>
      </c>
      <c r="C2012" t="s">
        <v>2662</v>
      </c>
      <c r="D2012" t="s">
        <v>2663</v>
      </c>
      <c r="E2012">
        <v>3.7</v>
      </c>
      <c r="F2012" t="s">
        <v>413</v>
      </c>
      <c r="H2012" t="s">
        <v>47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4184</v>
      </c>
      <c r="P2012">
        <f t="shared" si="63"/>
        <v>3</v>
      </c>
    </row>
    <row r="2013" spans="1:16" x14ac:dyDescent="0.55000000000000004">
      <c r="A2013" s="1">
        <f t="shared" si="62"/>
        <v>45289</v>
      </c>
      <c r="B2013" s="1">
        <v>45291</v>
      </c>
      <c r="C2013" t="s">
        <v>2976</v>
      </c>
      <c r="D2013" t="s">
        <v>2977</v>
      </c>
      <c r="E2013">
        <v>7.75</v>
      </c>
      <c r="F2013" t="s">
        <v>473</v>
      </c>
      <c r="H2013" t="s">
        <v>32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22</v>
      </c>
      <c r="O2013" t="s">
        <v>4185</v>
      </c>
      <c r="P2013">
        <f t="shared" si="63"/>
        <v>3</v>
      </c>
    </row>
    <row r="2014" spans="1:16" x14ac:dyDescent="0.55000000000000004">
      <c r="A2014" s="1">
        <f t="shared" si="62"/>
        <v>45289</v>
      </c>
      <c r="B2014" s="1">
        <v>45291</v>
      </c>
      <c r="C2014" t="s">
        <v>1912</v>
      </c>
      <c r="D2014" t="s">
        <v>1913</v>
      </c>
      <c r="E2014">
        <v>6.5</v>
      </c>
      <c r="F2014" t="s">
        <v>240</v>
      </c>
      <c r="H2014" t="s">
        <v>71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4186</v>
      </c>
      <c r="P2014">
        <f t="shared" si="63"/>
        <v>3</v>
      </c>
    </row>
    <row r="2015" spans="1:16" x14ac:dyDescent="0.55000000000000004">
      <c r="A2015" s="1">
        <f t="shared" si="62"/>
        <v>45289</v>
      </c>
      <c r="B2015" s="1">
        <v>45291</v>
      </c>
      <c r="C2015" t="s">
        <v>244</v>
      </c>
      <c r="D2015" t="s">
        <v>245</v>
      </c>
      <c r="E2015">
        <v>3.5</v>
      </c>
      <c r="F2015" t="s">
        <v>914</v>
      </c>
      <c r="G2015" t="s">
        <v>1519</v>
      </c>
      <c r="H2015" t="s">
        <v>47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4187</v>
      </c>
      <c r="P2015">
        <f t="shared" si="63"/>
        <v>2</v>
      </c>
    </row>
    <row r="2016" spans="1:16" hidden="1" x14ac:dyDescent="0.55000000000000004">
      <c r="A2016" s="1">
        <f t="shared" si="62"/>
        <v>45289</v>
      </c>
      <c r="B2016" s="1">
        <v>45291</v>
      </c>
      <c r="C2016" t="s">
        <v>2394</v>
      </c>
      <c r="D2016" t="s">
        <v>2395</v>
      </c>
      <c r="E2016">
        <v>5.9214500000000001</v>
      </c>
      <c r="F2016" t="s">
        <v>1896</v>
      </c>
      <c r="G2016" t="s">
        <v>142</v>
      </c>
      <c r="H2016" t="s">
        <v>17</v>
      </c>
      <c r="I2016" t="s">
        <v>18</v>
      </c>
      <c r="J2016" t="s">
        <v>19</v>
      </c>
      <c r="K2016" t="s">
        <v>20</v>
      </c>
      <c r="L2016" t="s">
        <v>20</v>
      </c>
      <c r="M2016" t="s">
        <v>173</v>
      </c>
      <c r="N2016" t="s">
        <v>72</v>
      </c>
      <c r="O2016" t="s">
        <v>4188</v>
      </c>
      <c r="P2016">
        <f t="shared" si="63"/>
        <v>6</v>
      </c>
    </row>
    <row r="2017" spans="1:16" x14ac:dyDescent="0.55000000000000004">
      <c r="A2017" s="1">
        <f t="shared" si="62"/>
        <v>45289</v>
      </c>
      <c r="B2017" s="1">
        <v>45291</v>
      </c>
      <c r="C2017" t="s">
        <v>955</v>
      </c>
      <c r="D2017" t="s">
        <v>956</v>
      </c>
      <c r="E2017">
        <v>3.875</v>
      </c>
      <c r="F2017" t="s">
        <v>2920</v>
      </c>
      <c r="H2017" t="s">
        <v>17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53</v>
      </c>
      <c r="O2017" t="s">
        <v>4189</v>
      </c>
      <c r="P2017">
        <f t="shared" si="63"/>
        <v>2</v>
      </c>
    </row>
    <row r="2018" spans="1:16" x14ac:dyDescent="0.55000000000000004">
      <c r="A2018" s="1">
        <f t="shared" si="62"/>
        <v>45289</v>
      </c>
      <c r="B2018" s="1">
        <v>45291</v>
      </c>
      <c r="C2018" t="s">
        <v>264</v>
      </c>
      <c r="D2018" t="s">
        <v>265</v>
      </c>
      <c r="E2018">
        <v>1.875</v>
      </c>
      <c r="F2018" t="s">
        <v>2612</v>
      </c>
      <c r="G2018" t="s">
        <v>142</v>
      </c>
      <c r="H2018" t="s">
        <v>267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72</v>
      </c>
      <c r="O2018" t="s">
        <v>4190</v>
      </c>
      <c r="P2018">
        <f t="shared" si="63"/>
        <v>3</v>
      </c>
    </row>
    <row r="2019" spans="1:16" x14ac:dyDescent="0.55000000000000004">
      <c r="A2019" s="1">
        <f t="shared" si="62"/>
        <v>45289</v>
      </c>
      <c r="B2019" s="1">
        <v>45291</v>
      </c>
      <c r="C2019" t="s">
        <v>2235</v>
      </c>
      <c r="D2019" t="s">
        <v>1284</v>
      </c>
      <c r="E2019">
        <v>7.5</v>
      </c>
      <c r="F2019" t="s">
        <v>1796</v>
      </c>
      <c r="H2019" t="s">
        <v>47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4191</v>
      </c>
      <c r="P2019">
        <f t="shared" si="63"/>
        <v>3</v>
      </c>
    </row>
    <row r="2020" spans="1:16" x14ac:dyDescent="0.55000000000000004">
      <c r="A2020" s="1">
        <f t="shared" si="62"/>
        <v>45289</v>
      </c>
      <c r="B2020" s="1">
        <v>45291</v>
      </c>
      <c r="C2020" t="s">
        <v>2444</v>
      </c>
      <c r="D2020" t="s">
        <v>2445</v>
      </c>
      <c r="E2020">
        <v>8.82</v>
      </c>
      <c r="F2020" t="s">
        <v>91</v>
      </c>
      <c r="H2020" t="s">
        <v>27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4192</v>
      </c>
      <c r="P2020">
        <f t="shared" si="63"/>
        <v>3</v>
      </c>
    </row>
    <row r="2021" spans="1:16" x14ac:dyDescent="0.55000000000000004">
      <c r="A2021" s="1">
        <f t="shared" si="62"/>
        <v>45289</v>
      </c>
      <c r="B2021" s="1">
        <v>45291</v>
      </c>
      <c r="C2021" t="s">
        <v>114</v>
      </c>
      <c r="D2021" t="s">
        <v>115</v>
      </c>
      <c r="E2021">
        <v>2.6</v>
      </c>
      <c r="F2021" t="s">
        <v>4193</v>
      </c>
      <c r="G2021" t="s">
        <v>206</v>
      </c>
      <c r="H2021" t="s">
        <v>52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4194</v>
      </c>
      <c r="P2021">
        <f t="shared" si="63"/>
        <v>2</v>
      </c>
    </row>
    <row r="2022" spans="1:16" x14ac:dyDescent="0.55000000000000004">
      <c r="A2022" s="1">
        <f t="shared" si="62"/>
        <v>45289</v>
      </c>
      <c r="B2022" s="1">
        <v>45291</v>
      </c>
      <c r="C2022" t="s">
        <v>264</v>
      </c>
      <c r="D2022" t="s">
        <v>265</v>
      </c>
      <c r="E2022">
        <v>3.6</v>
      </c>
      <c r="F2022" t="s">
        <v>2471</v>
      </c>
      <c r="G2022" t="s">
        <v>142</v>
      </c>
      <c r="H2022" t="s">
        <v>267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72</v>
      </c>
      <c r="O2022" t="s">
        <v>4195</v>
      </c>
      <c r="P2022">
        <f t="shared" si="63"/>
        <v>3</v>
      </c>
    </row>
    <row r="2023" spans="1:16" hidden="1" x14ac:dyDescent="0.55000000000000004">
      <c r="A2023" s="1">
        <f t="shared" si="62"/>
        <v>45289</v>
      </c>
      <c r="B2023" s="1">
        <v>45291</v>
      </c>
      <c r="C2023" t="s">
        <v>4196</v>
      </c>
      <c r="D2023" t="s">
        <v>1554</v>
      </c>
      <c r="E2023">
        <v>6.0629999999999997</v>
      </c>
      <c r="F2023" t="s">
        <v>3983</v>
      </c>
      <c r="G2023" t="s">
        <v>142</v>
      </c>
      <c r="H2023" t="s">
        <v>267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72</v>
      </c>
      <c r="O2023" t="s">
        <v>4197</v>
      </c>
      <c r="P2023">
        <f t="shared" si="63"/>
        <v>6</v>
      </c>
    </row>
    <row r="2024" spans="1:16" x14ac:dyDescent="0.55000000000000004">
      <c r="A2024" s="1">
        <f t="shared" si="62"/>
        <v>45289</v>
      </c>
      <c r="B2024" s="1">
        <v>45291</v>
      </c>
      <c r="C2024" t="s">
        <v>244</v>
      </c>
      <c r="D2024" t="s">
        <v>245</v>
      </c>
      <c r="E2024">
        <v>5</v>
      </c>
      <c r="F2024" t="s">
        <v>3884</v>
      </c>
      <c r="G2024" t="s">
        <v>1519</v>
      </c>
      <c r="H2024" t="s">
        <v>47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4198</v>
      </c>
      <c r="P2024">
        <f t="shared" si="63"/>
        <v>2</v>
      </c>
    </row>
    <row r="2025" spans="1:16" x14ac:dyDescent="0.55000000000000004">
      <c r="A2025" s="1">
        <f t="shared" si="62"/>
        <v>45289</v>
      </c>
      <c r="B2025" s="1">
        <v>45291</v>
      </c>
      <c r="C2025" t="s">
        <v>114</v>
      </c>
      <c r="D2025" t="s">
        <v>115</v>
      </c>
      <c r="E2025">
        <v>5.9819899999999997</v>
      </c>
      <c r="F2025" t="s">
        <v>1915</v>
      </c>
      <c r="G2025" t="s">
        <v>206</v>
      </c>
      <c r="H2025" t="s">
        <v>52</v>
      </c>
      <c r="I2025" t="s">
        <v>18</v>
      </c>
      <c r="J2025" t="s">
        <v>19</v>
      </c>
      <c r="K2025" t="s">
        <v>20</v>
      </c>
      <c r="L2025" t="s">
        <v>20</v>
      </c>
      <c r="M2025" t="s">
        <v>173</v>
      </c>
      <c r="N2025" t="s">
        <v>22</v>
      </c>
      <c r="O2025" t="s">
        <v>4199</v>
      </c>
      <c r="P2025">
        <f t="shared" si="63"/>
        <v>2</v>
      </c>
    </row>
    <row r="2026" spans="1:16" x14ac:dyDescent="0.55000000000000004">
      <c r="A2026" s="1">
        <f t="shared" si="62"/>
        <v>45289</v>
      </c>
      <c r="B2026" s="1">
        <v>45291</v>
      </c>
      <c r="C2026" t="s">
        <v>732</v>
      </c>
      <c r="D2026" t="s">
        <v>733</v>
      </c>
      <c r="E2026">
        <v>7.625</v>
      </c>
      <c r="F2026" t="s">
        <v>3160</v>
      </c>
      <c r="H2026" t="s">
        <v>32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4200</v>
      </c>
      <c r="P2026">
        <f t="shared" si="63"/>
        <v>3</v>
      </c>
    </row>
    <row r="2027" spans="1:16" x14ac:dyDescent="0.55000000000000004">
      <c r="A2027" s="1">
        <f t="shared" si="62"/>
        <v>45289</v>
      </c>
      <c r="B2027" s="1">
        <v>45291</v>
      </c>
      <c r="C2027" t="s">
        <v>2591</v>
      </c>
      <c r="D2027" t="s">
        <v>2452</v>
      </c>
      <c r="E2027">
        <v>5.35</v>
      </c>
      <c r="F2027" t="s">
        <v>4066</v>
      </c>
      <c r="H2027" t="s">
        <v>52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53</v>
      </c>
      <c r="O2027" t="s">
        <v>4201</v>
      </c>
      <c r="P2027">
        <f t="shared" si="63"/>
        <v>3</v>
      </c>
    </row>
    <row r="2028" spans="1:16" x14ac:dyDescent="0.55000000000000004">
      <c r="A2028" s="1">
        <f t="shared" si="62"/>
        <v>45289</v>
      </c>
      <c r="B2028" s="1">
        <v>45291</v>
      </c>
      <c r="C2028" t="s">
        <v>4202</v>
      </c>
      <c r="D2028" t="s">
        <v>4203</v>
      </c>
      <c r="E2028">
        <v>7.375</v>
      </c>
      <c r="F2028" t="s">
        <v>440</v>
      </c>
      <c r="H2028" t="s">
        <v>77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4204</v>
      </c>
      <c r="P2028">
        <f t="shared" si="63"/>
        <v>2</v>
      </c>
    </row>
    <row r="2029" spans="1:16" x14ac:dyDescent="0.55000000000000004">
      <c r="A2029" s="1">
        <f t="shared" si="62"/>
        <v>45289</v>
      </c>
      <c r="B2029" s="1">
        <v>45291</v>
      </c>
      <c r="C2029" t="s">
        <v>1445</v>
      </c>
      <c r="D2029" t="s">
        <v>1446</v>
      </c>
      <c r="E2029">
        <v>2.5139999999999998</v>
      </c>
      <c r="F2029" t="s">
        <v>583</v>
      </c>
      <c r="G2029" t="s">
        <v>142</v>
      </c>
      <c r="H2029" t="s">
        <v>42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72</v>
      </c>
      <c r="O2029" t="s">
        <v>4205</v>
      </c>
      <c r="P2029">
        <f t="shared" si="63"/>
        <v>3</v>
      </c>
    </row>
    <row r="2030" spans="1:16" x14ac:dyDescent="0.55000000000000004">
      <c r="A2030" s="1">
        <f t="shared" si="62"/>
        <v>45289</v>
      </c>
      <c r="B2030" s="1">
        <v>45291</v>
      </c>
      <c r="C2030" t="s">
        <v>1318</v>
      </c>
      <c r="D2030" t="s">
        <v>1319</v>
      </c>
      <c r="E2030">
        <v>6.7309200000000002</v>
      </c>
      <c r="F2030" t="s">
        <v>4206</v>
      </c>
      <c r="G2030" t="s">
        <v>142</v>
      </c>
      <c r="H2030" t="s">
        <v>52</v>
      </c>
      <c r="I2030" t="s">
        <v>18</v>
      </c>
      <c r="J2030" t="s">
        <v>19</v>
      </c>
      <c r="K2030" t="s">
        <v>20</v>
      </c>
      <c r="L2030" t="s">
        <v>20</v>
      </c>
      <c r="M2030" t="s">
        <v>173</v>
      </c>
      <c r="N2030" t="s">
        <v>72</v>
      </c>
      <c r="O2030" t="s">
        <v>4207</v>
      </c>
      <c r="P2030">
        <f t="shared" si="63"/>
        <v>4</v>
      </c>
    </row>
    <row r="2031" spans="1:16" x14ac:dyDescent="0.55000000000000004">
      <c r="A2031" s="1">
        <f t="shared" si="62"/>
        <v>45289</v>
      </c>
      <c r="B2031" s="1">
        <v>45291</v>
      </c>
      <c r="C2031" t="s">
        <v>317</v>
      </c>
      <c r="D2031" t="s">
        <v>318</v>
      </c>
      <c r="E2031">
        <v>2</v>
      </c>
      <c r="F2031" t="s">
        <v>3468</v>
      </c>
      <c r="G2031" t="s">
        <v>206</v>
      </c>
      <c r="H2031" t="s">
        <v>17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4208</v>
      </c>
      <c r="P2031">
        <f t="shared" si="63"/>
        <v>4</v>
      </c>
    </row>
    <row r="2032" spans="1:16" x14ac:dyDescent="0.55000000000000004">
      <c r="A2032" s="1">
        <f t="shared" si="62"/>
        <v>45289</v>
      </c>
      <c r="B2032" s="1">
        <v>45291</v>
      </c>
      <c r="C2032" t="s">
        <v>2504</v>
      </c>
      <c r="D2032" t="s">
        <v>2505</v>
      </c>
      <c r="E2032">
        <v>5.95</v>
      </c>
      <c r="F2032" t="s">
        <v>871</v>
      </c>
      <c r="H2032" t="s">
        <v>77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72</v>
      </c>
      <c r="O2032" t="s">
        <v>4209</v>
      </c>
      <c r="P2032">
        <f t="shared" si="63"/>
        <v>3</v>
      </c>
    </row>
    <row r="2033" spans="1:16" x14ac:dyDescent="0.55000000000000004">
      <c r="A2033" s="1">
        <f t="shared" si="62"/>
        <v>45289</v>
      </c>
      <c r="B2033" s="1">
        <v>45291</v>
      </c>
      <c r="C2033" t="s">
        <v>170</v>
      </c>
      <c r="D2033" t="s">
        <v>171</v>
      </c>
      <c r="E2033">
        <v>6.45</v>
      </c>
      <c r="F2033" t="s">
        <v>633</v>
      </c>
      <c r="H2033" t="s">
        <v>47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4210</v>
      </c>
      <c r="P2033">
        <f t="shared" si="63"/>
        <v>1</v>
      </c>
    </row>
    <row r="2034" spans="1:16" x14ac:dyDescent="0.55000000000000004">
      <c r="A2034" s="1">
        <f t="shared" si="62"/>
        <v>45289</v>
      </c>
      <c r="B2034" s="1">
        <v>45291</v>
      </c>
      <c r="C2034" t="s">
        <v>114</v>
      </c>
      <c r="D2034" t="s">
        <v>115</v>
      </c>
      <c r="E2034">
        <v>2.8</v>
      </c>
      <c r="F2034" t="s">
        <v>4211</v>
      </c>
      <c r="G2034" t="s">
        <v>206</v>
      </c>
      <c r="H2034" t="s">
        <v>52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4212</v>
      </c>
      <c r="P2034">
        <f t="shared" si="63"/>
        <v>2</v>
      </c>
    </row>
    <row r="2035" spans="1:16" x14ac:dyDescent="0.55000000000000004">
      <c r="A2035" s="1">
        <f t="shared" si="62"/>
        <v>45289</v>
      </c>
      <c r="B2035" s="1">
        <v>45291</v>
      </c>
      <c r="C2035" t="s">
        <v>4213</v>
      </c>
      <c r="D2035" t="s">
        <v>4214</v>
      </c>
      <c r="E2035">
        <v>7</v>
      </c>
      <c r="F2035" t="s">
        <v>916</v>
      </c>
      <c r="H2035" t="s">
        <v>17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4215</v>
      </c>
      <c r="P2035">
        <f t="shared" si="63"/>
        <v>3</v>
      </c>
    </row>
    <row r="2036" spans="1:16" x14ac:dyDescent="0.55000000000000004">
      <c r="A2036" s="1">
        <f t="shared" si="62"/>
        <v>45289</v>
      </c>
      <c r="B2036" s="1">
        <v>45291</v>
      </c>
      <c r="C2036" t="s">
        <v>332</v>
      </c>
      <c r="D2036" t="s">
        <v>333</v>
      </c>
      <c r="E2036">
        <v>2.85</v>
      </c>
      <c r="F2036" t="s">
        <v>4216</v>
      </c>
      <c r="H2036" t="s">
        <v>267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4217</v>
      </c>
      <c r="P2036">
        <f t="shared" si="63"/>
        <v>2</v>
      </c>
    </row>
    <row r="2037" spans="1:16" hidden="1" x14ac:dyDescent="0.55000000000000004">
      <c r="A2037" s="1">
        <f t="shared" si="62"/>
        <v>45289</v>
      </c>
      <c r="B2037" s="1">
        <v>45291</v>
      </c>
      <c r="C2037" t="s">
        <v>1449</v>
      </c>
      <c r="D2037" t="s">
        <v>1450</v>
      </c>
      <c r="E2037">
        <v>2.15</v>
      </c>
      <c r="F2037" t="s">
        <v>4218</v>
      </c>
      <c r="G2037" t="s">
        <v>142</v>
      </c>
      <c r="H2037" t="s">
        <v>99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72</v>
      </c>
      <c r="O2037" t="s">
        <v>4219</v>
      </c>
      <c r="P2037">
        <f t="shared" si="63"/>
        <v>6</v>
      </c>
    </row>
    <row r="2038" spans="1:16" x14ac:dyDescent="0.55000000000000004">
      <c r="A2038" s="1">
        <f t="shared" si="62"/>
        <v>45289</v>
      </c>
      <c r="B2038" s="1">
        <v>45291</v>
      </c>
      <c r="C2038" t="s">
        <v>1479</v>
      </c>
      <c r="D2038" t="s">
        <v>1323</v>
      </c>
      <c r="E2038">
        <v>5.625</v>
      </c>
      <c r="F2038" t="s">
        <v>159</v>
      </c>
      <c r="H2038" t="s">
        <v>17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53</v>
      </c>
      <c r="O2038" t="s">
        <v>4220</v>
      </c>
      <c r="P2038">
        <f t="shared" si="63"/>
        <v>3</v>
      </c>
    </row>
    <row r="2039" spans="1:16" x14ac:dyDescent="0.55000000000000004">
      <c r="A2039" s="1">
        <f t="shared" si="62"/>
        <v>45289</v>
      </c>
      <c r="B2039" s="1">
        <v>45291</v>
      </c>
      <c r="C2039" t="s">
        <v>244</v>
      </c>
      <c r="D2039" t="s">
        <v>245</v>
      </c>
      <c r="E2039">
        <v>4.3499999999999996</v>
      </c>
      <c r="F2039" t="s">
        <v>3451</v>
      </c>
      <c r="G2039" t="s">
        <v>1519</v>
      </c>
      <c r="H2039" t="s">
        <v>47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22</v>
      </c>
      <c r="O2039" t="s">
        <v>4221</v>
      </c>
      <c r="P2039">
        <f t="shared" si="63"/>
        <v>2</v>
      </c>
    </row>
    <row r="2040" spans="1:16" x14ac:dyDescent="0.55000000000000004">
      <c r="A2040" s="1">
        <f t="shared" si="62"/>
        <v>45289</v>
      </c>
      <c r="B2040" s="1">
        <v>45291</v>
      </c>
      <c r="C2040" t="s">
        <v>1142</v>
      </c>
      <c r="D2040" t="s">
        <v>1143</v>
      </c>
      <c r="E2040">
        <v>7</v>
      </c>
      <c r="F2040" t="s">
        <v>2658</v>
      </c>
      <c r="H2040" t="s">
        <v>52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4222</v>
      </c>
      <c r="P2040">
        <f t="shared" si="63"/>
        <v>4</v>
      </c>
    </row>
    <row r="2041" spans="1:16" x14ac:dyDescent="0.55000000000000004">
      <c r="A2041" s="1">
        <f t="shared" si="62"/>
        <v>45289</v>
      </c>
      <c r="B2041" s="1">
        <v>45291</v>
      </c>
      <c r="C2041" t="s">
        <v>4223</v>
      </c>
      <c r="D2041" t="s">
        <v>4224</v>
      </c>
      <c r="E2041">
        <v>3.3820000000000001</v>
      </c>
      <c r="F2041" t="s">
        <v>4225</v>
      </c>
      <c r="H2041" t="s">
        <v>42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4226</v>
      </c>
      <c r="P2041">
        <f t="shared" si="63"/>
        <v>5</v>
      </c>
    </row>
    <row r="2042" spans="1:16" x14ac:dyDescent="0.55000000000000004">
      <c r="A2042" s="1">
        <f t="shared" si="62"/>
        <v>45289</v>
      </c>
      <c r="B2042" s="1">
        <v>45291</v>
      </c>
      <c r="C2042" t="s">
        <v>2436</v>
      </c>
      <c r="D2042" t="s">
        <v>2437</v>
      </c>
      <c r="E2042">
        <v>7.5</v>
      </c>
      <c r="F2042" t="s">
        <v>3140</v>
      </c>
      <c r="H2042" t="s">
        <v>77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4227</v>
      </c>
      <c r="P2042">
        <f t="shared" si="63"/>
        <v>5</v>
      </c>
    </row>
    <row r="2043" spans="1:16" x14ac:dyDescent="0.55000000000000004">
      <c r="A2043" s="1">
        <f t="shared" si="62"/>
        <v>45289</v>
      </c>
      <c r="B2043" s="1">
        <v>45291</v>
      </c>
      <c r="C2043" t="s">
        <v>4228</v>
      </c>
      <c r="D2043" t="s">
        <v>4229</v>
      </c>
      <c r="E2043">
        <v>6</v>
      </c>
      <c r="F2043" t="s">
        <v>4066</v>
      </c>
      <c r="H2043" t="s">
        <v>47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53</v>
      </c>
      <c r="O2043" t="s">
        <v>4230</v>
      </c>
      <c r="P2043">
        <f t="shared" si="63"/>
        <v>2</v>
      </c>
    </row>
    <row r="2044" spans="1:16" x14ac:dyDescent="0.55000000000000004">
      <c r="A2044" s="1">
        <f t="shared" si="62"/>
        <v>45289</v>
      </c>
      <c r="B2044" s="1">
        <v>45291</v>
      </c>
      <c r="C2044" t="s">
        <v>114</v>
      </c>
      <c r="D2044" t="s">
        <v>115</v>
      </c>
      <c r="E2044">
        <v>1.05</v>
      </c>
      <c r="F2044" t="s">
        <v>4231</v>
      </c>
      <c r="G2044" t="s">
        <v>206</v>
      </c>
      <c r="H2044" t="s">
        <v>52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4232</v>
      </c>
      <c r="P2044">
        <f t="shared" si="63"/>
        <v>2</v>
      </c>
    </row>
    <row r="2045" spans="1:16" x14ac:dyDescent="0.55000000000000004">
      <c r="A2045" s="1">
        <f t="shared" si="62"/>
        <v>45289</v>
      </c>
      <c r="B2045" s="1">
        <v>45291</v>
      </c>
      <c r="C2045" t="s">
        <v>264</v>
      </c>
      <c r="D2045" t="s">
        <v>265</v>
      </c>
      <c r="E2045">
        <v>1.55</v>
      </c>
      <c r="F2045" t="s">
        <v>2340</v>
      </c>
      <c r="G2045" t="s">
        <v>229</v>
      </c>
      <c r="H2045" t="s">
        <v>267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72</v>
      </c>
      <c r="O2045" t="s">
        <v>4233</v>
      </c>
      <c r="P2045">
        <f t="shared" si="63"/>
        <v>3</v>
      </c>
    </row>
    <row r="2046" spans="1:16" x14ac:dyDescent="0.55000000000000004">
      <c r="A2046" s="1">
        <f t="shared" si="62"/>
        <v>45289</v>
      </c>
      <c r="B2046" s="1">
        <v>45291</v>
      </c>
      <c r="C2046" t="s">
        <v>4234</v>
      </c>
      <c r="D2046" t="s">
        <v>4235</v>
      </c>
      <c r="E2046">
        <v>3.75</v>
      </c>
      <c r="F2046" t="s">
        <v>2570</v>
      </c>
      <c r="H2046" t="s">
        <v>47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72</v>
      </c>
      <c r="O2046" t="s">
        <v>4236</v>
      </c>
      <c r="P2046">
        <f t="shared" si="63"/>
        <v>3</v>
      </c>
    </row>
    <row r="2047" spans="1:16" x14ac:dyDescent="0.55000000000000004">
      <c r="A2047" s="1">
        <f t="shared" si="62"/>
        <v>45289</v>
      </c>
      <c r="B2047" s="1">
        <v>45291</v>
      </c>
      <c r="C2047" t="s">
        <v>1500</v>
      </c>
      <c r="D2047" t="s">
        <v>1501</v>
      </c>
      <c r="E2047">
        <v>1.25</v>
      </c>
      <c r="F2047" t="s">
        <v>4237</v>
      </c>
      <c r="G2047" t="s">
        <v>142</v>
      </c>
      <c r="H2047" t="s">
        <v>42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72</v>
      </c>
      <c r="O2047" t="s">
        <v>4238</v>
      </c>
      <c r="P2047">
        <f t="shared" si="63"/>
        <v>3</v>
      </c>
    </row>
    <row r="2048" spans="1:16" hidden="1" x14ac:dyDescent="0.55000000000000004">
      <c r="A2048" s="1">
        <f t="shared" si="62"/>
        <v>45289</v>
      </c>
      <c r="B2048" s="1">
        <v>45291</v>
      </c>
      <c r="C2048" t="s">
        <v>2859</v>
      </c>
      <c r="D2048" t="s">
        <v>973</v>
      </c>
      <c r="E2048">
        <v>5.875</v>
      </c>
      <c r="F2048" t="s">
        <v>542</v>
      </c>
      <c r="G2048" t="s">
        <v>142</v>
      </c>
      <c r="H2048" t="s">
        <v>47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4239</v>
      </c>
      <c r="P2048">
        <f t="shared" si="63"/>
        <v>6</v>
      </c>
    </row>
    <row r="2049" spans="1:16" x14ac:dyDescent="0.55000000000000004">
      <c r="A2049" s="1">
        <f t="shared" si="62"/>
        <v>45289</v>
      </c>
      <c r="B2049" s="1">
        <v>45291</v>
      </c>
      <c r="C2049" t="s">
        <v>3579</v>
      </c>
      <c r="D2049" t="s">
        <v>3580</v>
      </c>
      <c r="E2049">
        <v>6.9</v>
      </c>
      <c r="F2049" t="s">
        <v>2567</v>
      </c>
      <c r="H2049" t="s">
        <v>47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4240</v>
      </c>
      <c r="P2049">
        <f t="shared" si="63"/>
        <v>3</v>
      </c>
    </row>
    <row r="2050" spans="1:16" x14ac:dyDescent="0.55000000000000004">
      <c r="A2050" s="1">
        <f t="shared" si="62"/>
        <v>45289</v>
      </c>
      <c r="B2050" s="1">
        <v>45291</v>
      </c>
      <c r="C2050" t="s">
        <v>4241</v>
      </c>
      <c r="D2050" t="s">
        <v>171</v>
      </c>
      <c r="E2050">
        <v>7.12</v>
      </c>
      <c r="F2050" t="s">
        <v>4242</v>
      </c>
      <c r="H2050" t="s">
        <v>47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4243</v>
      </c>
      <c r="P2050">
        <f t="shared" si="63"/>
        <v>1</v>
      </c>
    </row>
    <row r="2051" spans="1:16" hidden="1" x14ac:dyDescent="0.55000000000000004">
      <c r="A2051" s="1">
        <f t="shared" si="62"/>
        <v>45289</v>
      </c>
      <c r="B2051" s="1">
        <v>45291</v>
      </c>
      <c r="C2051" t="s">
        <v>306</v>
      </c>
      <c r="D2051" t="s">
        <v>307</v>
      </c>
      <c r="E2051">
        <v>6</v>
      </c>
      <c r="F2051" t="s">
        <v>4244</v>
      </c>
      <c r="G2051" t="s">
        <v>142</v>
      </c>
      <c r="H2051" t="s">
        <v>77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4245</v>
      </c>
      <c r="P2051">
        <f t="shared" si="63"/>
        <v>6</v>
      </c>
    </row>
    <row r="2052" spans="1:16" x14ac:dyDescent="0.55000000000000004">
      <c r="A2052" s="1">
        <f t="shared" ref="A2052:A2115" si="64">B2052-2</f>
        <v>45289</v>
      </c>
      <c r="B2052" s="1">
        <v>45291</v>
      </c>
      <c r="C2052" t="s">
        <v>269</v>
      </c>
      <c r="D2052" t="s">
        <v>270</v>
      </c>
      <c r="E2052">
        <v>3.3</v>
      </c>
      <c r="F2052" t="s">
        <v>3702</v>
      </c>
      <c r="G2052" t="s">
        <v>229</v>
      </c>
      <c r="H2052" t="s">
        <v>52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4246</v>
      </c>
      <c r="P2052">
        <f t="shared" ref="P2052:P2115" si="65">LEN(D2052)</f>
        <v>5</v>
      </c>
    </row>
    <row r="2053" spans="1:16" x14ac:dyDescent="0.55000000000000004">
      <c r="A2053" s="1">
        <f t="shared" si="64"/>
        <v>45289</v>
      </c>
      <c r="B2053" s="1">
        <v>45291</v>
      </c>
      <c r="C2053" t="s">
        <v>1750</v>
      </c>
      <c r="D2053" t="s">
        <v>610</v>
      </c>
      <c r="E2053">
        <v>4.75</v>
      </c>
      <c r="F2053" t="s">
        <v>2640</v>
      </c>
      <c r="H2053" t="s">
        <v>77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4247</v>
      </c>
      <c r="P2053">
        <f t="shared" si="65"/>
        <v>3</v>
      </c>
    </row>
    <row r="2054" spans="1:16" hidden="1" x14ac:dyDescent="0.55000000000000004">
      <c r="A2054" s="1">
        <f t="shared" si="64"/>
        <v>45289</v>
      </c>
      <c r="B2054" s="1">
        <v>45291</v>
      </c>
      <c r="C2054" t="s">
        <v>710</v>
      </c>
      <c r="D2054" t="s">
        <v>711</v>
      </c>
      <c r="E2054">
        <v>1.85</v>
      </c>
      <c r="F2054" t="s">
        <v>3667</v>
      </c>
      <c r="G2054" t="s">
        <v>142</v>
      </c>
      <c r="H2054" t="s">
        <v>164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72</v>
      </c>
      <c r="O2054" t="s">
        <v>4248</v>
      </c>
      <c r="P2054">
        <f t="shared" si="65"/>
        <v>6</v>
      </c>
    </row>
    <row r="2055" spans="1:16" x14ac:dyDescent="0.55000000000000004">
      <c r="A2055" s="1">
        <f t="shared" si="64"/>
        <v>45289</v>
      </c>
      <c r="B2055" s="1">
        <v>45291</v>
      </c>
      <c r="C2055" t="s">
        <v>264</v>
      </c>
      <c r="D2055" t="s">
        <v>265</v>
      </c>
      <c r="E2055">
        <v>3.05</v>
      </c>
      <c r="F2055" t="s">
        <v>3892</v>
      </c>
      <c r="G2055" t="s">
        <v>229</v>
      </c>
      <c r="H2055" t="s">
        <v>267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72</v>
      </c>
      <c r="O2055" t="s">
        <v>4249</v>
      </c>
      <c r="P2055">
        <f t="shared" si="65"/>
        <v>3</v>
      </c>
    </row>
    <row r="2056" spans="1:16" x14ac:dyDescent="0.55000000000000004">
      <c r="A2056" s="1">
        <f t="shared" si="64"/>
        <v>45289</v>
      </c>
      <c r="B2056" s="1">
        <v>45291</v>
      </c>
      <c r="C2056" t="s">
        <v>2537</v>
      </c>
      <c r="D2056" t="s">
        <v>2538</v>
      </c>
      <c r="E2056">
        <v>3.5</v>
      </c>
      <c r="F2056" t="s">
        <v>469</v>
      </c>
      <c r="G2056" t="s">
        <v>229</v>
      </c>
      <c r="H2056" t="s">
        <v>147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4250</v>
      </c>
      <c r="P2056">
        <f t="shared" si="65"/>
        <v>3</v>
      </c>
    </row>
    <row r="2057" spans="1:16" x14ac:dyDescent="0.55000000000000004">
      <c r="A2057" s="1">
        <f t="shared" si="64"/>
        <v>45289</v>
      </c>
      <c r="B2057" s="1">
        <v>45291</v>
      </c>
      <c r="C2057" t="s">
        <v>2833</v>
      </c>
      <c r="D2057" t="s">
        <v>2834</v>
      </c>
      <c r="E2057">
        <v>7.6</v>
      </c>
      <c r="F2057" t="s">
        <v>3702</v>
      </c>
      <c r="G2057" t="s">
        <v>16</v>
      </c>
      <c r="H2057" t="s">
        <v>267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4251</v>
      </c>
      <c r="P2057">
        <f t="shared" si="65"/>
        <v>2</v>
      </c>
    </row>
    <row r="2058" spans="1:16" x14ac:dyDescent="0.55000000000000004">
      <c r="A2058" s="1">
        <f t="shared" si="64"/>
        <v>45289</v>
      </c>
      <c r="B2058" s="1">
        <v>45291</v>
      </c>
      <c r="C2058" t="s">
        <v>139</v>
      </c>
      <c r="D2058" t="s">
        <v>140</v>
      </c>
      <c r="E2058">
        <v>6.4687799999999998</v>
      </c>
      <c r="F2058" t="s">
        <v>4252</v>
      </c>
      <c r="G2058" t="s">
        <v>142</v>
      </c>
      <c r="H2058" t="s">
        <v>42</v>
      </c>
      <c r="I2058" t="s">
        <v>18</v>
      </c>
      <c r="J2058" t="s">
        <v>19</v>
      </c>
      <c r="K2058" t="s">
        <v>20</v>
      </c>
      <c r="L2058" t="s">
        <v>20</v>
      </c>
      <c r="M2058" t="s">
        <v>173</v>
      </c>
      <c r="N2058" t="s">
        <v>72</v>
      </c>
      <c r="O2058" t="s">
        <v>4253</v>
      </c>
      <c r="P2058">
        <f t="shared" si="65"/>
        <v>2</v>
      </c>
    </row>
    <row r="2059" spans="1:16" x14ac:dyDescent="0.55000000000000004">
      <c r="A2059" s="1">
        <f t="shared" si="64"/>
        <v>45289</v>
      </c>
      <c r="B2059" s="1">
        <v>45291</v>
      </c>
      <c r="C2059" t="s">
        <v>1412</v>
      </c>
      <c r="D2059" t="s">
        <v>553</v>
      </c>
      <c r="E2059">
        <v>8.125</v>
      </c>
      <c r="F2059" t="s">
        <v>1547</v>
      </c>
      <c r="H2059" t="s">
        <v>17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4254</v>
      </c>
      <c r="P2059">
        <f t="shared" si="65"/>
        <v>3</v>
      </c>
    </row>
    <row r="2060" spans="1:16" x14ac:dyDescent="0.55000000000000004">
      <c r="A2060" s="1">
        <f t="shared" si="64"/>
        <v>45289</v>
      </c>
      <c r="B2060" s="1">
        <v>45291</v>
      </c>
      <c r="C2060" t="s">
        <v>3256</v>
      </c>
      <c r="D2060" t="s">
        <v>2371</v>
      </c>
      <c r="E2060">
        <v>8</v>
      </c>
      <c r="F2060" t="s">
        <v>4255</v>
      </c>
      <c r="H2060" t="s">
        <v>267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4256</v>
      </c>
      <c r="P2060">
        <f t="shared" si="65"/>
        <v>3</v>
      </c>
    </row>
    <row r="2061" spans="1:16" x14ac:dyDescent="0.55000000000000004">
      <c r="A2061" s="1">
        <f t="shared" si="64"/>
        <v>45289</v>
      </c>
      <c r="B2061" s="1">
        <v>45291</v>
      </c>
      <c r="C2061" t="s">
        <v>3224</v>
      </c>
      <c r="D2061" t="s">
        <v>3225</v>
      </c>
      <c r="E2061">
        <v>7.375</v>
      </c>
      <c r="F2061" t="s">
        <v>3583</v>
      </c>
      <c r="G2061" t="s">
        <v>1118</v>
      </c>
      <c r="H2061" t="s">
        <v>71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4257</v>
      </c>
      <c r="P2061">
        <f t="shared" si="65"/>
        <v>3</v>
      </c>
    </row>
    <row r="2062" spans="1:16" x14ac:dyDescent="0.55000000000000004">
      <c r="A2062" s="1">
        <f t="shared" si="64"/>
        <v>45289</v>
      </c>
      <c r="B2062" s="1">
        <v>45291</v>
      </c>
      <c r="C2062" t="s">
        <v>74</v>
      </c>
      <c r="D2062" t="s">
        <v>75</v>
      </c>
      <c r="E2062">
        <v>7.75</v>
      </c>
      <c r="F2062" t="s">
        <v>1437</v>
      </c>
      <c r="H2062" t="s">
        <v>77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4258</v>
      </c>
      <c r="P2062">
        <f t="shared" si="65"/>
        <v>2</v>
      </c>
    </row>
    <row r="2063" spans="1:16" x14ac:dyDescent="0.55000000000000004">
      <c r="A2063" s="1">
        <f t="shared" si="64"/>
        <v>45289</v>
      </c>
      <c r="B2063" s="1">
        <v>45291</v>
      </c>
      <c r="C2063" t="s">
        <v>1430</v>
      </c>
      <c r="D2063" t="s">
        <v>1431</v>
      </c>
      <c r="E2063">
        <v>7.2</v>
      </c>
      <c r="F2063" t="s">
        <v>2083</v>
      </c>
      <c r="H2063" t="s">
        <v>71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4259</v>
      </c>
      <c r="P2063">
        <f t="shared" si="65"/>
        <v>3</v>
      </c>
    </row>
    <row r="2064" spans="1:16" x14ac:dyDescent="0.55000000000000004">
      <c r="A2064" s="1">
        <f t="shared" si="64"/>
        <v>45289</v>
      </c>
      <c r="B2064" s="1">
        <v>45291</v>
      </c>
      <c r="C2064" t="s">
        <v>955</v>
      </c>
      <c r="D2064" t="s">
        <v>956</v>
      </c>
      <c r="E2064">
        <v>6.55</v>
      </c>
      <c r="F2064" t="s">
        <v>2290</v>
      </c>
      <c r="H2064" t="s">
        <v>17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53</v>
      </c>
      <c r="O2064" t="s">
        <v>4260</v>
      </c>
      <c r="P2064">
        <f t="shared" si="65"/>
        <v>2</v>
      </c>
    </row>
    <row r="2065" spans="1:16" x14ac:dyDescent="0.55000000000000004">
      <c r="A2065" s="1">
        <f t="shared" si="64"/>
        <v>45289</v>
      </c>
      <c r="B2065" s="1">
        <v>45291</v>
      </c>
      <c r="C2065" t="s">
        <v>208</v>
      </c>
      <c r="D2065" t="s">
        <v>209</v>
      </c>
      <c r="E2065">
        <v>8.75</v>
      </c>
      <c r="F2065" t="s">
        <v>440</v>
      </c>
      <c r="G2065" t="s">
        <v>142</v>
      </c>
      <c r="H2065" t="s">
        <v>32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4261</v>
      </c>
      <c r="P2065">
        <f t="shared" si="65"/>
        <v>1</v>
      </c>
    </row>
    <row r="2066" spans="1:16" x14ac:dyDescent="0.55000000000000004">
      <c r="A2066" s="1">
        <f t="shared" si="64"/>
        <v>45289</v>
      </c>
      <c r="B2066" s="1">
        <v>45291</v>
      </c>
      <c r="C2066" t="s">
        <v>13</v>
      </c>
      <c r="D2066" t="s">
        <v>14</v>
      </c>
      <c r="E2066">
        <v>4.375</v>
      </c>
      <c r="F2066" t="s">
        <v>4262</v>
      </c>
      <c r="H2066" t="s">
        <v>17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4263</v>
      </c>
      <c r="P2066">
        <f t="shared" si="65"/>
        <v>3</v>
      </c>
    </row>
    <row r="2067" spans="1:16" hidden="1" x14ac:dyDescent="0.55000000000000004">
      <c r="A2067" s="1">
        <f t="shared" si="64"/>
        <v>45289</v>
      </c>
      <c r="B2067" s="1">
        <v>45291</v>
      </c>
      <c r="C2067" t="s">
        <v>1725</v>
      </c>
      <c r="D2067" t="s">
        <v>1726</v>
      </c>
      <c r="E2067">
        <v>4.875</v>
      </c>
      <c r="F2067" t="s">
        <v>1671</v>
      </c>
      <c r="H2067" t="s">
        <v>63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4264</v>
      </c>
      <c r="P2067">
        <f t="shared" si="65"/>
        <v>6</v>
      </c>
    </row>
    <row r="2068" spans="1:16" x14ac:dyDescent="0.55000000000000004">
      <c r="A2068" s="1">
        <f t="shared" si="64"/>
        <v>45289</v>
      </c>
      <c r="B2068" s="1">
        <v>45291</v>
      </c>
      <c r="C2068" t="s">
        <v>264</v>
      </c>
      <c r="D2068" t="s">
        <v>265</v>
      </c>
      <c r="E2068">
        <v>2.4</v>
      </c>
      <c r="F2068" t="s">
        <v>1154</v>
      </c>
      <c r="G2068" t="s">
        <v>229</v>
      </c>
      <c r="H2068" t="s">
        <v>267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72</v>
      </c>
      <c r="O2068" t="s">
        <v>4265</v>
      </c>
      <c r="P2068">
        <f t="shared" si="65"/>
        <v>3</v>
      </c>
    </row>
    <row r="2069" spans="1:16" x14ac:dyDescent="0.55000000000000004">
      <c r="A2069" s="1">
        <f t="shared" si="64"/>
        <v>45289</v>
      </c>
      <c r="B2069" s="1">
        <v>45291</v>
      </c>
      <c r="C2069" t="s">
        <v>244</v>
      </c>
      <c r="D2069" t="s">
        <v>245</v>
      </c>
      <c r="E2069">
        <v>4.05</v>
      </c>
      <c r="F2069" t="s">
        <v>4266</v>
      </c>
      <c r="G2069" t="s">
        <v>1519</v>
      </c>
      <c r="H2069" t="s">
        <v>47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4267</v>
      </c>
      <c r="P2069">
        <f t="shared" si="65"/>
        <v>2</v>
      </c>
    </row>
    <row r="2070" spans="1:16" x14ac:dyDescent="0.55000000000000004">
      <c r="A2070" s="1">
        <f t="shared" si="64"/>
        <v>45289</v>
      </c>
      <c r="B2070" s="1">
        <v>45291</v>
      </c>
      <c r="C2070" t="s">
        <v>448</v>
      </c>
      <c r="D2070" t="s">
        <v>449</v>
      </c>
      <c r="E2070">
        <v>7</v>
      </c>
      <c r="F2070" t="s">
        <v>4268</v>
      </c>
      <c r="H2070" t="s">
        <v>47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53</v>
      </c>
      <c r="O2070" t="s">
        <v>4269</v>
      </c>
      <c r="P2070">
        <f t="shared" si="65"/>
        <v>3</v>
      </c>
    </row>
    <row r="2071" spans="1:16" x14ac:dyDescent="0.55000000000000004">
      <c r="A2071" s="1">
        <f t="shared" si="64"/>
        <v>45289</v>
      </c>
      <c r="B2071" s="1">
        <v>45291</v>
      </c>
      <c r="C2071" t="s">
        <v>1248</v>
      </c>
      <c r="D2071" t="s">
        <v>1249</v>
      </c>
      <c r="E2071">
        <v>7.45</v>
      </c>
      <c r="F2071" t="s">
        <v>4270</v>
      </c>
      <c r="H2071" t="s">
        <v>47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4271</v>
      </c>
      <c r="P2071">
        <f t="shared" si="65"/>
        <v>3</v>
      </c>
    </row>
    <row r="2072" spans="1:16" x14ac:dyDescent="0.55000000000000004">
      <c r="A2072" s="1">
        <f t="shared" si="64"/>
        <v>45289</v>
      </c>
      <c r="B2072" s="1">
        <v>45291</v>
      </c>
      <c r="C2072" t="s">
        <v>264</v>
      </c>
      <c r="D2072" t="s">
        <v>265</v>
      </c>
      <c r="E2072">
        <v>4.05</v>
      </c>
      <c r="F2072" t="s">
        <v>4272</v>
      </c>
      <c r="G2072" t="s">
        <v>142</v>
      </c>
      <c r="H2072" t="s">
        <v>267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72</v>
      </c>
      <c r="O2072" t="s">
        <v>4273</v>
      </c>
      <c r="P2072">
        <f t="shared" si="65"/>
        <v>3</v>
      </c>
    </row>
    <row r="2073" spans="1:16" x14ac:dyDescent="0.55000000000000004">
      <c r="A2073" s="1">
        <f t="shared" si="64"/>
        <v>45289</v>
      </c>
      <c r="B2073" s="1">
        <v>45291</v>
      </c>
      <c r="C2073" t="s">
        <v>1445</v>
      </c>
      <c r="D2073" t="s">
        <v>1446</v>
      </c>
      <c r="E2073">
        <v>2.5</v>
      </c>
      <c r="F2073" t="s">
        <v>3193</v>
      </c>
      <c r="G2073" t="s">
        <v>229</v>
      </c>
      <c r="H2073" t="s">
        <v>42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72</v>
      </c>
      <c r="O2073" t="s">
        <v>4274</v>
      </c>
      <c r="P2073">
        <f t="shared" si="65"/>
        <v>3</v>
      </c>
    </row>
    <row r="2074" spans="1:16" x14ac:dyDescent="0.55000000000000004">
      <c r="A2074" s="1">
        <f t="shared" si="64"/>
        <v>45289</v>
      </c>
      <c r="B2074" s="1">
        <v>45291</v>
      </c>
      <c r="C2074" t="s">
        <v>533</v>
      </c>
      <c r="D2074" t="s">
        <v>534</v>
      </c>
      <c r="E2074">
        <v>3.625</v>
      </c>
      <c r="F2074" t="s">
        <v>2438</v>
      </c>
      <c r="G2074" t="s">
        <v>206</v>
      </c>
      <c r="H2074" t="s">
        <v>77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4275</v>
      </c>
      <c r="P2074">
        <f t="shared" si="65"/>
        <v>3</v>
      </c>
    </row>
    <row r="2075" spans="1:16" x14ac:dyDescent="0.55000000000000004">
      <c r="A2075" s="1">
        <f t="shared" si="64"/>
        <v>45289</v>
      </c>
      <c r="B2075" s="1">
        <v>45291</v>
      </c>
      <c r="C2075" t="s">
        <v>264</v>
      </c>
      <c r="D2075" t="s">
        <v>265</v>
      </c>
      <c r="E2075">
        <v>4.4000000000000004</v>
      </c>
      <c r="F2075" t="s">
        <v>2155</v>
      </c>
      <c r="G2075" t="s">
        <v>229</v>
      </c>
      <c r="H2075" t="s">
        <v>267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72</v>
      </c>
      <c r="O2075" t="s">
        <v>4276</v>
      </c>
      <c r="P2075">
        <f t="shared" si="65"/>
        <v>3</v>
      </c>
    </row>
    <row r="2076" spans="1:16" x14ac:dyDescent="0.55000000000000004">
      <c r="A2076" s="1">
        <f t="shared" si="64"/>
        <v>45289</v>
      </c>
      <c r="B2076" s="1">
        <v>45291</v>
      </c>
      <c r="C2076" t="s">
        <v>1500</v>
      </c>
      <c r="D2076" t="s">
        <v>1501</v>
      </c>
      <c r="E2076">
        <v>6.3113700000000001</v>
      </c>
      <c r="F2076" t="s">
        <v>4277</v>
      </c>
      <c r="H2076" t="s">
        <v>42</v>
      </c>
      <c r="I2076" t="s">
        <v>18</v>
      </c>
      <c r="J2076" t="s">
        <v>19</v>
      </c>
      <c r="K2076" t="s">
        <v>20</v>
      </c>
      <c r="L2076" t="s">
        <v>20</v>
      </c>
      <c r="M2076" t="s">
        <v>173</v>
      </c>
      <c r="N2076" t="s">
        <v>72</v>
      </c>
      <c r="O2076" t="s">
        <v>4278</v>
      </c>
      <c r="P2076">
        <f t="shared" si="65"/>
        <v>3</v>
      </c>
    </row>
    <row r="2077" spans="1:16" hidden="1" x14ac:dyDescent="0.55000000000000004">
      <c r="A2077" s="1">
        <f t="shared" si="64"/>
        <v>45289</v>
      </c>
      <c r="B2077" s="1">
        <v>45291</v>
      </c>
      <c r="C2077" t="s">
        <v>1150</v>
      </c>
      <c r="D2077" t="s">
        <v>1151</v>
      </c>
      <c r="E2077">
        <v>6.58</v>
      </c>
      <c r="F2077" t="s">
        <v>4279</v>
      </c>
      <c r="G2077" t="s">
        <v>142</v>
      </c>
      <c r="H2077" t="s">
        <v>17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4280</v>
      </c>
      <c r="P2077">
        <f t="shared" si="65"/>
        <v>6</v>
      </c>
    </row>
    <row r="2078" spans="1:16" x14ac:dyDescent="0.55000000000000004">
      <c r="A2078" s="1">
        <f t="shared" si="64"/>
        <v>45289</v>
      </c>
      <c r="B2078" s="1">
        <v>45291</v>
      </c>
      <c r="C2078" t="s">
        <v>2132</v>
      </c>
      <c r="D2078" t="s">
        <v>2133</v>
      </c>
      <c r="E2078">
        <v>6.5</v>
      </c>
      <c r="F2078" t="s">
        <v>2618</v>
      </c>
      <c r="H2078" t="s">
        <v>32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4281</v>
      </c>
      <c r="P2078">
        <f t="shared" si="65"/>
        <v>3</v>
      </c>
    </row>
    <row r="2079" spans="1:16" x14ac:dyDescent="0.55000000000000004">
      <c r="A2079" s="1">
        <f t="shared" si="64"/>
        <v>45289</v>
      </c>
      <c r="B2079" s="1">
        <v>45291</v>
      </c>
      <c r="C2079" t="s">
        <v>4282</v>
      </c>
      <c r="D2079" t="s">
        <v>1159</v>
      </c>
      <c r="E2079">
        <v>6.15</v>
      </c>
      <c r="F2079" t="s">
        <v>1727</v>
      </c>
      <c r="H2079" t="s">
        <v>77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53</v>
      </c>
      <c r="O2079" t="s">
        <v>4283</v>
      </c>
      <c r="P2079">
        <f t="shared" si="65"/>
        <v>2</v>
      </c>
    </row>
    <row r="2080" spans="1:16" x14ac:dyDescent="0.55000000000000004">
      <c r="A2080" s="1">
        <f t="shared" si="64"/>
        <v>45289</v>
      </c>
      <c r="B2080" s="1">
        <v>45291</v>
      </c>
      <c r="C2080" t="s">
        <v>2798</v>
      </c>
      <c r="D2080" t="s">
        <v>350</v>
      </c>
      <c r="E2080">
        <v>5.96</v>
      </c>
      <c r="F2080" t="s">
        <v>2378</v>
      </c>
      <c r="H2080" t="s">
        <v>267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53</v>
      </c>
      <c r="O2080" t="s">
        <v>4284</v>
      </c>
      <c r="P2080">
        <f t="shared" si="65"/>
        <v>3</v>
      </c>
    </row>
    <row r="2081" spans="1:16" x14ac:dyDescent="0.55000000000000004">
      <c r="A2081" s="1">
        <f t="shared" si="64"/>
        <v>45289</v>
      </c>
      <c r="B2081" s="1">
        <v>45291</v>
      </c>
      <c r="C2081" t="s">
        <v>1789</v>
      </c>
      <c r="D2081" t="s">
        <v>1200</v>
      </c>
      <c r="E2081">
        <v>2.4</v>
      </c>
      <c r="F2081" t="s">
        <v>858</v>
      </c>
      <c r="G2081" t="s">
        <v>142</v>
      </c>
      <c r="H2081" t="s">
        <v>267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72</v>
      </c>
      <c r="O2081" t="s">
        <v>4285</v>
      </c>
      <c r="P2081">
        <f t="shared" si="65"/>
        <v>3</v>
      </c>
    </row>
    <row r="2082" spans="1:16" x14ac:dyDescent="0.55000000000000004">
      <c r="A2082" s="1">
        <f t="shared" si="64"/>
        <v>45289</v>
      </c>
      <c r="B2082" s="1">
        <v>45291</v>
      </c>
      <c r="C2082" t="s">
        <v>4286</v>
      </c>
      <c r="D2082" t="s">
        <v>4287</v>
      </c>
      <c r="E2082">
        <v>7.25</v>
      </c>
      <c r="F2082" t="s">
        <v>3756</v>
      </c>
      <c r="H2082" t="s">
        <v>47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4288</v>
      </c>
      <c r="P2082">
        <f t="shared" si="65"/>
        <v>3</v>
      </c>
    </row>
    <row r="2083" spans="1:16" x14ac:dyDescent="0.55000000000000004">
      <c r="A2083" s="1">
        <f t="shared" si="64"/>
        <v>45289</v>
      </c>
      <c r="B2083" s="1">
        <v>45291</v>
      </c>
      <c r="C2083" t="s">
        <v>244</v>
      </c>
      <c r="D2083" t="s">
        <v>245</v>
      </c>
      <c r="E2083">
        <v>4.5</v>
      </c>
      <c r="F2083" t="s">
        <v>842</v>
      </c>
      <c r="G2083" t="s">
        <v>2272</v>
      </c>
      <c r="H2083" t="s">
        <v>47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4289</v>
      </c>
      <c r="P2083">
        <f t="shared" si="65"/>
        <v>2</v>
      </c>
    </row>
    <row r="2084" spans="1:16" x14ac:dyDescent="0.55000000000000004">
      <c r="A2084" s="1">
        <f t="shared" si="64"/>
        <v>45289</v>
      </c>
      <c r="B2084" s="1">
        <v>45291</v>
      </c>
      <c r="C2084" t="s">
        <v>617</v>
      </c>
      <c r="D2084" t="s">
        <v>449</v>
      </c>
      <c r="E2084">
        <v>5.9</v>
      </c>
      <c r="F2084" t="s">
        <v>566</v>
      </c>
      <c r="H2084" t="s">
        <v>52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53</v>
      </c>
      <c r="O2084" t="s">
        <v>4290</v>
      </c>
      <c r="P2084">
        <f t="shared" si="65"/>
        <v>3</v>
      </c>
    </row>
    <row r="2085" spans="1:16" x14ac:dyDescent="0.55000000000000004">
      <c r="A2085" s="1">
        <f t="shared" si="64"/>
        <v>45289</v>
      </c>
      <c r="B2085" s="1">
        <v>45291</v>
      </c>
      <c r="C2085" t="s">
        <v>269</v>
      </c>
      <c r="D2085" t="s">
        <v>270</v>
      </c>
      <c r="E2085">
        <v>0.75</v>
      </c>
      <c r="F2085" t="s">
        <v>1277</v>
      </c>
      <c r="G2085" t="s">
        <v>229</v>
      </c>
      <c r="H2085" t="s">
        <v>52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4291</v>
      </c>
      <c r="P2085">
        <f t="shared" si="65"/>
        <v>5</v>
      </c>
    </row>
    <row r="2086" spans="1:16" x14ac:dyDescent="0.55000000000000004">
      <c r="A2086" s="1">
        <f t="shared" si="64"/>
        <v>45289</v>
      </c>
      <c r="B2086" s="1">
        <v>45291</v>
      </c>
      <c r="C2086" t="s">
        <v>1445</v>
      </c>
      <c r="D2086" t="s">
        <v>1446</v>
      </c>
      <c r="E2086">
        <v>2.75</v>
      </c>
      <c r="F2086" t="s">
        <v>4292</v>
      </c>
      <c r="G2086" t="s">
        <v>142</v>
      </c>
      <c r="H2086" t="s">
        <v>42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72</v>
      </c>
      <c r="O2086" t="s">
        <v>4293</v>
      </c>
      <c r="P2086">
        <f t="shared" si="65"/>
        <v>3</v>
      </c>
    </row>
    <row r="2087" spans="1:16" hidden="1" x14ac:dyDescent="0.55000000000000004">
      <c r="A2087" s="1">
        <f t="shared" si="64"/>
        <v>45289</v>
      </c>
      <c r="B2087" s="1">
        <v>45291</v>
      </c>
      <c r="C2087" t="s">
        <v>2394</v>
      </c>
      <c r="D2087" t="s">
        <v>2395</v>
      </c>
      <c r="E2087">
        <v>1.625</v>
      </c>
      <c r="F2087" t="s">
        <v>1409</v>
      </c>
      <c r="G2087" t="s">
        <v>229</v>
      </c>
      <c r="H2087" t="s">
        <v>17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72</v>
      </c>
      <c r="O2087" t="s">
        <v>4294</v>
      </c>
      <c r="P2087">
        <f t="shared" si="65"/>
        <v>6</v>
      </c>
    </row>
    <row r="2088" spans="1:16" x14ac:dyDescent="0.55000000000000004">
      <c r="A2088" s="1">
        <f t="shared" si="64"/>
        <v>45289</v>
      </c>
      <c r="B2088" s="1">
        <v>45291</v>
      </c>
      <c r="C2088" t="s">
        <v>4103</v>
      </c>
      <c r="D2088" t="s">
        <v>4104</v>
      </c>
      <c r="E2088">
        <v>6</v>
      </c>
      <c r="F2088" t="s">
        <v>680</v>
      </c>
      <c r="H2088" t="s">
        <v>77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53</v>
      </c>
      <c r="O2088" t="s">
        <v>4295</v>
      </c>
      <c r="P2088">
        <f t="shared" si="65"/>
        <v>3</v>
      </c>
    </row>
    <row r="2089" spans="1:16" x14ac:dyDescent="0.55000000000000004">
      <c r="A2089" s="1">
        <f t="shared" si="64"/>
        <v>45289</v>
      </c>
      <c r="B2089" s="1">
        <v>45291</v>
      </c>
      <c r="C2089" t="s">
        <v>4296</v>
      </c>
      <c r="D2089" t="s">
        <v>4297</v>
      </c>
      <c r="E2089">
        <v>5.8</v>
      </c>
      <c r="F2089" t="s">
        <v>1405</v>
      </c>
      <c r="H2089" t="s">
        <v>52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53</v>
      </c>
      <c r="O2089" t="s">
        <v>4298</v>
      </c>
      <c r="P2089">
        <f t="shared" si="65"/>
        <v>3</v>
      </c>
    </row>
    <row r="2090" spans="1:16" x14ac:dyDescent="0.55000000000000004">
      <c r="A2090" s="1">
        <f t="shared" si="64"/>
        <v>45289</v>
      </c>
      <c r="B2090" s="1">
        <v>45291</v>
      </c>
      <c r="C2090" t="s">
        <v>1752</v>
      </c>
      <c r="D2090" t="s">
        <v>1753</v>
      </c>
      <c r="E2090">
        <v>5.7569999999999997</v>
      </c>
      <c r="F2090" t="s">
        <v>2162</v>
      </c>
      <c r="H2090" t="s">
        <v>17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53</v>
      </c>
      <c r="O2090" t="s">
        <v>4299</v>
      </c>
      <c r="P2090">
        <f t="shared" si="65"/>
        <v>3</v>
      </c>
    </row>
    <row r="2091" spans="1:16" x14ac:dyDescent="0.55000000000000004">
      <c r="A2091" s="1">
        <f t="shared" si="64"/>
        <v>45289</v>
      </c>
      <c r="B2091" s="1">
        <v>45291</v>
      </c>
      <c r="C2091" t="s">
        <v>244</v>
      </c>
      <c r="D2091" t="s">
        <v>245</v>
      </c>
      <c r="E2091">
        <v>3.55</v>
      </c>
      <c r="F2091" t="s">
        <v>922</v>
      </c>
      <c r="G2091" t="s">
        <v>3512</v>
      </c>
      <c r="H2091" t="s">
        <v>47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4300</v>
      </c>
      <c r="P2091">
        <f t="shared" si="65"/>
        <v>2</v>
      </c>
    </row>
    <row r="2092" spans="1:16" hidden="1" x14ac:dyDescent="0.55000000000000004">
      <c r="A2092" s="1">
        <f t="shared" si="64"/>
        <v>45289</v>
      </c>
      <c r="B2092" s="1">
        <v>45291</v>
      </c>
      <c r="C2092" t="s">
        <v>2830</v>
      </c>
      <c r="D2092" t="s">
        <v>2831</v>
      </c>
      <c r="E2092">
        <v>2.75</v>
      </c>
      <c r="F2092" t="s">
        <v>4301</v>
      </c>
      <c r="G2092" t="s">
        <v>142</v>
      </c>
      <c r="H2092" t="s">
        <v>42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72</v>
      </c>
      <c r="O2092" t="s">
        <v>4302</v>
      </c>
      <c r="P2092">
        <f t="shared" si="65"/>
        <v>6</v>
      </c>
    </row>
    <row r="2093" spans="1:16" x14ac:dyDescent="0.55000000000000004">
      <c r="A2093" s="1">
        <f t="shared" si="64"/>
        <v>45289</v>
      </c>
      <c r="B2093" s="1">
        <v>45291</v>
      </c>
      <c r="C2093" t="s">
        <v>379</v>
      </c>
      <c r="D2093" t="s">
        <v>380</v>
      </c>
      <c r="E2093">
        <v>6.5</v>
      </c>
      <c r="F2093" t="s">
        <v>814</v>
      </c>
      <c r="H2093" t="s">
        <v>52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72</v>
      </c>
      <c r="O2093" t="s">
        <v>4303</v>
      </c>
      <c r="P2093">
        <f t="shared" si="65"/>
        <v>3</v>
      </c>
    </row>
    <row r="2094" spans="1:16" x14ac:dyDescent="0.55000000000000004">
      <c r="A2094" s="1">
        <f t="shared" si="64"/>
        <v>45289</v>
      </c>
      <c r="B2094" s="1">
        <v>45291</v>
      </c>
      <c r="C2094" t="s">
        <v>363</v>
      </c>
      <c r="D2094" t="s">
        <v>364</v>
      </c>
      <c r="E2094">
        <v>4.5999999999999996</v>
      </c>
      <c r="F2094" t="s">
        <v>3656</v>
      </c>
      <c r="H2094" t="s">
        <v>42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4304</v>
      </c>
      <c r="P2094">
        <f t="shared" si="65"/>
        <v>4</v>
      </c>
    </row>
    <row r="2095" spans="1:16" x14ac:dyDescent="0.55000000000000004">
      <c r="A2095" s="1">
        <f t="shared" si="64"/>
        <v>45289</v>
      </c>
      <c r="B2095" s="1">
        <v>45291</v>
      </c>
      <c r="C2095" t="s">
        <v>2490</v>
      </c>
      <c r="D2095" t="s">
        <v>2133</v>
      </c>
      <c r="E2095">
        <v>7.57</v>
      </c>
      <c r="F2095" t="s">
        <v>850</v>
      </c>
      <c r="H2095" t="s">
        <v>32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4305</v>
      </c>
      <c r="P2095">
        <f t="shared" si="65"/>
        <v>3</v>
      </c>
    </row>
    <row r="2096" spans="1:16" x14ac:dyDescent="0.55000000000000004">
      <c r="A2096" s="1">
        <f t="shared" si="64"/>
        <v>45289</v>
      </c>
      <c r="B2096" s="1">
        <v>45291</v>
      </c>
      <c r="C2096" t="s">
        <v>2062</v>
      </c>
      <c r="D2096" t="s">
        <v>2063</v>
      </c>
      <c r="E2096">
        <v>7</v>
      </c>
      <c r="F2096" t="s">
        <v>4306</v>
      </c>
      <c r="H2096" t="s">
        <v>47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4307</v>
      </c>
      <c r="P2096">
        <f t="shared" si="65"/>
        <v>4</v>
      </c>
    </row>
    <row r="2097" spans="1:16" x14ac:dyDescent="0.55000000000000004">
      <c r="A2097" s="1">
        <f t="shared" si="64"/>
        <v>45289</v>
      </c>
      <c r="B2097" s="1">
        <v>45291</v>
      </c>
      <c r="C2097" t="s">
        <v>2019</v>
      </c>
      <c r="D2097" t="s">
        <v>2020</v>
      </c>
      <c r="E2097">
        <v>7</v>
      </c>
      <c r="F2097" t="s">
        <v>2021</v>
      </c>
      <c r="G2097" t="s">
        <v>142</v>
      </c>
      <c r="H2097" t="s">
        <v>99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4308</v>
      </c>
      <c r="P2097">
        <f t="shared" si="65"/>
        <v>4</v>
      </c>
    </row>
    <row r="2098" spans="1:16" hidden="1" x14ac:dyDescent="0.55000000000000004">
      <c r="A2098" s="1">
        <f t="shared" si="64"/>
        <v>45289</v>
      </c>
      <c r="B2098" s="1">
        <v>45291</v>
      </c>
      <c r="C2098" t="s">
        <v>1102</v>
      </c>
      <c r="D2098" t="s">
        <v>1103</v>
      </c>
      <c r="E2098">
        <v>4.875</v>
      </c>
      <c r="F2098" t="s">
        <v>1104</v>
      </c>
      <c r="G2098" t="s">
        <v>142</v>
      </c>
      <c r="H2098" t="s">
        <v>63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64</v>
      </c>
      <c r="O2098" t="s">
        <v>4309</v>
      </c>
      <c r="P2098">
        <f t="shared" si="65"/>
        <v>6</v>
      </c>
    </row>
    <row r="2099" spans="1:16" x14ac:dyDescent="0.55000000000000004">
      <c r="A2099" s="1">
        <f t="shared" si="64"/>
        <v>45289</v>
      </c>
      <c r="B2099" s="1">
        <v>45291</v>
      </c>
      <c r="C2099" t="s">
        <v>269</v>
      </c>
      <c r="D2099" t="s">
        <v>270</v>
      </c>
      <c r="E2099">
        <v>5.95282</v>
      </c>
      <c r="F2099" t="s">
        <v>2679</v>
      </c>
      <c r="G2099" t="s">
        <v>142</v>
      </c>
      <c r="H2099" t="s">
        <v>52</v>
      </c>
      <c r="I2099" t="s">
        <v>18</v>
      </c>
      <c r="J2099" t="s">
        <v>19</v>
      </c>
      <c r="K2099" t="s">
        <v>20</v>
      </c>
      <c r="L2099" t="s">
        <v>20</v>
      </c>
      <c r="M2099" t="s">
        <v>173</v>
      </c>
      <c r="N2099" t="s">
        <v>22</v>
      </c>
      <c r="O2099" t="s">
        <v>4310</v>
      </c>
      <c r="P2099">
        <f t="shared" si="65"/>
        <v>5</v>
      </c>
    </row>
    <row r="2100" spans="1:16" x14ac:dyDescent="0.55000000000000004">
      <c r="A2100" s="1">
        <f t="shared" si="64"/>
        <v>45289</v>
      </c>
      <c r="B2100" s="1">
        <v>45291</v>
      </c>
      <c r="C2100" t="s">
        <v>4311</v>
      </c>
      <c r="D2100" t="s">
        <v>4312</v>
      </c>
      <c r="E2100">
        <v>6.75</v>
      </c>
      <c r="F2100" t="s">
        <v>1619</v>
      </c>
      <c r="H2100" t="s">
        <v>37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4313</v>
      </c>
      <c r="P2100">
        <f t="shared" si="65"/>
        <v>3</v>
      </c>
    </row>
    <row r="2101" spans="1:16" x14ac:dyDescent="0.55000000000000004">
      <c r="A2101" s="1">
        <f t="shared" si="64"/>
        <v>45289</v>
      </c>
      <c r="B2101" s="1">
        <v>45291</v>
      </c>
      <c r="C2101" t="s">
        <v>2058</v>
      </c>
      <c r="D2101" t="s">
        <v>2059</v>
      </c>
      <c r="E2101">
        <v>7.125</v>
      </c>
      <c r="F2101" t="s">
        <v>1796</v>
      </c>
      <c r="H2101" t="s">
        <v>42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4314</v>
      </c>
      <c r="P2101">
        <f t="shared" si="65"/>
        <v>3</v>
      </c>
    </row>
    <row r="2102" spans="1:16" x14ac:dyDescent="0.55000000000000004">
      <c r="A2102" s="1">
        <f t="shared" si="64"/>
        <v>45289</v>
      </c>
      <c r="B2102" s="1">
        <v>45291</v>
      </c>
      <c r="C2102" t="s">
        <v>301</v>
      </c>
      <c r="D2102" t="s">
        <v>302</v>
      </c>
      <c r="E2102">
        <v>6.375</v>
      </c>
      <c r="F2102" t="s">
        <v>299</v>
      </c>
      <c r="G2102" t="s">
        <v>3786</v>
      </c>
      <c r="H2102" t="s">
        <v>77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53</v>
      </c>
      <c r="O2102" t="s">
        <v>4315</v>
      </c>
      <c r="P2102">
        <f t="shared" si="65"/>
        <v>3</v>
      </c>
    </row>
    <row r="2103" spans="1:16" x14ac:dyDescent="0.55000000000000004">
      <c r="A2103" s="1">
        <f t="shared" si="64"/>
        <v>45289</v>
      </c>
      <c r="B2103" s="1">
        <v>45291</v>
      </c>
      <c r="C2103" t="s">
        <v>407</v>
      </c>
      <c r="D2103" t="s">
        <v>408</v>
      </c>
      <c r="E2103">
        <v>7.625</v>
      </c>
      <c r="F2103" t="s">
        <v>730</v>
      </c>
      <c r="H2103" t="s">
        <v>17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4316</v>
      </c>
      <c r="P2103">
        <f t="shared" si="65"/>
        <v>3</v>
      </c>
    </row>
    <row r="2104" spans="1:16" x14ac:dyDescent="0.55000000000000004">
      <c r="A2104" s="1">
        <f t="shared" si="64"/>
        <v>45289</v>
      </c>
      <c r="B2104" s="1">
        <v>45291</v>
      </c>
      <c r="C2104" t="s">
        <v>264</v>
      </c>
      <c r="D2104" t="s">
        <v>265</v>
      </c>
      <c r="E2104">
        <v>0.55000000000000004</v>
      </c>
      <c r="F2104" t="s">
        <v>3048</v>
      </c>
      <c r="G2104" t="s">
        <v>142</v>
      </c>
      <c r="H2104" t="s">
        <v>267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72</v>
      </c>
      <c r="O2104" t="s">
        <v>4317</v>
      </c>
      <c r="P2104">
        <f t="shared" si="65"/>
        <v>3</v>
      </c>
    </row>
    <row r="2105" spans="1:16" x14ac:dyDescent="0.55000000000000004">
      <c r="A2105" s="1">
        <f t="shared" si="64"/>
        <v>45289</v>
      </c>
      <c r="B2105" s="1">
        <v>45291</v>
      </c>
      <c r="C2105" t="s">
        <v>170</v>
      </c>
      <c r="D2105" t="s">
        <v>171</v>
      </c>
      <c r="E2105">
        <v>6.55</v>
      </c>
      <c r="F2105" t="s">
        <v>2213</v>
      </c>
      <c r="H2105" t="s">
        <v>47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4318</v>
      </c>
      <c r="P2105">
        <f t="shared" si="65"/>
        <v>1</v>
      </c>
    </row>
    <row r="2106" spans="1:16" x14ac:dyDescent="0.55000000000000004">
      <c r="A2106" s="1">
        <f t="shared" si="64"/>
        <v>45289</v>
      </c>
      <c r="B2106" s="1">
        <v>45291</v>
      </c>
      <c r="C2106" t="s">
        <v>1574</v>
      </c>
      <c r="D2106" t="s">
        <v>1575</v>
      </c>
      <c r="E2106">
        <v>6</v>
      </c>
      <c r="F2106" t="s">
        <v>2610</v>
      </c>
      <c r="H2106" t="s">
        <v>47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4319</v>
      </c>
      <c r="P2106">
        <f t="shared" si="65"/>
        <v>3</v>
      </c>
    </row>
    <row r="2107" spans="1:16" x14ac:dyDescent="0.55000000000000004">
      <c r="A2107" s="1">
        <f t="shared" si="64"/>
        <v>45289</v>
      </c>
      <c r="B2107" s="1">
        <v>45291</v>
      </c>
      <c r="C2107" t="s">
        <v>1465</v>
      </c>
      <c r="D2107" t="s">
        <v>553</v>
      </c>
      <c r="E2107">
        <v>5.9</v>
      </c>
      <c r="F2107" t="s">
        <v>828</v>
      </c>
      <c r="H2107" t="s">
        <v>17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4320</v>
      </c>
      <c r="P2107">
        <f t="shared" si="65"/>
        <v>3</v>
      </c>
    </row>
    <row r="2108" spans="1:16" x14ac:dyDescent="0.55000000000000004">
      <c r="A2108" s="1">
        <f t="shared" si="64"/>
        <v>45289</v>
      </c>
      <c r="B2108" s="1">
        <v>45291</v>
      </c>
      <c r="C2108" t="s">
        <v>4321</v>
      </c>
      <c r="D2108" t="s">
        <v>4322</v>
      </c>
      <c r="E2108" t="s">
        <v>20</v>
      </c>
      <c r="F2108" t="s">
        <v>4323</v>
      </c>
      <c r="G2108" t="s">
        <v>206</v>
      </c>
      <c r="H2108" t="s">
        <v>52</v>
      </c>
      <c r="I2108" t="s">
        <v>18</v>
      </c>
      <c r="J2108" t="s">
        <v>19</v>
      </c>
      <c r="K2108" t="s">
        <v>20</v>
      </c>
      <c r="L2108" t="s">
        <v>20</v>
      </c>
      <c r="M2108" t="s">
        <v>2527</v>
      </c>
      <c r="N2108" t="s">
        <v>72</v>
      </c>
      <c r="O2108" t="s">
        <v>4324</v>
      </c>
      <c r="P2108">
        <f t="shared" si="65"/>
        <v>2</v>
      </c>
    </row>
    <row r="2109" spans="1:16" x14ac:dyDescent="0.55000000000000004">
      <c r="A2109" s="1">
        <f t="shared" si="64"/>
        <v>45289</v>
      </c>
      <c r="B2109" s="1">
        <v>45291</v>
      </c>
      <c r="C2109" t="s">
        <v>2676</v>
      </c>
      <c r="D2109" t="s">
        <v>2677</v>
      </c>
      <c r="E2109">
        <v>3.95</v>
      </c>
      <c r="F2109" t="s">
        <v>1226</v>
      </c>
      <c r="H2109" t="s">
        <v>77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4325</v>
      </c>
      <c r="P2109">
        <f t="shared" si="65"/>
        <v>3</v>
      </c>
    </row>
    <row r="2110" spans="1:16" x14ac:dyDescent="0.55000000000000004">
      <c r="A2110" s="1">
        <f t="shared" si="64"/>
        <v>45289</v>
      </c>
      <c r="B2110" s="1">
        <v>45291</v>
      </c>
      <c r="C2110" t="s">
        <v>3933</v>
      </c>
      <c r="D2110" t="s">
        <v>3934</v>
      </c>
      <c r="E2110">
        <v>5.5</v>
      </c>
      <c r="F2110" t="s">
        <v>2757</v>
      </c>
      <c r="G2110" t="s">
        <v>206</v>
      </c>
      <c r="H2110" t="s">
        <v>17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53</v>
      </c>
      <c r="O2110" t="s">
        <v>4326</v>
      </c>
      <c r="P2110">
        <f t="shared" si="65"/>
        <v>3</v>
      </c>
    </row>
    <row r="2111" spans="1:16" hidden="1" x14ac:dyDescent="0.55000000000000004">
      <c r="A2111" s="1">
        <f t="shared" si="64"/>
        <v>45289</v>
      </c>
      <c r="B2111" s="1">
        <v>45291</v>
      </c>
      <c r="C2111" t="s">
        <v>710</v>
      </c>
      <c r="D2111" t="s">
        <v>711</v>
      </c>
      <c r="E2111">
        <v>6.3661799999999999</v>
      </c>
      <c r="F2111" t="s">
        <v>3673</v>
      </c>
      <c r="G2111" t="s">
        <v>142</v>
      </c>
      <c r="H2111" t="s">
        <v>164</v>
      </c>
      <c r="I2111" t="s">
        <v>18</v>
      </c>
      <c r="J2111" t="s">
        <v>19</v>
      </c>
      <c r="K2111" t="s">
        <v>20</v>
      </c>
      <c r="L2111" t="s">
        <v>20</v>
      </c>
      <c r="M2111" t="s">
        <v>173</v>
      </c>
      <c r="N2111" t="s">
        <v>72</v>
      </c>
      <c r="O2111" t="s">
        <v>4327</v>
      </c>
      <c r="P2111">
        <f t="shared" si="65"/>
        <v>6</v>
      </c>
    </row>
    <row r="2112" spans="1:16" x14ac:dyDescent="0.55000000000000004">
      <c r="A2112" s="1">
        <f t="shared" si="64"/>
        <v>45289</v>
      </c>
      <c r="B2112" s="1">
        <v>45291</v>
      </c>
      <c r="C2112" t="s">
        <v>3455</v>
      </c>
      <c r="D2112" t="s">
        <v>3456</v>
      </c>
      <c r="E2112">
        <v>2.2999999999999998</v>
      </c>
      <c r="F2112" t="s">
        <v>4328</v>
      </c>
      <c r="G2112" t="s">
        <v>142</v>
      </c>
      <c r="H2112" t="s">
        <v>17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72</v>
      </c>
      <c r="O2112" t="s">
        <v>4329</v>
      </c>
      <c r="P2112">
        <f t="shared" si="65"/>
        <v>2</v>
      </c>
    </row>
    <row r="2113" spans="1:16" x14ac:dyDescent="0.55000000000000004">
      <c r="A2113" s="1">
        <f t="shared" si="64"/>
        <v>45289</v>
      </c>
      <c r="B2113" s="1">
        <v>45291</v>
      </c>
      <c r="C2113" t="s">
        <v>2833</v>
      </c>
      <c r="D2113" t="s">
        <v>2834</v>
      </c>
      <c r="E2113">
        <v>3.1</v>
      </c>
      <c r="F2113" t="s">
        <v>984</v>
      </c>
      <c r="H2113" t="s">
        <v>267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22</v>
      </c>
      <c r="O2113" t="s">
        <v>4330</v>
      </c>
      <c r="P2113">
        <f t="shared" si="65"/>
        <v>2</v>
      </c>
    </row>
    <row r="2114" spans="1:16" x14ac:dyDescent="0.55000000000000004">
      <c r="A2114" s="1">
        <f t="shared" si="64"/>
        <v>45289</v>
      </c>
      <c r="B2114" s="1">
        <v>45291</v>
      </c>
      <c r="C2114" t="s">
        <v>2649</v>
      </c>
      <c r="D2114" t="s">
        <v>567</v>
      </c>
      <c r="E2114">
        <v>6.625</v>
      </c>
      <c r="F2114" t="s">
        <v>2104</v>
      </c>
      <c r="H2114" t="s">
        <v>52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53</v>
      </c>
      <c r="O2114" t="s">
        <v>4331</v>
      </c>
      <c r="P2114">
        <f t="shared" si="65"/>
        <v>1</v>
      </c>
    </row>
    <row r="2115" spans="1:16" x14ac:dyDescent="0.55000000000000004">
      <c r="A2115" s="1">
        <f t="shared" si="64"/>
        <v>45289</v>
      </c>
      <c r="B2115" s="1">
        <v>45291</v>
      </c>
      <c r="C2115" t="s">
        <v>244</v>
      </c>
      <c r="D2115" t="s">
        <v>245</v>
      </c>
      <c r="E2115">
        <v>4.3</v>
      </c>
      <c r="F2115" t="s">
        <v>1152</v>
      </c>
      <c r="G2115" t="s">
        <v>206</v>
      </c>
      <c r="H2115" t="s">
        <v>47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4332</v>
      </c>
      <c r="P2115">
        <f t="shared" si="65"/>
        <v>2</v>
      </c>
    </row>
    <row r="2116" spans="1:16" x14ac:dyDescent="0.55000000000000004">
      <c r="A2116" s="1">
        <f t="shared" ref="A2116:A2179" si="66">B2116-2</f>
        <v>45289</v>
      </c>
      <c r="B2116" s="1">
        <v>45291</v>
      </c>
      <c r="C2116" t="s">
        <v>2642</v>
      </c>
      <c r="D2116" t="s">
        <v>775</v>
      </c>
      <c r="E2116">
        <v>5.9</v>
      </c>
      <c r="F2116" t="s">
        <v>2076</v>
      </c>
      <c r="H2116" t="s">
        <v>52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53</v>
      </c>
      <c r="O2116" t="s">
        <v>4333</v>
      </c>
      <c r="P2116">
        <f t="shared" ref="P2116:P2179" si="67">LEN(D2116)</f>
        <v>3</v>
      </c>
    </row>
    <row r="2117" spans="1:16" x14ac:dyDescent="0.55000000000000004">
      <c r="A2117" s="1">
        <f t="shared" si="66"/>
        <v>45289</v>
      </c>
      <c r="B2117" s="1">
        <v>45291</v>
      </c>
      <c r="C2117" t="s">
        <v>2490</v>
      </c>
      <c r="D2117" t="s">
        <v>2133</v>
      </c>
      <c r="E2117">
        <v>8.3000000000000007</v>
      </c>
      <c r="F2117" t="s">
        <v>692</v>
      </c>
      <c r="H2117" t="s">
        <v>32</v>
      </c>
      <c r="I2117" t="s">
        <v>18</v>
      </c>
      <c r="J2117" t="s">
        <v>19</v>
      </c>
      <c r="K2117" t="s">
        <v>20</v>
      </c>
      <c r="L2117" t="s">
        <v>20</v>
      </c>
      <c r="M2117" t="s">
        <v>638</v>
      </c>
      <c r="N2117" t="s">
        <v>22</v>
      </c>
      <c r="O2117" t="s">
        <v>4334</v>
      </c>
      <c r="P2117">
        <f t="shared" si="67"/>
        <v>3</v>
      </c>
    </row>
    <row r="2118" spans="1:16" x14ac:dyDescent="0.55000000000000004">
      <c r="A2118" s="1">
        <f t="shared" si="66"/>
        <v>45289</v>
      </c>
      <c r="B2118" s="1">
        <v>45291</v>
      </c>
      <c r="C2118" t="s">
        <v>933</v>
      </c>
      <c r="D2118" t="s">
        <v>934</v>
      </c>
      <c r="E2118">
        <v>7</v>
      </c>
      <c r="F2118" t="s">
        <v>4335</v>
      </c>
      <c r="H2118" t="s">
        <v>47</v>
      </c>
      <c r="I2118" t="s">
        <v>18</v>
      </c>
      <c r="J2118" t="s">
        <v>19</v>
      </c>
      <c r="K2118" t="s">
        <v>20</v>
      </c>
      <c r="L2118" t="s">
        <v>20</v>
      </c>
      <c r="M2118" t="s">
        <v>2527</v>
      </c>
      <c r="N2118" t="s">
        <v>72</v>
      </c>
      <c r="O2118" t="s">
        <v>4336</v>
      </c>
      <c r="P2118">
        <f t="shared" si="67"/>
        <v>3</v>
      </c>
    </row>
    <row r="2119" spans="1:16" x14ac:dyDescent="0.55000000000000004">
      <c r="A2119" s="1">
        <f t="shared" si="66"/>
        <v>45289</v>
      </c>
      <c r="B2119" s="1">
        <v>45291</v>
      </c>
      <c r="C2119" t="s">
        <v>264</v>
      </c>
      <c r="D2119" t="s">
        <v>265</v>
      </c>
      <c r="E2119">
        <v>3.85</v>
      </c>
      <c r="F2119" t="s">
        <v>3738</v>
      </c>
      <c r="G2119" t="s">
        <v>142</v>
      </c>
      <c r="H2119" t="s">
        <v>267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72</v>
      </c>
      <c r="O2119" t="s">
        <v>4337</v>
      </c>
      <c r="P2119">
        <f t="shared" si="67"/>
        <v>3</v>
      </c>
    </row>
    <row r="2120" spans="1:16" hidden="1" x14ac:dyDescent="0.55000000000000004">
      <c r="A2120" s="1">
        <f t="shared" si="66"/>
        <v>45289</v>
      </c>
      <c r="B2120" s="1">
        <v>45291</v>
      </c>
      <c r="C2120" t="s">
        <v>1553</v>
      </c>
      <c r="D2120" t="s">
        <v>1554</v>
      </c>
      <c r="E2120">
        <v>0.6</v>
      </c>
      <c r="F2120" t="s">
        <v>4338</v>
      </c>
      <c r="G2120" t="s">
        <v>142</v>
      </c>
      <c r="H2120" t="s">
        <v>164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72</v>
      </c>
      <c r="O2120" t="s">
        <v>4339</v>
      </c>
      <c r="P2120">
        <f t="shared" si="67"/>
        <v>6</v>
      </c>
    </row>
    <row r="2121" spans="1:16" x14ac:dyDescent="0.55000000000000004">
      <c r="A2121" s="1">
        <f t="shared" si="66"/>
        <v>45289</v>
      </c>
      <c r="B2121" s="1">
        <v>45291</v>
      </c>
      <c r="C2121" t="s">
        <v>1430</v>
      </c>
      <c r="D2121" t="s">
        <v>1431</v>
      </c>
      <c r="E2121">
        <v>6.5</v>
      </c>
      <c r="F2121" t="s">
        <v>4340</v>
      </c>
      <c r="H2121" t="s">
        <v>71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4341</v>
      </c>
      <c r="P2121">
        <f t="shared" si="67"/>
        <v>3</v>
      </c>
    </row>
    <row r="2122" spans="1:16" x14ac:dyDescent="0.55000000000000004">
      <c r="A2122" s="1">
        <f t="shared" si="66"/>
        <v>45289</v>
      </c>
      <c r="B2122" s="1">
        <v>45291</v>
      </c>
      <c r="C2122" t="s">
        <v>264</v>
      </c>
      <c r="D2122" t="s">
        <v>265</v>
      </c>
      <c r="E2122">
        <v>3</v>
      </c>
      <c r="F2122" t="s">
        <v>4342</v>
      </c>
      <c r="G2122" t="s">
        <v>142</v>
      </c>
      <c r="H2122" t="s">
        <v>267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72</v>
      </c>
      <c r="O2122" t="s">
        <v>4343</v>
      </c>
      <c r="P2122">
        <f t="shared" si="67"/>
        <v>3</v>
      </c>
    </row>
    <row r="2123" spans="1:16" x14ac:dyDescent="0.55000000000000004">
      <c r="A2123" s="1">
        <f t="shared" si="66"/>
        <v>45289</v>
      </c>
      <c r="B2123" s="1">
        <v>45291</v>
      </c>
      <c r="C2123" t="s">
        <v>379</v>
      </c>
      <c r="D2123" t="s">
        <v>380</v>
      </c>
      <c r="E2123">
        <v>3.375</v>
      </c>
      <c r="F2123" t="s">
        <v>1566</v>
      </c>
      <c r="H2123" t="s">
        <v>52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72</v>
      </c>
      <c r="O2123" t="s">
        <v>4344</v>
      </c>
      <c r="P2123">
        <f t="shared" si="67"/>
        <v>3</v>
      </c>
    </row>
    <row r="2124" spans="1:16" x14ac:dyDescent="0.55000000000000004">
      <c r="A2124" s="1">
        <f t="shared" si="66"/>
        <v>45289</v>
      </c>
      <c r="B2124" s="1">
        <v>45291</v>
      </c>
      <c r="C2124" t="s">
        <v>1789</v>
      </c>
      <c r="D2124" t="s">
        <v>1200</v>
      </c>
      <c r="E2124">
        <v>1.1499999999999999</v>
      </c>
      <c r="F2124" t="s">
        <v>4345</v>
      </c>
      <c r="G2124" t="s">
        <v>142</v>
      </c>
      <c r="H2124" t="s">
        <v>267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72</v>
      </c>
      <c r="O2124" t="s">
        <v>4346</v>
      </c>
      <c r="P2124">
        <f t="shared" si="67"/>
        <v>3</v>
      </c>
    </row>
    <row r="2125" spans="1:16" hidden="1" x14ac:dyDescent="0.55000000000000004">
      <c r="A2125" s="1">
        <f t="shared" si="66"/>
        <v>45289</v>
      </c>
      <c r="B2125" s="1">
        <v>45291</v>
      </c>
      <c r="C2125" t="s">
        <v>3480</v>
      </c>
      <c r="D2125" t="s">
        <v>3481</v>
      </c>
      <c r="E2125">
        <v>7.05</v>
      </c>
      <c r="F2125" t="s">
        <v>1018</v>
      </c>
      <c r="H2125" t="s">
        <v>47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72</v>
      </c>
      <c r="O2125" t="s">
        <v>4347</v>
      </c>
      <c r="P2125">
        <f t="shared" si="67"/>
        <v>6</v>
      </c>
    </row>
    <row r="2126" spans="1:16" x14ac:dyDescent="0.55000000000000004">
      <c r="A2126" s="1">
        <f t="shared" si="66"/>
        <v>45289</v>
      </c>
      <c r="B2126" s="1">
        <v>45291</v>
      </c>
      <c r="C2126" t="s">
        <v>244</v>
      </c>
      <c r="D2126" t="s">
        <v>245</v>
      </c>
      <c r="E2126">
        <v>4.6500000000000004</v>
      </c>
      <c r="F2126" t="s">
        <v>190</v>
      </c>
      <c r="G2126" t="s">
        <v>1519</v>
      </c>
      <c r="H2126" t="s">
        <v>47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4348</v>
      </c>
      <c r="P2126">
        <f t="shared" si="67"/>
        <v>2</v>
      </c>
    </row>
    <row r="2127" spans="1:16" x14ac:dyDescent="0.55000000000000004">
      <c r="A2127" s="1">
        <f t="shared" si="66"/>
        <v>45289</v>
      </c>
      <c r="B2127" s="1">
        <v>45291</v>
      </c>
      <c r="C2127" t="s">
        <v>332</v>
      </c>
      <c r="D2127" t="s">
        <v>333</v>
      </c>
      <c r="E2127">
        <v>3.5</v>
      </c>
      <c r="F2127" t="s">
        <v>4349</v>
      </c>
      <c r="H2127" t="s">
        <v>267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4350</v>
      </c>
      <c r="P2127">
        <f t="shared" si="67"/>
        <v>2</v>
      </c>
    </row>
    <row r="2128" spans="1:16" x14ac:dyDescent="0.55000000000000004">
      <c r="A2128" s="1">
        <f t="shared" si="66"/>
        <v>45289</v>
      </c>
      <c r="B2128" s="1">
        <v>45291</v>
      </c>
      <c r="C2128" t="s">
        <v>479</v>
      </c>
      <c r="D2128" t="s">
        <v>480</v>
      </c>
      <c r="E2128">
        <v>6.4</v>
      </c>
      <c r="F2128" t="s">
        <v>1466</v>
      </c>
      <c r="H2128" t="s">
        <v>47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22</v>
      </c>
      <c r="O2128" t="s">
        <v>4351</v>
      </c>
      <c r="P2128">
        <f t="shared" si="67"/>
        <v>4</v>
      </c>
    </row>
    <row r="2129" spans="1:16" x14ac:dyDescent="0.55000000000000004">
      <c r="A2129" s="1">
        <f t="shared" si="66"/>
        <v>45289</v>
      </c>
      <c r="B2129" s="1">
        <v>45291</v>
      </c>
      <c r="C2129" t="s">
        <v>4352</v>
      </c>
      <c r="D2129" t="s">
        <v>302</v>
      </c>
      <c r="E2129">
        <v>6.2</v>
      </c>
      <c r="F2129" t="s">
        <v>676</v>
      </c>
      <c r="H2129" t="s">
        <v>77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53</v>
      </c>
      <c r="O2129" t="s">
        <v>4353</v>
      </c>
      <c r="P2129">
        <f t="shared" si="67"/>
        <v>3</v>
      </c>
    </row>
    <row r="2130" spans="1:16" hidden="1" x14ac:dyDescent="0.55000000000000004">
      <c r="A2130" s="1">
        <f t="shared" si="66"/>
        <v>45289</v>
      </c>
      <c r="B2130" s="1">
        <v>45291</v>
      </c>
      <c r="C2130" t="s">
        <v>2948</v>
      </c>
      <c r="D2130" t="s">
        <v>2949</v>
      </c>
      <c r="E2130">
        <v>5.25</v>
      </c>
      <c r="F2130" t="s">
        <v>3299</v>
      </c>
      <c r="H2130" t="s">
        <v>52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53</v>
      </c>
      <c r="O2130" t="s">
        <v>4354</v>
      </c>
      <c r="P2130">
        <f t="shared" si="67"/>
        <v>6</v>
      </c>
    </row>
    <row r="2131" spans="1:16" x14ac:dyDescent="0.55000000000000004">
      <c r="A2131" s="1">
        <f t="shared" si="66"/>
        <v>45289</v>
      </c>
      <c r="B2131" s="1">
        <v>45291</v>
      </c>
      <c r="C2131" t="s">
        <v>1116</v>
      </c>
      <c r="D2131" t="s">
        <v>1117</v>
      </c>
      <c r="E2131">
        <v>1.875</v>
      </c>
      <c r="F2131" t="s">
        <v>4355</v>
      </c>
      <c r="G2131" t="s">
        <v>206</v>
      </c>
      <c r="H2131" t="s">
        <v>17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53</v>
      </c>
      <c r="O2131" t="s">
        <v>4356</v>
      </c>
      <c r="P2131">
        <f t="shared" si="67"/>
        <v>4</v>
      </c>
    </row>
    <row r="2132" spans="1:16" hidden="1" x14ac:dyDescent="0.55000000000000004">
      <c r="A2132" s="1">
        <f t="shared" si="66"/>
        <v>45289</v>
      </c>
      <c r="B2132" s="1">
        <v>45291</v>
      </c>
      <c r="C2132" t="s">
        <v>4357</v>
      </c>
      <c r="D2132" t="s">
        <v>4358</v>
      </c>
      <c r="E2132">
        <v>5.15</v>
      </c>
      <c r="F2132" t="s">
        <v>4359</v>
      </c>
      <c r="G2132" t="s">
        <v>142</v>
      </c>
      <c r="H2132" t="s">
        <v>164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72</v>
      </c>
      <c r="O2132" t="s">
        <v>4360</v>
      </c>
      <c r="P2132">
        <f t="shared" si="67"/>
        <v>6</v>
      </c>
    </row>
    <row r="2133" spans="1:16" x14ac:dyDescent="0.55000000000000004">
      <c r="A2133" s="1">
        <f t="shared" si="66"/>
        <v>45289</v>
      </c>
      <c r="B2133" s="1">
        <v>45291</v>
      </c>
      <c r="C2133" t="s">
        <v>269</v>
      </c>
      <c r="D2133" t="s">
        <v>270</v>
      </c>
      <c r="E2133">
        <v>2.625</v>
      </c>
      <c r="F2133" t="s">
        <v>4361</v>
      </c>
      <c r="G2133" t="s">
        <v>142</v>
      </c>
      <c r="H2133" t="s">
        <v>52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4362</v>
      </c>
      <c r="P2133">
        <f t="shared" si="67"/>
        <v>5</v>
      </c>
    </row>
    <row r="2134" spans="1:16" x14ac:dyDescent="0.55000000000000004">
      <c r="A2134" s="1">
        <f t="shared" si="66"/>
        <v>45289</v>
      </c>
      <c r="B2134" s="1">
        <v>45291</v>
      </c>
      <c r="C2134" t="s">
        <v>1603</v>
      </c>
      <c r="D2134" t="s">
        <v>896</v>
      </c>
      <c r="E2134">
        <v>5.65</v>
      </c>
      <c r="F2134" t="s">
        <v>2467</v>
      </c>
      <c r="G2134" t="s">
        <v>745</v>
      </c>
      <c r="H2134" t="s">
        <v>77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53</v>
      </c>
      <c r="O2134" t="s">
        <v>4363</v>
      </c>
      <c r="P2134">
        <f t="shared" si="67"/>
        <v>2</v>
      </c>
    </row>
    <row r="2135" spans="1:16" x14ac:dyDescent="0.55000000000000004">
      <c r="A2135" s="1">
        <f t="shared" si="66"/>
        <v>45289</v>
      </c>
      <c r="B2135" s="1">
        <v>45291</v>
      </c>
      <c r="C2135" t="s">
        <v>244</v>
      </c>
      <c r="D2135" t="s">
        <v>245</v>
      </c>
      <c r="E2135">
        <v>4.5</v>
      </c>
      <c r="F2135" t="s">
        <v>1236</v>
      </c>
      <c r="G2135" t="s">
        <v>1519</v>
      </c>
      <c r="H2135" t="s">
        <v>47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4364</v>
      </c>
      <c r="P2135">
        <f t="shared" si="67"/>
        <v>2</v>
      </c>
    </row>
    <row r="2136" spans="1:16" x14ac:dyDescent="0.55000000000000004">
      <c r="A2136" s="1">
        <f t="shared" si="66"/>
        <v>45289</v>
      </c>
      <c r="B2136" s="1">
        <v>45291</v>
      </c>
      <c r="C2136" t="s">
        <v>806</v>
      </c>
      <c r="D2136" t="s">
        <v>807</v>
      </c>
      <c r="E2136">
        <v>6.3662200000000002</v>
      </c>
      <c r="F2136" t="s">
        <v>3048</v>
      </c>
      <c r="G2136" t="s">
        <v>142</v>
      </c>
      <c r="H2136" t="s">
        <v>77</v>
      </c>
      <c r="I2136" t="s">
        <v>18</v>
      </c>
      <c r="J2136" t="s">
        <v>19</v>
      </c>
      <c r="K2136" t="s">
        <v>20</v>
      </c>
      <c r="L2136" t="s">
        <v>20</v>
      </c>
      <c r="M2136" t="s">
        <v>173</v>
      </c>
      <c r="N2136" t="s">
        <v>22</v>
      </c>
      <c r="O2136" t="s">
        <v>4365</v>
      </c>
      <c r="P2136">
        <f t="shared" si="67"/>
        <v>2</v>
      </c>
    </row>
    <row r="2137" spans="1:16" x14ac:dyDescent="0.55000000000000004">
      <c r="A2137" s="1">
        <f t="shared" si="66"/>
        <v>45289</v>
      </c>
      <c r="B2137" s="1">
        <v>45291</v>
      </c>
      <c r="C2137" t="s">
        <v>2719</v>
      </c>
      <c r="D2137" t="s">
        <v>2720</v>
      </c>
      <c r="E2137">
        <v>1.75</v>
      </c>
      <c r="F2137" t="s">
        <v>4366</v>
      </c>
      <c r="G2137" t="s">
        <v>142</v>
      </c>
      <c r="H2137" t="s">
        <v>17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72</v>
      </c>
      <c r="O2137" t="s">
        <v>4367</v>
      </c>
      <c r="P2137">
        <f t="shared" si="67"/>
        <v>3</v>
      </c>
    </row>
    <row r="2138" spans="1:16" hidden="1" x14ac:dyDescent="0.55000000000000004">
      <c r="A2138" s="1">
        <f t="shared" si="66"/>
        <v>45289</v>
      </c>
      <c r="B2138" s="1">
        <v>45291</v>
      </c>
      <c r="C2138" t="s">
        <v>710</v>
      </c>
      <c r="D2138" t="s">
        <v>711</v>
      </c>
      <c r="E2138">
        <v>1.2</v>
      </c>
      <c r="F2138" t="s">
        <v>4368</v>
      </c>
      <c r="G2138" t="s">
        <v>142</v>
      </c>
      <c r="H2138" t="s">
        <v>164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72</v>
      </c>
      <c r="O2138" t="s">
        <v>4369</v>
      </c>
      <c r="P2138">
        <f t="shared" si="67"/>
        <v>6</v>
      </c>
    </row>
    <row r="2139" spans="1:16" x14ac:dyDescent="0.55000000000000004">
      <c r="A2139" s="1">
        <f t="shared" si="66"/>
        <v>45289</v>
      </c>
      <c r="B2139" s="1">
        <v>45291</v>
      </c>
      <c r="C2139" t="s">
        <v>3413</v>
      </c>
      <c r="D2139" t="s">
        <v>171</v>
      </c>
      <c r="E2139">
        <v>6.55</v>
      </c>
      <c r="F2139" t="s">
        <v>105</v>
      </c>
      <c r="H2139" t="s">
        <v>47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4370</v>
      </c>
      <c r="P2139">
        <f t="shared" si="67"/>
        <v>1</v>
      </c>
    </row>
    <row r="2140" spans="1:16" x14ac:dyDescent="0.55000000000000004">
      <c r="A2140" s="1">
        <f t="shared" si="66"/>
        <v>45289</v>
      </c>
      <c r="B2140" s="1">
        <v>45291</v>
      </c>
      <c r="C2140" t="s">
        <v>2788</v>
      </c>
      <c r="D2140" t="s">
        <v>1456</v>
      </c>
      <c r="E2140">
        <v>6.625</v>
      </c>
      <c r="F2140" t="s">
        <v>2815</v>
      </c>
      <c r="H2140" t="s">
        <v>47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72</v>
      </c>
      <c r="O2140" t="s">
        <v>4371</v>
      </c>
      <c r="P2140">
        <f t="shared" si="67"/>
        <v>3</v>
      </c>
    </row>
    <row r="2141" spans="1:16" hidden="1" x14ac:dyDescent="0.55000000000000004">
      <c r="A2141" s="1">
        <f t="shared" si="66"/>
        <v>45289</v>
      </c>
      <c r="B2141" s="1">
        <v>45291</v>
      </c>
      <c r="C2141" t="s">
        <v>2783</v>
      </c>
      <c r="D2141" t="s">
        <v>2784</v>
      </c>
      <c r="E2141">
        <v>7.625</v>
      </c>
      <c r="F2141" t="s">
        <v>1887</v>
      </c>
      <c r="H2141" t="s">
        <v>47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4372</v>
      </c>
      <c r="P2141">
        <f t="shared" si="67"/>
        <v>6</v>
      </c>
    </row>
    <row r="2142" spans="1:16" x14ac:dyDescent="0.55000000000000004">
      <c r="A2142" s="1">
        <f t="shared" si="66"/>
        <v>45289</v>
      </c>
      <c r="B2142" s="1">
        <v>45291</v>
      </c>
      <c r="C2142" t="s">
        <v>714</v>
      </c>
      <c r="D2142" t="s">
        <v>715</v>
      </c>
      <c r="E2142">
        <v>7.5</v>
      </c>
      <c r="F2142" t="s">
        <v>800</v>
      </c>
      <c r="G2142" t="s">
        <v>229</v>
      </c>
      <c r="H2142" t="s">
        <v>77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4373</v>
      </c>
      <c r="P2142">
        <f t="shared" si="67"/>
        <v>4</v>
      </c>
    </row>
    <row r="2143" spans="1:16" x14ac:dyDescent="0.55000000000000004">
      <c r="A2143" s="1">
        <f t="shared" si="66"/>
        <v>45289</v>
      </c>
      <c r="B2143" s="1">
        <v>45291</v>
      </c>
      <c r="C2143" t="s">
        <v>2649</v>
      </c>
      <c r="D2143" t="s">
        <v>567</v>
      </c>
      <c r="E2143">
        <v>6.05</v>
      </c>
      <c r="F2143" t="s">
        <v>682</v>
      </c>
      <c r="H2143" t="s">
        <v>52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53</v>
      </c>
      <c r="O2143" t="s">
        <v>4374</v>
      </c>
      <c r="P2143">
        <f t="shared" si="67"/>
        <v>1</v>
      </c>
    </row>
    <row r="2144" spans="1:16" hidden="1" x14ac:dyDescent="0.55000000000000004">
      <c r="A2144" s="1">
        <f t="shared" si="66"/>
        <v>45289</v>
      </c>
      <c r="B2144" s="1">
        <v>45291</v>
      </c>
      <c r="C2144" t="s">
        <v>2226</v>
      </c>
      <c r="D2144" t="s">
        <v>2227</v>
      </c>
      <c r="E2144">
        <v>5</v>
      </c>
      <c r="F2144" t="s">
        <v>2228</v>
      </c>
      <c r="G2144" t="s">
        <v>142</v>
      </c>
      <c r="H2144" t="s">
        <v>99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4375</v>
      </c>
      <c r="P2144">
        <f t="shared" si="67"/>
        <v>6</v>
      </c>
    </row>
    <row r="2145" spans="1:16" x14ac:dyDescent="0.55000000000000004">
      <c r="A2145" s="1">
        <f t="shared" si="66"/>
        <v>45289</v>
      </c>
      <c r="B2145" s="1">
        <v>45291</v>
      </c>
      <c r="C2145" t="s">
        <v>933</v>
      </c>
      <c r="D2145" t="s">
        <v>934</v>
      </c>
      <c r="E2145">
        <v>6</v>
      </c>
      <c r="F2145" t="s">
        <v>4376</v>
      </c>
      <c r="H2145" t="s">
        <v>47</v>
      </c>
      <c r="I2145" t="s">
        <v>18</v>
      </c>
      <c r="J2145" t="s">
        <v>19</v>
      </c>
      <c r="K2145" t="s">
        <v>20</v>
      </c>
      <c r="L2145" t="s">
        <v>20</v>
      </c>
      <c r="M2145" t="s">
        <v>2527</v>
      </c>
      <c r="N2145" t="s">
        <v>72</v>
      </c>
      <c r="O2145" t="s">
        <v>4377</v>
      </c>
      <c r="P2145">
        <f t="shared" si="67"/>
        <v>3</v>
      </c>
    </row>
    <row r="2146" spans="1:16" hidden="1" x14ac:dyDescent="0.55000000000000004">
      <c r="A2146" s="1">
        <f t="shared" si="66"/>
        <v>45289</v>
      </c>
      <c r="B2146" s="1">
        <v>45291</v>
      </c>
      <c r="C2146" t="s">
        <v>2626</v>
      </c>
      <c r="D2146" t="s">
        <v>50</v>
      </c>
      <c r="E2146">
        <v>5.75</v>
      </c>
      <c r="F2146" t="s">
        <v>203</v>
      </c>
      <c r="G2146" t="s">
        <v>206</v>
      </c>
      <c r="H2146" t="s">
        <v>42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53</v>
      </c>
      <c r="O2146" t="s">
        <v>4378</v>
      </c>
      <c r="P2146">
        <f t="shared" si="67"/>
        <v>6</v>
      </c>
    </row>
    <row r="2147" spans="1:16" x14ac:dyDescent="0.55000000000000004">
      <c r="A2147" s="1">
        <f t="shared" si="66"/>
        <v>45289</v>
      </c>
      <c r="B2147" s="1">
        <v>45291</v>
      </c>
      <c r="C2147" t="s">
        <v>1929</v>
      </c>
      <c r="D2147" t="s">
        <v>1930</v>
      </c>
      <c r="E2147">
        <v>6.55</v>
      </c>
      <c r="F2147" t="s">
        <v>618</v>
      </c>
      <c r="H2147" t="s">
        <v>42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4379</v>
      </c>
      <c r="P2147">
        <f t="shared" si="67"/>
        <v>3</v>
      </c>
    </row>
    <row r="2148" spans="1:16" x14ac:dyDescent="0.55000000000000004">
      <c r="A2148" s="1">
        <f t="shared" si="66"/>
        <v>45289</v>
      </c>
      <c r="B2148" s="1">
        <v>45291</v>
      </c>
      <c r="C2148" t="s">
        <v>244</v>
      </c>
      <c r="D2148" t="s">
        <v>245</v>
      </c>
      <c r="E2148">
        <v>3.5</v>
      </c>
      <c r="F2148" t="s">
        <v>2429</v>
      </c>
      <c r="G2148" t="s">
        <v>1519</v>
      </c>
      <c r="H2148" t="s">
        <v>47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4380</v>
      </c>
      <c r="P2148">
        <f t="shared" si="67"/>
        <v>2</v>
      </c>
    </row>
    <row r="2149" spans="1:16" hidden="1" x14ac:dyDescent="0.55000000000000004">
      <c r="A2149" s="1">
        <f t="shared" si="66"/>
        <v>45289</v>
      </c>
      <c r="B2149" s="1">
        <v>45291</v>
      </c>
      <c r="C2149" t="s">
        <v>2394</v>
      </c>
      <c r="D2149" t="s">
        <v>2395</v>
      </c>
      <c r="E2149">
        <v>6.7267099999999997</v>
      </c>
      <c r="F2149" t="s">
        <v>3027</v>
      </c>
      <c r="G2149" t="s">
        <v>142</v>
      </c>
      <c r="H2149" t="s">
        <v>17</v>
      </c>
      <c r="I2149" t="s">
        <v>18</v>
      </c>
      <c r="J2149" t="s">
        <v>19</v>
      </c>
      <c r="K2149" t="s">
        <v>20</v>
      </c>
      <c r="L2149" t="s">
        <v>20</v>
      </c>
      <c r="M2149" t="s">
        <v>173</v>
      </c>
      <c r="N2149" t="s">
        <v>72</v>
      </c>
      <c r="O2149" t="s">
        <v>4381</v>
      </c>
      <c r="P2149">
        <f t="shared" si="67"/>
        <v>6</v>
      </c>
    </row>
    <row r="2150" spans="1:16" hidden="1" x14ac:dyDescent="0.55000000000000004">
      <c r="A2150" s="1">
        <f t="shared" si="66"/>
        <v>45289</v>
      </c>
      <c r="B2150" s="1">
        <v>45291</v>
      </c>
      <c r="C2150" t="s">
        <v>3189</v>
      </c>
      <c r="D2150" t="s">
        <v>50</v>
      </c>
      <c r="E2150">
        <v>6.75</v>
      </c>
      <c r="F2150" t="s">
        <v>3581</v>
      </c>
      <c r="G2150" t="s">
        <v>2890</v>
      </c>
      <c r="H2150" t="s">
        <v>52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53</v>
      </c>
      <c r="O2150" t="s">
        <v>4382</v>
      </c>
      <c r="P2150">
        <f t="shared" si="67"/>
        <v>6</v>
      </c>
    </row>
    <row r="2151" spans="1:16" x14ac:dyDescent="0.55000000000000004">
      <c r="A2151" s="1">
        <f t="shared" si="66"/>
        <v>45289</v>
      </c>
      <c r="B2151" s="1">
        <v>45291</v>
      </c>
      <c r="C2151" t="s">
        <v>264</v>
      </c>
      <c r="D2151" t="s">
        <v>265</v>
      </c>
      <c r="E2151">
        <v>5.6814499999999999</v>
      </c>
      <c r="F2151" t="s">
        <v>2794</v>
      </c>
      <c r="G2151" t="s">
        <v>142</v>
      </c>
      <c r="H2151" t="s">
        <v>267</v>
      </c>
      <c r="I2151" t="s">
        <v>18</v>
      </c>
      <c r="J2151" t="s">
        <v>19</v>
      </c>
      <c r="K2151" t="s">
        <v>20</v>
      </c>
      <c r="L2151" t="s">
        <v>20</v>
      </c>
      <c r="M2151" t="s">
        <v>173</v>
      </c>
      <c r="N2151" t="s">
        <v>72</v>
      </c>
      <c r="O2151" t="s">
        <v>4383</v>
      </c>
      <c r="P2151">
        <f t="shared" si="67"/>
        <v>3</v>
      </c>
    </row>
    <row r="2152" spans="1:16" x14ac:dyDescent="0.55000000000000004">
      <c r="A2152" s="1">
        <f t="shared" si="66"/>
        <v>45289</v>
      </c>
      <c r="B2152" s="1">
        <v>45291</v>
      </c>
      <c r="C2152" t="s">
        <v>4384</v>
      </c>
      <c r="D2152" t="s">
        <v>171</v>
      </c>
      <c r="E2152">
        <v>8.75</v>
      </c>
      <c r="F2152" t="s">
        <v>450</v>
      </c>
      <c r="H2152" t="s">
        <v>47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4385</v>
      </c>
      <c r="P2152">
        <f t="shared" si="67"/>
        <v>1</v>
      </c>
    </row>
    <row r="2153" spans="1:16" hidden="1" x14ac:dyDescent="0.55000000000000004">
      <c r="A2153" s="1">
        <f t="shared" si="66"/>
        <v>45289</v>
      </c>
      <c r="B2153" s="1">
        <v>45291</v>
      </c>
      <c r="C2153" t="s">
        <v>1705</v>
      </c>
      <c r="D2153" t="s">
        <v>1706</v>
      </c>
      <c r="E2153">
        <v>2.9</v>
      </c>
      <c r="F2153" t="s">
        <v>183</v>
      </c>
      <c r="G2153" t="s">
        <v>142</v>
      </c>
      <c r="H2153" t="s">
        <v>164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72</v>
      </c>
      <c r="O2153" t="s">
        <v>4386</v>
      </c>
      <c r="P2153">
        <f t="shared" si="67"/>
        <v>6</v>
      </c>
    </row>
    <row r="2154" spans="1:16" x14ac:dyDescent="0.55000000000000004">
      <c r="A2154" s="1">
        <f t="shared" si="66"/>
        <v>45289</v>
      </c>
      <c r="B2154" s="1">
        <v>45291</v>
      </c>
      <c r="C2154" t="s">
        <v>4387</v>
      </c>
      <c r="D2154" t="s">
        <v>775</v>
      </c>
      <c r="E2154">
        <v>6.35</v>
      </c>
      <c r="F2154" t="s">
        <v>726</v>
      </c>
      <c r="H2154" t="s">
        <v>47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53</v>
      </c>
      <c r="O2154" t="s">
        <v>4388</v>
      </c>
      <c r="P2154">
        <f t="shared" si="67"/>
        <v>3</v>
      </c>
    </row>
    <row r="2155" spans="1:16" hidden="1" x14ac:dyDescent="0.55000000000000004">
      <c r="A2155" s="1">
        <f t="shared" si="66"/>
        <v>45289</v>
      </c>
      <c r="B2155" s="1">
        <v>45291</v>
      </c>
      <c r="C2155" t="s">
        <v>2383</v>
      </c>
      <c r="D2155" t="s">
        <v>2384</v>
      </c>
      <c r="E2155">
        <v>4.76</v>
      </c>
      <c r="F2155" t="s">
        <v>4389</v>
      </c>
      <c r="G2155" t="s">
        <v>142</v>
      </c>
      <c r="H2155" t="s">
        <v>52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4390</v>
      </c>
      <c r="P2155">
        <f t="shared" si="67"/>
        <v>6</v>
      </c>
    </row>
    <row r="2156" spans="1:16" x14ac:dyDescent="0.55000000000000004">
      <c r="A2156" s="1">
        <f t="shared" si="66"/>
        <v>45289</v>
      </c>
      <c r="B2156" s="1">
        <v>45291</v>
      </c>
      <c r="C2156" t="s">
        <v>269</v>
      </c>
      <c r="D2156" t="s">
        <v>270</v>
      </c>
      <c r="E2156">
        <v>2.7</v>
      </c>
      <c r="F2156" t="s">
        <v>1244</v>
      </c>
      <c r="G2156" t="s">
        <v>142</v>
      </c>
      <c r="H2156" t="s">
        <v>52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4391</v>
      </c>
      <c r="P2156">
        <f t="shared" si="67"/>
        <v>5</v>
      </c>
    </row>
    <row r="2157" spans="1:16" x14ac:dyDescent="0.55000000000000004">
      <c r="A2157" s="1">
        <f t="shared" si="66"/>
        <v>45289</v>
      </c>
      <c r="B2157" s="1">
        <v>45291</v>
      </c>
      <c r="C2157" t="s">
        <v>3166</v>
      </c>
      <c r="D2157" t="s">
        <v>449</v>
      </c>
      <c r="E2157">
        <v>5.4</v>
      </c>
      <c r="F2157" t="s">
        <v>1086</v>
      </c>
      <c r="G2157" t="s">
        <v>52</v>
      </c>
      <c r="H2157" t="s">
        <v>77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53</v>
      </c>
      <c r="O2157" t="s">
        <v>4392</v>
      </c>
      <c r="P2157">
        <f t="shared" si="67"/>
        <v>3</v>
      </c>
    </row>
    <row r="2158" spans="1:16" x14ac:dyDescent="0.55000000000000004">
      <c r="A2158" s="1">
        <f t="shared" si="66"/>
        <v>45289</v>
      </c>
      <c r="B2158" s="1">
        <v>45291</v>
      </c>
      <c r="C2158" t="s">
        <v>1722</v>
      </c>
      <c r="D2158" t="s">
        <v>1723</v>
      </c>
      <c r="E2158">
        <v>6.27576</v>
      </c>
      <c r="F2158" t="s">
        <v>1156</v>
      </c>
      <c r="G2158" t="s">
        <v>229</v>
      </c>
      <c r="H2158" t="s">
        <v>52</v>
      </c>
      <c r="I2158" t="s">
        <v>18</v>
      </c>
      <c r="J2158" t="s">
        <v>19</v>
      </c>
      <c r="K2158" t="s">
        <v>20</v>
      </c>
      <c r="L2158" t="s">
        <v>20</v>
      </c>
      <c r="M2158" t="s">
        <v>173</v>
      </c>
      <c r="N2158" t="s">
        <v>22</v>
      </c>
      <c r="O2158" t="s">
        <v>4393</v>
      </c>
      <c r="P2158">
        <f t="shared" si="67"/>
        <v>3</v>
      </c>
    </row>
    <row r="2159" spans="1:16" x14ac:dyDescent="0.55000000000000004">
      <c r="A2159" s="1">
        <f t="shared" si="66"/>
        <v>45289</v>
      </c>
      <c r="B2159" s="1">
        <v>45291</v>
      </c>
      <c r="C2159" t="s">
        <v>244</v>
      </c>
      <c r="D2159" t="s">
        <v>245</v>
      </c>
      <c r="E2159">
        <v>4.1500000000000004</v>
      </c>
      <c r="F2159" t="s">
        <v>4266</v>
      </c>
      <c r="G2159" t="s">
        <v>1519</v>
      </c>
      <c r="H2159" t="s">
        <v>47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4394</v>
      </c>
      <c r="P2159">
        <f t="shared" si="67"/>
        <v>2</v>
      </c>
    </row>
    <row r="2160" spans="1:16" hidden="1" x14ac:dyDescent="0.55000000000000004">
      <c r="A2160" s="1">
        <f t="shared" si="66"/>
        <v>45289</v>
      </c>
      <c r="B2160" s="1">
        <v>45291</v>
      </c>
      <c r="C2160" t="s">
        <v>2830</v>
      </c>
      <c r="D2160" t="s">
        <v>2831</v>
      </c>
      <c r="E2160">
        <v>2.5</v>
      </c>
      <c r="F2160" t="s">
        <v>4395</v>
      </c>
      <c r="G2160" t="s">
        <v>142</v>
      </c>
      <c r="H2160" t="s">
        <v>42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72</v>
      </c>
      <c r="O2160" t="s">
        <v>4396</v>
      </c>
      <c r="P2160">
        <f t="shared" si="67"/>
        <v>6</v>
      </c>
    </row>
    <row r="2161" spans="1:16" x14ac:dyDescent="0.55000000000000004">
      <c r="A2161" s="1">
        <f t="shared" si="66"/>
        <v>45289</v>
      </c>
      <c r="B2161" s="1">
        <v>45291</v>
      </c>
      <c r="C2161" t="s">
        <v>672</v>
      </c>
      <c r="D2161" t="s">
        <v>673</v>
      </c>
      <c r="E2161">
        <v>4.875</v>
      </c>
      <c r="F2161" t="s">
        <v>674</v>
      </c>
      <c r="G2161" t="s">
        <v>229</v>
      </c>
      <c r="H2161" t="s">
        <v>147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4397</v>
      </c>
      <c r="P2161">
        <f t="shared" si="67"/>
        <v>3</v>
      </c>
    </row>
    <row r="2162" spans="1:16" x14ac:dyDescent="0.55000000000000004">
      <c r="A2162" s="1">
        <f t="shared" si="66"/>
        <v>45289</v>
      </c>
      <c r="B2162" s="1">
        <v>45291</v>
      </c>
      <c r="C2162" t="s">
        <v>1014</v>
      </c>
      <c r="D2162" t="s">
        <v>1015</v>
      </c>
      <c r="E2162">
        <v>8</v>
      </c>
      <c r="F2162" t="s">
        <v>2426</v>
      </c>
      <c r="H2162" t="s">
        <v>17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4398</v>
      </c>
      <c r="P2162">
        <f t="shared" si="67"/>
        <v>5</v>
      </c>
    </row>
    <row r="2163" spans="1:16" x14ac:dyDescent="0.55000000000000004">
      <c r="A2163" s="1">
        <f t="shared" si="66"/>
        <v>45289</v>
      </c>
      <c r="B2163" s="1">
        <v>45291</v>
      </c>
      <c r="C2163" t="s">
        <v>4109</v>
      </c>
      <c r="D2163" t="s">
        <v>75</v>
      </c>
      <c r="E2163">
        <v>6.8</v>
      </c>
      <c r="F2163" t="s">
        <v>2333</v>
      </c>
      <c r="H2163" t="s">
        <v>77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4399</v>
      </c>
      <c r="P2163">
        <f t="shared" si="67"/>
        <v>2</v>
      </c>
    </row>
    <row r="2164" spans="1:16" hidden="1" x14ac:dyDescent="0.55000000000000004">
      <c r="A2164" s="1">
        <f t="shared" si="66"/>
        <v>45289</v>
      </c>
      <c r="B2164" s="1">
        <v>45291</v>
      </c>
      <c r="C2164" t="s">
        <v>2354</v>
      </c>
      <c r="D2164" t="s">
        <v>2355</v>
      </c>
      <c r="E2164">
        <v>3.375</v>
      </c>
      <c r="F2164" t="s">
        <v>413</v>
      </c>
      <c r="H2164" t="s">
        <v>99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72</v>
      </c>
      <c r="O2164" t="s">
        <v>4400</v>
      </c>
      <c r="P2164">
        <f t="shared" si="67"/>
        <v>6</v>
      </c>
    </row>
    <row r="2165" spans="1:16" x14ac:dyDescent="0.55000000000000004">
      <c r="A2165" s="1">
        <f t="shared" si="66"/>
        <v>45289</v>
      </c>
      <c r="B2165" s="1">
        <v>45291</v>
      </c>
      <c r="C2165" t="s">
        <v>722</v>
      </c>
      <c r="D2165" t="s">
        <v>723</v>
      </c>
      <c r="E2165">
        <v>7.125</v>
      </c>
      <c r="F2165" t="s">
        <v>1214</v>
      </c>
      <c r="H2165" t="s">
        <v>17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4401</v>
      </c>
      <c r="P2165">
        <f t="shared" si="67"/>
        <v>3</v>
      </c>
    </row>
    <row r="2166" spans="1:16" x14ac:dyDescent="0.55000000000000004">
      <c r="A2166" s="1">
        <f t="shared" si="66"/>
        <v>45289</v>
      </c>
      <c r="B2166" s="1">
        <v>45291</v>
      </c>
      <c r="C2166" t="s">
        <v>3321</v>
      </c>
      <c r="D2166" t="s">
        <v>3322</v>
      </c>
      <c r="E2166">
        <v>5.5</v>
      </c>
      <c r="F2166" t="s">
        <v>2884</v>
      </c>
      <c r="G2166">
        <v>1</v>
      </c>
      <c r="H2166" t="s">
        <v>47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22</v>
      </c>
      <c r="O2166" t="s">
        <v>4402</v>
      </c>
      <c r="P2166">
        <f t="shared" si="67"/>
        <v>3</v>
      </c>
    </row>
    <row r="2167" spans="1:16" x14ac:dyDescent="0.55000000000000004">
      <c r="A2167" s="1">
        <f t="shared" si="66"/>
        <v>45289</v>
      </c>
      <c r="B2167" s="1">
        <v>45291</v>
      </c>
      <c r="C2167" t="s">
        <v>4403</v>
      </c>
      <c r="D2167" t="s">
        <v>4404</v>
      </c>
      <c r="E2167">
        <v>7.99</v>
      </c>
      <c r="F2167" t="s">
        <v>4405</v>
      </c>
      <c r="G2167" t="s">
        <v>206</v>
      </c>
      <c r="H2167" t="s">
        <v>47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53</v>
      </c>
      <c r="O2167" t="s">
        <v>4406</v>
      </c>
      <c r="P2167">
        <f t="shared" si="67"/>
        <v>2</v>
      </c>
    </row>
    <row r="2168" spans="1:16" x14ac:dyDescent="0.55000000000000004">
      <c r="A2168" s="1">
        <f t="shared" si="66"/>
        <v>45289</v>
      </c>
      <c r="B2168" s="1">
        <v>45291</v>
      </c>
      <c r="C2168" t="s">
        <v>1722</v>
      </c>
      <c r="D2168" t="s">
        <v>1723</v>
      </c>
      <c r="E2168">
        <v>5.7755200000000002</v>
      </c>
      <c r="F2168" t="s">
        <v>3264</v>
      </c>
      <c r="G2168" t="s">
        <v>142</v>
      </c>
      <c r="H2168" t="s">
        <v>52</v>
      </c>
      <c r="I2168" t="s">
        <v>18</v>
      </c>
      <c r="J2168" t="s">
        <v>19</v>
      </c>
      <c r="K2168" t="s">
        <v>20</v>
      </c>
      <c r="L2168" t="s">
        <v>20</v>
      </c>
      <c r="M2168" t="s">
        <v>173</v>
      </c>
      <c r="N2168" t="s">
        <v>22</v>
      </c>
      <c r="O2168" t="s">
        <v>4407</v>
      </c>
      <c r="P2168">
        <f t="shared" si="67"/>
        <v>3</v>
      </c>
    </row>
    <row r="2169" spans="1:16" hidden="1" x14ac:dyDescent="0.55000000000000004">
      <c r="A2169" s="1">
        <f t="shared" si="66"/>
        <v>45289</v>
      </c>
      <c r="B2169" s="1">
        <v>45291</v>
      </c>
      <c r="C2169" t="s">
        <v>4408</v>
      </c>
      <c r="D2169" t="s">
        <v>4409</v>
      </c>
      <c r="E2169">
        <v>5.5</v>
      </c>
      <c r="F2169" t="s">
        <v>4410</v>
      </c>
      <c r="G2169" t="s">
        <v>1161</v>
      </c>
      <c r="H2169" t="s">
        <v>495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4411</v>
      </c>
      <c r="P2169">
        <f t="shared" si="67"/>
        <v>6</v>
      </c>
    </row>
    <row r="2170" spans="1:16" x14ac:dyDescent="0.55000000000000004">
      <c r="A2170" s="1">
        <f t="shared" si="66"/>
        <v>45289</v>
      </c>
      <c r="B2170" s="1">
        <v>45291</v>
      </c>
      <c r="C2170" t="s">
        <v>244</v>
      </c>
      <c r="D2170" t="s">
        <v>245</v>
      </c>
      <c r="E2170">
        <v>3.6</v>
      </c>
      <c r="F2170" t="s">
        <v>931</v>
      </c>
      <c r="G2170" t="s">
        <v>3461</v>
      </c>
      <c r="H2170" t="s">
        <v>47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4412</v>
      </c>
      <c r="P2170">
        <f t="shared" si="67"/>
        <v>2</v>
      </c>
    </row>
    <row r="2171" spans="1:16" x14ac:dyDescent="0.55000000000000004">
      <c r="A2171" s="1">
        <f t="shared" si="66"/>
        <v>45289</v>
      </c>
      <c r="B2171" s="1">
        <v>45291</v>
      </c>
      <c r="C2171" t="s">
        <v>407</v>
      </c>
      <c r="D2171" t="s">
        <v>408</v>
      </c>
      <c r="E2171">
        <v>7.65</v>
      </c>
      <c r="F2171" t="s">
        <v>839</v>
      </c>
      <c r="H2171" t="s">
        <v>17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4413</v>
      </c>
      <c r="P2171">
        <f t="shared" si="67"/>
        <v>3</v>
      </c>
    </row>
    <row r="2172" spans="1:16" hidden="1" x14ac:dyDescent="0.55000000000000004">
      <c r="A2172" s="1">
        <f t="shared" si="66"/>
        <v>45289</v>
      </c>
      <c r="B2172" s="1">
        <v>45291</v>
      </c>
      <c r="C2172" t="s">
        <v>49</v>
      </c>
      <c r="D2172" t="s">
        <v>50</v>
      </c>
      <c r="E2172">
        <v>6.71</v>
      </c>
      <c r="F2172" t="s">
        <v>1409</v>
      </c>
      <c r="G2172" t="s">
        <v>4414</v>
      </c>
      <c r="H2172" t="s">
        <v>52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53</v>
      </c>
      <c r="O2172" t="s">
        <v>4415</v>
      </c>
      <c r="P2172">
        <f t="shared" si="67"/>
        <v>6</v>
      </c>
    </row>
    <row r="2173" spans="1:16" x14ac:dyDescent="0.55000000000000004">
      <c r="A2173" s="1">
        <f t="shared" si="66"/>
        <v>45289</v>
      </c>
      <c r="B2173" s="1">
        <v>45291</v>
      </c>
      <c r="C2173" t="s">
        <v>269</v>
      </c>
      <c r="D2173" t="s">
        <v>270</v>
      </c>
      <c r="E2173">
        <v>2.4500000000000002</v>
      </c>
      <c r="F2173" t="s">
        <v>4416</v>
      </c>
      <c r="G2173" t="s">
        <v>229</v>
      </c>
      <c r="H2173" t="s">
        <v>52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4417</v>
      </c>
      <c r="P2173">
        <f t="shared" si="67"/>
        <v>5</v>
      </c>
    </row>
    <row r="2174" spans="1:16" x14ac:dyDescent="0.55000000000000004">
      <c r="A2174" s="1">
        <f t="shared" si="66"/>
        <v>45289</v>
      </c>
      <c r="B2174" s="1">
        <v>45291</v>
      </c>
      <c r="C2174" t="s">
        <v>170</v>
      </c>
      <c r="D2174" t="s">
        <v>171</v>
      </c>
      <c r="E2174">
        <v>6.55</v>
      </c>
      <c r="F2174" t="s">
        <v>633</v>
      </c>
      <c r="G2174" t="s">
        <v>238</v>
      </c>
      <c r="H2174" t="s">
        <v>47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4418</v>
      </c>
      <c r="P2174">
        <f t="shared" si="67"/>
        <v>1</v>
      </c>
    </row>
    <row r="2175" spans="1:16" x14ac:dyDescent="0.55000000000000004">
      <c r="A2175" s="1">
        <f t="shared" si="66"/>
        <v>45289</v>
      </c>
      <c r="B2175" s="1">
        <v>45291</v>
      </c>
      <c r="C2175" t="s">
        <v>1092</v>
      </c>
      <c r="D2175" t="s">
        <v>1093</v>
      </c>
      <c r="E2175">
        <v>6.875</v>
      </c>
      <c r="F2175" t="s">
        <v>1094</v>
      </c>
      <c r="G2175" t="s">
        <v>229</v>
      </c>
      <c r="H2175" t="s">
        <v>147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4419</v>
      </c>
      <c r="P2175">
        <f t="shared" si="67"/>
        <v>3</v>
      </c>
    </row>
    <row r="2176" spans="1:16" x14ac:dyDescent="0.55000000000000004">
      <c r="A2176" s="1">
        <f t="shared" si="66"/>
        <v>45289</v>
      </c>
      <c r="B2176" s="1">
        <v>45291</v>
      </c>
      <c r="C2176" t="s">
        <v>479</v>
      </c>
      <c r="D2176" t="s">
        <v>480</v>
      </c>
      <c r="E2176">
        <v>5.75</v>
      </c>
      <c r="F2176" t="s">
        <v>676</v>
      </c>
      <c r="H2176" t="s">
        <v>47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4420</v>
      </c>
      <c r="P2176">
        <f t="shared" si="67"/>
        <v>4</v>
      </c>
    </row>
    <row r="2177" spans="1:16" hidden="1" x14ac:dyDescent="0.55000000000000004">
      <c r="A2177" s="1">
        <f t="shared" si="66"/>
        <v>45289</v>
      </c>
      <c r="B2177" s="1">
        <v>45291</v>
      </c>
      <c r="C2177" t="s">
        <v>1066</v>
      </c>
      <c r="D2177" t="s">
        <v>1067</v>
      </c>
      <c r="E2177">
        <v>6.0149999999999997</v>
      </c>
      <c r="F2177" t="s">
        <v>1068</v>
      </c>
      <c r="G2177" t="s">
        <v>4421</v>
      </c>
      <c r="H2177" t="s">
        <v>267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4422</v>
      </c>
      <c r="P2177">
        <f t="shared" si="67"/>
        <v>6</v>
      </c>
    </row>
    <row r="2178" spans="1:16" x14ac:dyDescent="0.55000000000000004">
      <c r="A2178" s="1">
        <f t="shared" si="66"/>
        <v>45289</v>
      </c>
      <c r="B2178" s="1">
        <v>45291</v>
      </c>
      <c r="C2178" t="s">
        <v>269</v>
      </c>
      <c r="D2178" t="s">
        <v>270</v>
      </c>
      <c r="E2178">
        <v>5.25</v>
      </c>
      <c r="F2178" t="s">
        <v>3561</v>
      </c>
      <c r="G2178" t="s">
        <v>229</v>
      </c>
      <c r="H2178" t="s">
        <v>52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4423</v>
      </c>
      <c r="P2178">
        <f t="shared" si="67"/>
        <v>5</v>
      </c>
    </row>
    <row r="2179" spans="1:16" x14ac:dyDescent="0.55000000000000004">
      <c r="A2179" s="1">
        <f t="shared" si="66"/>
        <v>45289</v>
      </c>
      <c r="B2179" s="1">
        <v>45291</v>
      </c>
      <c r="C2179" t="s">
        <v>613</v>
      </c>
      <c r="D2179" t="s">
        <v>614</v>
      </c>
      <c r="E2179">
        <v>3.1</v>
      </c>
      <c r="F2179" t="s">
        <v>4424</v>
      </c>
      <c r="H2179" t="s">
        <v>42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4425</v>
      </c>
      <c r="P2179">
        <f t="shared" si="67"/>
        <v>5</v>
      </c>
    </row>
    <row r="2180" spans="1:16" x14ac:dyDescent="0.55000000000000004">
      <c r="A2180" s="1">
        <f t="shared" ref="A2180:A2243" si="68">B2180-2</f>
        <v>45289</v>
      </c>
      <c r="B2180" s="1">
        <v>45291</v>
      </c>
      <c r="C2180" t="s">
        <v>244</v>
      </c>
      <c r="D2180" t="s">
        <v>245</v>
      </c>
      <c r="E2180">
        <v>5.45</v>
      </c>
      <c r="F2180" t="s">
        <v>4426</v>
      </c>
      <c r="G2180" t="s">
        <v>1519</v>
      </c>
      <c r="H2180" t="s">
        <v>47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4427</v>
      </c>
      <c r="P2180">
        <f t="shared" ref="P2180:P2243" si="69">LEN(D2180)</f>
        <v>2</v>
      </c>
    </row>
    <row r="2181" spans="1:16" x14ac:dyDescent="0.55000000000000004">
      <c r="A2181" s="1">
        <f t="shared" si="68"/>
        <v>45289</v>
      </c>
      <c r="B2181" s="1">
        <v>45291</v>
      </c>
      <c r="C2181" t="s">
        <v>564</v>
      </c>
      <c r="D2181" t="s">
        <v>565</v>
      </c>
      <c r="E2181">
        <v>5.75</v>
      </c>
      <c r="F2181" t="s">
        <v>587</v>
      </c>
      <c r="G2181" t="s">
        <v>4428</v>
      </c>
      <c r="H2181" t="s">
        <v>17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4429</v>
      </c>
      <c r="P2181">
        <f t="shared" si="69"/>
        <v>3</v>
      </c>
    </row>
    <row r="2182" spans="1:16" x14ac:dyDescent="0.55000000000000004">
      <c r="A2182" s="1">
        <f t="shared" si="68"/>
        <v>45289</v>
      </c>
      <c r="B2182" s="1">
        <v>45291</v>
      </c>
      <c r="C2182" t="s">
        <v>4430</v>
      </c>
      <c r="D2182" t="s">
        <v>1496</v>
      </c>
      <c r="E2182">
        <v>8.15</v>
      </c>
      <c r="F2182" t="s">
        <v>2060</v>
      </c>
      <c r="H2182" t="s">
        <v>47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72</v>
      </c>
      <c r="O2182" t="s">
        <v>4431</v>
      </c>
      <c r="P2182">
        <f t="shared" si="69"/>
        <v>3</v>
      </c>
    </row>
    <row r="2183" spans="1:16" x14ac:dyDescent="0.55000000000000004">
      <c r="A2183" s="1">
        <f t="shared" si="68"/>
        <v>45289</v>
      </c>
      <c r="B2183" s="1">
        <v>45291</v>
      </c>
      <c r="C2183" t="s">
        <v>114</v>
      </c>
      <c r="D2183" t="s">
        <v>115</v>
      </c>
      <c r="E2183">
        <v>0.625</v>
      </c>
      <c r="F2183" t="s">
        <v>4432</v>
      </c>
      <c r="G2183" t="s">
        <v>206</v>
      </c>
      <c r="H2183" t="s">
        <v>52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4433</v>
      </c>
      <c r="P2183">
        <f t="shared" si="69"/>
        <v>2</v>
      </c>
    </row>
    <row r="2184" spans="1:16" hidden="1" x14ac:dyDescent="0.55000000000000004">
      <c r="A2184" s="1">
        <f t="shared" si="68"/>
        <v>45289</v>
      </c>
      <c r="B2184" s="1">
        <v>45291</v>
      </c>
      <c r="C2184" t="s">
        <v>1891</v>
      </c>
      <c r="D2184" t="s">
        <v>1892</v>
      </c>
      <c r="E2184">
        <v>5.95</v>
      </c>
      <c r="F2184" t="s">
        <v>3136</v>
      </c>
      <c r="H2184" t="s">
        <v>47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53</v>
      </c>
      <c r="O2184" t="s">
        <v>4434</v>
      </c>
      <c r="P2184">
        <f t="shared" si="69"/>
        <v>6</v>
      </c>
    </row>
    <row r="2185" spans="1:16" x14ac:dyDescent="0.55000000000000004">
      <c r="A2185" s="1">
        <f t="shared" si="68"/>
        <v>45289</v>
      </c>
      <c r="B2185" s="1">
        <v>45291</v>
      </c>
      <c r="C2185" t="s">
        <v>4282</v>
      </c>
      <c r="D2185" t="s">
        <v>1159</v>
      </c>
      <c r="E2185">
        <v>5.15</v>
      </c>
      <c r="F2185" t="s">
        <v>308</v>
      </c>
      <c r="G2185" t="s">
        <v>142</v>
      </c>
      <c r="H2185" t="s">
        <v>77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53</v>
      </c>
      <c r="O2185" t="s">
        <v>4435</v>
      </c>
      <c r="P2185">
        <f t="shared" si="69"/>
        <v>2</v>
      </c>
    </row>
    <row r="2186" spans="1:16" x14ac:dyDescent="0.55000000000000004">
      <c r="A2186" s="1">
        <f t="shared" si="68"/>
        <v>45289</v>
      </c>
      <c r="B2186" s="1">
        <v>45291</v>
      </c>
      <c r="C2186" t="s">
        <v>2581</v>
      </c>
      <c r="D2186" t="s">
        <v>2582</v>
      </c>
      <c r="E2186">
        <v>3.55</v>
      </c>
      <c r="F2186" t="s">
        <v>3868</v>
      </c>
      <c r="H2186" t="s">
        <v>47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4436</v>
      </c>
      <c r="P2186">
        <f t="shared" si="69"/>
        <v>4</v>
      </c>
    </row>
    <row r="2187" spans="1:16" x14ac:dyDescent="0.55000000000000004">
      <c r="A2187" s="1">
        <f t="shared" si="68"/>
        <v>45289</v>
      </c>
      <c r="B2187" s="1">
        <v>45291</v>
      </c>
      <c r="C2187" t="s">
        <v>2428</v>
      </c>
      <c r="D2187" t="s">
        <v>1159</v>
      </c>
      <c r="E2187">
        <v>5.95</v>
      </c>
      <c r="F2187" t="s">
        <v>585</v>
      </c>
      <c r="H2187" t="s">
        <v>47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53</v>
      </c>
      <c r="O2187" t="s">
        <v>4437</v>
      </c>
      <c r="P2187">
        <f t="shared" si="69"/>
        <v>2</v>
      </c>
    </row>
    <row r="2188" spans="1:16" x14ac:dyDescent="0.55000000000000004">
      <c r="A2188" s="1">
        <f t="shared" si="68"/>
        <v>45289</v>
      </c>
      <c r="B2188" s="1">
        <v>45291</v>
      </c>
      <c r="C2188" t="s">
        <v>1358</v>
      </c>
      <c r="D2188" t="s">
        <v>1359</v>
      </c>
      <c r="E2188">
        <v>6.75</v>
      </c>
      <c r="F2188" t="s">
        <v>1060</v>
      </c>
      <c r="H2188" t="s">
        <v>52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22</v>
      </c>
      <c r="O2188" t="s">
        <v>4438</v>
      </c>
      <c r="P2188">
        <f t="shared" si="69"/>
        <v>3</v>
      </c>
    </row>
    <row r="2189" spans="1:16" hidden="1" x14ac:dyDescent="0.55000000000000004">
      <c r="A2189" s="1">
        <f t="shared" si="68"/>
        <v>45289</v>
      </c>
      <c r="B2189" s="1">
        <v>45291</v>
      </c>
      <c r="C2189" t="s">
        <v>4439</v>
      </c>
      <c r="D2189" t="s">
        <v>4440</v>
      </c>
      <c r="E2189">
        <v>1.0189999999999999</v>
      </c>
      <c r="F2189" t="s">
        <v>2679</v>
      </c>
      <c r="G2189">
        <v>2020</v>
      </c>
      <c r="H2189" t="s">
        <v>267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4441</v>
      </c>
      <c r="P2189">
        <f t="shared" si="69"/>
        <v>6</v>
      </c>
    </row>
    <row r="2190" spans="1:16" x14ac:dyDescent="0.55000000000000004">
      <c r="A2190" s="1">
        <f t="shared" si="68"/>
        <v>45289</v>
      </c>
      <c r="B2190" s="1">
        <v>45291</v>
      </c>
      <c r="C2190" t="s">
        <v>226</v>
      </c>
      <c r="D2190" t="s">
        <v>227</v>
      </c>
      <c r="E2190">
        <v>1.05</v>
      </c>
      <c r="F2190" t="s">
        <v>583</v>
      </c>
      <c r="G2190" t="s">
        <v>142</v>
      </c>
      <c r="H2190" t="s">
        <v>32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22</v>
      </c>
      <c r="O2190" t="s">
        <v>4442</v>
      </c>
      <c r="P2190">
        <f t="shared" si="69"/>
        <v>5</v>
      </c>
    </row>
    <row r="2191" spans="1:16" x14ac:dyDescent="0.55000000000000004">
      <c r="A2191" s="1">
        <f t="shared" si="68"/>
        <v>45289</v>
      </c>
      <c r="B2191" s="1">
        <v>45291</v>
      </c>
      <c r="C2191" t="s">
        <v>379</v>
      </c>
      <c r="D2191" t="s">
        <v>380</v>
      </c>
      <c r="E2191">
        <v>3.7</v>
      </c>
      <c r="F2191" t="s">
        <v>2658</v>
      </c>
      <c r="H2191" t="s">
        <v>52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72</v>
      </c>
      <c r="O2191" t="s">
        <v>4443</v>
      </c>
      <c r="P2191">
        <f t="shared" si="69"/>
        <v>3</v>
      </c>
    </row>
    <row r="2192" spans="1:16" hidden="1" x14ac:dyDescent="0.55000000000000004">
      <c r="A2192" s="1">
        <f t="shared" si="68"/>
        <v>45289</v>
      </c>
      <c r="B2192" s="1">
        <v>45291</v>
      </c>
      <c r="C2192" t="s">
        <v>3973</v>
      </c>
      <c r="D2192" t="s">
        <v>3750</v>
      </c>
      <c r="E2192">
        <v>8.25</v>
      </c>
      <c r="F2192" t="s">
        <v>4133</v>
      </c>
      <c r="G2192" t="s">
        <v>142</v>
      </c>
      <c r="H2192" t="s">
        <v>77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72</v>
      </c>
      <c r="O2192" t="s">
        <v>4444</v>
      </c>
      <c r="P2192">
        <f t="shared" si="69"/>
        <v>6</v>
      </c>
    </row>
    <row r="2193" spans="1:16" x14ac:dyDescent="0.55000000000000004">
      <c r="A2193" s="1">
        <f t="shared" si="68"/>
        <v>45289</v>
      </c>
      <c r="B2193" s="1">
        <v>45291</v>
      </c>
      <c r="C2193" t="s">
        <v>1445</v>
      </c>
      <c r="D2193" t="s">
        <v>1446</v>
      </c>
      <c r="E2193">
        <v>1.73</v>
      </c>
      <c r="F2193" t="s">
        <v>1632</v>
      </c>
      <c r="G2193" t="s">
        <v>229</v>
      </c>
      <c r="H2193" t="s">
        <v>42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72</v>
      </c>
      <c r="O2193" t="s">
        <v>4445</v>
      </c>
      <c r="P2193">
        <f t="shared" si="69"/>
        <v>3</v>
      </c>
    </row>
    <row r="2194" spans="1:16" x14ac:dyDescent="0.55000000000000004">
      <c r="A2194" s="1">
        <f t="shared" si="68"/>
        <v>45289</v>
      </c>
      <c r="B2194" s="1">
        <v>45291</v>
      </c>
      <c r="C2194" t="s">
        <v>4321</v>
      </c>
      <c r="D2194" t="s">
        <v>4322</v>
      </c>
      <c r="E2194" t="s">
        <v>20</v>
      </c>
      <c r="F2194" t="s">
        <v>4446</v>
      </c>
      <c r="G2194" t="s">
        <v>206</v>
      </c>
      <c r="H2194" t="s">
        <v>52</v>
      </c>
      <c r="I2194" t="s">
        <v>18</v>
      </c>
      <c r="J2194" t="s">
        <v>19</v>
      </c>
      <c r="K2194" t="s">
        <v>20</v>
      </c>
      <c r="L2194" t="s">
        <v>20</v>
      </c>
      <c r="M2194" t="s">
        <v>2527</v>
      </c>
      <c r="N2194" t="s">
        <v>72</v>
      </c>
      <c r="O2194" t="s">
        <v>4447</v>
      </c>
      <c r="P2194">
        <f t="shared" si="69"/>
        <v>2</v>
      </c>
    </row>
    <row r="2195" spans="1:16" x14ac:dyDescent="0.55000000000000004">
      <c r="A2195" s="1">
        <f t="shared" si="68"/>
        <v>45289</v>
      </c>
      <c r="B2195" s="1">
        <v>45291</v>
      </c>
      <c r="C2195" t="s">
        <v>2979</v>
      </c>
      <c r="D2195" t="s">
        <v>2980</v>
      </c>
      <c r="E2195">
        <v>9</v>
      </c>
      <c r="F2195" t="s">
        <v>637</v>
      </c>
      <c r="H2195" t="s">
        <v>71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4448</v>
      </c>
      <c r="P2195">
        <f t="shared" si="69"/>
        <v>2</v>
      </c>
    </row>
    <row r="2196" spans="1:16" x14ac:dyDescent="0.55000000000000004">
      <c r="A2196" s="1">
        <f t="shared" si="68"/>
        <v>45289</v>
      </c>
      <c r="B2196" s="1">
        <v>45291</v>
      </c>
      <c r="C2196" t="s">
        <v>244</v>
      </c>
      <c r="D2196" t="s">
        <v>245</v>
      </c>
      <c r="E2196">
        <v>4.3499999999999996</v>
      </c>
      <c r="F2196" t="s">
        <v>2717</v>
      </c>
      <c r="G2196" t="s">
        <v>1519</v>
      </c>
      <c r="H2196" t="s">
        <v>47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4449</v>
      </c>
      <c r="P2196">
        <f t="shared" si="69"/>
        <v>2</v>
      </c>
    </row>
    <row r="2197" spans="1:16" x14ac:dyDescent="0.55000000000000004">
      <c r="A2197" s="1">
        <f t="shared" si="68"/>
        <v>45289</v>
      </c>
      <c r="B2197" s="1">
        <v>45291</v>
      </c>
      <c r="C2197" t="s">
        <v>74</v>
      </c>
      <c r="D2197" t="s">
        <v>75</v>
      </c>
      <c r="E2197">
        <v>6.9</v>
      </c>
      <c r="F2197" t="s">
        <v>542</v>
      </c>
      <c r="H2197" t="s">
        <v>77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4450</v>
      </c>
      <c r="P2197">
        <f t="shared" si="69"/>
        <v>2</v>
      </c>
    </row>
    <row r="2198" spans="1:16" x14ac:dyDescent="0.55000000000000004">
      <c r="A2198" s="1">
        <f t="shared" si="68"/>
        <v>45289</v>
      </c>
      <c r="B2198" s="1">
        <v>45291</v>
      </c>
      <c r="C2198" t="s">
        <v>244</v>
      </c>
      <c r="D2198" t="s">
        <v>245</v>
      </c>
      <c r="E2198">
        <v>4.25</v>
      </c>
      <c r="F2198" t="s">
        <v>1236</v>
      </c>
      <c r="G2198" t="s">
        <v>1519</v>
      </c>
      <c r="H2198" t="s">
        <v>47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4451</v>
      </c>
      <c r="P2198">
        <f t="shared" si="69"/>
        <v>2</v>
      </c>
    </row>
    <row r="2199" spans="1:16" x14ac:dyDescent="0.55000000000000004">
      <c r="A2199" s="1">
        <f t="shared" si="68"/>
        <v>45289</v>
      </c>
      <c r="B2199" s="1">
        <v>45291</v>
      </c>
      <c r="C2199" t="s">
        <v>767</v>
      </c>
      <c r="D2199" t="s">
        <v>768</v>
      </c>
      <c r="E2199">
        <v>8.75</v>
      </c>
      <c r="F2199" t="s">
        <v>3291</v>
      </c>
      <c r="H2199" t="s">
        <v>47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4452</v>
      </c>
      <c r="P2199">
        <f t="shared" si="69"/>
        <v>3</v>
      </c>
    </row>
    <row r="2200" spans="1:16" x14ac:dyDescent="0.55000000000000004">
      <c r="A2200" s="1">
        <f t="shared" si="68"/>
        <v>45289</v>
      </c>
      <c r="B2200" s="1">
        <v>45291</v>
      </c>
      <c r="C2200" t="s">
        <v>1070</v>
      </c>
      <c r="D2200" t="s">
        <v>1071</v>
      </c>
      <c r="E2200">
        <v>6.1669999999999998</v>
      </c>
      <c r="F2200" t="s">
        <v>1608</v>
      </c>
      <c r="G2200" t="s">
        <v>229</v>
      </c>
      <c r="H2200" t="s">
        <v>77</v>
      </c>
      <c r="I2200" t="s">
        <v>18</v>
      </c>
      <c r="J2200" t="s">
        <v>19</v>
      </c>
      <c r="K2200" t="s">
        <v>20</v>
      </c>
      <c r="L2200" t="s">
        <v>20</v>
      </c>
      <c r="M2200" t="s">
        <v>173</v>
      </c>
      <c r="N2200" t="s">
        <v>22</v>
      </c>
      <c r="O2200" t="s">
        <v>4453</v>
      </c>
      <c r="P2200">
        <f t="shared" si="69"/>
        <v>5</v>
      </c>
    </row>
    <row r="2201" spans="1:16" x14ac:dyDescent="0.55000000000000004">
      <c r="A2201" s="1">
        <f t="shared" si="68"/>
        <v>45289</v>
      </c>
      <c r="B2201" s="1">
        <v>45291</v>
      </c>
      <c r="C2201" t="s">
        <v>4454</v>
      </c>
      <c r="D2201" t="s">
        <v>1352</v>
      </c>
      <c r="E2201">
        <v>6.375</v>
      </c>
      <c r="F2201" t="s">
        <v>2950</v>
      </c>
      <c r="H2201" t="s">
        <v>42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53</v>
      </c>
      <c r="O2201" t="s">
        <v>4455</v>
      </c>
      <c r="P2201">
        <f t="shared" si="69"/>
        <v>3</v>
      </c>
    </row>
    <row r="2202" spans="1:16" hidden="1" x14ac:dyDescent="0.55000000000000004">
      <c r="A2202" s="1">
        <f t="shared" si="68"/>
        <v>45289</v>
      </c>
      <c r="B2202" s="1">
        <v>45291</v>
      </c>
      <c r="C2202" t="s">
        <v>2695</v>
      </c>
      <c r="D2202" t="s">
        <v>2541</v>
      </c>
      <c r="E2202">
        <v>4.25</v>
      </c>
      <c r="F2202" t="s">
        <v>2696</v>
      </c>
      <c r="G2202" t="s">
        <v>142</v>
      </c>
      <c r="H2202" t="s">
        <v>42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72</v>
      </c>
      <c r="O2202" t="s">
        <v>4456</v>
      </c>
      <c r="P2202">
        <f t="shared" si="69"/>
        <v>6</v>
      </c>
    </row>
    <row r="2203" spans="1:16" x14ac:dyDescent="0.55000000000000004">
      <c r="A2203" s="1">
        <f t="shared" si="68"/>
        <v>45289</v>
      </c>
      <c r="B2203" s="1">
        <v>45291</v>
      </c>
      <c r="C2203" t="s">
        <v>2215</v>
      </c>
      <c r="D2203" t="s">
        <v>1319</v>
      </c>
      <c r="E2203">
        <v>6.9</v>
      </c>
      <c r="F2203" t="s">
        <v>505</v>
      </c>
      <c r="G2203" t="s">
        <v>229</v>
      </c>
      <c r="H2203" t="s">
        <v>52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72</v>
      </c>
      <c r="O2203" t="s">
        <v>4457</v>
      </c>
      <c r="P2203">
        <f t="shared" si="69"/>
        <v>4</v>
      </c>
    </row>
    <row r="2204" spans="1:16" x14ac:dyDescent="0.55000000000000004">
      <c r="A2204" s="1">
        <f t="shared" si="68"/>
        <v>45289</v>
      </c>
      <c r="B2204" s="1">
        <v>45291</v>
      </c>
      <c r="C2204" t="s">
        <v>2019</v>
      </c>
      <c r="D2204" t="s">
        <v>2020</v>
      </c>
      <c r="E2204">
        <v>1.8819999999999999</v>
      </c>
      <c r="F2204" t="s">
        <v>583</v>
      </c>
      <c r="G2204" t="s">
        <v>142</v>
      </c>
      <c r="H2204" t="s">
        <v>99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4458</v>
      </c>
      <c r="P2204">
        <f t="shared" si="69"/>
        <v>4</v>
      </c>
    </row>
    <row r="2205" spans="1:16" x14ac:dyDescent="0.55000000000000004">
      <c r="A2205" s="1">
        <f t="shared" si="68"/>
        <v>45289</v>
      </c>
      <c r="B2205" s="1">
        <v>45291</v>
      </c>
      <c r="C2205" t="s">
        <v>2549</v>
      </c>
      <c r="D2205" t="s">
        <v>2348</v>
      </c>
      <c r="E2205">
        <v>5.819</v>
      </c>
      <c r="F2205" t="s">
        <v>2014</v>
      </c>
      <c r="G2205" t="s">
        <v>229</v>
      </c>
      <c r="H2205" t="s">
        <v>77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53</v>
      </c>
      <c r="O2205" t="s">
        <v>4459</v>
      </c>
      <c r="P2205">
        <f t="shared" si="69"/>
        <v>5</v>
      </c>
    </row>
    <row r="2206" spans="1:16" x14ac:dyDescent="0.55000000000000004">
      <c r="A2206" s="1">
        <f t="shared" si="68"/>
        <v>45289</v>
      </c>
      <c r="B2206" s="1">
        <v>45291</v>
      </c>
      <c r="C2206" t="s">
        <v>4460</v>
      </c>
      <c r="D2206" t="s">
        <v>4461</v>
      </c>
      <c r="E2206">
        <v>3.8</v>
      </c>
      <c r="F2206" t="s">
        <v>4462</v>
      </c>
      <c r="G2206" t="s">
        <v>142</v>
      </c>
      <c r="H2206" t="s">
        <v>17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72</v>
      </c>
      <c r="O2206" t="s">
        <v>4463</v>
      </c>
      <c r="P2206">
        <f t="shared" si="69"/>
        <v>4</v>
      </c>
    </row>
    <row r="2207" spans="1:16" x14ac:dyDescent="0.55000000000000004">
      <c r="A2207" s="1">
        <f t="shared" si="68"/>
        <v>45289</v>
      </c>
      <c r="B2207" s="1">
        <v>45291</v>
      </c>
      <c r="C2207" t="s">
        <v>1479</v>
      </c>
      <c r="D2207" t="s">
        <v>1323</v>
      </c>
      <c r="E2207">
        <v>5.5</v>
      </c>
      <c r="F2207" t="s">
        <v>676</v>
      </c>
      <c r="H2207" t="s">
        <v>17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53</v>
      </c>
      <c r="O2207" t="s">
        <v>4464</v>
      </c>
      <c r="P2207">
        <f t="shared" si="69"/>
        <v>3</v>
      </c>
    </row>
    <row r="2208" spans="1:16" hidden="1" x14ac:dyDescent="0.55000000000000004">
      <c r="A2208" s="1">
        <f t="shared" si="68"/>
        <v>45289</v>
      </c>
      <c r="B2208" s="1">
        <v>45291</v>
      </c>
      <c r="C2208" t="s">
        <v>1561</v>
      </c>
      <c r="D2208" t="s">
        <v>1562</v>
      </c>
      <c r="E2208">
        <v>6.03477</v>
      </c>
      <c r="F2208" t="s">
        <v>4465</v>
      </c>
      <c r="G2208" t="s">
        <v>142</v>
      </c>
      <c r="H2208" t="s">
        <v>267</v>
      </c>
      <c r="I2208" t="s">
        <v>18</v>
      </c>
      <c r="J2208" t="s">
        <v>19</v>
      </c>
      <c r="K2208" t="s">
        <v>20</v>
      </c>
      <c r="L2208" t="s">
        <v>20</v>
      </c>
      <c r="M2208" t="s">
        <v>173</v>
      </c>
      <c r="N2208" t="s">
        <v>72</v>
      </c>
      <c r="O2208" t="s">
        <v>4466</v>
      </c>
      <c r="P2208">
        <f t="shared" si="69"/>
        <v>6</v>
      </c>
    </row>
    <row r="2209" spans="1:16" x14ac:dyDescent="0.55000000000000004">
      <c r="A2209" s="1">
        <f t="shared" si="68"/>
        <v>45289</v>
      </c>
      <c r="B2209" s="1">
        <v>45291</v>
      </c>
      <c r="C2209" t="s">
        <v>2329</v>
      </c>
      <c r="D2209" t="s">
        <v>2330</v>
      </c>
      <c r="E2209">
        <v>4</v>
      </c>
      <c r="F2209" t="s">
        <v>2331</v>
      </c>
      <c r="G2209" t="s">
        <v>229</v>
      </c>
      <c r="H2209" t="s">
        <v>52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72</v>
      </c>
      <c r="O2209" t="s">
        <v>4467</v>
      </c>
      <c r="P2209">
        <f t="shared" si="69"/>
        <v>3</v>
      </c>
    </row>
    <row r="2210" spans="1:16" x14ac:dyDescent="0.55000000000000004">
      <c r="A2210" s="1">
        <f t="shared" si="68"/>
        <v>45289</v>
      </c>
      <c r="B2210" s="1">
        <v>45291</v>
      </c>
      <c r="C2210" t="s">
        <v>317</v>
      </c>
      <c r="D2210" t="s">
        <v>318</v>
      </c>
      <c r="E2210">
        <v>6.2273699999999996</v>
      </c>
      <c r="F2210" t="s">
        <v>1056</v>
      </c>
      <c r="G2210" t="s">
        <v>133</v>
      </c>
      <c r="H2210" t="s">
        <v>17</v>
      </c>
      <c r="I2210" t="s">
        <v>18</v>
      </c>
      <c r="J2210" t="s">
        <v>19</v>
      </c>
      <c r="K2210" t="s">
        <v>20</v>
      </c>
      <c r="L2210" t="s">
        <v>20</v>
      </c>
      <c r="M2210" t="s">
        <v>173</v>
      </c>
      <c r="N2210" t="s">
        <v>22</v>
      </c>
      <c r="O2210" t="s">
        <v>4468</v>
      </c>
      <c r="P2210">
        <f t="shared" si="69"/>
        <v>4</v>
      </c>
    </row>
    <row r="2211" spans="1:16" x14ac:dyDescent="0.55000000000000004">
      <c r="A2211" s="1">
        <f t="shared" si="68"/>
        <v>45289</v>
      </c>
      <c r="B2211" s="1">
        <v>45291</v>
      </c>
      <c r="C2211" t="s">
        <v>264</v>
      </c>
      <c r="D2211" t="s">
        <v>265</v>
      </c>
      <c r="E2211">
        <v>0.95</v>
      </c>
      <c r="F2211" t="s">
        <v>2893</v>
      </c>
      <c r="G2211" t="s">
        <v>229</v>
      </c>
      <c r="H2211" t="s">
        <v>267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72</v>
      </c>
      <c r="O2211" t="s">
        <v>4469</v>
      </c>
      <c r="P2211">
        <f t="shared" si="69"/>
        <v>3</v>
      </c>
    </row>
    <row r="2212" spans="1:16" x14ac:dyDescent="0.55000000000000004">
      <c r="A2212" s="1">
        <f t="shared" si="68"/>
        <v>45289</v>
      </c>
      <c r="B2212" s="1">
        <v>45291</v>
      </c>
      <c r="C2212" t="s">
        <v>244</v>
      </c>
      <c r="D2212" t="s">
        <v>245</v>
      </c>
      <c r="E2212">
        <v>3.6</v>
      </c>
      <c r="F2212" t="s">
        <v>931</v>
      </c>
      <c r="G2212" t="s">
        <v>3512</v>
      </c>
      <c r="H2212" t="s">
        <v>47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4470</v>
      </c>
      <c r="P2212">
        <f t="shared" si="69"/>
        <v>2</v>
      </c>
    </row>
    <row r="2213" spans="1:16" x14ac:dyDescent="0.55000000000000004">
      <c r="A2213" s="1">
        <f t="shared" si="68"/>
        <v>45289</v>
      </c>
      <c r="B2213" s="1">
        <v>45291</v>
      </c>
      <c r="C2213" t="s">
        <v>1983</v>
      </c>
      <c r="D2213" t="s">
        <v>518</v>
      </c>
      <c r="E2213">
        <v>5.3</v>
      </c>
      <c r="F2213" t="s">
        <v>1405</v>
      </c>
      <c r="H2213" t="s">
        <v>52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4471</v>
      </c>
      <c r="P2213">
        <f t="shared" si="69"/>
        <v>3</v>
      </c>
    </row>
    <row r="2214" spans="1:16" x14ac:dyDescent="0.55000000000000004">
      <c r="A2214" s="1">
        <f t="shared" si="68"/>
        <v>45289</v>
      </c>
      <c r="B2214" s="1">
        <v>45291</v>
      </c>
      <c r="C2214" t="s">
        <v>533</v>
      </c>
      <c r="D2214" t="s">
        <v>534</v>
      </c>
      <c r="E2214">
        <v>5.7</v>
      </c>
      <c r="F2214" t="s">
        <v>1466</v>
      </c>
      <c r="G2214" t="s">
        <v>206</v>
      </c>
      <c r="H2214" t="s">
        <v>77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4472</v>
      </c>
      <c r="P2214">
        <f t="shared" si="69"/>
        <v>3</v>
      </c>
    </row>
    <row r="2215" spans="1:16" hidden="1" x14ac:dyDescent="0.55000000000000004">
      <c r="A2215" s="1">
        <f t="shared" si="68"/>
        <v>45289</v>
      </c>
      <c r="B2215" s="1">
        <v>45291</v>
      </c>
      <c r="C2215" t="s">
        <v>2394</v>
      </c>
      <c r="D2215" t="s">
        <v>2395</v>
      </c>
      <c r="E2215">
        <v>1.625</v>
      </c>
      <c r="F2215" t="s">
        <v>1409</v>
      </c>
      <c r="G2215" t="s">
        <v>142</v>
      </c>
      <c r="H2215" t="s">
        <v>17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72</v>
      </c>
      <c r="O2215" t="s">
        <v>4473</v>
      </c>
      <c r="P2215">
        <f t="shared" si="69"/>
        <v>6</v>
      </c>
    </row>
    <row r="2216" spans="1:16" x14ac:dyDescent="0.55000000000000004">
      <c r="A2216" s="1">
        <f t="shared" si="68"/>
        <v>45289</v>
      </c>
      <c r="B2216" s="1">
        <v>45291</v>
      </c>
      <c r="C2216" t="s">
        <v>3859</v>
      </c>
      <c r="D2216" t="s">
        <v>3860</v>
      </c>
      <c r="E2216">
        <v>5.5</v>
      </c>
      <c r="F2216" t="s">
        <v>1039</v>
      </c>
      <c r="H2216" t="s">
        <v>77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53</v>
      </c>
      <c r="O2216" t="s">
        <v>4474</v>
      </c>
      <c r="P2216">
        <f t="shared" si="69"/>
        <v>3</v>
      </c>
    </row>
    <row r="2217" spans="1:16" x14ac:dyDescent="0.55000000000000004">
      <c r="A2217" s="1">
        <f t="shared" si="68"/>
        <v>45289</v>
      </c>
      <c r="B2217" s="1">
        <v>45291</v>
      </c>
      <c r="C2217" t="s">
        <v>444</v>
      </c>
      <c r="D2217" t="s">
        <v>445</v>
      </c>
      <c r="E2217">
        <v>8.4499999999999993</v>
      </c>
      <c r="F2217" t="s">
        <v>2815</v>
      </c>
      <c r="H2217" t="s">
        <v>32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4475</v>
      </c>
      <c r="P2217">
        <f t="shared" si="69"/>
        <v>3</v>
      </c>
    </row>
    <row r="2218" spans="1:16" hidden="1" x14ac:dyDescent="0.55000000000000004">
      <c r="A2218" s="1">
        <f t="shared" si="68"/>
        <v>45289</v>
      </c>
      <c r="B2218" s="1">
        <v>45291</v>
      </c>
      <c r="C2218" t="s">
        <v>1102</v>
      </c>
      <c r="D2218" t="s">
        <v>1103</v>
      </c>
      <c r="E2218">
        <v>0.375</v>
      </c>
      <c r="F2218" t="s">
        <v>3195</v>
      </c>
      <c r="G2218" t="s">
        <v>142</v>
      </c>
      <c r="H2218" t="s">
        <v>63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64</v>
      </c>
      <c r="O2218" t="s">
        <v>4476</v>
      </c>
      <c r="P2218">
        <f t="shared" si="69"/>
        <v>6</v>
      </c>
    </row>
    <row r="2219" spans="1:16" x14ac:dyDescent="0.55000000000000004">
      <c r="A2219" s="1">
        <f t="shared" si="68"/>
        <v>45289</v>
      </c>
      <c r="B2219" s="1">
        <v>45291</v>
      </c>
      <c r="C2219" t="s">
        <v>4097</v>
      </c>
      <c r="D2219" t="s">
        <v>4098</v>
      </c>
      <c r="E2219">
        <v>5</v>
      </c>
      <c r="F2219" t="s">
        <v>1390</v>
      </c>
      <c r="G2219" t="s">
        <v>229</v>
      </c>
      <c r="H2219" t="s">
        <v>47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4477</v>
      </c>
      <c r="P2219">
        <f t="shared" si="69"/>
        <v>3</v>
      </c>
    </row>
    <row r="2220" spans="1:16" x14ac:dyDescent="0.55000000000000004">
      <c r="A2220" s="1">
        <f t="shared" si="68"/>
        <v>45289</v>
      </c>
      <c r="B2220" s="1">
        <v>45291</v>
      </c>
      <c r="C2220" t="s">
        <v>2199</v>
      </c>
      <c r="D2220" t="s">
        <v>2200</v>
      </c>
      <c r="E2220">
        <v>6.15</v>
      </c>
      <c r="F2220" t="s">
        <v>2618</v>
      </c>
      <c r="H2220" t="s">
        <v>77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72</v>
      </c>
      <c r="O2220" t="s">
        <v>4478</v>
      </c>
      <c r="P2220">
        <f t="shared" si="69"/>
        <v>2</v>
      </c>
    </row>
    <row r="2221" spans="1:16" x14ac:dyDescent="0.55000000000000004">
      <c r="A2221" s="1">
        <f t="shared" si="68"/>
        <v>45289</v>
      </c>
      <c r="B2221" s="1">
        <v>45291</v>
      </c>
      <c r="C2221" t="s">
        <v>244</v>
      </c>
      <c r="D2221" t="s">
        <v>245</v>
      </c>
      <c r="E2221">
        <v>4.25</v>
      </c>
      <c r="F2221" t="s">
        <v>945</v>
      </c>
      <c r="G2221" t="s">
        <v>1519</v>
      </c>
      <c r="H2221" t="s">
        <v>47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4479</v>
      </c>
      <c r="P2221">
        <f t="shared" si="69"/>
        <v>2</v>
      </c>
    </row>
    <row r="2222" spans="1:16" x14ac:dyDescent="0.55000000000000004">
      <c r="A2222" s="1">
        <f t="shared" si="68"/>
        <v>45289</v>
      </c>
      <c r="B2222" s="1">
        <v>45291</v>
      </c>
      <c r="C2222" t="s">
        <v>1445</v>
      </c>
      <c r="D2222" t="s">
        <v>1446</v>
      </c>
      <c r="E2222">
        <v>2.5</v>
      </c>
      <c r="F2222" t="s">
        <v>3468</v>
      </c>
      <c r="G2222" t="s">
        <v>229</v>
      </c>
      <c r="H2222" t="s">
        <v>42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72</v>
      </c>
      <c r="O2222" t="s">
        <v>4480</v>
      </c>
      <c r="P2222">
        <f t="shared" si="69"/>
        <v>3</v>
      </c>
    </row>
    <row r="2223" spans="1:16" hidden="1" x14ac:dyDescent="0.55000000000000004">
      <c r="A2223" s="1">
        <f t="shared" si="68"/>
        <v>45289</v>
      </c>
      <c r="B2223" s="1">
        <v>45291</v>
      </c>
      <c r="C2223" t="s">
        <v>2478</v>
      </c>
      <c r="D2223" t="s">
        <v>1181</v>
      </c>
      <c r="E2223">
        <v>7.8</v>
      </c>
      <c r="F2223" t="s">
        <v>409</v>
      </c>
      <c r="G2223" t="s">
        <v>229</v>
      </c>
      <c r="H2223" t="s">
        <v>32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72</v>
      </c>
      <c r="O2223" t="s">
        <v>4481</v>
      </c>
      <c r="P2223">
        <f t="shared" si="69"/>
        <v>6</v>
      </c>
    </row>
    <row r="2224" spans="1:16" x14ac:dyDescent="0.55000000000000004">
      <c r="A2224" s="1">
        <f t="shared" si="68"/>
        <v>45289</v>
      </c>
      <c r="B2224" s="1">
        <v>45291</v>
      </c>
      <c r="C2224" t="s">
        <v>1430</v>
      </c>
      <c r="D2224" t="s">
        <v>1431</v>
      </c>
      <c r="E2224">
        <v>6.625</v>
      </c>
      <c r="F2224" t="s">
        <v>744</v>
      </c>
      <c r="H2224" t="s">
        <v>71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22</v>
      </c>
      <c r="O2224" t="s">
        <v>4482</v>
      </c>
      <c r="P2224">
        <f t="shared" si="69"/>
        <v>3</v>
      </c>
    </row>
    <row r="2225" spans="1:16" x14ac:dyDescent="0.55000000000000004">
      <c r="A2225" s="1">
        <f t="shared" si="68"/>
        <v>45289</v>
      </c>
      <c r="B2225" s="1">
        <v>45291</v>
      </c>
      <c r="C2225" t="s">
        <v>139</v>
      </c>
      <c r="D2225" t="s">
        <v>140</v>
      </c>
      <c r="E2225">
        <v>4.7140000000000004</v>
      </c>
      <c r="F2225" t="s">
        <v>4483</v>
      </c>
      <c r="G2225" t="s">
        <v>142</v>
      </c>
      <c r="H2225" t="s">
        <v>42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72</v>
      </c>
      <c r="O2225" t="s">
        <v>4484</v>
      </c>
      <c r="P2225">
        <f t="shared" si="69"/>
        <v>2</v>
      </c>
    </row>
    <row r="2226" spans="1:16" hidden="1" x14ac:dyDescent="0.55000000000000004">
      <c r="A2226" s="1">
        <f t="shared" si="68"/>
        <v>45289</v>
      </c>
      <c r="B2226" s="1">
        <v>45291</v>
      </c>
      <c r="C2226" t="s">
        <v>1449</v>
      </c>
      <c r="D2226" t="s">
        <v>1450</v>
      </c>
      <c r="E2226">
        <v>5.7272100000000004</v>
      </c>
      <c r="F2226" t="s">
        <v>2861</v>
      </c>
      <c r="G2226" t="s">
        <v>142</v>
      </c>
      <c r="H2226" t="s">
        <v>99</v>
      </c>
      <c r="I2226" t="s">
        <v>18</v>
      </c>
      <c r="J2226" t="s">
        <v>19</v>
      </c>
      <c r="K2226" t="s">
        <v>20</v>
      </c>
      <c r="L2226" t="s">
        <v>20</v>
      </c>
      <c r="M2226" t="s">
        <v>173</v>
      </c>
      <c r="N2226" t="s">
        <v>72</v>
      </c>
      <c r="O2226" t="s">
        <v>4485</v>
      </c>
      <c r="P2226">
        <f t="shared" si="69"/>
        <v>6</v>
      </c>
    </row>
    <row r="2227" spans="1:16" x14ac:dyDescent="0.55000000000000004">
      <c r="A2227" s="1">
        <f t="shared" si="68"/>
        <v>45289</v>
      </c>
      <c r="B2227" s="1">
        <v>45291</v>
      </c>
      <c r="C2227" t="s">
        <v>4097</v>
      </c>
      <c r="D2227" t="s">
        <v>4098</v>
      </c>
      <c r="E2227">
        <v>7.125</v>
      </c>
      <c r="F2227" t="s">
        <v>2815</v>
      </c>
      <c r="H2227" t="s">
        <v>47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4486</v>
      </c>
      <c r="P2227">
        <f t="shared" si="69"/>
        <v>3</v>
      </c>
    </row>
    <row r="2228" spans="1:16" x14ac:dyDescent="0.55000000000000004">
      <c r="A2228" s="1">
        <f t="shared" si="68"/>
        <v>45289</v>
      </c>
      <c r="B2228" s="1">
        <v>45291</v>
      </c>
      <c r="C2228" t="s">
        <v>2132</v>
      </c>
      <c r="D2228" t="s">
        <v>2133</v>
      </c>
      <c r="E2228">
        <v>4.9000000000000004</v>
      </c>
      <c r="F2228" t="s">
        <v>1636</v>
      </c>
      <c r="H2228" t="s">
        <v>32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4487</v>
      </c>
      <c r="P2228">
        <f t="shared" si="69"/>
        <v>3</v>
      </c>
    </row>
    <row r="2229" spans="1:16" x14ac:dyDescent="0.55000000000000004">
      <c r="A2229" s="1">
        <f t="shared" si="68"/>
        <v>45289</v>
      </c>
      <c r="B2229" s="1">
        <v>45291</v>
      </c>
      <c r="C2229" t="s">
        <v>244</v>
      </c>
      <c r="D2229" t="s">
        <v>245</v>
      </c>
      <c r="E2229">
        <v>4.5</v>
      </c>
      <c r="F2229" t="s">
        <v>842</v>
      </c>
      <c r="G2229" t="s">
        <v>3512</v>
      </c>
      <c r="H2229" t="s">
        <v>47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4488</v>
      </c>
      <c r="P2229">
        <f t="shared" si="69"/>
        <v>2</v>
      </c>
    </row>
    <row r="2230" spans="1:16" x14ac:dyDescent="0.55000000000000004">
      <c r="A2230" s="1">
        <f t="shared" si="68"/>
        <v>45289</v>
      </c>
      <c r="B2230" s="1">
        <v>45291</v>
      </c>
      <c r="C2230" t="s">
        <v>2798</v>
      </c>
      <c r="D2230" t="s">
        <v>350</v>
      </c>
      <c r="E2230">
        <v>5.95</v>
      </c>
      <c r="F2230" t="s">
        <v>4340</v>
      </c>
      <c r="H2230" t="s">
        <v>267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53</v>
      </c>
      <c r="O2230" t="s">
        <v>4489</v>
      </c>
      <c r="P2230">
        <f t="shared" si="69"/>
        <v>3</v>
      </c>
    </row>
    <row r="2231" spans="1:16" hidden="1" x14ac:dyDescent="0.55000000000000004">
      <c r="A2231" s="1">
        <f t="shared" si="68"/>
        <v>45289</v>
      </c>
      <c r="B2231" s="1">
        <v>45291</v>
      </c>
      <c r="C2231" t="s">
        <v>2478</v>
      </c>
      <c r="D2231" t="s">
        <v>1181</v>
      </c>
      <c r="E2231">
        <v>6.5</v>
      </c>
      <c r="F2231" t="s">
        <v>1294</v>
      </c>
      <c r="G2231" t="s">
        <v>142</v>
      </c>
      <c r="H2231" t="s">
        <v>47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72</v>
      </c>
      <c r="O2231" t="s">
        <v>4490</v>
      </c>
      <c r="P2231">
        <f t="shared" si="69"/>
        <v>6</v>
      </c>
    </row>
    <row r="2232" spans="1:16" x14ac:dyDescent="0.55000000000000004">
      <c r="A2232" s="1">
        <f t="shared" si="68"/>
        <v>45289</v>
      </c>
      <c r="B2232" s="1">
        <v>45291</v>
      </c>
      <c r="C2232" t="s">
        <v>1479</v>
      </c>
      <c r="D2232" t="s">
        <v>1323</v>
      </c>
      <c r="E2232">
        <v>5.55</v>
      </c>
      <c r="F2232" t="s">
        <v>692</v>
      </c>
      <c r="G2232" t="s">
        <v>4491</v>
      </c>
      <c r="H2232" t="s">
        <v>17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53</v>
      </c>
      <c r="O2232" t="s">
        <v>4492</v>
      </c>
      <c r="P2232">
        <f t="shared" si="69"/>
        <v>3</v>
      </c>
    </row>
    <row r="2233" spans="1:16" hidden="1" x14ac:dyDescent="0.55000000000000004">
      <c r="A2233" s="1">
        <f t="shared" si="68"/>
        <v>45289</v>
      </c>
      <c r="B2233" s="1">
        <v>45291</v>
      </c>
      <c r="C2233" t="s">
        <v>475</v>
      </c>
      <c r="D2233" t="s">
        <v>476</v>
      </c>
      <c r="E2233">
        <v>7.375</v>
      </c>
      <c r="F2233" t="s">
        <v>450</v>
      </c>
      <c r="H2233" t="s">
        <v>147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72</v>
      </c>
      <c r="O2233" t="s">
        <v>4493</v>
      </c>
      <c r="P2233">
        <f t="shared" si="69"/>
        <v>6</v>
      </c>
    </row>
    <row r="2234" spans="1:16" hidden="1" x14ac:dyDescent="0.55000000000000004">
      <c r="A2234" s="1">
        <f t="shared" si="68"/>
        <v>45289</v>
      </c>
      <c r="B2234" s="1">
        <v>45291</v>
      </c>
      <c r="C2234" t="s">
        <v>1449</v>
      </c>
      <c r="D2234" t="s">
        <v>1450</v>
      </c>
      <c r="E2234">
        <v>1.55</v>
      </c>
      <c r="F2234" t="s">
        <v>4494</v>
      </c>
      <c r="G2234" t="s">
        <v>142</v>
      </c>
      <c r="H2234" t="s">
        <v>99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72</v>
      </c>
      <c r="O2234" t="s">
        <v>4495</v>
      </c>
      <c r="P2234">
        <f t="shared" si="69"/>
        <v>6</v>
      </c>
    </row>
    <row r="2235" spans="1:16" x14ac:dyDescent="0.55000000000000004">
      <c r="A2235" s="1">
        <f t="shared" si="68"/>
        <v>45289</v>
      </c>
      <c r="B2235" s="1">
        <v>45291</v>
      </c>
      <c r="C2235" t="s">
        <v>1615</v>
      </c>
      <c r="D2235" t="s">
        <v>1616</v>
      </c>
      <c r="E2235">
        <v>2.65</v>
      </c>
      <c r="F2235" t="s">
        <v>351</v>
      </c>
      <c r="H2235" t="s">
        <v>52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4496</v>
      </c>
      <c r="P2235">
        <f t="shared" si="69"/>
        <v>3</v>
      </c>
    </row>
    <row r="2236" spans="1:16" x14ac:dyDescent="0.55000000000000004">
      <c r="A2236" s="1">
        <f t="shared" si="68"/>
        <v>45289</v>
      </c>
      <c r="B2236" s="1">
        <v>45291</v>
      </c>
      <c r="C2236" t="s">
        <v>1785</v>
      </c>
      <c r="D2236" t="s">
        <v>1786</v>
      </c>
      <c r="E2236">
        <v>4.95</v>
      </c>
      <c r="F2236" t="s">
        <v>4497</v>
      </c>
      <c r="H2236" t="s">
        <v>71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53</v>
      </c>
      <c r="O2236" t="s">
        <v>4498</v>
      </c>
      <c r="P2236">
        <f t="shared" si="69"/>
        <v>3</v>
      </c>
    </row>
    <row r="2237" spans="1:16" hidden="1" x14ac:dyDescent="0.55000000000000004">
      <c r="A2237" s="1">
        <f t="shared" si="68"/>
        <v>45289</v>
      </c>
      <c r="B2237" s="1">
        <v>45291</v>
      </c>
      <c r="C2237" t="s">
        <v>39</v>
      </c>
      <c r="D2237" t="s">
        <v>40</v>
      </c>
      <c r="E2237">
        <v>2</v>
      </c>
      <c r="F2237" t="s">
        <v>4050</v>
      </c>
      <c r="G2237" t="s">
        <v>206</v>
      </c>
      <c r="H2237" t="s">
        <v>42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4499</v>
      </c>
      <c r="P2237">
        <f t="shared" si="69"/>
        <v>6</v>
      </c>
    </row>
    <row r="2238" spans="1:16" x14ac:dyDescent="0.55000000000000004">
      <c r="A2238" s="1">
        <f t="shared" si="68"/>
        <v>45289</v>
      </c>
      <c r="B2238" s="1">
        <v>45291</v>
      </c>
      <c r="C2238" t="s">
        <v>4500</v>
      </c>
      <c r="D2238" t="s">
        <v>412</v>
      </c>
      <c r="E2238">
        <v>3.4039999999999999</v>
      </c>
      <c r="F2238" t="s">
        <v>903</v>
      </c>
      <c r="G2238" t="s">
        <v>52</v>
      </c>
      <c r="H2238" t="s">
        <v>47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4501</v>
      </c>
      <c r="P2238">
        <f t="shared" si="69"/>
        <v>3</v>
      </c>
    </row>
    <row r="2239" spans="1:16" hidden="1" x14ac:dyDescent="0.55000000000000004">
      <c r="A2239" s="1">
        <f t="shared" si="68"/>
        <v>45289</v>
      </c>
      <c r="B2239" s="1">
        <v>45291</v>
      </c>
      <c r="C2239" t="s">
        <v>710</v>
      </c>
      <c r="D2239" t="s">
        <v>711</v>
      </c>
      <c r="E2239">
        <v>6.0388799999999998</v>
      </c>
      <c r="F2239" t="s">
        <v>4502</v>
      </c>
      <c r="H2239" t="s">
        <v>164</v>
      </c>
      <c r="I2239" t="s">
        <v>18</v>
      </c>
      <c r="J2239" t="s">
        <v>19</v>
      </c>
      <c r="K2239" t="s">
        <v>20</v>
      </c>
      <c r="L2239" t="s">
        <v>20</v>
      </c>
      <c r="M2239" t="s">
        <v>173</v>
      </c>
      <c r="N2239" t="s">
        <v>72</v>
      </c>
      <c r="O2239" t="s">
        <v>4503</v>
      </c>
      <c r="P2239">
        <f t="shared" si="69"/>
        <v>6</v>
      </c>
    </row>
    <row r="2240" spans="1:16" hidden="1" x14ac:dyDescent="0.55000000000000004">
      <c r="A2240" s="1">
        <f t="shared" si="68"/>
        <v>45289</v>
      </c>
      <c r="B2240" s="1">
        <v>45291</v>
      </c>
      <c r="C2240" t="s">
        <v>4504</v>
      </c>
      <c r="D2240" t="s">
        <v>4505</v>
      </c>
      <c r="E2240">
        <v>4.3630000000000004</v>
      </c>
      <c r="F2240" t="s">
        <v>1002</v>
      </c>
      <c r="G2240">
        <v>2013</v>
      </c>
      <c r="H2240" t="s">
        <v>42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4506</v>
      </c>
      <c r="P2240">
        <f t="shared" si="69"/>
        <v>6</v>
      </c>
    </row>
    <row r="2241" spans="1:16" x14ac:dyDescent="0.55000000000000004">
      <c r="A2241" s="1">
        <f t="shared" si="68"/>
        <v>45289</v>
      </c>
      <c r="B2241" s="1">
        <v>45291</v>
      </c>
      <c r="C2241" t="s">
        <v>688</v>
      </c>
      <c r="D2241" t="s">
        <v>689</v>
      </c>
      <c r="E2241">
        <v>4.5</v>
      </c>
      <c r="F2241" t="s">
        <v>31</v>
      </c>
      <c r="H2241" t="s">
        <v>17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4507</v>
      </c>
      <c r="P2241">
        <f t="shared" si="69"/>
        <v>5</v>
      </c>
    </row>
    <row r="2242" spans="1:16" x14ac:dyDescent="0.55000000000000004">
      <c r="A2242" s="1">
        <f t="shared" si="68"/>
        <v>45289</v>
      </c>
      <c r="B2242" s="1">
        <v>45291</v>
      </c>
      <c r="C2242" t="s">
        <v>4508</v>
      </c>
      <c r="D2242" t="s">
        <v>689</v>
      </c>
      <c r="E2242">
        <v>4.45</v>
      </c>
      <c r="F2242" t="s">
        <v>31</v>
      </c>
      <c r="H2242" t="s">
        <v>17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4509</v>
      </c>
      <c r="P2242">
        <f t="shared" si="69"/>
        <v>5</v>
      </c>
    </row>
    <row r="2243" spans="1:16" hidden="1" x14ac:dyDescent="0.55000000000000004">
      <c r="A2243" s="1">
        <f t="shared" si="68"/>
        <v>45289</v>
      </c>
      <c r="B2243" s="1">
        <v>45291</v>
      </c>
      <c r="C2243" t="s">
        <v>2394</v>
      </c>
      <c r="D2243" t="s">
        <v>2395</v>
      </c>
      <c r="E2243">
        <v>5.9214500000000001</v>
      </c>
      <c r="F2243" t="s">
        <v>1896</v>
      </c>
      <c r="G2243" t="s">
        <v>229</v>
      </c>
      <c r="H2243" t="s">
        <v>17</v>
      </c>
      <c r="I2243" t="s">
        <v>18</v>
      </c>
      <c r="J2243" t="s">
        <v>19</v>
      </c>
      <c r="K2243" t="s">
        <v>20</v>
      </c>
      <c r="L2243" t="s">
        <v>20</v>
      </c>
      <c r="M2243" t="s">
        <v>173</v>
      </c>
      <c r="N2243" t="s">
        <v>72</v>
      </c>
      <c r="O2243" t="s">
        <v>4510</v>
      </c>
      <c r="P2243">
        <f t="shared" si="69"/>
        <v>6</v>
      </c>
    </row>
    <row r="2244" spans="1:16" x14ac:dyDescent="0.55000000000000004">
      <c r="A2244" s="1">
        <f t="shared" ref="A2244:A2307" si="70">B2244-2</f>
        <v>45289</v>
      </c>
      <c r="B2244" s="1">
        <v>45291</v>
      </c>
      <c r="C2244" t="s">
        <v>2798</v>
      </c>
      <c r="D2244" t="s">
        <v>350</v>
      </c>
      <c r="E2244">
        <v>5.85</v>
      </c>
      <c r="F2244" t="s">
        <v>1173</v>
      </c>
      <c r="H2244" t="s">
        <v>267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53</v>
      </c>
      <c r="O2244" t="s">
        <v>4511</v>
      </c>
      <c r="P2244">
        <f t="shared" ref="P2244:P2307" si="71">LEN(D2244)</f>
        <v>3</v>
      </c>
    </row>
    <row r="2245" spans="1:16" x14ac:dyDescent="0.55000000000000004">
      <c r="A2245" s="1">
        <f t="shared" si="70"/>
        <v>45289</v>
      </c>
      <c r="B2245" s="1">
        <v>45291</v>
      </c>
      <c r="C2245" t="s">
        <v>1789</v>
      </c>
      <c r="D2245" t="s">
        <v>1200</v>
      </c>
      <c r="E2245">
        <v>1.2</v>
      </c>
      <c r="F2245" t="s">
        <v>4410</v>
      </c>
      <c r="G2245" t="s">
        <v>142</v>
      </c>
      <c r="H2245" t="s">
        <v>267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72</v>
      </c>
      <c r="O2245" t="s">
        <v>4512</v>
      </c>
      <c r="P2245">
        <f t="shared" si="71"/>
        <v>3</v>
      </c>
    </row>
    <row r="2246" spans="1:16" hidden="1" x14ac:dyDescent="0.55000000000000004">
      <c r="A2246" s="1">
        <f t="shared" si="70"/>
        <v>45289</v>
      </c>
      <c r="B2246" s="1">
        <v>45291</v>
      </c>
      <c r="C2246" t="s">
        <v>2703</v>
      </c>
      <c r="D2246" t="s">
        <v>2704</v>
      </c>
      <c r="E2246">
        <v>7.57</v>
      </c>
      <c r="F2246" t="s">
        <v>4513</v>
      </c>
      <c r="G2246" t="s">
        <v>142</v>
      </c>
      <c r="H2246" t="s">
        <v>42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72</v>
      </c>
      <c r="O2246" t="s">
        <v>4514</v>
      </c>
      <c r="P2246">
        <f t="shared" si="71"/>
        <v>6</v>
      </c>
    </row>
    <row r="2247" spans="1:16" x14ac:dyDescent="0.55000000000000004">
      <c r="A2247" s="1">
        <f t="shared" si="70"/>
        <v>45289</v>
      </c>
      <c r="B2247" s="1">
        <v>45291</v>
      </c>
      <c r="C2247" t="s">
        <v>4515</v>
      </c>
      <c r="D2247" t="s">
        <v>1501</v>
      </c>
      <c r="E2247">
        <v>4.3499999999999996</v>
      </c>
      <c r="F2247" t="s">
        <v>1484</v>
      </c>
      <c r="H2247" t="s">
        <v>77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72</v>
      </c>
      <c r="O2247" t="s">
        <v>4516</v>
      </c>
      <c r="P2247">
        <f t="shared" si="71"/>
        <v>3</v>
      </c>
    </row>
    <row r="2248" spans="1:16" x14ac:dyDescent="0.55000000000000004">
      <c r="A2248" s="1">
        <f t="shared" si="70"/>
        <v>45289</v>
      </c>
      <c r="B2248" s="1">
        <v>45291</v>
      </c>
      <c r="C2248" t="s">
        <v>1358</v>
      </c>
      <c r="D2248" t="s">
        <v>1359</v>
      </c>
      <c r="E2248">
        <v>3.625</v>
      </c>
      <c r="F2248" t="s">
        <v>4517</v>
      </c>
      <c r="H2248" t="s">
        <v>52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22</v>
      </c>
      <c r="O2248" t="s">
        <v>4518</v>
      </c>
      <c r="P2248">
        <f t="shared" si="71"/>
        <v>3</v>
      </c>
    </row>
    <row r="2249" spans="1:16" x14ac:dyDescent="0.55000000000000004">
      <c r="A2249" s="1">
        <f t="shared" si="70"/>
        <v>45289</v>
      </c>
      <c r="B2249" s="1">
        <v>45291</v>
      </c>
      <c r="C2249" t="s">
        <v>244</v>
      </c>
      <c r="D2249" t="s">
        <v>245</v>
      </c>
      <c r="E2249">
        <v>5</v>
      </c>
      <c r="F2249" t="s">
        <v>2060</v>
      </c>
      <c r="G2249" t="s">
        <v>1519</v>
      </c>
      <c r="H2249" t="s">
        <v>47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4519</v>
      </c>
      <c r="P2249">
        <f t="shared" si="71"/>
        <v>2</v>
      </c>
    </row>
    <row r="2250" spans="1:16" x14ac:dyDescent="0.55000000000000004">
      <c r="A2250" s="1">
        <f t="shared" si="70"/>
        <v>45289</v>
      </c>
      <c r="B2250" s="1">
        <v>45291</v>
      </c>
      <c r="C2250" t="s">
        <v>4520</v>
      </c>
      <c r="D2250" t="s">
        <v>775</v>
      </c>
      <c r="E2250">
        <v>5.75</v>
      </c>
      <c r="F2250" t="s">
        <v>1086</v>
      </c>
      <c r="H2250" t="s">
        <v>47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53</v>
      </c>
      <c r="O2250" t="s">
        <v>4521</v>
      </c>
      <c r="P2250">
        <f t="shared" si="71"/>
        <v>3</v>
      </c>
    </row>
    <row r="2251" spans="1:16" hidden="1" x14ac:dyDescent="0.55000000000000004">
      <c r="A2251" s="1">
        <f t="shared" si="70"/>
        <v>45289</v>
      </c>
      <c r="B2251" s="1">
        <v>45291</v>
      </c>
      <c r="C2251" t="s">
        <v>3745</v>
      </c>
      <c r="D2251" t="s">
        <v>3746</v>
      </c>
      <c r="E2251">
        <v>4.0629999999999997</v>
      </c>
      <c r="F2251" t="s">
        <v>4522</v>
      </c>
      <c r="H2251" t="s">
        <v>99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4523</v>
      </c>
      <c r="P2251">
        <f t="shared" si="71"/>
        <v>6</v>
      </c>
    </row>
    <row r="2252" spans="1:16" x14ac:dyDescent="0.55000000000000004">
      <c r="A2252" s="1">
        <f t="shared" si="70"/>
        <v>45289</v>
      </c>
      <c r="B2252" s="1">
        <v>45291</v>
      </c>
      <c r="C2252" t="s">
        <v>244</v>
      </c>
      <c r="D2252" t="s">
        <v>245</v>
      </c>
      <c r="E2252">
        <v>4.25</v>
      </c>
      <c r="F2252" t="s">
        <v>3762</v>
      </c>
      <c r="G2252" t="s">
        <v>1519</v>
      </c>
      <c r="H2252" t="s">
        <v>47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22</v>
      </c>
      <c r="O2252" t="s">
        <v>4524</v>
      </c>
      <c r="P2252">
        <f t="shared" si="71"/>
        <v>2</v>
      </c>
    </row>
    <row r="2253" spans="1:16" x14ac:dyDescent="0.55000000000000004">
      <c r="A2253" s="1">
        <f t="shared" si="70"/>
        <v>45289</v>
      </c>
      <c r="B2253" s="1">
        <v>45291</v>
      </c>
      <c r="C2253" t="s">
        <v>1445</v>
      </c>
      <c r="D2253" t="s">
        <v>1446</v>
      </c>
      <c r="E2253">
        <v>6.1077599999999999</v>
      </c>
      <c r="F2253" t="s">
        <v>1447</v>
      </c>
      <c r="G2253" t="s">
        <v>229</v>
      </c>
      <c r="H2253" t="s">
        <v>42</v>
      </c>
      <c r="I2253" t="s">
        <v>18</v>
      </c>
      <c r="J2253" t="s">
        <v>19</v>
      </c>
      <c r="K2253" t="s">
        <v>20</v>
      </c>
      <c r="L2253" t="s">
        <v>20</v>
      </c>
      <c r="M2253" t="s">
        <v>173</v>
      </c>
      <c r="N2253" t="s">
        <v>72</v>
      </c>
      <c r="O2253" t="s">
        <v>4525</v>
      </c>
      <c r="P2253">
        <f t="shared" si="71"/>
        <v>3</v>
      </c>
    </row>
    <row r="2254" spans="1:16" x14ac:dyDescent="0.55000000000000004">
      <c r="A2254" s="1">
        <f t="shared" si="70"/>
        <v>45289</v>
      </c>
      <c r="B2254" s="1">
        <v>45291</v>
      </c>
      <c r="C2254" t="s">
        <v>1026</v>
      </c>
      <c r="D2254" t="s">
        <v>1015</v>
      </c>
      <c r="E2254">
        <v>6</v>
      </c>
      <c r="F2254" t="s">
        <v>1811</v>
      </c>
      <c r="H2254" t="s">
        <v>17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4526</v>
      </c>
      <c r="P2254">
        <f t="shared" si="71"/>
        <v>5</v>
      </c>
    </row>
    <row r="2255" spans="1:16" x14ac:dyDescent="0.55000000000000004">
      <c r="A2255" s="1">
        <f t="shared" si="70"/>
        <v>45289</v>
      </c>
      <c r="B2255" s="1">
        <v>45291</v>
      </c>
      <c r="C2255" t="s">
        <v>1403</v>
      </c>
      <c r="D2255" t="s">
        <v>1404</v>
      </c>
      <c r="E2255">
        <v>6.75</v>
      </c>
      <c r="F2255" t="s">
        <v>2518</v>
      </c>
      <c r="H2255" t="s">
        <v>52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4527</v>
      </c>
      <c r="P2255">
        <f t="shared" si="71"/>
        <v>3</v>
      </c>
    </row>
    <row r="2256" spans="1:16" x14ac:dyDescent="0.55000000000000004">
      <c r="A2256" s="1">
        <f t="shared" si="70"/>
        <v>45289</v>
      </c>
      <c r="B2256" s="1">
        <v>45291</v>
      </c>
      <c r="C2256" t="s">
        <v>1116</v>
      </c>
      <c r="D2256" t="s">
        <v>1117</v>
      </c>
      <c r="E2256">
        <v>3</v>
      </c>
      <c r="F2256" t="s">
        <v>2518</v>
      </c>
      <c r="G2256" t="s">
        <v>1519</v>
      </c>
      <c r="H2256" t="s">
        <v>17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53</v>
      </c>
      <c r="O2256" t="s">
        <v>4528</v>
      </c>
      <c r="P2256">
        <f t="shared" si="71"/>
        <v>4</v>
      </c>
    </row>
    <row r="2257" spans="1:16" x14ac:dyDescent="0.55000000000000004">
      <c r="A2257" s="1">
        <f t="shared" si="70"/>
        <v>45289</v>
      </c>
      <c r="B2257" s="1">
        <v>45291</v>
      </c>
      <c r="C2257" t="s">
        <v>269</v>
      </c>
      <c r="D2257" t="s">
        <v>270</v>
      </c>
      <c r="E2257">
        <v>6.3609200000000001</v>
      </c>
      <c r="F2257" t="s">
        <v>2055</v>
      </c>
      <c r="G2257" t="s">
        <v>142</v>
      </c>
      <c r="H2257" t="s">
        <v>52</v>
      </c>
      <c r="I2257" t="s">
        <v>18</v>
      </c>
      <c r="J2257" t="s">
        <v>19</v>
      </c>
      <c r="K2257" t="s">
        <v>20</v>
      </c>
      <c r="L2257" t="s">
        <v>20</v>
      </c>
      <c r="M2257" t="s">
        <v>173</v>
      </c>
      <c r="N2257" t="s">
        <v>22</v>
      </c>
      <c r="O2257" t="s">
        <v>4529</v>
      </c>
      <c r="P2257">
        <f t="shared" si="71"/>
        <v>5</v>
      </c>
    </row>
    <row r="2258" spans="1:16" x14ac:dyDescent="0.55000000000000004">
      <c r="A2258" s="1">
        <f t="shared" si="70"/>
        <v>45289</v>
      </c>
      <c r="B2258" s="1">
        <v>45291</v>
      </c>
      <c r="C2258" t="s">
        <v>2798</v>
      </c>
      <c r="D2258" t="s">
        <v>350</v>
      </c>
      <c r="E2258">
        <v>5.65</v>
      </c>
      <c r="F2258" t="s">
        <v>262</v>
      </c>
      <c r="H2258" t="s">
        <v>267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53</v>
      </c>
      <c r="O2258" t="s">
        <v>4530</v>
      </c>
      <c r="P2258">
        <f t="shared" si="71"/>
        <v>3</v>
      </c>
    </row>
    <row r="2259" spans="1:16" x14ac:dyDescent="0.55000000000000004">
      <c r="A2259" s="1">
        <f t="shared" si="70"/>
        <v>45289</v>
      </c>
      <c r="B2259" s="1">
        <v>45291</v>
      </c>
      <c r="C2259" t="s">
        <v>170</v>
      </c>
      <c r="D2259" t="s">
        <v>171</v>
      </c>
      <c r="E2259">
        <v>6.2</v>
      </c>
      <c r="F2259" t="s">
        <v>676</v>
      </c>
      <c r="H2259" t="s">
        <v>47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4531</v>
      </c>
      <c r="P2259">
        <f t="shared" si="71"/>
        <v>1</v>
      </c>
    </row>
    <row r="2260" spans="1:16" x14ac:dyDescent="0.55000000000000004">
      <c r="A2260" s="1">
        <f t="shared" si="70"/>
        <v>45289</v>
      </c>
      <c r="B2260" s="1">
        <v>45291</v>
      </c>
      <c r="C2260" t="s">
        <v>517</v>
      </c>
      <c r="D2260" t="s">
        <v>518</v>
      </c>
      <c r="E2260">
        <v>3.15</v>
      </c>
      <c r="F2260" t="s">
        <v>574</v>
      </c>
      <c r="G2260" t="s">
        <v>2272</v>
      </c>
      <c r="H2260" t="s">
        <v>52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4532</v>
      </c>
      <c r="P2260">
        <f t="shared" si="71"/>
        <v>3</v>
      </c>
    </row>
    <row r="2261" spans="1:16" hidden="1" x14ac:dyDescent="0.55000000000000004">
      <c r="A2261" s="1">
        <f t="shared" si="70"/>
        <v>45289</v>
      </c>
      <c r="B2261" s="1">
        <v>45291</v>
      </c>
      <c r="C2261" t="s">
        <v>39</v>
      </c>
      <c r="D2261" t="s">
        <v>40</v>
      </c>
      <c r="E2261">
        <v>5.6882000000000001</v>
      </c>
      <c r="F2261" t="s">
        <v>1423</v>
      </c>
      <c r="G2261" t="s">
        <v>206</v>
      </c>
      <c r="H2261" t="s">
        <v>42</v>
      </c>
      <c r="I2261" t="s">
        <v>18</v>
      </c>
      <c r="J2261" t="s">
        <v>19</v>
      </c>
      <c r="K2261" t="s">
        <v>20</v>
      </c>
      <c r="L2261" t="s">
        <v>20</v>
      </c>
      <c r="M2261" t="s">
        <v>173</v>
      </c>
      <c r="N2261" t="s">
        <v>22</v>
      </c>
      <c r="O2261" t="s">
        <v>4533</v>
      </c>
      <c r="P2261">
        <f t="shared" si="71"/>
        <v>6</v>
      </c>
    </row>
    <row r="2262" spans="1:16" hidden="1" x14ac:dyDescent="0.55000000000000004">
      <c r="A2262" s="1">
        <f t="shared" si="70"/>
        <v>45289</v>
      </c>
      <c r="B2262" s="1">
        <v>45291</v>
      </c>
      <c r="C2262" t="s">
        <v>710</v>
      </c>
      <c r="D2262" t="s">
        <v>711</v>
      </c>
      <c r="E2262">
        <v>5.8458800000000002</v>
      </c>
      <c r="F2262" t="s">
        <v>3902</v>
      </c>
      <c r="G2262" t="s">
        <v>142</v>
      </c>
      <c r="H2262" t="s">
        <v>164</v>
      </c>
      <c r="I2262" t="s">
        <v>18</v>
      </c>
      <c r="J2262" t="s">
        <v>19</v>
      </c>
      <c r="K2262" t="s">
        <v>20</v>
      </c>
      <c r="L2262" t="s">
        <v>20</v>
      </c>
      <c r="M2262" t="s">
        <v>173</v>
      </c>
      <c r="N2262" t="s">
        <v>72</v>
      </c>
      <c r="O2262" t="s">
        <v>4534</v>
      </c>
      <c r="P2262">
        <f t="shared" si="71"/>
        <v>6</v>
      </c>
    </row>
    <row r="2263" spans="1:16" hidden="1" x14ac:dyDescent="0.55000000000000004">
      <c r="A2263" s="1">
        <f t="shared" si="70"/>
        <v>45289</v>
      </c>
      <c r="B2263" s="1">
        <v>45291</v>
      </c>
      <c r="C2263" t="s">
        <v>4535</v>
      </c>
      <c r="D2263" t="s">
        <v>4536</v>
      </c>
      <c r="E2263">
        <v>2.5670000000000002</v>
      </c>
      <c r="F2263" t="s">
        <v>540</v>
      </c>
      <c r="G2263">
        <v>2020</v>
      </c>
      <c r="H2263" t="s">
        <v>267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4537</v>
      </c>
      <c r="P2263">
        <f t="shared" si="71"/>
        <v>6</v>
      </c>
    </row>
    <row r="2264" spans="1:16" hidden="1" x14ac:dyDescent="0.55000000000000004">
      <c r="A2264" s="1">
        <f t="shared" si="70"/>
        <v>45289</v>
      </c>
      <c r="B2264" s="1">
        <v>45291</v>
      </c>
      <c r="C2264" t="s">
        <v>710</v>
      </c>
      <c r="D2264" t="s">
        <v>711</v>
      </c>
      <c r="E2264">
        <v>6.1214500000000003</v>
      </c>
      <c r="F2264" t="s">
        <v>3583</v>
      </c>
      <c r="H2264" t="s">
        <v>164</v>
      </c>
      <c r="I2264" t="s">
        <v>18</v>
      </c>
      <c r="J2264" t="s">
        <v>19</v>
      </c>
      <c r="K2264" t="s">
        <v>20</v>
      </c>
      <c r="L2264" t="s">
        <v>20</v>
      </c>
      <c r="M2264" t="s">
        <v>173</v>
      </c>
      <c r="N2264" t="s">
        <v>72</v>
      </c>
      <c r="O2264" t="s">
        <v>4538</v>
      </c>
      <c r="P2264">
        <f t="shared" si="71"/>
        <v>6</v>
      </c>
    </row>
    <row r="2265" spans="1:16" x14ac:dyDescent="0.55000000000000004">
      <c r="A2265" s="1">
        <f t="shared" si="70"/>
        <v>45289</v>
      </c>
      <c r="B2265" s="1">
        <v>45291</v>
      </c>
      <c r="C2265" t="s">
        <v>4539</v>
      </c>
      <c r="D2265" t="s">
        <v>4540</v>
      </c>
      <c r="E2265">
        <v>6.6</v>
      </c>
      <c r="F2265" t="s">
        <v>36</v>
      </c>
      <c r="G2265" t="s">
        <v>142</v>
      </c>
      <c r="H2265" t="s">
        <v>17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53</v>
      </c>
      <c r="O2265" t="s">
        <v>4541</v>
      </c>
      <c r="P2265">
        <f t="shared" si="71"/>
        <v>3</v>
      </c>
    </row>
    <row r="2266" spans="1:16" x14ac:dyDescent="0.55000000000000004">
      <c r="A2266" s="1">
        <f t="shared" si="70"/>
        <v>45289</v>
      </c>
      <c r="B2266" s="1">
        <v>45291</v>
      </c>
      <c r="C2266" t="s">
        <v>4542</v>
      </c>
      <c r="D2266" t="s">
        <v>1143</v>
      </c>
      <c r="E2266">
        <v>3</v>
      </c>
      <c r="F2266" t="s">
        <v>4543</v>
      </c>
      <c r="G2266" t="s">
        <v>238</v>
      </c>
      <c r="H2266" t="s">
        <v>42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4544</v>
      </c>
      <c r="P2266">
        <f t="shared" si="71"/>
        <v>4</v>
      </c>
    </row>
    <row r="2267" spans="1:16" x14ac:dyDescent="0.55000000000000004">
      <c r="A2267" s="1">
        <f t="shared" si="70"/>
        <v>45289</v>
      </c>
      <c r="B2267" s="1">
        <v>45291</v>
      </c>
      <c r="C2267" t="s">
        <v>1116</v>
      </c>
      <c r="D2267" t="s">
        <v>1117</v>
      </c>
      <c r="E2267">
        <v>3</v>
      </c>
      <c r="F2267" t="s">
        <v>1547</v>
      </c>
      <c r="G2267" t="s">
        <v>1519</v>
      </c>
      <c r="H2267" t="s">
        <v>17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53</v>
      </c>
      <c r="O2267" t="s">
        <v>4545</v>
      </c>
      <c r="P2267">
        <f t="shared" si="71"/>
        <v>4</v>
      </c>
    </row>
    <row r="2268" spans="1:16" hidden="1" x14ac:dyDescent="0.55000000000000004">
      <c r="A2268" s="1">
        <f t="shared" si="70"/>
        <v>45289</v>
      </c>
      <c r="B2268" s="1">
        <v>45291</v>
      </c>
      <c r="C2268" t="s">
        <v>2859</v>
      </c>
      <c r="D2268" t="s">
        <v>973</v>
      </c>
      <c r="E2268">
        <v>5.5</v>
      </c>
      <c r="F2268" t="s">
        <v>984</v>
      </c>
      <c r="G2268" t="s">
        <v>142</v>
      </c>
      <c r="H2268" t="s">
        <v>47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4546</v>
      </c>
      <c r="P2268">
        <f t="shared" si="71"/>
        <v>6</v>
      </c>
    </row>
    <row r="2269" spans="1:16" x14ac:dyDescent="0.55000000000000004">
      <c r="A2269" s="1">
        <f t="shared" si="70"/>
        <v>45289</v>
      </c>
      <c r="B2269" s="1">
        <v>45291</v>
      </c>
      <c r="C2269" t="s">
        <v>244</v>
      </c>
      <c r="D2269" t="s">
        <v>245</v>
      </c>
      <c r="E2269">
        <v>3.15</v>
      </c>
      <c r="F2269" t="s">
        <v>1316</v>
      </c>
      <c r="G2269" t="s">
        <v>1519</v>
      </c>
      <c r="H2269" t="s">
        <v>47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4547</v>
      </c>
      <c r="P2269">
        <f t="shared" si="71"/>
        <v>2</v>
      </c>
    </row>
    <row r="2270" spans="1:16" x14ac:dyDescent="0.55000000000000004">
      <c r="A2270" s="1">
        <f t="shared" si="70"/>
        <v>45289</v>
      </c>
      <c r="B2270" s="1">
        <v>45291</v>
      </c>
      <c r="C2270" t="s">
        <v>1116</v>
      </c>
      <c r="D2270" t="s">
        <v>1117</v>
      </c>
      <c r="E2270">
        <v>3</v>
      </c>
      <c r="F2270" t="s">
        <v>424</v>
      </c>
      <c r="G2270" t="s">
        <v>2272</v>
      </c>
      <c r="H2270" t="s">
        <v>17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53</v>
      </c>
      <c r="O2270" t="s">
        <v>4548</v>
      </c>
      <c r="P2270">
        <f t="shared" si="71"/>
        <v>4</v>
      </c>
    </row>
    <row r="2271" spans="1:16" x14ac:dyDescent="0.55000000000000004">
      <c r="A2271" s="1">
        <f t="shared" si="70"/>
        <v>45289</v>
      </c>
      <c r="B2271" s="1">
        <v>45291</v>
      </c>
      <c r="C2271" t="s">
        <v>74</v>
      </c>
      <c r="D2271" t="s">
        <v>75</v>
      </c>
      <c r="E2271">
        <v>8.9499999999999993</v>
      </c>
      <c r="F2271" t="s">
        <v>2021</v>
      </c>
      <c r="H2271" t="s">
        <v>77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4549</v>
      </c>
      <c r="P2271">
        <f t="shared" si="71"/>
        <v>2</v>
      </c>
    </row>
    <row r="2272" spans="1:16" x14ac:dyDescent="0.55000000000000004">
      <c r="A2272" s="1">
        <f t="shared" si="70"/>
        <v>45289</v>
      </c>
      <c r="B2272" s="1">
        <v>45291</v>
      </c>
      <c r="C2272" t="s">
        <v>4550</v>
      </c>
      <c r="D2272" t="s">
        <v>4551</v>
      </c>
      <c r="E2272">
        <v>9.125</v>
      </c>
      <c r="F2272" t="s">
        <v>3667</v>
      </c>
      <c r="H2272" t="s">
        <v>52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4552</v>
      </c>
      <c r="P2272">
        <f t="shared" si="71"/>
        <v>4</v>
      </c>
    </row>
    <row r="2273" spans="1:16" x14ac:dyDescent="0.55000000000000004">
      <c r="A2273" s="1">
        <f t="shared" si="70"/>
        <v>45289</v>
      </c>
      <c r="B2273" s="1">
        <v>45291</v>
      </c>
      <c r="C2273" t="s">
        <v>244</v>
      </c>
      <c r="D2273" t="s">
        <v>245</v>
      </c>
      <c r="E2273">
        <v>5</v>
      </c>
      <c r="F2273" t="s">
        <v>780</v>
      </c>
      <c r="G2273" t="s">
        <v>1519</v>
      </c>
      <c r="H2273" t="s">
        <v>47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4553</v>
      </c>
      <c r="P2273">
        <f t="shared" si="71"/>
        <v>2</v>
      </c>
    </row>
    <row r="2274" spans="1:16" x14ac:dyDescent="0.55000000000000004">
      <c r="A2274" s="1">
        <f t="shared" si="70"/>
        <v>45289</v>
      </c>
      <c r="B2274" s="1">
        <v>45291</v>
      </c>
      <c r="C2274" t="s">
        <v>2023</v>
      </c>
      <c r="D2274" t="s">
        <v>2024</v>
      </c>
      <c r="E2274">
        <v>6.95</v>
      </c>
      <c r="F2274" t="s">
        <v>4554</v>
      </c>
      <c r="H2274" t="s">
        <v>47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4555</v>
      </c>
      <c r="P2274">
        <f t="shared" si="71"/>
        <v>2</v>
      </c>
    </row>
    <row r="2275" spans="1:16" x14ac:dyDescent="0.55000000000000004">
      <c r="A2275" s="1">
        <f t="shared" si="70"/>
        <v>45289</v>
      </c>
      <c r="B2275" s="1">
        <v>45291</v>
      </c>
      <c r="C2275" t="s">
        <v>4556</v>
      </c>
      <c r="D2275" t="s">
        <v>4557</v>
      </c>
      <c r="E2275">
        <v>7.28</v>
      </c>
      <c r="F2275" t="s">
        <v>3711</v>
      </c>
      <c r="H2275" t="s">
        <v>17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4558</v>
      </c>
      <c r="P2275">
        <f t="shared" si="71"/>
        <v>5</v>
      </c>
    </row>
    <row r="2276" spans="1:16" x14ac:dyDescent="0.55000000000000004">
      <c r="A2276" s="1">
        <f t="shared" si="70"/>
        <v>45289</v>
      </c>
      <c r="B2276" s="1">
        <v>45291</v>
      </c>
      <c r="C2276" t="s">
        <v>13</v>
      </c>
      <c r="D2276" t="s">
        <v>14</v>
      </c>
      <c r="E2276">
        <v>4.125</v>
      </c>
      <c r="F2276" t="s">
        <v>4559</v>
      </c>
      <c r="G2276" t="s">
        <v>1735</v>
      </c>
      <c r="H2276" t="s">
        <v>17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4560</v>
      </c>
      <c r="P2276">
        <f t="shared" si="71"/>
        <v>3</v>
      </c>
    </row>
    <row r="2277" spans="1:16" x14ac:dyDescent="0.55000000000000004">
      <c r="A2277" s="1">
        <f t="shared" si="70"/>
        <v>45289</v>
      </c>
      <c r="B2277" s="1">
        <v>45291</v>
      </c>
      <c r="C2277" t="s">
        <v>317</v>
      </c>
      <c r="D2277" t="s">
        <v>318</v>
      </c>
      <c r="E2277">
        <v>2.2999999999999998</v>
      </c>
      <c r="F2277" t="s">
        <v>2822</v>
      </c>
      <c r="G2277" t="s">
        <v>133</v>
      </c>
      <c r="H2277" t="s">
        <v>17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4561</v>
      </c>
      <c r="P2277">
        <f t="shared" si="71"/>
        <v>4</v>
      </c>
    </row>
    <row r="2278" spans="1:16" x14ac:dyDescent="0.55000000000000004">
      <c r="A2278" s="1">
        <f t="shared" si="70"/>
        <v>45289</v>
      </c>
      <c r="B2278" s="1">
        <v>45291</v>
      </c>
      <c r="C2278" t="s">
        <v>517</v>
      </c>
      <c r="D2278" t="s">
        <v>518</v>
      </c>
      <c r="E2278">
        <v>2.85</v>
      </c>
      <c r="F2278" t="s">
        <v>515</v>
      </c>
      <c r="G2278" t="s">
        <v>206</v>
      </c>
      <c r="H2278" t="s">
        <v>52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22</v>
      </c>
      <c r="O2278" t="s">
        <v>4562</v>
      </c>
      <c r="P2278">
        <f t="shared" si="71"/>
        <v>3</v>
      </c>
    </row>
    <row r="2279" spans="1:16" x14ac:dyDescent="0.55000000000000004">
      <c r="A2279" s="1">
        <f t="shared" si="70"/>
        <v>45289</v>
      </c>
      <c r="B2279" s="1">
        <v>45291</v>
      </c>
      <c r="C2279" t="s">
        <v>3455</v>
      </c>
      <c r="D2279" t="s">
        <v>3456</v>
      </c>
      <c r="E2279">
        <v>5.15</v>
      </c>
      <c r="F2279" t="s">
        <v>4563</v>
      </c>
      <c r="G2279" t="s">
        <v>142</v>
      </c>
      <c r="H2279" t="s">
        <v>17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72</v>
      </c>
      <c r="O2279" t="s">
        <v>4564</v>
      </c>
      <c r="P2279">
        <f t="shared" si="71"/>
        <v>2</v>
      </c>
    </row>
    <row r="2280" spans="1:16" x14ac:dyDescent="0.55000000000000004">
      <c r="A2280" s="1">
        <f t="shared" si="70"/>
        <v>45289</v>
      </c>
      <c r="B2280" s="1">
        <v>45291</v>
      </c>
      <c r="C2280" t="s">
        <v>1500</v>
      </c>
      <c r="D2280" t="s">
        <v>1501</v>
      </c>
      <c r="E2280">
        <v>0.75</v>
      </c>
      <c r="F2280" t="s">
        <v>3241</v>
      </c>
      <c r="G2280" t="s">
        <v>229</v>
      </c>
      <c r="H2280" t="s">
        <v>42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72</v>
      </c>
      <c r="O2280" t="s">
        <v>4565</v>
      </c>
      <c r="P2280">
        <f t="shared" si="71"/>
        <v>3</v>
      </c>
    </row>
    <row r="2281" spans="1:16" x14ac:dyDescent="0.55000000000000004">
      <c r="A2281" s="1">
        <f t="shared" si="70"/>
        <v>45289</v>
      </c>
      <c r="B2281" s="1">
        <v>45291</v>
      </c>
      <c r="C2281" t="s">
        <v>244</v>
      </c>
      <c r="D2281" t="s">
        <v>245</v>
      </c>
      <c r="E2281">
        <v>3.5</v>
      </c>
      <c r="F2281" t="s">
        <v>1160</v>
      </c>
      <c r="G2281" t="s">
        <v>1519</v>
      </c>
      <c r="H2281" t="s">
        <v>47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22</v>
      </c>
      <c r="O2281" t="s">
        <v>4566</v>
      </c>
      <c r="P2281">
        <f t="shared" si="71"/>
        <v>2</v>
      </c>
    </row>
    <row r="2282" spans="1:16" x14ac:dyDescent="0.55000000000000004">
      <c r="A2282" s="1">
        <f t="shared" si="70"/>
        <v>45289</v>
      </c>
      <c r="B2282" s="1">
        <v>45291</v>
      </c>
      <c r="C2282" t="s">
        <v>60</v>
      </c>
      <c r="D2282" t="s">
        <v>61</v>
      </c>
      <c r="E2282">
        <v>7</v>
      </c>
      <c r="F2282" t="s">
        <v>1887</v>
      </c>
      <c r="H2282" t="s">
        <v>63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64</v>
      </c>
      <c r="O2282" t="s">
        <v>4567</v>
      </c>
      <c r="P2282">
        <f t="shared" si="71"/>
        <v>4</v>
      </c>
    </row>
    <row r="2283" spans="1:16" x14ac:dyDescent="0.55000000000000004">
      <c r="A2283" s="1">
        <f t="shared" si="70"/>
        <v>45289</v>
      </c>
      <c r="B2283" s="1">
        <v>45291</v>
      </c>
      <c r="C2283" t="s">
        <v>1116</v>
      </c>
      <c r="D2283" t="s">
        <v>1117</v>
      </c>
      <c r="E2283">
        <v>3</v>
      </c>
      <c r="F2283" t="s">
        <v>1273</v>
      </c>
      <c r="G2283" t="s">
        <v>2272</v>
      </c>
      <c r="H2283" t="s">
        <v>17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53</v>
      </c>
      <c r="O2283" t="s">
        <v>4568</v>
      </c>
      <c r="P2283">
        <f t="shared" si="71"/>
        <v>4</v>
      </c>
    </row>
    <row r="2284" spans="1:16" x14ac:dyDescent="0.55000000000000004">
      <c r="A2284" s="1">
        <f t="shared" si="70"/>
        <v>45289</v>
      </c>
      <c r="B2284" s="1">
        <v>45291</v>
      </c>
      <c r="C2284" t="s">
        <v>1901</v>
      </c>
      <c r="D2284" t="s">
        <v>1902</v>
      </c>
      <c r="E2284">
        <v>1.3</v>
      </c>
      <c r="F2284" t="s">
        <v>4569</v>
      </c>
      <c r="G2284" t="s">
        <v>142</v>
      </c>
      <c r="H2284" t="s">
        <v>42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72</v>
      </c>
      <c r="O2284" t="s">
        <v>4570</v>
      </c>
      <c r="P2284">
        <f t="shared" si="71"/>
        <v>3</v>
      </c>
    </row>
    <row r="2285" spans="1:16" x14ac:dyDescent="0.55000000000000004">
      <c r="A2285" s="1">
        <f t="shared" si="70"/>
        <v>45289</v>
      </c>
      <c r="B2285" s="1">
        <v>45291</v>
      </c>
      <c r="C2285" t="s">
        <v>1010</v>
      </c>
      <c r="D2285" t="s">
        <v>1011</v>
      </c>
      <c r="E2285">
        <v>7.1</v>
      </c>
      <c r="F2285" t="s">
        <v>1979</v>
      </c>
      <c r="H2285" t="s">
        <v>77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4571</v>
      </c>
      <c r="P2285">
        <f t="shared" si="71"/>
        <v>3</v>
      </c>
    </row>
    <row r="2286" spans="1:16" hidden="1" x14ac:dyDescent="0.55000000000000004">
      <c r="A2286" s="1">
        <f t="shared" si="70"/>
        <v>45289</v>
      </c>
      <c r="B2286" s="1">
        <v>45291</v>
      </c>
      <c r="C2286" t="s">
        <v>3541</v>
      </c>
      <c r="D2286" t="s">
        <v>3542</v>
      </c>
      <c r="E2286">
        <v>4.37</v>
      </c>
      <c r="F2286" t="s">
        <v>2679</v>
      </c>
      <c r="H2286" t="s">
        <v>47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22</v>
      </c>
      <c r="O2286" t="s">
        <v>4572</v>
      </c>
      <c r="P2286">
        <f t="shared" si="71"/>
        <v>6</v>
      </c>
    </row>
    <row r="2287" spans="1:16" x14ac:dyDescent="0.55000000000000004">
      <c r="A2287" s="1">
        <f t="shared" si="70"/>
        <v>45289</v>
      </c>
      <c r="B2287" s="1">
        <v>45291</v>
      </c>
      <c r="C2287" t="s">
        <v>264</v>
      </c>
      <c r="D2287" t="s">
        <v>265</v>
      </c>
      <c r="E2287">
        <v>4.05</v>
      </c>
      <c r="F2287" t="s">
        <v>4272</v>
      </c>
      <c r="G2287" t="s">
        <v>229</v>
      </c>
      <c r="H2287" t="s">
        <v>267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72</v>
      </c>
      <c r="O2287" t="s">
        <v>4573</v>
      </c>
      <c r="P2287">
        <f t="shared" si="71"/>
        <v>3</v>
      </c>
    </row>
    <row r="2288" spans="1:16" x14ac:dyDescent="0.55000000000000004">
      <c r="A2288" s="1">
        <f t="shared" si="70"/>
        <v>45289</v>
      </c>
      <c r="B2288" s="1">
        <v>45291</v>
      </c>
      <c r="C2288" t="s">
        <v>4574</v>
      </c>
      <c r="D2288" t="s">
        <v>4575</v>
      </c>
      <c r="E2288">
        <v>5.75</v>
      </c>
      <c r="F2288" t="s">
        <v>1094</v>
      </c>
      <c r="G2288" t="s">
        <v>142</v>
      </c>
      <c r="H2288" t="s">
        <v>52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72</v>
      </c>
      <c r="O2288" t="s">
        <v>4576</v>
      </c>
      <c r="P2288">
        <f t="shared" si="71"/>
        <v>5</v>
      </c>
    </row>
    <row r="2289" spans="1:16" x14ac:dyDescent="0.55000000000000004">
      <c r="A2289" s="1">
        <f t="shared" si="70"/>
        <v>45289</v>
      </c>
      <c r="B2289" s="1">
        <v>45291</v>
      </c>
      <c r="C2289" t="s">
        <v>4556</v>
      </c>
      <c r="D2289" t="s">
        <v>4557</v>
      </c>
      <c r="E2289">
        <v>7.125</v>
      </c>
      <c r="F2289" t="s">
        <v>3168</v>
      </c>
      <c r="H2289" t="s">
        <v>17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22</v>
      </c>
      <c r="O2289" t="s">
        <v>4577</v>
      </c>
      <c r="P2289">
        <f t="shared" si="71"/>
        <v>5</v>
      </c>
    </row>
    <row r="2290" spans="1:16" hidden="1" x14ac:dyDescent="0.55000000000000004">
      <c r="A2290" s="1">
        <f t="shared" si="70"/>
        <v>45289</v>
      </c>
      <c r="B2290" s="1">
        <v>45291</v>
      </c>
      <c r="C2290" t="s">
        <v>4578</v>
      </c>
      <c r="D2290" t="s">
        <v>4579</v>
      </c>
      <c r="E2290">
        <v>5</v>
      </c>
      <c r="F2290" t="s">
        <v>856</v>
      </c>
      <c r="G2290" t="s">
        <v>1519</v>
      </c>
      <c r="H2290" t="s">
        <v>42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4580</v>
      </c>
      <c r="P2290">
        <f t="shared" si="71"/>
        <v>6</v>
      </c>
    </row>
    <row r="2291" spans="1:16" x14ac:dyDescent="0.55000000000000004">
      <c r="A2291" s="1">
        <f t="shared" si="70"/>
        <v>45289</v>
      </c>
      <c r="B2291" s="1">
        <v>45291</v>
      </c>
      <c r="C2291" t="s">
        <v>269</v>
      </c>
      <c r="D2291" t="s">
        <v>270</v>
      </c>
      <c r="E2291">
        <v>2.625</v>
      </c>
      <c r="F2291" t="s">
        <v>4361</v>
      </c>
      <c r="G2291" t="s">
        <v>229</v>
      </c>
      <c r="H2291" t="s">
        <v>52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4581</v>
      </c>
      <c r="P2291">
        <f t="shared" si="71"/>
        <v>5</v>
      </c>
    </row>
    <row r="2292" spans="1:16" x14ac:dyDescent="0.55000000000000004">
      <c r="A2292" s="1">
        <f t="shared" si="70"/>
        <v>45289</v>
      </c>
      <c r="B2292" s="1">
        <v>45291</v>
      </c>
      <c r="C2292" t="s">
        <v>2915</v>
      </c>
      <c r="D2292" t="s">
        <v>2916</v>
      </c>
      <c r="E2292">
        <v>3.95</v>
      </c>
      <c r="F2292" t="s">
        <v>1226</v>
      </c>
      <c r="H2292" t="s">
        <v>47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4582</v>
      </c>
      <c r="P2292">
        <f t="shared" si="71"/>
        <v>4</v>
      </c>
    </row>
    <row r="2293" spans="1:16" x14ac:dyDescent="0.55000000000000004">
      <c r="A2293" s="1">
        <f t="shared" si="70"/>
        <v>45289</v>
      </c>
      <c r="B2293" s="1">
        <v>45291</v>
      </c>
      <c r="C2293" t="s">
        <v>1722</v>
      </c>
      <c r="D2293" t="s">
        <v>1723</v>
      </c>
      <c r="E2293">
        <v>6.27576</v>
      </c>
      <c r="F2293" t="s">
        <v>1156</v>
      </c>
      <c r="G2293" t="s">
        <v>142</v>
      </c>
      <c r="H2293" t="s">
        <v>52</v>
      </c>
      <c r="I2293" t="s">
        <v>18</v>
      </c>
      <c r="J2293" t="s">
        <v>19</v>
      </c>
      <c r="K2293" t="s">
        <v>20</v>
      </c>
      <c r="L2293" t="s">
        <v>20</v>
      </c>
      <c r="M2293" t="s">
        <v>173</v>
      </c>
      <c r="N2293" t="s">
        <v>22</v>
      </c>
      <c r="O2293" t="s">
        <v>4583</v>
      </c>
      <c r="P2293">
        <f t="shared" si="71"/>
        <v>3</v>
      </c>
    </row>
    <row r="2294" spans="1:16" x14ac:dyDescent="0.55000000000000004">
      <c r="A2294" s="1">
        <f t="shared" si="70"/>
        <v>45289</v>
      </c>
      <c r="B2294" s="1">
        <v>45291</v>
      </c>
      <c r="C2294" t="s">
        <v>1722</v>
      </c>
      <c r="D2294" t="s">
        <v>1723</v>
      </c>
      <c r="E2294">
        <v>3.25</v>
      </c>
      <c r="F2294" t="s">
        <v>1156</v>
      </c>
      <c r="G2294" t="s">
        <v>142</v>
      </c>
      <c r="H2294" t="s">
        <v>52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4584</v>
      </c>
      <c r="P2294">
        <f t="shared" si="71"/>
        <v>3</v>
      </c>
    </row>
    <row r="2295" spans="1:16" x14ac:dyDescent="0.55000000000000004">
      <c r="A2295" s="1">
        <f t="shared" si="70"/>
        <v>45289</v>
      </c>
      <c r="B2295" s="1">
        <v>45291</v>
      </c>
      <c r="C2295" t="s">
        <v>2058</v>
      </c>
      <c r="D2295" t="s">
        <v>2059</v>
      </c>
      <c r="E2295">
        <v>6.77</v>
      </c>
      <c r="F2295" t="s">
        <v>4585</v>
      </c>
      <c r="H2295" t="s">
        <v>42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4586</v>
      </c>
      <c r="P2295">
        <f t="shared" si="71"/>
        <v>3</v>
      </c>
    </row>
    <row r="2296" spans="1:16" x14ac:dyDescent="0.55000000000000004">
      <c r="A2296" s="1">
        <f t="shared" si="70"/>
        <v>45289</v>
      </c>
      <c r="B2296" s="1">
        <v>45291</v>
      </c>
      <c r="C2296" t="s">
        <v>244</v>
      </c>
      <c r="D2296" t="s">
        <v>245</v>
      </c>
      <c r="E2296">
        <v>4</v>
      </c>
      <c r="F2296" t="s">
        <v>424</v>
      </c>
      <c r="G2296" t="s">
        <v>1519</v>
      </c>
      <c r="H2296" t="s">
        <v>47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4587</v>
      </c>
      <c r="P2296">
        <f t="shared" si="71"/>
        <v>2</v>
      </c>
    </row>
    <row r="2297" spans="1:16" hidden="1" x14ac:dyDescent="0.55000000000000004">
      <c r="A2297" s="1">
        <f t="shared" si="70"/>
        <v>45289</v>
      </c>
      <c r="B2297" s="1">
        <v>45291</v>
      </c>
      <c r="C2297" t="s">
        <v>2830</v>
      </c>
      <c r="D2297" t="s">
        <v>2831</v>
      </c>
      <c r="E2297">
        <v>4.9279999999999999</v>
      </c>
      <c r="F2297" t="s">
        <v>4588</v>
      </c>
      <c r="G2297" t="s">
        <v>142</v>
      </c>
      <c r="H2297" t="s">
        <v>42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72</v>
      </c>
      <c r="O2297" t="s">
        <v>4589</v>
      </c>
      <c r="P2297">
        <f t="shared" si="71"/>
        <v>6</v>
      </c>
    </row>
    <row r="2298" spans="1:16" x14ac:dyDescent="0.55000000000000004">
      <c r="A2298" s="1">
        <f t="shared" si="70"/>
        <v>45289</v>
      </c>
      <c r="B2298" s="1">
        <v>45291</v>
      </c>
      <c r="C2298" t="s">
        <v>264</v>
      </c>
      <c r="D2298" t="s">
        <v>265</v>
      </c>
      <c r="E2298">
        <v>3.3</v>
      </c>
      <c r="F2298" t="s">
        <v>3898</v>
      </c>
      <c r="G2298" t="s">
        <v>142</v>
      </c>
      <c r="H2298" t="s">
        <v>267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72</v>
      </c>
      <c r="O2298" t="s">
        <v>4590</v>
      </c>
      <c r="P2298">
        <f t="shared" si="71"/>
        <v>3</v>
      </c>
    </row>
    <row r="2299" spans="1:16" x14ac:dyDescent="0.55000000000000004">
      <c r="A2299" s="1">
        <f t="shared" si="70"/>
        <v>45289</v>
      </c>
      <c r="B2299" s="1">
        <v>45291</v>
      </c>
      <c r="C2299" t="s">
        <v>3131</v>
      </c>
      <c r="D2299" t="s">
        <v>449</v>
      </c>
      <c r="E2299">
        <v>3.1</v>
      </c>
      <c r="F2299" t="s">
        <v>457</v>
      </c>
      <c r="G2299" t="s">
        <v>1519</v>
      </c>
      <c r="H2299" t="s">
        <v>47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53</v>
      </c>
      <c r="O2299" t="s">
        <v>4591</v>
      </c>
      <c r="P2299">
        <f t="shared" si="71"/>
        <v>3</v>
      </c>
    </row>
    <row r="2300" spans="1:16" x14ac:dyDescent="0.55000000000000004">
      <c r="A2300" s="1">
        <f t="shared" si="70"/>
        <v>45289</v>
      </c>
      <c r="B2300" s="1">
        <v>45291</v>
      </c>
      <c r="C2300" t="s">
        <v>533</v>
      </c>
      <c r="D2300" t="s">
        <v>534</v>
      </c>
      <c r="E2300">
        <v>3.7</v>
      </c>
      <c r="F2300" t="s">
        <v>2981</v>
      </c>
      <c r="G2300" t="s">
        <v>206</v>
      </c>
      <c r="H2300" t="s">
        <v>77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4592</v>
      </c>
      <c r="P2300">
        <f t="shared" si="71"/>
        <v>3</v>
      </c>
    </row>
    <row r="2301" spans="1:16" x14ac:dyDescent="0.55000000000000004">
      <c r="A2301" s="1">
        <f t="shared" si="70"/>
        <v>45289</v>
      </c>
      <c r="B2301" s="1">
        <v>45291</v>
      </c>
      <c r="C2301" t="s">
        <v>688</v>
      </c>
      <c r="D2301" t="s">
        <v>689</v>
      </c>
      <c r="E2301">
        <v>6.4</v>
      </c>
      <c r="F2301" t="s">
        <v>2848</v>
      </c>
      <c r="H2301" t="s">
        <v>17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4593</v>
      </c>
      <c r="P2301">
        <f t="shared" si="71"/>
        <v>5</v>
      </c>
    </row>
    <row r="2302" spans="1:16" x14ac:dyDescent="0.55000000000000004">
      <c r="A2302" s="1">
        <f t="shared" si="70"/>
        <v>45289</v>
      </c>
      <c r="B2302" s="1">
        <v>45291</v>
      </c>
      <c r="C2302" t="s">
        <v>269</v>
      </c>
      <c r="D2302" t="s">
        <v>270</v>
      </c>
      <c r="E2302">
        <v>2.4500000000000002</v>
      </c>
      <c r="F2302" t="s">
        <v>4416</v>
      </c>
      <c r="G2302" t="s">
        <v>142</v>
      </c>
      <c r="H2302" t="s">
        <v>52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4594</v>
      </c>
      <c r="P2302">
        <f t="shared" si="71"/>
        <v>5</v>
      </c>
    </row>
    <row r="2303" spans="1:16" x14ac:dyDescent="0.55000000000000004">
      <c r="A2303" s="1">
        <f t="shared" si="70"/>
        <v>45289</v>
      </c>
      <c r="B2303" s="1">
        <v>45291</v>
      </c>
      <c r="C2303" t="s">
        <v>2287</v>
      </c>
      <c r="D2303" t="s">
        <v>896</v>
      </c>
      <c r="E2303">
        <v>4.25</v>
      </c>
      <c r="F2303" t="s">
        <v>192</v>
      </c>
      <c r="G2303" t="s">
        <v>3995</v>
      </c>
      <c r="H2303" t="s">
        <v>77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53</v>
      </c>
      <c r="O2303" t="s">
        <v>4595</v>
      </c>
      <c r="P2303">
        <f t="shared" si="71"/>
        <v>2</v>
      </c>
    </row>
    <row r="2304" spans="1:16" x14ac:dyDescent="0.55000000000000004">
      <c r="A2304" s="1">
        <f t="shared" si="70"/>
        <v>45289</v>
      </c>
      <c r="B2304" s="1">
        <v>45291</v>
      </c>
      <c r="C2304" t="s">
        <v>197</v>
      </c>
      <c r="D2304" t="s">
        <v>198</v>
      </c>
      <c r="E2304">
        <v>5.25</v>
      </c>
      <c r="F2304" t="s">
        <v>199</v>
      </c>
      <c r="G2304" t="s">
        <v>142</v>
      </c>
      <c r="H2304" t="s">
        <v>32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4596</v>
      </c>
      <c r="P2304">
        <f t="shared" si="71"/>
        <v>4</v>
      </c>
    </row>
    <row r="2305" spans="1:16" x14ac:dyDescent="0.55000000000000004">
      <c r="A2305" s="1">
        <f t="shared" si="70"/>
        <v>45289</v>
      </c>
      <c r="B2305" s="1">
        <v>45291</v>
      </c>
      <c r="C2305" t="s">
        <v>1901</v>
      </c>
      <c r="D2305" t="s">
        <v>1902</v>
      </c>
      <c r="E2305">
        <v>1</v>
      </c>
      <c r="F2305" t="s">
        <v>908</v>
      </c>
      <c r="G2305" t="s">
        <v>142</v>
      </c>
      <c r="H2305" t="s">
        <v>42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72</v>
      </c>
      <c r="O2305" t="s">
        <v>4597</v>
      </c>
      <c r="P2305">
        <f t="shared" si="71"/>
        <v>3</v>
      </c>
    </row>
    <row r="2306" spans="1:16" hidden="1" x14ac:dyDescent="0.55000000000000004">
      <c r="A2306" s="1">
        <f t="shared" si="70"/>
        <v>45289</v>
      </c>
      <c r="B2306" s="1">
        <v>45291</v>
      </c>
      <c r="C2306" t="s">
        <v>3541</v>
      </c>
      <c r="D2306" t="s">
        <v>3542</v>
      </c>
      <c r="E2306">
        <v>4.2699999999999996</v>
      </c>
      <c r="F2306" t="s">
        <v>897</v>
      </c>
      <c r="H2306" t="s">
        <v>47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4598</v>
      </c>
      <c r="P2306">
        <f t="shared" si="71"/>
        <v>6</v>
      </c>
    </row>
    <row r="2307" spans="1:16" x14ac:dyDescent="0.55000000000000004">
      <c r="A2307" s="1">
        <f t="shared" si="70"/>
        <v>45289</v>
      </c>
      <c r="B2307" s="1">
        <v>45291</v>
      </c>
      <c r="C2307" t="s">
        <v>4599</v>
      </c>
      <c r="D2307" t="s">
        <v>4600</v>
      </c>
      <c r="E2307">
        <v>5.25</v>
      </c>
      <c r="F2307" t="s">
        <v>4601</v>
      </c>
      <c r="H2307" t="s">
        <v>77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4602</v>
      </c>
      <c r="P2307">
        <f t="shared" si="71"/>
        <v>3</v>
      </c>
    </row>
    <row r="2308" spans="1:16" x14ac:dyDescent="0.55000000000000004">
      <c r="A2308" s="1">
        <f t="shared" ref="A2308:A2371" si="72">B2308-2</f>
        <v>45289</v>
      </c>
      <c r="B2308" s="1">
        <v>45291</v>
      </c>
      <c r="C2308" t="s">
        <v>3256</v>
      </c>
      <c r="D2308" t="s">
        <v>2371</v>
      </c>
      <c r="E2308">
        <v>7.84</v>
      </c>
      <c r="F2308" t="s">
        <v>737</v>
      </c>
      <c r="G2308" t="s">
        <v>206</v>
      </c>
      <c r="H2308" t="s">
        <v>267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4603</v>
      </c>
      <c r="P2308">
        <f t="shared" ref="P2308:P2371" si="73">LEN(D2308)</f>
        <v>3</v>
      </c>
    </row>
    <row r="2309" spans="1:16" x14ac:dyDescent="0.55000000000000004">
      <c r="A2309" s="1">
        <f t="shared" si="72"/>
        <v>45289</v>
      </c>
      <c r="B2309" s="1">
        <v>45291</v>
      </c>
      <c r="C2309" t="s">
        <v>1948</v>
      </c>
      <c r="D2309" t="s">
        <v>1949</v>
      </c>
      <c r="E2309">
        <v>7.95</v>
      </c>
      <c r="F2309" t="s">
        <v>4604</v>
      </c>
      <c r="H2309" t="s">
        <v>77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4605</v>
      </c>
      <c r="P2309">
        <f t="shared" si="73"/>
        <v>3</v>
      </c>
    </row>
    <row r="2310" spans="1:16" x14ac:dyDescent="0.55000000000000004">
      <c r="A2310" s="1">
        <f t="shared" si="72"/>
        <v>45289</v>
      </c>
      <c r="B2310" s="1">
        <v>45291</v>
      </c>
      <c r="C2310" t="s">
        <v>1479</v>
      </c>
      <c r="D2310" t="s">
        <v>1323</v>
      </c>
      <c r="E2310">
        <v>0.97499999999999998</v>
      </c>
      <c r="F2310" t="s">
        <v>897</v>
      </c>
      <c r="G2310" t="s">
        <v>1042</v>
      </c>
      <c r="H2310" t="s">
        <v>17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53</v>
      </c>
      <c r="O2310" t="s">
        <v>4606</v>
      </c>
      <c r="P2310">
        <f t="shared" si="73"/>
        <v>3</v>
      </c>
    </row>
    <row r="2311" spans="1:16" x14ac:dyDescent="0.55000000000000004">
      <c r="A2311" s="1">
        <f t="shared" si="72"/>
        <v>45289</v>
      </c>
      <c r="B2311" s="1">
        <v>45291</v>
      </c>
      <c r="C2311" t="s">
        <v>1199</v>
      </c>
      <c r="D2311" t="s">
        <v>1200</v>
      </c>
      <c r="E2311">
        <v>5.4</v>
      </c>
      <c r="F2311" t="s">
        <v>4607</v>
      </c>
      <c r="G2311" t="s">
        <v>1118</v>
      </c>
      <c r="H2311" t="s">
        <v>17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72</v>
      </c>
      <c r="O2311" t="s">
        <v>4608</v>
      </c>
      <c r="P2311">
        <f t="shared" si="73"/>
        <v>3</v>
      </c>
    </row>
    <row r="2312" spans="1:16" x14ac:dyDescent="0.55000000000000004">
      <c r="A2312" s="1">
        <f t="shared" si="72"/>
        <v>45289</v>
      </c>
      <c r="B2312" s="1">
        <v>45291</v>
      </c>
      <c r="C2312" t="s">
        <v>123</v>
      </c>
      <c r="D2312" t="s">
        <v>124</v>
      </c>
      <c r="E2312">
        <v>0</v>
      </c>
      <c r="F2312" t="s">
        <v>4609</v>
      </c>
      <c r="G2312" t="s">
        <v>1118</v>
      </c>
      <c r="H2312" t="s">
        <v>63</v>
      </c>
      <c r="I2312" t="s">
        <v>18</v>
      </c>
      <c r="J2312" t="s">
        <v>19</v>
      </c>
      <c r="K2312" t="s">
        <v>20</v>
      </c>
      <c r="L2312" t="s">
        <v>20</v>
      </c>
      <c r="M2312" t="s">
        <v>3007</v>
      </c>
      <c r="N2312" t="s">
        <v>64</v>
      </c>
      <c r="O2312" t="s">
        <v>4610</v>
      </c>
      <c r="P2312">
        <f t="shared" si="73"/>
        <v>4</v>
      </c>
    </row>
    <row r="2313" spans="1:16" x14ac:dyDescent="0.55000000000000004">
      <c r="A2313" s="1">
        <f t="shared" si="72"/>
        <v>45289</v>
      </c>
      <c r="B2313" s="1">
        <v>45291</v>
      </c>
      <c r="C2313" t="s">
        <v>317</v>
      </c>
      <c r="D2313" t="s">
        <v>318</v>
      </c>
      <c r="E2313">
        <v>2.15</v>
      </c>
      <c r="F2313" t="s">
        <v>4432</v>
      </c>
      <c r="G2313" t="s">
        <v>206</v>
      </c>
      <c r="H2313" t="s">
        <v>17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4611</v>
      </c>
      <c r="P2313">
        <f t="shared" si="73"/>
        <v>4</v>
      </c>
    </row>
    <row r="2314" spans="1:16" x14ac:dyDescent="0.55000000000000004">
      <c r="A2314" s="1">
        <f t="shared" si="72"/>
        <v>45289</v>
      </c>
      <c r="B2314" s="1">
        <v>45291</v>
      </c>
      <c r="C2314" t="s">
        <v>244</v>
      </c>
      <c r="D2314" t="s">
        <v>245</v>
      </c>
      <c r="E2314">
        <v>4.3</v>
      </c>
      <c r="F2314" t="s">
        <v>2717</v>
      </c>
      <c r="G2314" t="s">
        <v>1519</v>
      </c>
      <c r="H2314" t="s">
        <v>47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22</v>
      </c>
      <c r="O2314" t="s">
        <v>4612</v>
      </c>
      <c r="P2314">
        <f t="shared" si="73"/>
        <v>2</v>
      </c>
    </row>
    <row r="2315" spans="1:16" hidden="1" x14ac:dyDescent="0.55000000000000004">
      <c r="A2315" s="1">
        <f t="shared" si="72"/>
        <v>45289</v>
      </c>
      <c r="B2315" s="1">
        <v>45291</v>
      </c>
      <c r="C2315" t="s">
        <v>4613</v>
      </c>
      <c r="D2315" t="s">
        <v>4614</v>
      </c>
      <c r="E2315">
        <v>0</v>
      </c>
      <c r="F2315" t="s">
        <v>2213</v>
      </c>
      <c r="H2315" t="s">
        <v>147</v>
      </c>
      <c r="I2315" t="s">
        <v>18</v>
      </c>
      <c r="J2315" t="s">
        <v>19</v>
      </c>
      <c r="K2315" t="s">
        <v>20</v>
      </c>
      <c r="L2315" t="s">
        <v>20</v>
      </c>
      <c r="M2315" t="s">
        <v>3007</v>
      </c>
      <c r="N2315" t="s">
        <v>22</v>
      </c>
      <c r="O2315" t="s">
        <v>4615</v>
      </c>
      <c r="P2315">
        <f t="shared" si="73"/>
        <v>6</v>
      </c>
    </row>
    <row r="2316" spans="1:16" x14ac:dyDescent="0.55000000000000004">
      <c r="A2316" s="1">
        <f t="shared" si="72"/>
        <v>45289</v>
      </c>
      <c r="B2316" s="1">
        <v>45291</v>
      </c>
      <c r="C2316" t="s">
        <v>2276</v>
      </c>
      <c r="D2316" t="s">
        <v>896</v>
      </c>
      <c r="E2316">
        <v>5.6</v>
      </c>
      <c r="F2316" t="s">
        <v>726</v>
      </c>
      <c r="G2316" t="s">
        <v>4616</v>
      </c>
      <c r="H2316" t="s">
        <v>52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53</v>
      </c>
      <c r="O2316" t="s">
        <v>4617</v>
      </c>
      <c r="P2316">
        <f t="shared" si="73"/>
        <v>2</v>
      </c>
    </row>
    <row r="2317" spans="1:16" x14ac:dyDescent="0.55000000000000004">
      <c r="A2317" s="1">
        <f t="shared" si="72"/>
        <v>45289</v>
      </c>
      <c r="B2317" s="1">
        <v>45291</v>
      </c>
      <c r="C2317" t="s">
        <v>1116</v>
      </c>
      <c r="D2317" t="s">
        <v>1117</v>
      </c>
      <c r="E2317">
        <v>3.25</v>
      </c>
      <c r="F2317" t="s">
        <v>2733</v>
      </c>
      <c r="G2317" t="s">
        <v>1519</v>
      </c>
      <c r="H2317" t="s">
        <v>17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53</v>
      </c>
      <c r="O2317" t="s">
        <v>4618</v>
      </c>
      <c r="P2317">
        <f t="shared" si="73"/>
        <v>4</v>
      </c>
    </row>
    <row r="2318" spans="1:16" x14ac:dyDescent="0.55000000000000004">
      <c r="A2318" s="1">
        <f t="shared" si="72"/>
        <v>45289</v>
      </c>
      <c r="B2318" s="1">
        <v>45291</v>
      </c>
      <c r="C2318" t="s">
        <v>2504</v>
      </c>
      <c r="D2318" t="s">
        <v>2505</v>
      </c>
      <c r="E2318">
        <v>5.85</v>
      </c>
      <c r="F2318" t="s">
        <v>692</v>
      </c>
      <c r="H2318" t="s">
        <v>77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72</v>
      </c>
      <c r="O2318" t="s">
        <v>4619</v>
      </c>
      <c r="P2318">
        <f t="shared" si="73"/>
        <v>3</v>
      </c>
    </row>
    <row r="2319" spans="1:16" hidden="1" x14ac:dyDescent="0.55000000000000004">
      <c r="A2319" s="1">
        <f t="shared" si="72"/>
        <v>45289</v>
      </c>
      <c r="B2319" s="1">
        <v>45291</v>
      </c>
      <c r="C2319" t="s">
        <v>4613</v>
      </c>
      <c r="D2319" t="s">
        <v>4614</v>
      </c>
      <c r="E2319">
        <v>0</v>
      </c>
      <c r="F2319" t="s">
        <v>4620</v>
      </c>
      <c r="G2319" t="s">
        <v>238</v>
      </c>
      <c r="H2319" t="s">
        <v>147</v>
      </c>
      <c r="I2319" t="s">
        <v>18</v>
      </c>
      <c r="J2319" t="s">
        <v>19</v>
      </c>
      <c r="K2319" t="s">
        <v>20</v>
      </c>
      <c r="L2319" t="s">
        <v>20</v>
      </c>
      <c r="M2319" t="s">
        <v>3007</v>
      </c>
      <c r="N2319" t="s">
        <v>22</v>
      </c>
      <c r="O2319" t="s">
        <v>4621</v>
      </c>
      <c r="P2319">
        <f t="shared" si="73"/>
        <v>6</v>
      </c>
    </row>
    <row r="2320" spans="1:16" x14ac:dyDescent="0.55000000000000004">
      <c r="A2320" s="1">
        <f t="shared" si="72"/>
        <v>45289</v>
      </c>
      <c r="B2320" s="1">
        <v>45291</v>
      </c>
      <c r="C2320" t="s">
        <v>244</v>
      </c>
      <c r="D2320" t="s">
        <v>245</v>
      </c>
      <c r="E2320">
        <v>5.25</v>
      </c>
      <c r="F2320" t="s">
        <v>505</v>
      </c>
      <c r="G2320" t="s">
        <v>3512</v>
      </c>
      <c r="H2320" t="s">
        <v>47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4622</v>
      </c>
      <c r="P2320">
        <f t="shared" si="73"/>
        <v>2</v>
      </c>
    </row>
    <row r="2321" spans="1:16" x14ac:dyDescent="0.55000000000000004">
      <c r="A2321" s="1">
        <f t="shared" si="72"/>
        <v>45289</v>
      </c>
      <c r="B2321" s="1">
        <v>45291</v>
      </c>
      <c r="C2321" t="s">
        <v>564</v>
      </c>
      <c r="D2321" t="s">
        <v>565</v>
      </c>
      <c r="E2321">
        <v>5.95</v>
      </c>
      <c r="F2321" t="s">
        <v>4623</v>
      </c>
      <c r="H2321" t="s">
        <v>17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22</v>
      </c>
      <c r="O2321" t="s">
        <v>4624</v>
      </c>
      <c r="P2321">
        <f t="shared" si="73"/>
        <v>3</v>
      </c>
    </row>
    <row r="2322" spans="1:16" x14ac:dyDescent="0.55000000000000004">
      <c r="A2322" s="1">
        <f t="shared" si="72"/>
        <v>45289</v>
      </c>
      <c r="B2322" s="1">
        <v>45291</v>
      </c>
      <c r="C2322" t="s">
        <v>4202</v>
      </c>
      <c r="D2322" t="s">
        <v>4203</v>
      </c>
      <c r="E2322">
        <v>7.75</v>
      </c>
      <c r="F2322" t="s">
        <v>4266</v>
      </c>
      <c r="H2322" t="s">
        <v>77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4625</v>
      </c>
      <c r="P2322">
        <f t="shared" si="73"/>
        <v>2</v>
      </c>
    </row>
    <row r="2323" spans="1:16" x14ac:dyDescent="0.55000000000000004">
      <c r="A2323" s="1">
        <f t="shared" si="72"/>
        <v>45289</v>
      </c>
      <c r="B2323" s="1">
        <v>45291</v>
      </c>
      <c r="C2323" t="s">
        <v>1495</v>
      </c>
      <c r="D2323" t="s">
        <v>1496</v>
      </c>
      <c r="E2323">
        <v>1.75</v>
      </c>
      <c r="F2323" t="s">
        <v>3753</v>
      </c>
      <c r="G2323" t="s">
        <v>229</v>
      </c>
      <c r="H2323" t="s">
        <v>17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72</v>
      </c>
      <c r="O2323" t="s">
        <v>4626</v>
      </c>
      <c r="P2323">
        <f t="shared" si="73"/>
        <v>3</v>
      </c>
    </row>
    <row r="2324" spans="1:16" x14ac:dyDescent="0.55000000000000004">
      <c r="A2324" s="1">
        <f t="shared" si="72"/>
        <v>45289</v>
      </c>
      <c r="B2324" s="1">
        <v>45291</v>
      </c>
      <c r="C2324" t="s">
        <v>4627</v>
      </c>
      <c r="D2324" t="s">
        <v>4540</v>
      </c>
      <c r="E2324">
        <v>8.125</v>
      </c>
      <c r="F2324" t="s">
        <v>4628</v>
      </c>
      <c r="H2324" t="s">
        <v>495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53</v>
      </c>
      <c r="O2324" t="s">
        <v>4629</v>
      </c>
      <c r="P2324">
        <f t="shared" si="73"/>
        <v>3</v>
      </c>
    </row>
    <row r="2325" spans="1:16" hidden="1" x14ac:dyDescent="0.55000000000000004">
      <c r="A2325" s="1">
        <f t="shared" si="72"/>
        <v>45289</v>
      </c>
      <c r="B2325" s="1">
        <v>45291</v>
      </c>
      <c r="C2325" t="s">
        <v>2735</v>
      </c>
      <c r="D2325" t="s">
        <v>2736</v>
      </c>
      <c r="E2325">
        <v>7.5</v>
      </c>
      <c r="F2325" t="s">
        <v>916</v>
      </c>
      <c r="G2325" t="s">
        <v>229</v>
      </c>
      <c r="H2325" t="s">
        <v>147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4630</v>
      </c>
      <c r="P2325">
        <f t="shared" si="73"/>
        <v>6</v>
      </c>
    </row>
    <row r="2326" spans="1:16" x14ac:dyDescent="0.55000000000000004">
      <c r="A2326" s="1">
        <f t="shared" si="72"/>
        <v>45289</v>
      </c>
      <c r="B2326" s="1">
        <v>45291</v>
      </c>
      <c r="C2326" t="s">
        <v>722</v>
      </c>
      <c r="D2326" t="s">
        <v>723</v>
      </c>
      <c r="E2326">
        <v>6.625</v>
      </c>
      <c r="F2326" t="s">
        <v>529</v>
      </c>
      <c r="H2326" t="s">
        <v>17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4631</v>
      </c>
      <c r="P2326">
        <f t="shared" si="73"/>
        <v>3</v>
      </c>
    </row>
    <row r="2327" spans="1:16" x14ac:dyDescent="0.55000000000000004">
      <c r="A2327" s="1">
        <f t="shared" si="72"/>
        <v>45289</v>
      </c>
      <c r="B2327" s="1">
        <v>45291</v>
      </c>
      <c r="C2327" t="s">
        <v>1684</v>
      </c>
      <c r="D2327" t="s">
        <v>1685</v>
      </c>
      <c r="E2327">
        <v>5.25</v>
      </c>
      <c r="F2327" t="s">
        <v>2426</v>
      </c>
      <c r="H2327" t="s">
        <v>52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4632</v>
      </c>
      <c r="P2327">
        <f t="shared" si="73"/>
        <v>3</v>
      </c>
    </row>
    <row r="2328" spans="1:16" x14ac:dyDescent="0.55000000000000004">
      <c r="A2328" s="1">
        <f t="shared" si="72"/>
        <v>45289</v>
      </c>
      <c r="B2328" s="1">
        <v>45291</v>
      </c>
      <c r="C2328" t="s">
        <v>4633</v>
      </c>
      <c r="D2328" t="s">
        <v>4634</v>
      </c>
      <c r="E2328">
        <v>6.7</v>
      </c>
      <c r="F2328" t="s">
        <v>2809</v>
      </c>
      <c r="H2328" t="s">
        <v>52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53</v>
      </c>
      <c r="O2328" t="s">
        <v>4635</v>
      </c>
      <c r="P2328">
        <f t="shared" si="73"/>
        <v>3</v>
      </c>
    </row>
    <row r="2329" spans="1:16" hidden="1" x14ac:dyDescent="0.55000000000000004">
      <c r="A2329" s="1">
        <f t="shared" si="72"/>
        <v>45289</v>
      </c>
      <c r="B2329" s="1">
        <v>45291</v>
      </c>
      <c r="C2329" t="s">
        <v>710</v>
      </c>
      <c r="D2329" t="s">
        <v>711</v>
      </c>
      <c r="E2329">
        <v>2.35</v>
      </c>
      <c r="F2329" t="s">
        <v>4636</v>
      </c>
      <c r="G2329" t="s">
        <v>142</v>
      </c>
      <c r="H2329" t="s">
        <v>164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72</v>
      </c>
      <c r="O2329" t="s">
        <v>4637</v>
      </c>
      <c r="P2329">
        <f t="shared" si="73"/>
        <v>6</v>
      </c>
    </row>
    <row r="2330" spans="1:16" x14ac:dyDescent="0.55000000000000004">
      <c r="A2330" s="1">
        <f t="shared" si="72"/>
        <v>45289</v>
      </c>
      <c r="B2330" s="1">
        <v>45291</v>
      </c>
      <c r="C2330" t="s">
        <v>139</v>
      </c>
      <c r="D2330" t="s">
        <v>140</v>
      </c>
      <c r="E2330">
        <v>1.9</v>
      </c>
      <c r="F2330" t="s">
        <v>4638</v>
      </c>
      <c r="G2330" t="s">
        <v>142</v>
      </c>
      <c r="H2330" t="s">
        <v>42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72</v>
      </c>
      <c r="O2330" t="s">
        <v>4639</v>
      </c>
      <c r="P2330">
        <f t="shared" si="73"/>
        <v>2</v>
      </c>
    </row>
    <row r="2331" spans="1:16" x14ac:dyDescent="0.55000000000000004">
      <c r="A2331" s="1">
        <f t="shared" si="72"/>
        <v>45289</v>
      </c>
      <c r="B2331" s="1">
        <v>45291</v>
      </c>
      <c r="C2331" t="s">
        <v>170</v>
      </c>
      <c r="D2331" t="s">
        <v>171</v>
      </c>
      <c r="E2331">
        <v>6.25</v>
      </c>
      <c r="F2331" t="s">
        <v>4640</v>
      </c>
      <c r="H2331" t="s">
        <v>47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4641</v>
      </c>
      <c r="P2331">
        <f t="shared" si="73"/>
        <v>1</v>
      </c>
    </row>
    <row r="2332" spans="1:16" x14ac:dyDescent="0.55000000000000004">
      <c r="A2332" s="1">
        <f t="shared" si="72"/>
        <v>45289</v>
      </c>
      <c r="B2332" s="1">
        <v>45291</v>
      </c>
      <c r="C2332" t="s">
        <v>1116</v>
      </c>
      <c r="D2332" t="s">
        <v>1117</v>
      </c>
      <c r="E2332">
        <v>3.5</v>
      </c>
      <c r="F2332" t="s">
        <v>3254</v>
      </c>
      <c r="G2332" t="s">
        <v>1519</v>
      </c>
      <c r="H2332" t="s">
        <v>17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53</v>
      </c>
      <c r="O2332" t="s">
        <v>4642</v>
      </c>
      <c r="P2332">
        <f t="shared" si="73"/>
        <v>4</v>
      </c>
    </row>
    <row r="2333" spans="1:16" x14ac:dyDescent="0.55000000000000004">
      <c r="A2333" s="1">
        <f t="shared" si="72"/>
        <v>45289</v>
      </c>
      <c r="B2333" s="1">
        <v>45291</v>
      </c>
      <c r="C2333" t="s">
        <v>4643</v>
      </c>
      <c r="D2333" t="s">
        <v>1159</v>
      </c>
      <c r="E2333">
        <v>6.875</v>
      </c>
      <c r="F2333" t="s">
        <v>3075</v>
      </c>
      <c r="H2333" t="s">
        <v>77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53</v>
      </c>
      <c r="O2333" t="s">
        <v>4644</v>
      </c>
      <c r="P2333">
        <f t="shared" si="73"/>
        <v>2</v>
      </c>
    </row>
    <row r="2334" spans="1:16" hidden="1" x14ac:dyDescent="0.55000000000000004">
      <c r="A2334" s="1">
        <f t="shared" si="72"/>
        <v>45289</v>
      </c>
      <c r="B2334" s="1">
        <v>45291</v>
      </c>
      <c r="C2334" t="s">
        <v>4645</v>
      </c>
      <c r="D2334" t="s">
        <v>4646</v>
      </c>
      <c r="E2334">
        <v>4.125</v>
      </c>
      <c r="F2334" t="s">
        <v>1792</v>
      </c>
      <c r="H2334" t="s">
        <v>267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4647</v>
      </c>
      <c r="P2334">
        <f t="shared" si="73"/>
        <v>6</v>
      </c>
    </row>
    <row r="2335" spans="1:16" x14ac:dyDescent="0.55000000000000004">
      <c r="A2335" s="1">
        <f t="shared" si="72"/>
        <v>45289</v>
      </c>
      <c r="B2335" s="1">
        <v>45291</v>
      </c>
      <c r="C2335" t="s">
        <v>1752</v>
      </c>
      <c r="D2335" t="s">
        <v>1753</v>
      </c>
      <c r="E2335">
        <v>6.274</v>
      </c>
      <c r="F2335" t="s">
        <v>409</v>
      </c>
      <c r="H2335" t="s">
        <v>17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53</v>
      </c>
      <c r="O2335" t="s">
        <v>4648</v>
      </c>
      <c r="P2335">
        <f t="shared" si="73"/>
        <v>3</v>
      </c>
    </row>
    <row r="2336" spans="1:16" x14ac:dyDescent="0.55000000000000004">
      <c r="A2336" s="1">
        <f t="shared" si="72"/>
        <v>45289</v>
      </c>
      <c r="B2336" s="1">
        <v>45291</v>
      </c>
      <c r="C2336" t="s">
        <v>4649</v>
      </c>
      <c r="D2336" t="s">
        <v>4650</v>
      </c>
      <c r="E2336">
        <v>7.625</v>
      </c>
      <c r="F2336" t="s">
        <v>2717</v>
      </c>
      <c r="H2336" t="s">
        <v>47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72</v>
      </c>
      <c r="O2336" t="s">
        <v>4651</v>
      </c>
      <c r="P2336">
        <f t="shared" si="73"/>
        <v>3</v>
      </c>
    </row>
    <row r="2337" spans="1:16" x14ac:dyDescent="0.55000000000000004">
      <c r="A2337" s="1">
        <f t="shared" si="72"/>
        <v>45289</v>
      </c>
      <c r="B2337" s="1">
        <v>45291</v>
      </c>
      <c r="C2337" t="s">
        <v>1500</v>
      </c>
      <c r="D2337" t="s">
        <v>1501</v>
      </c>
      <c r="E2337">
        <v>0.75</v>
      </c>
      <c r="F2337" t="s">
        <v>3241</v>
      </c>
      <c r="G2337" t="s">
        <v>142</v>
      </c>
      <c r="H2337" t="s">
        <v>42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72</v>
      </c>
      <c r="O2337" t="s">
        <v>4652</v>
      </c>
      <c r="P2337">
        <f t="shared" si="73"/>
        <v>3</v>
      </c>
    </row>
    <row r="2338" spans="1:16" x14ac:dyDescent="0.55000000000000004">
      <c r="A2338" s="1">
        <f t="shared" si="72"/>
        <v>45289</v>
      </c>
      <c r="B2338" s="1">
        <v>45291</v>
      </c>
      <c r="C2338" t="s">
        <v>1052</v>
      </c>
      <c r="D2338" t="s">
        <v>1053</v>
      </c>
      <c r="E2338">
        <v>7.875</v>
      </c>
      <c r="F2338" t="s">
        <v>4653</v>
      </c>
      <c r="H2338" t="s">
        <v>71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22</v>
      </c>
      <c r="O2338" t="s">
        <v>4654</v>
      </c>
      <c r="P2338">
        <f t="shared" si="73"/>
        <v>3</v>
      </c>
    </row>
    <row r="2339" spans="1:16" x14ac:dyDescent="0.55000000000000004">
      <c r="A2339" s="1">
        <f t="shared" si="72"/>
        <v>45289</v>
      </c>
      <c r="B2339" s="1">
        <v>45291</v>
      </c>
      <c r="C2339" t="s">
        <v>264</v>
      </c>
      <c r="D2339" t="s">
        <v>265</v>
      </c>
      <c r="E2339">
        <v>5.4</v>
      </c>
      <c r="F2339" t="s">
        <v>698</v>
      </c>
      <c r="G2339" t="s">
        <v>229</v>
      </c>
      <c r="H2339" t="s">
        <v>267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72</v>
      </c>
      <c r="O2339" t="s">
        <v>4655</v>
      </c>
      <c r="P2339">
        <f t="shared" si="73"/>
        <v>3</v>
      </c>
    </row>
    <row r="2340" spans="1:16" x14ac:dyDescent="0.55000000000000004">
      <c r="A2340" s="1">
        <f t="shared" si="72"/>
        <v>45289</v>
      </c>
      <c r="B2340" s="1">
        <v>45291</v>
      </c>
      <c r="C2340" t="s">
        <v>208</v>
      </c>
      <c r="D2340" t="s">
        <v>209</v>
      </c>
      <c r="E2340">
        <v>6.7</v>
      </c>
      <c r="F2340" t="s">
        <v>2001</v>
      </c>
      <c r="G2340" t="s">
        <v>3953</v>
      </c>
      <c r="H2340" t="s">
        <v>32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4656</v>
      </c>
      <c r="P2340">
        <f t="shared" si="73"/>
        <v>1</v>
      </c>
    </row>
    <row r="2341" spans="1:16" x14ac:dyDescent="0.55000000000000004">
      <c r="A2341" s="1">
        <f t="shared" si="72"/>
        <v>45289</v>
      </c>
      <c r="B2341" s="1">
        <v>45291</v>
      </c>
      <c r="C2341" t="s">
        <v>866</v>
      </c>
      <c r="D2341" t="s">
        <v>867</v>
      </c>
      <c r="E2341">
        <v>6.625</v>
      </c>
      <c r="F2341" t="s">
        <v>210</v>
      </c>
      <c r="H2341" t="s">
        <v>47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4657</v>
      </c>
      <c r="P2341">
        <f t="shared" si="73"/>
        <v>3</v>
      </c>
    </row>
    <row r="2342" spans="1:16" x14ac:dyDescent="0.55000000000000004">
      <c r="A2342" s="1">
        <f t="shared" si="72"/>
        <v>45289</v>
      </c>
      <c r="B2342" s="1">
        <v>45291</v>
      </c>
      <c r="C2342" t="s">
        <v>170</v>
      </c>
      <c r="D2342" t="s">
        <v>171</v>
      </c>
      <c r="E2342">
        <v>6.4</v>
      </c>
      <c r="F2342" t="s">
        <v>828</v>
      </c>
      <c r="H2342" t="s">
        <v>47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4658</v>
      </c>
      <c r="P2342">
        <f t="shared" si="73"/>
        <v>1</v>
      </c>
    </row>
    <row r="2343" spans="1:16" x14ac:dyDescent="0.55000000000000004">
      <c r="A2343" s="1">
        <f t="shared" si="72"/>
        <v>45289</v>
      </c>
      <c r="B2343" s="1">
        <v>45291</v>
      </c>
      <c r="C2343" t="s">
        <v>4649</v>
      </c>
      <c r="D2343" t="s">
        <v>4650</v>
      </c>
      <c r="E2343">
        <v>8.2070000000000007</v>
      </c>
      <c r="F2343" t="s">
        <v>4659</v>
      </c>
      <c r="G2343" t="s">
        <v>4660</v>
      </c>
      <c r="H2343" t="s">
        <v>32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72</v>
      </c>
      <c r="O2343" t="s">
        <v>4661</v>
      </c>
      <c r="P2343">
        <f t="shared" si="73"/>
        <v>3</v>
      </c>
    </row>
    <row r="2344" spans="1:16" hidden="1" x14ac:dyDescent="0.55000000000000004">
      <c r="A2344" s="1">
        <f t="shared" si="72"/>
        <v>45289</v>
      </c>
      <c r="B2344" s="1">
        <v>45291</v>
      </c>
      <c r="C2344" t="s">
        <v>4662</v>
      </c>
      <c r="D2344" t="s">
        <v>4663</v>
      </c>
      <c r="E2344">
        <v>2.4159999999999999</v>
      </c>
      <c r="F2344" t="s">
        <v>581</v>
      </c>
      <c r="G2344">
        <v>2020</v>
      </c>
      <c r="H2344" t="s">
        <v>52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4664</v>
      </c>
      <c r="P2344">
        <f t="shared" si="73"/>
        <v>6</v>
      </c>
    </row>
    <row r="2345" spans="1:16" x14ac:dyDescent="0.55000000000000004">
      <c r="A2345" s="1">
        <f t="shared" si="72"/>
        <v>45289</v>
      </c>
      <c r="B2345" s="1">
        <v>45291</v>
      </c>
      <c r="C2345" t="s">
        <v>244</v>
      </c>
      <c r="D2345" t="s">
        <v>245</v>
      </c>
      <c r="E2345">
        <v>3.1</v>
      </c>
      <c r="F2345" t="s">
        <v>574</v>
      </c>
      <c r="G2345" t="s">
        <v>1519</v>
      </c>
      <c r="H2345" t="s">
        <v>47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4665</v>
      </c>
      <c r="P2345">
        <f t="shared" si="73"/>
        <v>2</v>
      </c>
    </row>
    <row r="2346" spans="1:16" x14ac:dyDescent="0.55000000000000004">
      <c r="A2346" s="1">
        <f t="shared" si="72"/>
        <v>45289</v>
      </c>
      <c r="B2346" s="1">
        <v>45291</v>
      </c>
      <c r="C2346" t="s">
        <v>1479</v>
      </c>
      <c r="D2346" t="s">
        <v>1323</v>
      </c>
      <c r="E2346">
        <v>5.95</v>
      </c>
      <c r="F2346" t="s">
        <v>4340</v>
      </c>
      <c r="G2346" t="s">
        <v>4666</v>
      </c>
      <c r="H2346" t="s">
        <v>17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53</v>
      </c>
      <c r="O2346" t="s">
        <v>4667</v>
      </c>
      <c r="P2346">
        <f t="shared" si="73"/>
        <v>3</v>
      </c>
    </row>
    <row r="2347" spans="1:16" x14ac:dyDescent="0.55000000000000004">
      <c r="A2347" s="1">
        <f t="shared" si="72"/>
        <v>45289</v>
      </c>
      <c r="B2347" s="1">
        <v>45291</v>
      </c>
      <c r="C2347" t="s">
        <v>2062</v>
      </c>
      <c r="D2347" t="s">
        <v>2063</v>
      </c>
      <c r="E2347">
        <v>6.5</v>
      </c>
      <c r="F2347" t="s">
        <v>1899</v>
      </c>
      <c r="H2347" t="s">
        <v>47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4668</v>
      </c>
      <c r="P2347">
        <f t="shared" si="73"/>
        <v>4</v>
      </c>
    </row>
    <row r="2348" spans="1:16" x14ac:dyDescent="0.55000000000000004">
      <c r="A2348" s="1">
        <f t="shared" si="72"/>
        <v>45289</v>
      </c>
      <c r="B2348" s="1">
        <v>45291</v>
      </c>
      <c r="C2348" t="s">
        <v>1479</v>
      </c>
      <c r="D2348" t="s">
        <v>1323</v>
      </c>
      <c r="E2348">
        <v>4.2</v>
      </c>
      <c r="F2348" t="s">
        <v>1796</v>
      </c>
      <c r="G2348" t="s">
        <v>1161</v>
      </c>
      <c r="H2348" t="s">
        <v>17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53</v>
      </c>
      <c r="O2348" t="s">
        <v>4669</v>
      </c>
      <c r="P2348">
        <f t="shared" si="73"/>
        <v>3</v>
      </c>
    </row>
    <row r="2349" spans="1:16" x14ac:dyDescent="0.55000000000000004">
      <c r="A2349" s="1">
        <f t="shared" si="72"/>
        <v>45289</v>
      </c>
      <c r="B2349" s="1">
        <v>45291</v>
      </c>
      <c r="C2349" t="s">
        <v>2682</v>
      </c>
      <c r="D2349" t="s">
        <v>2683</v>
      </c>
      <c r="E2349">
        <v>1.75</v>
      </c>
      <c r="F2349" t="s">
        <v>1423</v>
      </c>
      <c r="G2349" t="s">
        <v>142</v>
      </c>
      <c r="H2349" t="s">
        <v>52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72</v>
      </c>
      <c r="O2349" t="s">
        <v>4670</v>
      </c>
      <c r="P2349">
        <f t="shared" si="73"/>
        <v>3</v>
      </c>
    </row>
    <row r="2350" spans="1:16" hidden="1" x14ac:dyDescent="0.55000000000000004">
      <c r="A2350" s="1">
        <f t="shared" si="72"/>
        <v>45289</v>
      </c>
      <c r="B2350" s="1">
        <v>45291</v>
      </c>
      <c r="C2350" t="s">
        <v>1561</v>
      </c>
      <c r="D2350" t="s">
        <v>1562</v>
      </c>
      <c r="E2350">
        <v>5.7828200000000001</v>
      </c>
      <c r="F2350" t="s">
        <v>4671</v>
      </c>
      <c r="G2350" t="s">
        <v>142</v>
      </c>
      <c r="H2350" t="s">
        <v>267</v>
      </c>
      <c r="I2350" t="s">
        <v>18</v>
      </c>
      <c r="J2350" t="s">
        <v>19</v>
      </c>
      <c r="K2350" t="s">
        <v>20</v>
      </c>
      <c r="L2350" t="s">
        <v>20</v>
      </c>
      <c r="M2350" t="s">
        <v>173</v>
      </c>
      <c r="N2350" t="s">
        <v>72</v>
      </c>
      <c r="O2350" t="s">
        <v>4672</v>
      </c>
      <c r="P2350">
        <f t="shared" si="73"/>
        <v>6</v>
      </c>
    </row>
    <row r="2351" spans="1:16" hidden="1" x14ac:dyDescent="0.55000000000000004">
      <c r="A2351" s="1">
        <f t="shared" si="72"/>
        <v>45289</v>
      </c>
      <c r="B2351" s="1">
        <v>45291</v>
      </c>
      <c r="C2351" t="s">
        <v>4673</v>
      </c>
      <c r="D2351" t="s">
        <v>4674</v>
      </c>
      <c r="E2351">
        <v>4.7409999999999997</v>
      </c>
      <c r="F2351" t="s">
        <v>3178</v>
      </c>
      <c r="H2351" t="s">
        <v>17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4675</v>
      </c>
      <c r="P2351">
        <f t="shared" si="73"/>
        <v>6</v>
      </c>
    </row>
    <row r="2352" spans="1:16" x14ac:dyDescent="0.55000000000000004">
      <c r="A2352" s="1">
        <f t="shared" si="72"/>
        <v>45289</v>
      </c>
      <c r="B2352" s="1">
        <v>45291</v>
      </c>
      <c r="C2352" t="s">
        <v>1750</v>
      </c>
      <c r="D2352" t="s">
        <v>610</v>
      </c>
      <c r="E2352">
        <v>7.75</v>
      </c>
      <c r="F2352" t="s">
        <v>611</v>
      </c>
      <c r="G2352" t="s">
        <v>1839</v>
      </c>
      <c r="H2352" t="s">
        <v>77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4676</v>
      </c>
      <c r="P2352">
        <f t="shared" si="73"/>
        <v>3</v>
      </c>
    </row>
    <row r="2353" spans="1:16" hidden="1" x14ac:dyDescent="0.55000000000000004">
      <c r="A2353" s="1">
        <f t="shared" si="72"/>
        <v>45289</v>
      </c>
      <c r="B2353" s="1">
        <v>45291</v>
      </c>
      <c r="C2353" t="s">
        <v>2478</v>
      </c>
      <c r="D2353" t="s">
        <v>1181</v>
      </c>
      <c r="E2353">
        <v>4.569</v>
      </c>
      <c r="F2353" t="s">
        <v>529</v>
      </c>
      <c r="G2353" t="s">
        <v>229</v>
      </c>
      <c r="H2353" t="s">
        <v>47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72</v>
      </c>
      <c r="O2353" t="s">
        <v>4677</v>
      </c>
      <c r="P2353">
        <f t="shared" si="73"/>
        <v>6</v>
      </c>
    </row>
    <row r="2354" spans="1:16" x14ac:dyDescent="0.55000000000000004">
      <c r="A2354" s="1">
        <f t="shared" si="72"/>
        <v>45289</v>
      </c>
      <c r="B2354" s="1">
        <v>45291</v>
      </c>
      <c r="C2354" t="s">
        <v>4130</v>
      </c>
      <c r="D2354" t="s">
        <v>2756</v>
      </c>
      <c r="E2354">
        <v>6.875</v>
      </c>
      <c r="F2354" t="s">
        <v>4678</v>
      </c>
      <c r="H2354" t="s">
        <v>52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53</v>
      </c>
      <c r="O2354" t="s">
        <v>4679</v>
      </c>
      <c r="P2354">
        <f t="shared" si="73"/>
        <v>3</v>
      </c>
    </row>
    <row r="2355" spans="1:16" x14ac:dyDescent="0.55000000000000004">
      <c r="A2355" s="1">
        <f t="shared" si="72"/>
        <v>45289</v>
      </c>
      <c r="B2355" s="1">
        <v>45291</v>
      </c>
      <c r="C2355" t="s">
        <v>4241</v>
      </c>
      <c r="D2355" t="s">
        <v>171</v>
      </c>
      <c r="E2355">
        <v>7.875</v>
      </c>
      <c r="F2355" t="s">
        <v>1547</v>
      </c>
      <c r="H2355" t="s">
        <v>47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4680</v>
      </c>
      <c r="P2355">
        <f t="shared" si="73"/>
        <v>1</v>
      </c>
    </row>
    <row r="2356" spans="1:16" x14ac:dyDescent="0.55000000000000004">
      <c r="A2356" s="1">
        <f t="shared" si="72"/>
        <v>45289</v>
      </c>
      <c r="B2356" s="1">
        <v>45291</v>
      </c>
      <c r="C2356" t="s">
        <v>1116</v>
      </c>
      <c r="D2356" t="s">
        <v>1117</v>
      </c>
      <c r="E2356">
        <v>3.5</v>
      </c>
      <c r="F2356" t="s">
        <v>842</v>
      </c>
      <c r="G2356" t="s">
        <v>4681</v>
      </c>
      <c r="H2356" t="s">
        <v>17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53</v>
      </c>
      <c r="O2356" t="s">
        <v>4682</v>
      </c>
      <c r="P2356">
        <f t="shared" si="73"/>
        <v>4</v>
      </c>
    </row>
    <row r="2357" spans="1:16" hidden="1" x14ac:dyDescent="0.55000000000000004">
      <c r="A2357" s="1">
        <f t="shared" si="72"/>
        <v>45289</v>
      </c>
      <c r="B2357" s="1">
        <v>45291</v>
      </c>
      <c r="C2357" t="s">
        <v>1561</v>
      </c>
      <c r="D2357" t="s">
        <v>1562</v>
      </c>
      <c r="E2357">
        <v>6.2356499999999997</v>
      </c>
      <c r="F2357" t="s">
        <v>2055</v>
      </c>
      <c r="G2357" t="s">
        <v>142</v>
      </c>
      <c r="H2357" t="s">
        <v>267</v>
      </c>
      <c r="I2357" t="s">
        <v>18</v>
      </c>
      <c r="J2357" t="s">
        <v>19</v>
      </c>
      <c r="K2357" t="s">
        <v>20</v>
      </c>
      <c r="L2357" t="s">
        <v>20</v>
      </c>
      <c r="M2357" t="s">
        <v>173</v>
      </c>
      <c r="N2357" t="s">
        <v>72</v>
      </c>
      <c r="O2357" t="s">
        <v>4683</v>
      </c>
      <c r="P2357">
        <f t="shared" si="73"/>
        <v>6</v>
      </c>
    </row>
    <row r="2358" spans="1:16" x14ac:dyDescent="0.55000000000000004">
      <c r="A2358" s="1">
        <f t="shared" si="72"/>
        <v>45289</v>
      </c>
      <c r="B2358" s="1">
        <v>45291</v>
      </c>
      <c r="C2358" t="s">
        <v>4684</v>
      </c>
      <c r="D2358" t="s">
        <v>4685</v>
      </c>
      <c r="E2358">
        <v>7.375</v>
      </c>
      <c r="F2358" t="s">
        <v>1177</v>
      </c>
      <c r="H2358" t="s">
        <v>77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4686</v>
      </c>
      <c r="P2358">
        <f t="shared" si="73"/>
        <v>5</v>
      </c>
    </row>
    <row r="2359" spans="1:16" x14ac:dyDescent="0.55000000000000004">
      <c r="A2359" s="1">
        <f t="shared" si="72"/>
        <v>45289</v>
      </c>
      <c r="B2359" s="1">
        <v>45291</v>
      </c>
      <c r="C2359" t="s">
        <v>479</v>
      </c>
      <c r="D2359" t="s">
        <v>480</v>
      </c>
      <c r="E2359">
        <v>6.9</v>
      </c>
      <c r="F2359" t="s">
        <v>4687</v>
      </c>
      <c r="H2359" t="s">
        <v>47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4688</v>
      </c>
      <c r="P2359">
        <f t="shared" si="73"/>
        <v>4</v>
      </c>
    </row>
    <row r="2360" spans="1:16" x14ac:dyDescent="0.55000000000000004">
      <c r="A2360" s="1">
        <f t="shared" si="72"/>
        <v>45289</v>
      </c>
      <c r="B2360" s="1">
        <v>45291</v>
      </c>
      <c r="C2360" t="s">
        <v>497</v>
      </c>
      <c r="D2360" t="s">
        <v>498</v>
      </c>
      <c r="E2360">
        <v>7.05</v>
      </c>
      <c r="F2360" t="s">
        <v>511</v>
      </c>
      <c r="G2360" t="s">
        <v>142</v>
      </c>
      <c r="H2360" t="s">
        <v>71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72</v>
      </c>
      <c r="O2360" t="s">
        <v>4689</v>
      </c>
      <c r="P2360">
        <f t="shared" si="73"/>
        <v>5</v>
      </c>
    </row>
    <row r="2361" spans="1:16" x14ac:dyDescent="0.55000000000000004">
      <c r="A2361" s="1">
        <f t="shared" si="72"/>
        <v>45289</v>
      </c>
      <c r="B2361" s="1">
        <v>45291</v>
      </c>
      <c r="C2361" t="s">
        <v>796</v>
      </c>
      <c r="D2361" t="s">
        <v>797</v>
      </c>
      <c r="E2361">
        <v>3.875</v>
      </c>
      <c r="F2361" t="s">
        <v>2455</v>
      </c>
      <c r="G2361" t="s">
        <v>206</v>
      </c>
      <c r="H2361" t="s">
        <v>77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4690</v>
      </c>
      <c r="P2361">
        <f t="shared" si="73"/>
        <v>3</v>
      </c>
    </row>
    <row r="2362" spans="1:16" x14ac:dyDescent="0.55000000000000004">
      <c r="A2362" s="1">
        <f t="shared" si="72"/>
        <v>45289</v>
      </c>
      <c r="B2362" s="1">
        <v>45291</v>
      </c>
      <c r="C2362" t="s">
        <v>4691</v>
      </c>
      <c r="D2362" t="s">
        <v>4634</v>
      </c>
      <c r="E2362">
        <v>8.4499999999999993</v>
      </c>
      <c r="F2362" t="s">
        <v>442</v>
      </c>
      <c r="H2362" t="s">
        <v>52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53</v>
      </c>
      <c r="O2362" t="s">
        <v>4692</v>
      </c>
      <c r="P2362">
        <f t="shared" si="73"/>
        <v>3</v>
      </c>
    </row>
    <row r="2363" spans="1:16" x14ac:dyDescent="0.55000000000000004">
      <c r="A2363" s="1">
        <f t="shared" si="72"/>
        <v>45289</v>
      </c>
      <c r="B2363" s="1">
        <v>45291</v>
      </c>
      <c r="C2363" t="s">
        <v>2132</v>
      </c>
      <c r="D2363" t="s">
        <v>2133</v>
      </c>
      <c r="E2363">
        <v>6.1</v>
      </c>
      <c r="F2363" t="s">
        <v>509</v>
      </c>
      <c r="H2363" t="s">
        <v>32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4693</v>
      </c>
      <c r="P2363">
        <f t="shared" si="73"/>
        <v>3</v>
      </c>
    </row>
    <row r="2364" spans="1:16" x14ac:dyDescent="0.55000000000000004">
      <c r="A2364" s="1">
        <f t="shared" si="72"/>
        <v>45289</v>
      </c>
      <c r="B2364" s="1">
        <v>45291</v>
      </c>
      <c r="C2364" t="s">
        <v>880</v>
      </c>
      <c r="D2364" t="s">
        <v>881</v>
      </c>
      <c r="E2364">
        <v>7.2</v>
      </c>
      <c r="F2364" t="s">
        <v>4588</v>
      </c>
      <c r="G2364" t="s">
        <v>16</v>
      </c>
      <c r="H2364" t="s">
        <v>77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4694</v>
      </c>
      <c r="P2364">
        <f t="shared" si="73"/>
        <v>3</v>
      </c>
    </row>
    <row r="2365" spans="1:16" x14ac:dyDescent="0.55000000000000004">
      <c r="A2365" s="1">
        <f t="shared" si="72"/>
        <v>45289</v>
      </c>
      <c r="B2365" s="1">
        <v>45291</v>
      </c>
      <c r="C2365" t="s">
        <v>2649</v>
      </c>
      <c r="D2365" t="s">
        <v>567</v>
      </c>
      <c r="E2365">
        <v>5.5</v>
      </c>
      <c r="F2365" t="s">
        <v>279</v>
      </c>
      <c r="H2365" t="s">
        <v>52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53</v>
      </c>
      <c r="O2365" t="s">
        <v>4695</v>
      </c>
      <c r="P2365">
        <f t="shared" si="73"/>
        <v>1</v>
      </c>
    </row>
    <row r="2366" spans="1:16" hidden="1" x14ac:dyDescent="0.55000000000000004">
      <c r="A2366" s="1">
        <f t="shared" si="72"/>
        <v>45289</v>
      </c>
      <c r="B2366" s="1">
        <v>45291</v>
      </c>
      <c r="C2366" t="s">
        <v>1449</v>
      </c>
      <c r="D2366" t="s">
        <v>1450</v>
      </c>
      <c r="E2366">
        <v>2.8</v>
      </c>
      <c r="F2366" t="s">
        <v>237</v>
      </c>
      <c r="G2366" t="s">
        <v>1839</v>
      </c>
      <c r="H2366" t="s">
        <v>99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72</v>
      </c>
      <c r="O2366" t="s">
        <v>4696</v>
      </c>
      <c r="P2366">
        <f t="shared" si="73"/>
        <v>6</v>
      </c>
    </row>
    <row r="2367" spans="1:16" x14ac:dyDescent="0.55000000000000004">
      <c r="A2367" s="1">
        <f t="shared" si="72"/>
        <v>45289</v>
      </c>
      <c r="B2367" s="1">
        <v>45291</v>
      </c>
      <c r="C2367" t="s">
        <v>1358</v>
      </c>
      <c r="D2367" t="s">
        <v>1359</v>
      </c>
      <c r="E2367">
        <v>6.65</v>
      </c>
      <c r="F2367" t="s">
        <v>290</v>
      </c>
      <c r="H2367" t="s">
        <v>52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4697</v>
      </c>
      <c r="P2367">
        <f t="shared" si="73"/>
        <v>3</v>
      </c>
    </row>
    <row r="2368" spans="1:16" x14ac:dyDescent="0.55000000000000004">
      <c r="A2368" s="1">
        <f t="shared" si="72"/>
        <v>45289</v>
      </c>
      <c r="B2368" s="1">
        <v>45291</v>
      </c>
      <c r="C2368" t="s">
        <v>1615</v>
      </c>
      <c r="D2368" t="s">
        <v>1616</v>
      </c>
      <c r="E2368">
        <v>3.05</v>
      </c>
      <c r="F2368" t="s">
        <v>984</v>
      </c>
      <c r="H2368" t="s">
        <v>52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4698</v>
      </c>
      <c r="P2368">
        <f t="shared" si="73"/>
        <v>3</v>
      </c>
    </row>
    <row r="2369" spans="1:16" x14ac:dyDescent="0.55000000000000004">
      <c r="A2369" s="1">
        <f t="shared" si="72"/>
        <v>45289</v>
      </c>
      <c r="B2369" s="1">
        <v>45291</v>
      </c>
      <c r="C2369" t="s">
        <v>139</v>
      </c>
      <c r="D2369" t="s">
        <v>140</v>
      </c>
      <c r="E2369">
        <v>1.6459999999999999</v>
      </c>
      <c r="F2369" t="s">
        <v>1423</v>
      </c>
      <c r="G2369" t="s">
        <v>142</v>
      </c>
      <c r="H2369" t="s">
        <v>42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72</v>
      </c>
      <c r="O2369" t="s">
        <v>4699</v>
      </c>
      <c r="P2369">
        <f t="shared" si="73"/>
        <v>2</v>
      </c>
    </row>
    <row r="2370" spans="1:16" x14ac:dyDescent="0.55000000000000004">
      <c r="A2370" s="1">
        <f t="shared" si="72"/>
        <v>45289</v>
      </c>
      <c r="B2370" s="1">
        <v>45291</v>
      </c>
      <c r="C2370" t="s">
        <v>1752</v>
      </c>
      <c r="D2370" t="s">
        <v>1753</v>
      </c>
      <c r="E2370">
        <v>5.4829999999999997</v>
      </c>
      <c r="F2370" t="s">
        <v>1767</v>
      </c>
      <c r="H2370" t="s">
        <v>17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53</v>
      </c>
      <c r="O2370" t="s">
        <v>4700</v>
      </c>
      <c r="P2370">
        <f t="shared" si="73"/>
        <v>3</v>
      </c>
    </row>
    <row r="2371" spans="1:16" x14ac:dyDescent="0.55000000000000004">
      <c r="A2371" s="1">
        <f t="shared" si="72"/>
        <v>45289</v>
      </c>
      <c r="B2371" s="1">
        <v>45291</v>
      </c>
      <c r="C2371" t="s">
        <v>4701</v>
      </c>
      <c r="D2371" t="s">
        <v>4702</v>
      </c>
      <c r="E2371">
        <v>6.25</v>
      </c>
      <c r="F2371" t="s">
        <v>2957</v>
      </c>
      <c r="H2371" t="s">
        <v>71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53</v>
      </c>
      <c r="O2371" t="s">
        <v>4703</v>
      </c>
      <c r="P2371">
        <f t="shared" si="73"/>
        <v>3</v>
      </c>
    </row>
    <row r="2372" spans="1:16" x14ac:dyDescent="0.55000000000000004">
      <c r="A2372" s="1">
        <f t="shared" ref="A2372:A2435" si="74">B2372-2</f>
        <v>45289</v>
      </c>
      <c r="B2372" s="1">
        <v>45291</v>
      </c>
      <c r="C2372" t="s">
        <v>170</v>
      </c>
      <c r="D2372" t="s">
        <v>171</v>
      </c>
      <c r="E2372">
        <v>7.12</v>
      </c>
      <c r="F2372" t="s">
        <v>4242</v>
      </c>
      <c r="G2372" t="s">
        <v>238</v>
      </c>
      <c r="H2372" t="s">
        <v>47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4704</v>
      </c>
      <c r="P2372">
        <f t="shared" ref="P2372:P2435" si="75">LEN(D2372)</f>
        <v>1</v>
      </c>
    </row>
    <row r="2373" spans="1:16" x14ac:dyDescent="0.55000000000000004">
      <c r="A2373" s="1">
        <f t="shared" si="74"/>
        <v>45289</v>
      </c>
      <c r="B2373" s="1">
        <v>45291</v>
      </c>
      <c r="C2373" t="s">
        <v>3509</v>
      </c>
      <c r="D2373" t="s">
        <v>3510</v>
      </c>
      <c r="E2373">
        <v>5.375</v>
      </c>
      <c r="F2373" t="s">
        <v>1126</v>
      </c>
      <c r="G2373" t="s">
        <v>142</v>
      </c>
      <c r="H2373" t="s">
        <v>217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4705</v>
      </c>
      <c r="P2373">
        <f t="shared" si="75"/>
        <v>2</v>
      </c>
    </row>
    <row r="2374" spans="1:16" x14ac:dyDescent="0.55000000000000004">
      <c r="A2374" s="1">
        <f t="shared" si="74"/>
        <v>45289</v>
      </c>
      <c r="B2374" s="1">
        <v>45291</v>
      </c>
      <c r="C2374" t="s">
        <v>1500</v>
      </c>
      <c r="D2374" t="s">
        <v>1501</v>
      </c>
      <c r="E2374">
        <v>2.25</v>
      </c>
      <c r="F2374" t="s">
        <v>4706</v>
      </c>
      <c r="G2374" t="s">
        <v>142</v>
      </c>
      <c r="H2374" t="s">
        <v>42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72</v>
      </c>
      <c r="O2374" t="s">
        <v>4707</v>
      </c>
      <c r="P2374">
        <f t="shared" si="75"/>
        <v>3</v>
      </c>
    </row>
    <row r="2375" spans="1:16" x14ac:dyDescent="0.55000000000000004">
      <c r="A2375" s="1">
        <f t="shared" si="74"/>
        <v>45289</v>
      </c>
      <c r="B2375" s="1">
        <v>45291</v>
      </c>
      <c r="C2375" t="s">
        <v>4708</v>
      </c>
      <c r="D2375" t="s">
        <v>4709</v>
      </c>
      <c r="E2375">
        <v>5.9</v>
      </c>
      <c r="F2375" t="s">
        <v>3136</v>
      </c>
      <c r="H2375" t="s">
        <v>17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4710</v>
      </c>
      <c r="P2375">
        <f t="shared" si="75"/>
        <v>5</v>
      </c>
    </row>
    <row r="2376" spans="1:16" x14ac:dyDescent="0.55000000000000004">
      <c r="A2376" s="1">
        <f t="shared" si="74"/>
        <v>45289</v>
      </c>
      <c r="B2376" s="1">
        <v>45291</v>
      </c>
      <c r="C2376" t="s">
        <v>4711</v>
      </c>
      <c r="D2376" t="s">
        <v>4712</v>
      </c>
      <c r="E2376">
        <v>4.8680000000000003</v>
      </c>
      <c r="F2376" t="s">
        <v>2399</v>
      </c>
      <c r="H2376" t="s">
        <v>77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72</v>
      </c>
      <c r="O2376" t="s">
        <v>4713</v>
      </c>
      <c r="P2376">
        <f t="shared" si="75"/>
        <v>2</v>
      </c>
    </row>
    <row r="2377" spans="1:16" hidden="1" x14ac:dyDescent="0.55000000000000004">
      <c r="A2377" s="1">
        <f t="shared" si="74"/>
        <v>45289</v>
      </c>
      <c r="B2377" s="1">
        <v>45291</v>
      </c>
      <c r="C2377" t="s">
        <v>4662</v>
      </c>
      <c r="D2377" t="s">
        <v>4663</v>
      </c>
      <c r="E2377">
        <v>2.391</v>
      </c>
      <c r="F2377" t="s">
        <v>4554</v>
      </c>
      <c r="G2377">
        <v>2020</v>
      </c>
      <c r="H2377" t="s">
        <v>52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22</v>
      </c>
      <c r="O2377" t="s">
        <v>4714</v>
      </c>
      <c r="P2377">
        <f t="shared" si="75"/>
        <v>6</v>
      </c>
    </row>
    <row r="2378" spans="1:16" x14ac:dyDescent="0.55000000000000004">
      <c r="A2378" s="1">
        <f t="shared" si="74"/>
        <v>45289</v>
      </c>
      <c r="B2378" s="1">
        <v>45291</v>
      </c>
      <c r="C2378" t="s">
        <v>1116</v>
      </c>
      <c r="D2378" t="s">
        <v>1117</v>
      </c>
      <c r="E2378">
        <v>3</v>
      </c>
      <c r="F2378" t="s">
        <v>452</v>
      </c>
      <c r="G2378" t="s">
        <v>4715</v>
      </c>
      <c r="H2378" t="s">
        <v>17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53</v>
      </c>
      <c r="O2378" t="s">
        <v>4716</v>
      </c>
      <c r="P2378">
        <f t="shared" si="75"/>
        <v>4</v>
      </c>
    </row>
    <row r="2379" spans="1:16" x14ac:dyDescent="0.55000000000000004">
      <c r="A2379" s="1">
        <f t="shared" si="74"/>
        <v>45289</v>
      </c>
      <c r="B2379" s="1">
        <v>45291</v>
      </c>
      <c r="C2379" t="s">
        <v>57</v>
      </c>
      <c r="D2379" t="s">
        <v>14</v>
      </c>
      <c r="E2379">
        <v>7.85</v>
      </c>
      <c r="F2379" t="s">
        <v>2021</v>
      </c>
      <c r="H2379" t="s">
        <v>17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4717</v>
      </c>
      <c r="P2379">
        <f t="shared" si="75"/>
        <v>3</v>
      </c>
    </row>
    <row r="2380" spans="1:16" hidden="1" x14ac:dyDescent="0.55000000000000004">
      <c r="A2380" s="1">
        <f t="shared" si="74"/>
        <v>45289</v>
      </c>
      <c r="B2380" s="1">
        <v>45291</v>
      </c>
      <c r="C2380" t="s">
        <v>2933</v>
      </c>
      <c r="D2380" t="s">
        <v>2934</v>
      </c>
      <c r="E2380">
        <v>5.875</v>
      </c>
      <c r="F2380" t="s">
        <v>692</v>
      </c>
      <c r="H2380" t="s">
        <v>77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4718</v>
      </c>
      <c r="P2380">
        <f t="shared" si="75"/>
        <v>6</v>
      </c>
    </row>
    <row r="2381" spans="1:16" x14ac:dyDescent="0.55000000000000004">
      <c r="A2381" s="1">
        <f t="shared" si="74"/>
        <v>45289</v>
      </c>
      <c r="B2381" s="1">
        <v>45291</v>
      </c>
      <c r="C2381" t="s">
        <v>1603</v>
      </c>
      <c r="D2381" t="s">
        <v>896</v>
      </c>
      <c r="E2381">
        <v>5.4</v>
      </c>
      <c r="F2381" t="s">
        <v>2031</v>
      </c>
      <c r="H2381" t="s">
        <v>77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53</v>
      </c>
      <c r="O2381" t="s">
        <v>4719</v>
      </c>
      <c r="P2381">
        <f t="shared" si="75"/>
        <v>2</v>
      </c>
    </row>
    <row r="2382" spans="1:16" x14ac:dyDescent="0.55000000000000004">
      <c r="A2382" s="1">
        <f t="shared" si="74"/>
        <v>45289</v>
      </c>
      <c r="B2382" s="1">
        <v>45291</v>
      </c>
      <c r="C2382" t="s">
        <v>4720</v>
      </c>
      <c r="D2382" t="s">
        <v>4721</v>
      </c>
      <c r="E2382">
        <v>5.95</v>
      </c>
      <c r="F2382" t="s">
        <v>2185</v>
      </c>
      <c r="H2382" t="s">
        <v>52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53</v>
      </c>
      <c r="O2382" t="s">
        <v>4722</v>
      </c>
      <c r="P2382">
        <f t="shared" si="75"/>
        <v>3</v>
      </c>
    </row>
    <row r="2383" spans="1:16" x14ac:dyDescent="0.55000000000000004">
      <c r="A2383" s="1">
        <f t="shared" si="74"/>
        <v>45289</v>
      </c>
      <c r="B2383" s="1">
        <v>45291</v>
      </c>
      <c r="C2383" t="s">
        <v>1116</v>
      </c>
      <c r="D2383" t="s">
        <v>1117</v>
      </c>
      <c r="E2383">
        <v>3</v>
      </c>
      <c r="F2383" t="s">
        <v>1212</v>
      </c>
      <c r="G2383" t="s">
        <v>2272</v>
      </c>
      <c r="H2383" t="s">
        <v>17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53</v>
      </c>
      <c r="O2383" t="s">
        <v>4723</v>
      </c>
      <c r="P2383">
        <f t="shared" si="75"/>
        <v>4</v>
      </c>
    </row>
    <row r="2384" spans="1:16" x14ac:dyDescent="0.55000000000000004">
      <c r="A2384" s="1">
        <f t="shared" si="74"/>
        <v>45289</v>
      </c>
      <c r="B2384" s="1">
        <v>45291</v>
      </c>
      <c r="C2384" t="s">
        <v>806</v>
      </c>
      <c r="D2384" t="s">
        <v>807</v>
      </c>
      <c r="E2384">
        <v>4.625</v>
      </c>
      <c r="F2384" t="s">
        <v>2248</v>
      </c>
      <c r="G2384" t="s">
        <v>142</v>
      </c>
      <c r="H2384" t="s">
        <v>77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4724</v>
      </c>
      <c r="P2384">
        <f t="shared" si="75"/>
        <v>2</v>
      </c>
    </row>
    <row r="2385" spans="1:16" hidden="1" x14ac:dyDescent="0.55000000000000004">
      <c r="A2385" s="1">
        <f t="shared" si="74"/>
        <v>45289</v>
      </c>
      <c r="B2385" s="1">
        <v>45291</v>
      </c>
      <c r="C2385" t="s">
        <v>1561</v>
      </c>
      <c r="D2385" t="s">
        <v>1562</v>
      </c>
      <c r="E2385">
        <v>1.45</v>
      </c>
      <c r="F2385" t="s">
        <v>426</v>
      </c>
      <c r="G2385" t="s">
        <v>142</v>
      </c>
      <c r="H2385" t="s">
        <v>267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72</v>
      </c>
      <c r="O2385" t="s">
        <v>4725</v>
      </c>
      <c r="P2385">
        <f t="shared" si="75"/>
        <v>6</v>
      </c>
    </row>
    <row r="2386" spans="1:16" x14ac:dyDescent="0.55000000000000004">
      <c r="A2386" s="1">
        <f t="shared" si="74"/>
        <v>45289</v>
      </c>
      <c r="B2386" s="1">
        <v>45291</v>
      </c>
      <c r="C2386" t="s">
        <v>1106</v>
      </c>
      <c r="D2386" t="s">
        <v>1107</v>
      </c>
      <c r="E2386">
        <v>6.65</v>
      </c>
      <c r="F2386" t="s">
        <v>2050</v>
      </c>
      <c r="H2386" t="s">
        <v>77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4726</v>
      </c>
      <c r="P2386">
        <f t="shared" si="75"/>
        <v>3</v>
      </c>
    </row>
    <row r="2387" spans="1:16" x14ac:dyDescent="0.55000000000000004">
      <c r="A2387" s="1">
        <f t="shared" si="74"/>
        <v>45289</v>
      </c>
      <c r="B2387" s="1">
        <v>45291</v>
      </c>
      <c r="C2387" t="s">
        <v>244</v>
      </c>
      <c r="D2387" t="s">
        <v>245</v>
      </c>
      <c r="E2387">
        <v>5.25</v>
      </c>
      <c r="F2387" t="s">
        <v>3030</v>
      </c>
      <c r="G2387" t="s">
        <v>1519</v>
      </c>
      <c r="H2387" t="s">
        <v>47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4727</v>
      </c>
      <c r="P2387">
        <f t="shared" si="75"/>
        <v>2</v>
      </c>
    </row>
    <row r="2388" spans="1:16" x14ac:dyDescent="0.55000000000000004">
      <c r="A2388" s="1">
        <f t="shared" si="74"/>
        <v>45289</v>
      </c>
      <c r="B2388" s="1">
        <v>45291</v>
      </c>
      <c r="C2388" t="s">
        <v>13</v>
      </c>
      <c r="D2388" t="s">
        <v>14</v>
      </c>
      <c r="E2388">
        <v>3.7</v>
      </c>
      <c r="F2388" t="s">
        <v>3178</v>
      </c>
      <c r="G2388" t="s">
        <v>206</v>
      </c>
      <c r="H2388" t="s">
        <v>17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4728</v>
      </c>
      <c r="P2388">
        <f t="shared" si="75"/>
        <v>3</v>
      </c>
    </row>
    <row r="2389" spans="1:16" x14ac:dyDescent="0.55000000000000004">
      <c r="A2389" s="1">
        <f t="shared" si="74"/>
        <v>45289</v>
      </c>
      <c r="B2389" s="1">
        <v>45291</v>
      </c>
      <c r="C2389" t="s">
        <v>1116</v>
      </c>
      <c r="D2389" t="s">
        <v>1117</v>
      </c>
      <c r="E2389">
        <v>6.0928399999999998</v>
      </c>
      <c r="F2389" t="s">
        <v>3491</v>
      </c>
      <c r="G2389" t="s">
        <v>206</v>
      </c>
      <c r="H2389" t="s">
        <v>17</v>
      </c>
      <c r="I2389" t="s">
        <v>18</v>
      </c>
      <c r="J2389" t="s">
        <v>19</v>
      </c>
      <c r="K2389" t="s">
        <v>20</v>
      </c>
      <c r="L2389" t="s">
        <v>20</v>
      </c>
      <c r="M2389" t="s">
        <v>173</v>
      </c>
      <c r="N2389" t="s">
        <v>53</v>
      </c>
      <c r="O2389" t="s">
        <v>4729</v>
      </c>
      <c r="P2389">
        <f t="shared" si="75"/>
        <v>4</v>
      </c>
    </row>
    <row r="2390" spans="1:16" x14ac:dyDescent="0.55000000000000004">
      <c r="A2390" s="1">
        <f t="shared" si="74"/>
        <v>45289</v>
      </c>
      <c r="B2390" s="1">
        <v>45291</v>
      </c>
      <c r="C2390" t="s">
        <v>4730</v>
      </c>
      <c r="D2390" t="s">
        <v>2452</v>
      </c>
      <c r="E2390">
        <v>6</v>
      </c>
      <c r="F2390" t="s">
        <v>1674</v>
      </c>
      <c r="H2390" t="s">
        <v>47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53</v>
      </c>
      <c r="O2390" t="s">
        <v>4731</v>
      </c>
      <c r="P2390">
        <f t="shared" si="75"/>
        <v>3</v>
      </c>
    </row>
    <row r="2391" spans="1:16" x14ac:dyDescent="0.55000000000000004">
      <c r="A2391" s="1">
        <f t="shared" si="74"/>
        <v>45289</v>
      </c>
      <c r="B2391" s="1">
        <v>45291</v>
      </c>
      <c r="C2391" t="s">
        <v>1822</v>
      </c>
      <c r="D2391" t="s">
        <v>1823</v>
      </c>
      <c r="E2391">
        <v>5.65</v>
      </c>
      <c r="F2391" t="s">
        <v>4270</v>
      </c>
      <c r="H2391" t="s">
        <v>52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22</v>
      </c>
      <c r="O2391" t="s">
        <v>4732</v>
      </c>
      <c r="P2391">
        <f t="shared" si="75"/>
        <v>3</v>
      </c>
    </row>
    <row r="2392" spans="1:16" x14ac:dyDescent="0.55000000000000004">
      <c r="A2392" s="1">
        <f t="shared" si="74"/>
        <v>45289</v>
      </c>
      <c r="B2392" s="1">
        <v>45291</v>
      </c>
      <c r="C2392" t="s">
        <v>1116</v>
      </c>
      <c r="D2392" t="s">
        <v>1117</v>
      </c>
      <c r="E2392">
        <v>3.5</v>
      </c>
      <c r="F2392" t="s">
        <v>914</v>
      </c>
      <c r="G2392" t="s">
        <v>206</v>
      </c>
      <c r="H2392" t="s">
        <v>17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53</v>
      </c>
      <c r="O2392" t="s">
        <v>4733</v>
      </c>
      <c r="P2392">
        <f t="shared" si="75"/>
        <v>4</v>
      </c>
    </row>
    <row r="2393" spans="1:16" x14ac:dyDescent="0.55000000000000004">
      <c r="A2393" s="1">
        <f t="shared" si="74"/>
        <v>45289</v>
      </c>
      <c r="B2393" s="1">
        <v>45291</v>
      </c>
      <c r="C2393" t="s">
        <v>2899</v>
      </c>
      <c r="D2393" t="s">
        <v>2900</v>
      </c>
      <c r="E2393">
        <v>4.25</v>
      </c>
      <c r="F2393" t="s">
        <v>2922</v>
      </c>
      <c r="H2393" t="s">
        <v>47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4734</v>
      </c>
      <c r="P2393">
        <f t="shared" si="75"/>
        <v>3</v>
      </c>
    </row>
    <row r="2394" spans="1:16" x14ac:dyDescent="0.55000000000000004">
      <c r="A2394" s="1">
        <f t="shared" si="74"/>
        <v>45289</v>
      </c>
      <c r="B2394" s="1">
        <v>45291</v>
      </c>
      <c r="C2394" t="s">
        <v>244</v>
      </c>
      <c r="D2394" t="s">
        <v>245</v>
      </c>
      <c r="E2394">
        <v>4</v>
      </c>
      <c r="F2394" t="s">
        <v>240</v>
      </c>
      <c r="G2394" t="s">
        <v>1519</v>
      </c>
      <c r="H2394" t="s">
        <v>47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4735</v>
      </c>
      <c r="P2394">
        <f t="shared" si="75"/>
        <v>2</v>
      </c>
    </row>
    <row r="2395" spans="1:16" hidden="1" x14ac:dyDescent="0.55000000000000004">
      <c r="A2395" s="1">
        <f t="shared" si="74"/>
        <v>45289</v>
      </c>
      <c r="B2395" s="1">
        <v>45291</v>
      </c>
      <c r="C2395" t="s">
        <v>1705</v>
      </c>
      <c r="D2395" t="s">
        <v>1706</v>
      </c>
      <c r="E2395">
        <v>3.246</v>
      </c>
      <c r="F2395" t="s">
        <v>4736</v>
      </c>
      <c r="G2395" t="s">
        <v>142</v>
      </c>
      <c r="H2395" t="s">
        <v>164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72</v>
      </c>
      <c r="O2395" t="s">
        <v>4737</v>
      </c>
      <c r="P2395">
        <f t="shared" si="75"/>
        <v>6</v>
      </c>
    </row>
    <row r="2396" spans="1:16" hidden="1" x14ac:dyDescent="0.55000000000000004">
      <c r="A2396" s="1">
        <f t="shared" si="74"/>
        <v>45289</v>
      </c>
      <c r="B2396" s="1">
        <v>45291</v>
      </c>
      <c r="C2396" t="s">
        <v>4738</v>
      </c>
      <c r="D2396" t="s">
        <v>2784</v>
      </c>
      <c r="E2396">
        <v>7.375</v>
      </c>
      <c r="F2396" t="s">
        <v>3756</v>
      </c>
      <c r="H2396" t="s">
        <v>47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4739</v>
      </c>
      <c r="P2396">
        <f t="shared" si="75"/>
        <v>6</v>
      </c>
    </row>
    <row r="2397" spans="1:16" x14ac:dyDescent="0.55000000000000004">
      <c r="A2397" s="1">
        <f t="shared" si="74"/>
        <v>45289</v>
      </c>
      <c r="B2397" s="1">
        <v>45291</v>
      </c>
      <c r="C2397" t="s">
        <v>1014</v>
      </c>
      <c r="D2397" t="s">
        <v>1015</v>
      </c>
      <c r="E2397">
        <v>8.1999999999999993</v>
      </c>
      <c r="F2397" t="s">
        <v>310</v>
      </c>
      <c r="G2397" t="s">
        <v>142</v>
      </c>
      <c r="H2397" t="s">
        <v>17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4740</v>
      </c>
      <c r="P2397">
        <f t="shared" si="75"/>
        <v>5</v>
      </c>
    </row>
    <row r="2398" spans="1:16" hidden="1" x14ac:dyDescent="0.55000000000000004">
      <c r="A2398" s="1">
        <f t="shared" si="74"/>
        <v>45289</v>
      </c>
      <c r="B2398" s="1">
        <v>45291</v>
      </c>
      <c r="C2398" t="s">
        <v>4741</v>
      </c>
      <c r="D2398" t="s">
        <v>1562</v>
      </c>
      <c r="E2398">
        <v>9.25</v>
      </c>
      <c r="F2398" t="s">
        <v>1374</v>
      </c>
      <c r="G2398" t="s">
        <v>142</v>
      </c>
      <c r="H2398" t="s">
        <v>52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72</v>
      </c>
      <c r="O2398" t="s">
        <v>4742</v>
      </c>
      <c r="P2398">
        <f t="shared" si="75"/>
        <v>6</v>
      </c>
    </row>
    <row r="2399" spans="1:16" x14ac:dyDescent="0.55000000000000004">
      <c r="A2399" s="1">
        <f t="shared" si="74"/>
        <v>45289</v>
      </c>
      <c r="B2399" s="1">
        <v>45291</v>
      </c>
      <c r="C2399" t="s">
        <v>2979</v>
      </c>
      <c r="D2399" t="s">
        <v>2980</v>
      </c>
      <c r="E2399">
        <v>6.85</v>
      </c>
      <c r="F2399" t="s">
        <v>1927</v>
      </c>
      <c r="H2399" t="s">
        <v>71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4743</v>
      </c>
      <c r="P2399">
        <f t="shared" si="75"/>
        <v>2</v>
      </c>
    </row>
    <row r="2400" spans="1:16" x14ac:dyDescent="0.55000000000000004">
      <c r="A2400" s="1">
        <f t="shared" si="74"/>
        <v>45289</v>
      </c>
      <c r="B2400" s="1">
        <v>45291</v>
      </c>
      <c r="C2400" t="s">
        <v>688</v>
      </c>
      <c r="D2400" t="s">
        <v>689</v>
      </c>
      <c r="E2400">
        <v>4.75</v>
      </c>
      <c r="F2400" t="s">
        <v>4744</v>
      </c>
      <c r="H2400" t="s">
        <v>17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4745</v>
      </c>
      <c r="P2400">
        <f t="shared" si="75"/>
        <v>5</v>
      </c>
    </row>
    <row r="2401" spans="1:16" x14ac:dyDescent="0.55000000000000004">
      <c r="A2401" s="1">
        <f t="shared" si="74"/>
        <v>45289</v>
      </c>
      <c r="B2401" s="1">
        <v>45291</v>
      </c>
      <c r="C2401" t="s">
        <v>1983</v>
      </c>
      <c r="D2401" t="s">
        <v>518</v>
      </c>
      <c r="E2401">
        <v>5.2</v>
      </c>
      <c r="F2401" t="s">
        <v>4746</v>
      </c>
      <c r="H2401" t="s">
        <v>52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22</v>
      </c>
      <c r="O2401" t="s">
        <v>4747</v>
      </c>
      <c r="P2401">
        <f t="shared" si="75"/>
        <v>3</v>
      </c>
    </row>
    <row r="2402" spans="1:16" hidden="1" x14ac:dyDescent="0.55000000000000004">
      <c r="A2402" s="1">
        <f t="shared" si="74"/>
        <v>45289</v>
      </c>
      <c r="B2402" s="1">
        <v>45291</v>
      </c>
      <c r="C2402" t="s">
        <v>4748</v>
      </c>
      <c r="D2402" t="s">
        <v>3481</v>
      </c>
      <c r="E2402">
        <v>8.625</v>
      </c>
      <c r="F2402" t="s">
        <v>1644</v>
      </c>
      <c r="H2402" t="s">
        <v>47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72</v>
      </c>
      <c r="O2402" t="s">
        <v>4749</v>
      </c>
      <c r="P2402">
        <f t="shared" si="75"/>
        <v>6</v>
      </c>
    </row>
    <row r="2403" spans="1:16" x14ac:dyDescent="0.55000000000000004">
      <c r="A2403" s="1">
        <f t="shared" si="74"/>
        <v>45289</v>
      </c>
      <c r="B2403" s="1">
        <v>45291</v>
      </c>
      <c r="C2403" t="s">
        <v>1116</v>
      </c>
      <c r="D2403" t="s">
        <v>1117</v>
      </c>
      <c r="E2403">
        <v>0.35</v>
      </c>
      <c r="F2403" t="s">
        <v>4750</v>
      </c>
      <c r="H2403" t="s">
        <v>17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53</v>
      </c>
      <c r="O2403" t="s">
        <v>4751</v>
      </c>
      <c r="P2403">
        <f t="shared" si="75"/>
        <v>4</v>
      </c>
    </row>
    <row r="2404" spans="1:16" x14ac:dyDescent="0.55000000000000004">
      <c r="A2404" s="1">
        <f t="shared" si="74"/>
        <v>45289</v>
      </c>
      <c r="B2404" s="1">
        <v>45291</v>
      </c>
      <c r="C2404" t="s">
        <v>1270</v>
      </c>
      <c r="D2404" t="s">
        <v>1271</v>
      </c>
      <c r="E2404">
        <v>5.55</v>
      </c>
      <c r="F2404" t="s">
        <v>26</v>
      </c>
      <c r="G2404" t="s">
        <v>142</v>
      </c>
      <c r="H2404" t="s">
        <v>47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4752</v>
      </c>
      <c r="P2404">
        <f t="shared" si="75"/>
        <v>4</v>
      </c>
    </row>
    <row r="2405" spans="1:16" x14ac:dyDescent="0.55000000000000004">
      <c r="A2405" s="1">
        <f t="shared" si="74"/>
        <v>45289</v>
      </c>
      <c r="B2405" s="1">
        <v>45291</v>
      </c>
      <c r="C2405" t="s">
        <v>244</v>
      </c>
      <c r="D2405" t="s">
        <v>245</v>
      </c>
      <c r="E2405">
        <v>3.5</v>
      </c>
      <c r="F2405" t="s">
        <v>4266</v>
      </c>
      <c r="G2405" t="s">
        <v>1519</v>
      </c>
      <c r="H2405" t="s">
        <v>47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4753</v>
      </c>
      <c r="P2405">
        <f t="shared" si="75"/>
        <v>2</v>
      </c>
    </row>
    <row r="2406" spans="1:16" x14ac:dyDescent="0.55000000000000004">
      <c r="A2406" s="1">
        <f t="shared" si="74"/>
        <v>45289</v>
      </c>
      <c r="B2406" s="1">
        <v>45291</v>
      </c>
      <c r="C2406" t="s">
        <v>4754</v>
      </c>
      <c r="D2406" t="s">
        <v>2969</v>
      </c>
      <c r="E2406">
        <v>6.95</v>
      </c>
      <c r="F2406" t="s">
        <v>726</v>
      </c>
      <c r="G2406" t="s">
        <v>4755</v>
      </c>
      <c r="H2406" t="s">
        <v>52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53</v>
      </c>
      <c r="O2406" t="s">
        <v>4756</v>
      </c>
      <c r="P2406">
        <f t="shared" si="75"/>
        <v>3</v>
      </c>
    </row>
    <row r="2407" spans="1:16" x14ac:dyDescent="0.55000000000000004">
      <c r="A2407" s="1">
        <f t="shared" si="74"/>
        <v>45289</v>
      </c>
      <c r="B2407" s="1">
        <v>45291</v>
      </c>
      <c r="C2407" t="s">
        <v>57</v>
      </c>
      <c r="D2407" t="s">
        <v>14</v>
      </c>
      <c r="E2407">
        <v>8.4499999999999993</v>
      </c>
      <c r="F2407" t="s">
        <v>4757</v>
      </c>
      <c r="H2407" t="s">
        <v>17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4758</v>
      </c>
      <c r="P2407">
        <f t="shared" si="75"/>
        <v>3</v>
      </c>
    </row>
    <row r="2408" spans="1:16" hidden="1" x14ac:dyDescent="0.55000000000000004">
      <c r="A2408" s="1">
        <f t="shared" si="74"/>
        <v>45289</v>
      </c>
      <c r="B2408" s="1">
        <v>45291</v>
      </c>
      <c r="C2408" t="s">
        <v>1909</v>
      </c>
      <c r="D2408" t="s">
        <v>1910</v>
      </c>
      <c r="E2408">
        <v>5.75</v>
      </c>
      <c r="F2408" t="s">
        <v>737</v>
      </c>
      <c r="G2408" t="s">
        <v>142</v>
      </c>
      <c r="H2408" t="s">
        <v>77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4759</v>
      </c>
      <c r="P2408">
        <f t="shared" si="75"/>
        <v>6</v>
      </c>
    </row>
    <row r="2409" spans="1:16" x14ac:dyDescent="0.55000000000000004">
      <c r="A2409" s="1">
        <f t="shared" si="74"/>
        <v>45289</v>
      </c>
      <c r="B2409" s="1">
        <v>45291</v>
      </c>
      <c r="C2409" t="s">
        <v>244</v>
      </c>
      <c r="D2409" t="s">
        <v>245</v>
      </c>
      <c r="E2409">
        <v>4.4000000000000004</v>
      </c>
      <c r="F2409" t="s">
        <v>763</v>
      </c>
      <c r="G2409" t="s">
        <v>3512</v>
      </c>
      <c r="H2409" t="s">
        <v>47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4760</v>
      </c>
      <c r="P2409">
        <f t="shared" si="75"/>
        <v>2</v>
      </c>
    </row>
    <row r="2410" spans="1:16" x14ac:dyDescent="0.55000000000000004">
      <c r="A2410" s="1">
        <f t="shared" si="74"/>
        <v>45289</v>
      </c>
      <c r="B2410" s="1">
        <v>45291</v>
      </c>
      <c r="C2410" t="s">
        <v>736</v>
      </c>
      <c r="D2410" t="s">
        <v>302</v>
      </c>
      <c r="E2410">
        <v>5.85</v>
      </c>
      <c r="F2410" t="s">
        <v>303</v>
      </c>
      <c r="G2410" t="s">
        <v>30</v>
      </c>
      <c r="H2410" t="s">
        <v>17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53</v>
      </c>
      <c r="O2410" t="s">
        <v>4761</v>
      </c>
      <c r="P2410">
        <f t="shared" si="75"/>
        <v>3</v>
      </c>
    </row>
    <row r="2411" spans="1:16" hidden="1" x14ac:dyDescent="0.55000000000000004">
      <c r="A2411" s="1">
        <f t="shared" si="74"/>
        <v>45289</v>
      </c>
      <c r="B2411" s="1">
        <v>45291</v>
      </c>
      <c r="C2411" t="s">
        <v>2383</v>
      </c>
      <c r="D2411" t="s">
        <v>2384</v>
      </c>
      <c r="E2411">
        <v>6.125</v>
      </c>
      <c r="F2411" t="s">
        <v>3039</v>
      </c>
      <c r="G2411" t="s">
        <v>229</v>
      </c>
      <c r="H2411" t="s">
        <v>52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4762</v>
      </c>
      <c r="P2411">
        <f t="shared" si="75"/>
        <v>6</v>
      </c>
    </row>
    <row r="2412" spans="1:16" hidden="1" x14ac:dyDescent="0.55000000000000004">
      <c r="A2412" s="1">
        <f t="shared" si="74"/>
        <v>45289</v>
      </c>
      <c r="B2412" s="1">
        <v>45291</v>
      </c>
      <c r="C2412" t="s">
        <v>4763</v>
      </c>
      <c r="D2412" t="s">
        <v>4764</v>
      </c>
      <c r="E2412">
        <v>2.0550000000000002</v>
      </c>
      <c r="F2412" t="s">
        <v>452</v>
      </c>
      <c r="G2412">
        <v>2020</v>
      </c>
      <c r="H2412" t="s">
        <v>99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4765</v>
      </c>
      <c r="P2412">
        <f t="shared" si="75"/>
        <v>6</v>
      </c>
    </row>
    <row r="2413" spans="1:16" hidden="1" x14ac:dyDescent="0.55000000000000004">
      <c r="A2413" s="1">
        <f t="shared" si="74"/>
        <v>45289</v>
      </c>
      <c r="B2413" s="1">
        <v>45291</v>
      </c>
      <c r="C2413" t="s">
        <v>2394</v>
      </c>
      <c r="D2413" t="s">
        <v>2395</v>
      </c>
      <c r="E2413">
        <v>1</v>
      </c>
      <c r="F2413" t="s">
        <v>4766</v>
      </c>
      <c r="G2413" t="s">
        <v>142</v>
      </c>
      <c r="H2413" t="s">
        <v>17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72</v>
      </c>
      <c r="O2413" t="s">
        <v>4767</v>
      </c>
      <c r="P2413">
        <f t="shared" si="75"/>
        <v>6</v>
      </c>
    </row>
    <row r="2414" spans="1:16" hidden="1" x14ac:dyDescent="0.55000000000000004">
      <c r="A2414" s="1">
        <f t="shared" si="74"/>
        <v>45289</v>
      </c>
      <c r="B2414" s="1">
        <v>45291</v>
      </c>
      <c r="C2414" t="s">
        <v>306</v>
      </c>
      <c r="D2414" t="s">
        <v>307</v>
      </c>
      <c r="E2414">
        <v>6.5394300000000003</v>
      </c>
      <c r="F2414" t="s">
        <v>650</v>
      </c>
      <c r="G2414" t="s">
        <v>229</v>
      </c>
      <c r="H2414" t="s">
        <v>77</v>
      </c>
      <c r="I2414" t="s">
        <v>18</v>
      </c>
      <c r="J2414" t="s">
        <v>19</v>
      </c>
      <c r="K2414" t="s">
        <v>20</v>
      </c>
      <c r="L2414" t="s">
        <v>20</v>
      </c>
      <c r="M2414" t="s">
        <v>173</v>
      </c>
      <c r="N2414" t="s">
        <v>22</v>
      </c>
      <c r="O2414" t="s">
        <v>4768</v>
      </c>
      <c r="P2414">
        <f t="shared" si="75"/>
        <v>6</v>
      </c>
    </row>
    <row r="2415" spans="1:16" hidden="1" x14ac:dyDescent="0.55000000000000004">
      <c r="A2415" s="1">
        <f t="shared" si="74"/>
        <v>45289</v>
      </c>
      <c r="B2415" s="1">
        <v>45291</v>
      </c>
      <c r="C2415" t="s">
        <v>1449</v>
      </c>
      <c r="D2415" t="s">
        <v>1450</v>
      </c>
      <c r="E2415">
        <v>2.95</v>
      </c>
      <c r="F2415" t="s">
        <v>3825</v>
      </c>
      <c r="G2415" t="s">
        <v>142</v>
      </c>
      <c r="H2415" t="s">
        <v>99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72</v>
      </c>
      <c r="O2415" t="s">
        <v>4769</v>
      </c>
      <c r="P2415">
        <f t="shared" si="75"/>
        <v>6</v>
      </c>
    </row>
    <row r="2416" spans="1:16" hidden="1" x14ac:dyDescent="0.55000000000000004">
      <c r="A2416" s="1">
        <f t="shared" si="74"/>
        <v>45289</v>
      </c>
      <c r="B2416" s="1">
        <v>45291</v>
      </c>
      <c r="C2416" t="s">
        <v>4770</v>
      </c>
      <c r="D2416" t="s">
        <v>4771</v>
      </c>
      <c r="E2416">
        <v>2.702</v>
      </c>
      <c r="F2416" t="s">
        <v>4772</v>
      </c>
      <c r="G2416">
        <v>2020</v>
      </c>
      <c r="H2416" t="s">
        <v>267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4773</v>
      </c>
      <c r="P2416">
        <f t="shared" si="75"/>
        <v>6</v>
      </c>
    </row>
    <row r="2417" spans="1:16" x14ac:dyDescent="0.55000000000000004">
      <c r="A2417" s="1">
        <f t="shared" si="74"/>
        <v>45289</v>
      </c>
      <c r="B2417" s="1">
        <v>45291</v>
      </c>
      <c r="C2417" t="s">
        <v>1901</v>
      </c>
      <c r="D2417" t="s">
        <v>1902</v>
      </c>
      <c r="E2417">
        <v>0.8</v>
      </c>
      <c r="F2417" t="s">
        <v>3264</v>
      </c>
      <c r="G2417" t="s">
        <v>142</v>
      </c>
      <c r="H2417" t="s">
        <v>42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72</v>
      </c>
      <c r="O2417" t="s">
        <v>4774</v>
      </c>
      <c r="P2417">
        <f t="shared" si="75"/>
        <v>3</v>
      </c>
    </row>
    <row r="2418" spans="1:16" x14ac:dyDescent="0.55000000000000004">
      <c r="A2418" s="1">
        <f t="shared" si="74"/>
        <v>45289</v>
      </c>
      <c r="B2418" s="1">
        <v>45291</v>
      </c>
      <c r="C2418" t="s">
        <v>2591</v>
      </c>
      <c r="D2418" t="s">
        <v>2452</v>
      </c>
      <c r="E2418">
        <v>3.95</v>
      </c>
      <c r="F2418" t="s">
        <v>2796</v>
      </c>
      <c r="H2418" t="s">
        <v>52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53</v>
      </c>
      <c r="O2418" t="s">
        <v>4775</v>
      </c>
      <c r="P2418">
        <f t="shared" si="75"/>
        <v>3</v>
      </c>
    </row>
    <row r="2419" spans="1:16" hidden="1" x14ac:dyDescent="0.55000000000000004">
      <c r="A2419" s="1">
        <f t="shared" si="74"/>
        <v>45289</v>
      </c>
      <c r="B2419" s="1">
        <v>45291</v>
      </c>
      <c r="C2419" t="s">
        <v>710</v>
      </c>
      <c r="D2419" t="s">
        <v>711</v>
      </c>
      <c r="E2419">
        <v>4.8499999999999996</v>
      </c>
      <c r="F2419" t="s">
        <v>2910</v>
      </c>
      <c r="G2419" t="s">
        <v>229</v>
      </c>
      <c r="H2419" t="s">
        <v>164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72</v>
      </c>
      <c r="O2419" t="s">
        <v>4776</v>
      </c>
      <c r="P2419">
        <f t="shared" si="75"/>
        <v>6</v>
      </c>
    </row>
    <row r="2420" spans="1:16" x14ac:dyDescent="0.55000000000000004">
      <c r="A2420" s="1">
        <f t="shared" si="74"/>
        <v>45289</v>
      </c>
      <c r="B2420" s="1">
        <v>45291</v>
      </c>
      <c r="C2420" t="s">
        <v>1699</v>
      </c>
      <c r="D2420" t="s">
        <v>1700</v>
      </c>
      <c r="E2420">
        <v>6.75</v>
      </c>
      <c r="F2420" t="s">
        <v>4777</v>
      </c>
      <c r="H2420" t="s">
        <v>52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72</v>
      </c>
      <c r="O2420" t="s">
        <v>4778</v>
      </c>
      <c r="P2420">
        <f t="shared" si="75"/>
        <v>3</v>
      </c>
    </row>
    <row r="2421" spans="1:16" x14ac:dyDescent="0.55000000000000004">
      <c r="A2421" s="1">
        <f t="shared" si="74"/>
        <v>45289</v>
      </c>
      <c r="B2421" s="1">
        <v>45291</v>
      </c>
      <c r="C2421" t="s">
        <v>1479</v>
      </c>
      <c r="D2421" t="s">
        <v>1323</v>
      </c>
      <c r="E2421">
        <v>5.75</v>
      </c>
      <c r="F2421" t="s">
        <v>953</v>
      </c>
      <c r="G2421" t="s">
        <v>3786</v>
      </c>
      <c r="H2421" t="s">
        <v>17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53</v>
      </c>
      <c r="O2421" t="s">
        <v>4779</v>
      </c>
      <c r="P2421">
        <f t="shared" si="75"/>
        <v>3</v>
      </c>
    </row>
    <row r="2422" spans="1:16" x14ac:dyDescent="0.55000000000000004">
      <c r="A2422" s="1">
        <f t="shared" si="74"/>
        <v>45289</v>
      </c>
      <c r="B2422" s="1">
        <v>45291</v>
      </c>
      <c r="C2422" t="s">
        <v>3933</v>
      </c>
      <c r="D2422" t="s">
        <v>3934</v>
      </c>
      <c r="E2422">
        <v>5.875</v>
      </c>
      <c r="F2422" t="s">
        <v>1432</v>
      </c>
      <c r="G2422" t="s">
        <v>4780</v>
      </c>
      <c r="H2422" t="s">
        <v>17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53</v>
      </c>
      <c r="O2422" t="s">
        <v>4781</v>
      </c>
      <c r="P2422">
        <f t="shared" si="75"/>
        <v>3</v>
      </c>
    </row>
    <row r="2423" spans="1:16" x14ac:dyDescent="0.55000000000000004">
      <c r="A2423" s="1">
        <f t="shared" si="74"/>
        <v>45289</v>
      </c>
      <c r="B2423" s="1">
        <v>45291</v>
      </c>
      <c r="C2423" t="s">
        <v>415</v>
      </c>
      <c r="D2423" t="s">
        <v>416</v>
      </c>
      <c r="E2423">
        <v>7.375</v>
      </c>
      <c r="F2423" t="s">
        <v>455</v>
      </c>
      <c r="H2423" t="s">
        <v>77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4782</v>
      </c>
      <c r="P2423">
        <f t="shared" si="75"/>
        <v>3</v>
      </c>
    </row>
    <row r="2424" spans="1:16" x14ac:dyDescent="0.55000000000000004">
      <c r="A2424" s="1">
        <f t="shared" si="74"/>
        <v>45289</v>
      </c>
      <c r="B2424" s="1">
        <v>45291</v>
      </c>
      <c r="C2424" t="s">
        <v>2591</v>
      </c>
      <c r="D2424" t="s">
        <v>2452</v>
      </c>
      <c r="E2424">
        <v>6</v>
      </c>
      <c r="F2424" t="s">
        <v>1425</v>
      </c>
      <c r="H2424" t="s">
        <v>52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53</v>
      </c>
      <c r="O2424" t="s">
        <v>4783</v>
      </c>
      <c r="P2424">
        <f t="shared" si="75"/>
        <v>3</v>
      </c>
    </row>
    <row r="2425" spans="1:16" x14ac:dyDescent="0.55000000000000004">
      <c r="A2425" s="1">
        <f t="shared" si="74"/>
        <v>45289</v>
      </c>
      <c r="B2425" s="1">
        <v>45291</v>
      </c>
      <c r="C2425" t="s">
        <v>3455</v>
      </c>
      <c r="D2425" t="s">
        <v>3456</v>
      </c>
      <c r="E2425">
        <v>2</v>
      </c>
      <c r="F2425" t="s">
        <v>1710</v>
      </c>
      <c r="G2425" t="s">
        <v>229</v>
      </c>
      <c r="H2425" t="s">
        <v>17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72</v>
      </c>
      <c r="O2425" t="s">
        <v>4784</v>
      </c>
      <c r="P2425">
        <f t="shared" si="75"/>
        <v>2</v>
      </c>
    </row>
    <row r="2426" spans="1:16" x14ac:dyDescent="0.55000000000000004">
      <c r="A2426" s="1">
        <f t="shared" si="74"/>
        <v>45289</v>
      </c>
      <c r="B2426" s="1">
        <v>45291</v>
      </c>
      <c r="C2426" t="s">
        <v>201</v>
      </c>
      <c r="D2426" t="s">
        <v>202</v>
      </c>
      <c r="E2426">
        <v>9.375</v>
      </c>
      <c r="F2426" t="s">
        <v>438</v>
      </c>
      <c r="G2426" t="s">
        <v>3953</v>
      </c>
      <c r="H2426" t="s">
        <v>147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4785</v>
      </c>
      <c r="P2426">
        <f t="shared" si="75"/>
        <v>4</v>
      </c>
    </row>
    <row r="2427" spans="1:16" hidden="1" x14ac:dyDescent="0.55000000000000004">
      <c r="A2427" s="1">
        <f t="shared" si="74"/>
        <v>45289</v>
      </c>
      <c r="B2427" s="1">
        <v>45291</v>
      </c>
      <c r="C2427" t="s">
        <v>710</v>
      </c>
      <c r="D2427" t="s">
        <v>711</v>
      </c>
      <c r="E2427">
        <v>6.0800900000000002</v>
      </c>
      <c r="F2427" t="s">
        <v>1131</v>
      </c>
      <c r="G2427" t="s">
        <v>142</v>
      </c>
      <c r="H2427" t="s">
        <v>164</v>
      </c>
      <c r="I2427" t="s">
        <v>18</v>
      </c>
      <c r="J2427" t="s">
        <v>19</v>
      </c>
      <c r="K2427" t="s">
        <v>20</v>
      </c>
      <c r="L2427" t="s">
        <v>20</v>
      </c>
      <c r="M2427" t="s">
        <v>173</v>
      </c>
      <c r="N2427" t="s">
        <v>72</v>
      </c>
      <c r="O2427" t="s">
        <v>4786</v>
      </c>
      <c r="P2427">
        <f t="shared" si="75"/>
        <v>6</v>
      </c>
    </row>
    <row r="2428" spans="1:16" x14ac:dyDescent="0.55000000000000004">
      <c r="A2428" s="1">
        <f t="shared" si="74"/>
        <v>45289</v>
      </c>
      <c r="B2428" s="1">
        <v>45291</v>
      </c>
      <c r="C2428" t="s">
        <v>208</v>
      </c>
      <c r="D2428" t="s">
        <v>209</v>
      </c>
      <c r="E2428">
        <v>8.75</v>
      </c>
      <c r="F2428" t="s">
        <v>440</v>
      </c>
      <c r="H2428" t="s">
        <v>32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22</v>
      </c>
      <c r="O2428" t="s">
        <v>4787</v>
      </c>
      <c r="P2428">
        <f t="shared" si="75"/>
        <v>1</v>
      </c>
    </row>
    <row r="2429" spans="1:16" x14ac:dyDescent="0.55000000000000004">
      <c r="A2429" s="1">
        <f t="shared" si="74"/>
        <v>45289</v>
      </c>
      <c r="B2429" s="1">
        <v>45291</v>
      </c>
      <c r="C2429" t="s">
        <v>1550</v>
      </c>
      <c r="D2429" t="s">
        <v>1551</v>
      </c>
      <c r="E2429">
        <v>5.6379999999999999</v>
      </c>
      <c r="F2429" t="s">
        <v>676</v>
      </c>
      <c r="G2429" t="s">
        <v>229</v>
      </c>
      <c r="H2429" t="s">
        <v>17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53</v>
      </c>
      <c r="O2429" t="s">
        <v>4788</v>
      </c>
      <c r="P2429">
        <f t="shared" si="75"/>
        <v>3</v>
      </c>
    </row>
    <row r="2430" spans="1:16" hidden="1" x14ac:dyDescent="0.55000000000000004">
      <c r="A2430" s="1">
        <f t="shared" si="74"/>
        <v>45289</v>
      </c>
      <c r="B2430" s="1">
        <v>45291</v>
      </c>
      <c r="C2430" t="s">
        <v>2859</v>
      </c>
      <c r="D2430" t="s">
        <v>973</v>
      </c>
      <c r="E2430">
        <v>5.875</v>
      </c>
      <c r="F2430" t="s">
        <v>542</v>
      </c>
      <c r="G2430" t="s">
        <v>229</v>
      </c>
      <c r="H2430" t="s">
        <v>47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4789</v>
      </c>
      <c r="P2430">
        <f t="shared" si="75"/>
        <v>6</v>
      </c>
    </row>
    <row r="2431" spans="1:16" x14ac:dyDescent="0.55000000000000004">
      <c r="A2431" s="1">
        <f t="shared" si="74"/>
        <v>45289</v>
      </c>
      <c r="B2431" s="1">
        <v>45291</v>
      </c>
      <c r="C2431" t="s">
        <v>244</v>
      </c>
      <c r="D2431" t="s">
        <v>245</v>
      </c>
      <c r="E2431">
        <v>4.6500000000000004</v>
      </c>
      <c r="F2431" t="s">
        <v>459</v>
      </c>
      <c r="G2431" t="s">
        <v>1519</v>
      </c>
      <c r="H2431" t="s">
        <v>47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4790</v>
      </c>
      <c r="P2431">
        <f t="shared" si="75"/>
        <v>2</v>
      </c>
    </row>
    <row r="2432" spans="1:16" x14ac:dyDescent="0.55000000000000004">
      <c r="A2432" s="1">
        <f t="shared" si="74"/>
        <v>45289</v>
      </c>
      <c r="B2432" s="1">
        <v>45291</v>
      </c>
      <c r="C2432" t="s">
        <v>1901</v>
      </c>
      <c r="D2432" t="s">
        <v>1902</v>
      </c>
      <c r="E2432">
        <v>1.1000000000000001</v>
      </c>
      <c r="F2432" t="s">
        <v>646</v>
      </c>
      <c r="G2432" t="s">
        <v>142</v>
      </c>
      <c r="H2432" t="s">
        <v>42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72</v>
      </c>
      <c r="O2432" t="s">
        <v>4791</v>
      </c>
      <c r="P2432">
        <f t="shared" si="75"/>
        <v>3</v>
      </c>
    </row>
    <row r="2433" spans="1:16" hidden="1" x14ac:dyDescent="0.55000000000000004">
      <c r="A2433" s="1">
        <f t="shared" si="74"/>
        <v>45289</v>
      </c>
      <c r="B2433" s="1">
        <v>45291</v>
      </c>
      <c r="C2433" t="s">
        <v>1553</v>
      </c>
      <c r="D2433" t="s">
        <v>1554</v>
      </c>
      <c r="E2433">
        <v>3.3</v>
      </c>
      <c r="F2433" t="s">
        <v>4792</v>
      </c>
      <c r="G2433" t="s">
        <v>142</v>
      </c>
      <c r="H2433" t="s">
        <v>164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72</v>
      </c>
      <c r="O2433" t="s">
        <v>4793</v>
      </c>
      <c r="P2433">
        <f t="shared" si="75"/>
        <v>6</v>
      </c>
    </row>
    <row r="2434" spans="1:16" x14ac:dyDescent="0.55000000000000004">
      <c r="A2434" s="1">
        <f t="shared" si="74"/>
        <v>45289</v>
      </c>
      <c r="B2434" s="1">
        <v>45291</v>
      </c>
      <c r="C2434" t="s">
        <v>4794</v>
      </c>
      <c r="D2434" t="s">
        <v>2969</v>
      </c>
      <c r="E2434">
        <v>6.625</v>
      </c>
      <c r="F2434" t="s">
        <v>577</v>
      </c>
      <c r="H2434" t="s">
        <v>77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53</v>
      </c>
      <c r="O2434" t="s">
        <v>4795</v>
      </c>
      <c r="P2434">
        <f t="shared" si="75"/>
        <v>3</v>
      </c>
    </row>
    <row r="2435" spans="1:16" x14ac:dyDescent="0.55000000000000004">
      <c r="A2435" s="1">
        <f t="shared" si="74"/>
        <v>45289</v>
      </c>
      <c r="B2435" s="1">
        <v>45291</v>
      </c>
      <c r="C2435" t="s">
        <v>244</v>
      </c>
      <c r="D2435" t="s">
        <v>245</v>
      </c>
      <c r="E2435">
        <v>4.25</v>
      </c>
      <c r="F2435" t="s">
        <v>1273</v>
      </c>
      <c r="G2435" t="s">
        <v>206</v>
      </c>
      <c r="H2435" t="s">
        <v>47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4796</v>
      </c>
      <c r="P2435">
        <f t="shared" si="75"/>
        <v>2</v>
      </c>
    </row>
    <row r="2436" spans="1:16" x14ac:dyDescent="0.55000000000000004">
      <c r="A2436" s="1">
        <f t="shared" ref="A2436:A2499" si="76">B2436-2</f>
        <v>45289</v>
      </c>
      <c r="B2436" s="1">
        <v>45291</v>
      </c>
      <c r="C2436" t="s">
        <v>3669</v>
      </c>
      <c r="D2436" t="s">
        <v>3670</v>
      </c>
      <c r="E2436">
        <v>6.2</v>
      </c>
      <c r="F2436" t="s">
        <v>676</v>
      </c>
      <c r="H2436" t="s">
        <v>32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4797</v>
      </c>
      <c r="P2436">
        <f t="shared" ref="P2436:P2499" si="77">LEN(D2436)</f>
        <v>3</v>
      </c>
    </row>
    <row r="2437" spans="1:16" x14ac:dyDescent="0.55000000000000004">
      <c r="A2437" s="1">
        <f t="shared" si="76"/>
        <v>45289</v>
      </c>
      <c r="B2437" s="1">
        <v>45291</v>
      </c>
      <c r="C2437" t="s">
        <v>4798</v>
      </c>
      <c r="D2437" t="s">
        <v>245</v>
      </c>
      <c r="E2437">
        <v>7.7</v>
      </c>
      <c r="F2437" t="s">
        <v>1860</v>
      </c>
      <c r="H2437" t="s">
        <v>47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4799</v>
      </c>
      <c r="P2437">
        <f t="shared" si="77"/>
        <v>2</v>
      </c>
    </row>
    <row r="2438" spans="1:16" hidden="1" x14ac:dyDescent="0.55000000000000004">
      <c r="A2438" s="1">
        <f t="shared" si="76"/>
        <v>45289</v>
      </c>
      <c r="B2438" s="1">
        <v>45291</v>
      </c>
      <c r="C2438" t="s">
        <v>4800</v>
      </c>
      <c r="D2438" t="s">
        <v>4801</v>
      </c>
      <c r="E2438">
        <v>4.3419999999999996</v>
      </c>
      <c r="F2438" t="s">
        <v>2796</v>
      </c>
      <c r="G2438">
        <v>2017</v>
      </c>
      <c r="H2438" t="s">
        <v>42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4802</v>
      </c>
      <c r="P2438">
        <f t="shared" si="77"/>
        <v>6</v>
      </c>
    </row>
    <row r="2439" spans="1:16" x14ac:dyDescent="0.55000000000000004">
      <c r="A2439" s="1">
        <f t="shared" si="76"/>
        <v>45289</v>
      </c>
      <c r="B2439" s="1">
        <v>45291</v>
      </c>
      <c r="C2439" t="s">
        <v>1922</v>
      </c>
      <c r="D2439" t="s">
        <v>1923</v>
      </c>
      <c r="E2439">
        <v>7.25</v>
      </c>
      <c r="F2439" t="s">
        <v>2072</v>
      </c>
      <c r="H2439" t="s">
        <v>47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4803</v>
      </c>
      <c r="P2439">
        <f t="shared" si="77"/>
        <v>3</v>
      </c>
    </row>
    <row r="2440" spans="1:16" hidden="1" x14ac:dyDescent="0.55000000000000004">
      <c r="A2440" s="1">
        <f t="shared" si="76"/>
        <v>45289</v>
      </c>
      <c r="B2440" s="1">
        <v>45291</v>
      </c>
      <c r="C2440" t="s">
        <v>3945</v>
      </c>
      <c r="D2440" t="s">
        <v>3946</v>
      </c>
      <c r="E2440">
        <v>6.7</v>
      </c>
      <c r="F2440" t="s">
        <v>2096</v>
      </c>
      <c r="G2440" t="s">
        <v>142</v>
      </c>
      <c r="H2440" t="s">
        <v>77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4804</v>
      </c>
      <c r="P2440">
        <f t="shared" si="77"/>
        <v>6</v>
      </c>
    </row>
    <row r="2441" spans="1:16" x14ac:dyDescent="0.55000000000000004">
      <c r="A2441" s="1">
        <f t="shared" si="76"/>
        <v>45289</v>
      </c>
      <c r="B2441" s="1">
        <v>45291</v>
      </c>
      <c r="C2441" t="s">
        <v>363</v>
      </c>
      <c r="D2441" t="s">
        <v>364</v>
      </c>
      <c r="E2441">
        <v>0.9</v>
      </c>
      <c r="F2441" t="s">
        <v>1024</v>
      </c>
      <c r="G2441" t="s">
        <v>206</v>
      </c>
      <c r="H2441" t="s">
        <v>42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4805</v>
      </c>
      <c r="P2441">
        <f t="shared" si="77"/>
        <v>4</v>
      </c>
    </row>
    <row r="2442" spans="1:16" x14ac:dyDescent="0.55000000000000004">
      <c r="A2442" s="1">
        <f t="shared" si="76"/>
        <v>45289</v>
      </c>
      <c r="B2442" s="1">
        <v>45291</v>
      </c>
      <c r="C2442" t="s">
        <v>617</v>
      </c>
      <c r="D2442" t="s">
        <v>449</v>
      </c>
      <c r="E2442">
        <v>5.65</v>
      </c>
      <c r="F2442" t="s">
        <v>1288</v>
      </c>
      <c r="H2442" t="s">
        <v>52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53</v>
      </c>
      <c r="O2442" t="s">
        <v>4806</v>
      </c>
      <c r="P2442">
        <f t="shared" si="77"/>
        <v>3</v>
      </c>
    </row>
    <row r="2443" spans="1:16" x14ac:dyDescent="0.55000000000000004">
      <c r="A2443" s="1">
        <f t="shared" si="76"/>
        <v>45289</v>
      </c>
      <c r="B2443" s="1">
        <v>45291</v>
      </c>
      <c r="C2443" t="s">
        <v>244</v>
      </c>
      <c r="D2443" t="s">
        <v>245</v>
      </c>
      <c r="E2443">
        <v>3.6</v>
      </c>
      <c r="F2443" t="s">
        <v>2325</v>
      </c>
      <c r="G2443" t="s">
        <v>1519</v>
      </c>
      <c r="H2443" t="s">
        <v>47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4807</v>
      </c>
      <c r="P2443">
        <f t="shared" si="77"/>
        <v>2</v>
      </c>
    </row>
    <row r="2444" spans="1:16" x14ac:dyDescent="0.55000000000000004">
      <c r="A2444" s="1">
        <f t="shared" si="76"/>
        <v>45289</v>
      </c>
      <c r="B2444" s="1">
        <v>45291</v>
      </c>
      <c r="C2444" t="s">
        <v>244</v>
      </c>
      <c r="D2444" t="s">
        <v>245</v>
      </c>
      <c r="E2444">
        <v>3.35</v>
      </c>
      <c r="F2444" t="s">
        <v>190</v>
      </c>
      <c r="G2444" t="s">
        <v>1519</v>
      </c>
      <c r="H2444" t="s">
        <v>47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4808</v>
      </c>
      <c r="P2444">
        <f t="shared" si="77"/>
        <v>2</v>
      </c>
    </row>
    <row r="2445" spans="1:16" x14ac:dyDescent="0.55000000000000004">
      <c r="A2445" s="1">
        <f t="shared" si="76"/>
        <v>45289</v>
      </c>
      <c r="B2445" s="1">
        <v>45291</v>
      </c>
      <c r="C2445" t="s">
        <v>1699</v>
      </c>
      <c r="D2445" t="s">
        <v>1700</v>
      </c>
      <c r="E2445">
        <v>5.35</v>
      </c>
      <c r="F2445" t="s">
        <v>1893</v>
      </c>
      <c r="H2445" t="s">
        <v>52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72</v>
      </c>
      <c r="O2445" t="s">
        <v>4809</v>
      </c>
      <c r="P2445">
        <f t="shared" si="77"/>
        <v>3</v>
      </c>
    </row>
    <row r="2446" spans="1:16" x14ac:dyDescent="0.55000000000000004">
      <c r="A2446" s="1">
        <f t="shared" si="76"/>
        <v>45289</v>
      </c>
      <c r="B2446" s="1">
        <v>45291</v>
      </c>
      <c r="C2446" t="s">
        <v>1070</v>
      </c>
      <c r="D2446" t="s">
        <v>1071</v>
      </c>
      <c r="E2446">
        <v>3.65</v>
      </c>
      <c r="F2446" t="s">
        <v>1920</v>
      </c>
      <c r="G2446" t="s">
        <v>142</v>
      </c>
      <c r="H2446" t="s">
        <v>77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4810</v>
      </c>
      <c r="P2446">
        <f t="shared" si="77"/>
        <v>5</v>
      </c>
    </row>
    <row r="2447" spans="1:16" x14ac:dyDescent="0.55000000000000004">
      <c r="A2447" s="1">
        <f t="shared" si="76"/>
        <v>45289</v>
      </c>
      <c r="B2447" s="1">
        <v>45291</v>
      </c>
      <c r="C2447" t="s">
        <v>2952</v>
      </c>
      <c r="D2447" t="s">
        <v>2953</v>
      </c>
      <c r="E2447">
        <v>6.95</v>
      </c>
      <c r="F2447" t="s">
        <v>1792</v>
      </c>
      <c r="G2447" t="s">
        <v>238</v>
      </c>
      <c r="H2447" t="s">
        <v>47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4811</v>
      </c>
      <c r="P2447">
        <f t="shared" si="77"/>
        <v>3</v>
      </c>
    </row>
    <row r="2448" spans="1:16" x14ac:dyDescent="0.55000000000000004">
      <c r="A2448" s="1">
        <f t="shared" si="76"/>
        <v>45289</v>
      </c>
      <c r="B2448" s="1">
        <v>45291</v>
      </c>
      <c r="C2448" t="s">
        <v>3455</v>
      </c>
      <c r="D2448" t="s">
        <v>3456</v>
      </c>
      <c r="E2448">
        <v>1.75</v>
      </c>
      <c r="F2448" t="s">
        <v>3457</v>
      </c>
      <c r="G2448" t="s">
        <v>229</v>
      </c>
      <c r="H2448" t="s">
        <v>17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72</v>
      </c>
      <c r="O2448" t="s">
        <v>4812</v>
      </c>
      <c r="P2448">
        <f t="shared" si="77"/>
        <v>2</v>
      </c>
    </row>
    <row r="2449" spans="1:16" x14ac:dyDescent="0.55000000000000004">
      <c r="A2449" s="1">
        <f t="shared" si="76"/>
        <v>45289</v>
      </c>
      <c r="B2449" s="1">
        <v>45291</v>
      </c>
      <c r="C2449" t="s">
        <v>2132</v>
      </c>
      <c r="D2449" t="s">
        <v>2133</v>
      </c>
      <c r="E2449">
        <v>6.25</v>
      </c>
      <c r="F2449" t="s">
        <v>4640</v>
      </c>
      <c r="H2449" t="s">
        <v>32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22</v>
      </c>
      <c r="O2449" t="s">
        <v>4813</v>
      </c>
      <c r="P2449">
        <f t="shared" si="77"/>
        <v>3</v>
      </c>
    </row>
    <row r="2450" spans="1:16" x14ac:dyDescent="0.55000000000000004">
      <c r="A2450" s="1">
        <f t="shared" si="76"/>
        <v>45289</v>
      </c>
      <c r="B2450" s="1">
        <v>45291</v>
      </c>
      <c r="C2450" t="s">
        <v>1722</v>
      </c>
      <c r="D2450" t="s">
        <v>1723</v>
      </c>
      <c r="E2450">
        <v>5.9657600000000004</v>
      </c>
      <c r="F2450" t="s">
        <v>730</v>
      </c>
      <c r="G2450" t="s">
        <v>229</v>
      </c>
      <c r="H2450" t="s">
        <v>52</v>
      </c>
      <c r="I2450" t="s">
        <v>18</v>
      </c>
      <c r="J2450" t="s">
        <v>19</v>
      </c>
      <c r="K2450" t="s">
        <v>20</v>
      </c>
      <c r="L2450" t="s">
        <v>20</v>
      </c>
      <c r="M2450" t="s">
        <v>173</v>
      </c>
      <c r="N2450" t="s">
        <v>22</v>
      </c>
      <c r="O2450" t="s">
        <v>4814</v>
      </c>
      <c r="P2450">
        <f t="shared" si="77"/>
        <v>3</v>
      </c>
    </row>
    <row r="2451" spans="1:16" hidden="1" x14ac:dyDescent="0.55000000000000004">
      <c r="A2451" s="1">
        <f t="shared" si="76"/>
        <v>45289</v>
      </c>
      <c r="B2451" s="1">
        <v>45291</v>
      </c>
      <c r="C2451" t="s">
        <v>2859</v>
      </c>
      <c r="D2451" t="s">
        <v>973</v>
      </c>
      <c r="E2451">
        <v>5.5</v>
      </c>
      <c r="F2451" t="s">
        <v>2884</v>
      </c>
      <c r="G2451" t="s">
        <v>229</v>
      </c>
      <c r="H2451" t="s">
        <v>47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4815</v>
      </c>
      <c r="P2451">
        <f t="shared" si="77"/>
        <v>6</v>
      </c>
    </row>
    <row r="2452" spans="1:16" x14ac:dyDescent="0.55000000000000004">
      <c r="A2452" s="1">
        <f t="shared" si="76"/>
        <v>45289</v>
      </c>
      <c r="B2452" s="1">
        <v>45291</v>
      </c>
      <c r="C2452" t="s">
        <v>1904</v>
      </c>
      <c r="D2452" t="s">
        <v>1905</v>
      </c>
      <c r="E2452">
        <v>4.75</v>
      </c>
      <c r="F2452" t="s">
        <v>538</v>
      </c>
      <c r="H2452" t="s">
        <v>71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4816</v>
      </c>
      <c r="P2452">
        <f t="shared" si="77"/>
        <v>3</v>
      </c>
    </row>
    <row r="2453" spans="1:16" hidden="1" x14ac:dyDescent="0.55000000000000004">
      <c r="A2453" s="1">
        <f t="shared" si="76"/>
        <v>45289</v>
      </c>
      <c r="B2453" s="1">
        <v>45291</v>
      </c>
      <c r="C2453" t="s">
        <v>4817</v>
      </c>
      <c r="D2453" t="s">
        <v>4818</v>
      </c>
      <c r="E2453">
        <v>4.5190000000000001</v>
      </c>
      <c r="F2453" t="s">
        <v>66</v>
      </c>
      <c r="H2453" t="s">
        <v>47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4819</v>
      </c>
      <c r="P2453">
        <f t="shared" si="77"/>
        <v>6</v>
      </c>
    </row>
    <row r="2454" spans="1:16" x14ac:dyDescent="0.55000000000000004">
      <c r="A2454" s="1">
        <f t="shared" si="76"/>
        <v>45289</v>
      </c>
      <c r="B2454" s="1">
        <v>45291</v>
      </c>
      <c r="C2454" t="s">
        <v>244</v>
      </c>
      <c r="D2454" t="s">
        <v>245</v>
      </c>
      <c r="E2454">
        <v>3.55</v>
      </c>
      <c r="F2454" t="s">
        <v>469</v>
      </c>
      <c r="G2454" t="s">
        <v>1519</v>
      </c>
      <c r="H2454" t="s">
        <v>47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4820</v>
      </c>
      <c r="P2454">
        <f t="shared" si="77"/>
        <v>2</v>
      </c>
    </row>
    <row r="2455" spans="1:16" hidden="1" x14ac:dyDescent="0.55000000000000004">
      <c r="A2455" s="1">
        <f t="shared" si="76"/>
        <v>45289</v>
      </c>
      <c r="B2455" s="1">
        <v>45291</v>
      </c>
      <c r="C2455" t="s">
        <v>4821</v>
      </c>
      <c r="D2455" t="s">
        <v>4822</v>
      </c>
      <c r="E2455">
        <v>4.1749999999999998</v>
      </c>
      <c r="F2455" t="s">
        <v>1277</v>
      </c>
      <c r="H2455" t="s">
        <v>17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4823</v>
      </c>
      <c r="P2455">
        <f t="shared" si="77"/>
        <v>6</v>
      </c>
    </row>
    <row r="2456" spans="1:16" x14ac:dyDescent="0.55000000000000004">
      <c r="A2456" s="1">
        <f t="shared" si="76"/>
        <v>45289</v>
      </c>
      <c r="B2456" s="1">
        <v>45291</v>
      </c>
      <c r="C2456" t="s">
        <v>2952</v>
      </c>
      <c r="D2456" t="s">
        <v>2953</v>
      </c>
      <c r="E2456">
        <v>5.7</v>
      </c>
      <c r="F2456" t="s">
        <v>2942</v>
      </c>
      <c r="G2456" t="s">
        <v>238</v>
      </c>
      <c r="H2456" t="s">
        <v>47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4824</v>
      </c>
      <c r="P2456">
        <f t="shared" si="77"/>
        <v>3</v>
      </c>
    </row>
    <row r="2457" spans="1:16" x14ac:dyDescent="0.55000000000000004">
      <c r="A2457" s="1">
        <f t="shared" si="76"/>
        <v>45289</v>
      </c>
      <c r="B2457" s="1">
        <v>45291</v>
      </c>
      <c r="C2457" t="s">
        <v>4556</v>
      </c>
      <c r="D2457" t="s">
        <v>4557</v>
      </c>
      <c r="E2457">
        <v>6.15</v>
      </c>
      <c r="F2457" t="s">
        <v>1885</v>
      </c>
      <c r="H2457" t="s">
        <v>17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4825</v>
      </c>
      <c r="P2457">
        <f t="shared" si="77"/>
        <v>5</v>
      </c>
    </row>
    <row r="2458" spans="1:16" x14ac:dyDescent="0.55000000000000004">
      <c r="A2458" s="1">
        <f t="shared" si="76"/>
        <v>45289</v>
      </c>
      <c r="B2458" s="1">
        <v>45291</v>
      </c>
      <c r="C2458" t="s">
        <v>264</v>
      </c>
      <c r="D2458" t="s">
        <v>265</v>
      </c>
      <c r="E2458">
        <v>5.6814499999999999</v>
      </c>
      <c r="F2458" t="s">
        <v>2794</v>
      </c>
      <c r="G2458" t="s">
        <v>229</v>
      </c>
      <c r="H2458" t="s">
        <v>267</v>
      </c>
      <c r="I2458" t="s">
        <v>18</v>
      </c>
      <c r="J2458" t="s">
        <v>19</v>
      </c>
      <c r="K2458" t="s">
        <v>20</v>
      </c>
      <c r="L2458" t="s">
        <v>20</v>
      </c>
      <c r="M2458" t="s">
        <v>173</v>
      </c>
      <c r="N2458" t="s">
        <v>72</v>
      </c>
      <c r="O2458" t="s">
        <v>4826</v>
      </c>
      <c r="P2458">
        <f t="shared" si="77"/>
        <v>3</v>
      </c>
    </row>
    <row r="2459" spans="1:16" x14ac:dyDescent="0.55000000000000004">
      <c r="A2459" s="1">
        <f t="shared" si="76"/>
        <v>45289</v>
      </c>
      <c r="B2459" s="1">
        <v>45291</v>
      </c>
      <c r="C2459" t="s">
        <v>2112</v>
      </c>
      <c r="D2459" t="s">
        <v>1352</v>
      </c>
      <c r="E2459">
        <v>6.5</v>
      </c>
      <c r="F2459" t="s">
        <v>1824</v>
      </c>
      <c r="H2459" t="s">
        <v>42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53</v>
      </c>
      <c r="O2459" t="s">
        <v>4827</v>
      </c>
      <c r="P2459">
        <f t="shared" si="77"/>
        <v>3</v>
      </c>
    </row>
    <row r="2460" spans="1:16" x14ac:dyDescent="0.55000000000000004">
      <c r="A2460" s="1">
        <f t="shared" si="76"/>
        <v>45289</v>
      </c>
      <c r="B2460" s="1">
        <v>45291</v>
      </c>
      <c r="C2460" t="s">
        <v>244</v>
      </c>
      <c r="D2460" t="s">
        <v>245</v>
      </c>
      <c r="E2460">
        <v>4.45</v>
      </c>
      <c r="F2460" t="s">
        <v>228</v>
      </c>
      <c r="G2460" t="s">
        <v>1519</v>
      </c>
      <c r="H2460" t="s">
        <v>47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4828</v>
      </c>
      <c r="P2460">
        <f t="shared" si="77"/>
        <v>2</v>
      </c>
    </row>
    <row r="2461" spans="1:16" x14ac:dyDescent="0.55000000000000004">
      <c r="A2461" s="1">
        <f t="shared" si="76"/>
        <v>45289</v>
      </c>
      <c r="B2461" s="1">
        <v>45291</v>
      </c>
      <c r="C2461" t="s">
        <v>264</v>
      </c>
      <c r="D2461" t="s">
        <v>265</v>
      </c>
      <c r="E2461">
        <v>2.95</v>
      </c>
      <c r="F2461" t="s">
        <v>3577</v>
      </c>
      <c r="G2461" t="s">
        <v>229</v>
      </c>
      <c r="H2461" t="s">
        <v>267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72</v>
      </c>
      <c r="O2461" t="s">
        <v>4829</v>
      </c>
      <c r="P2461">
        <f t="shared" si="77"/>
        <v>3</v>
      </c>
    </row>
    <row r="2462" spans="1:16" x14ac:dyDescent="0.55000000000000004">
      <c r="A2462" s="1">
        <f t="shared" si="76"/>
        <v>45289</v>
      </c>
      <c r="B2462" s="1">
        <v>45291</v>
      </c>
      <c r="C2462" t="s">
        <v>1538</v>
      </c>
      <c r="D2462" t="s">
        <v>553</v>
      </c>
      <c r="E2462">
        <v>7.4</v>
      </c>
      <c r="F2462" t="s">
        <v>4133</v>
      </c>
      <c r="H2462" t="s">
        <v>17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22</v>
      </c>
      <c r="O2462" t="s">
        <v>4830</v>
      </c>
      <c r="P2462">
        <f t="shared" si="77"/>
        <v>3</v>
      </c>
    </row>
    <row r="2463" spans="1:16" x14ac:dyDescent="0.55000000000000004">
      <c r="A2463" s="1">
        <f t="shared" si="76"/>
        <v>45289</v>
      </c>
      <c r="B2463" s="1">
        <v>45291</v>
      </c>
      <c r="C2463" t="s">
        <v>4831</v>
      </c>
      <c r="D2463" t="s">
        <v>3670</v>
      </c>
      <c r="E2463">
        <v>7.15</v>
      </c>
      <c r="F2463" t="s">
        <v>1212</v>
      </c>
      <c r="H2463" t="s">
        <v>32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4832</v>
      </c>
      <c r="P2463">
        <f t="shared" si="77"/>
        <v>3</v>
      </c>
    </row>
    <row r="2464" spans="1:16" x14ac:dyDescent="0.55000000000000004">
      <c r="A2464" s="1">
        <f t="shared" si="76"/>
        <v>45289</v>
      </c>
      <c r="B2464" s="1">
        <v>45291</v>
      </c>
      <c r="C2464" t="s">
        <v>1216</v>
      </c>
      <c r="D2464" t="s">
        <v>1217</v>
      </c>
      <c r="E2464">
        <v>5.72</v>
      </c>
      <c r="F2464" t="s">
        <v>2031</v>
      </c>
      <c r="H2464" t="s">
        <v>17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4833</v>
      </c>
      <c r="P2464">
        <f t="shared" si="77"/>
        <v>3</v>
      </c>
    </row>
    <row r="2465" spans="1:16" hidden="1" x14ac:dyDescent="0.55000000000000004">
      <c r="A2465" s="1">
        <f t="shared" si="76"/>
        <v>45289</v>
      </c>
      <c r="B2465" s="1">
        <v>45291</v>
      </c>
      <c r="C2465" t="s">
        <v>4613</v>
      </c>
      <c r="D2465" t="s">
        <v>4614</v>
      </c>
      <c r="E2465">
        <v>0</v>
      </c>
      <c r="F2465" t="s">
        <v>1885</v>
      </c>
      <c r="H2465" t="s">
        <v>147</v>
      </c>
      <c r="I2465" t="s">
        <v>18</v>
      </c>
      <c r="J2465" t="s">
        <v>19</v>
      </c>
      <c r="K2465" t="s">
        <v>20</v>
      </c>
      <c r="L2465" t="s">
        <v>20</v>
      </c>
      <c r="M2465" t="s">
        <v>3007</v>
      </c>
      <c r="N2465" t="s">
        <v>22</v>
      </c>
      <c r="O2465" t="s">
        <v>4834</v>
      </c>
      <c r="P2465">
        <f t="shared" si="77"/>
        <v>6</v>
      </c>
    </row>
    <row r="2466" spans="1:16" x14ac:dyDescent="0.55000000000000004">
      <c r="A2466" s="1">
        <f t="shared" si="76"/>
        <v>45289</v>
      </c>
      <c r="B2466" s="1">
        <v>45291</v>
      </c>
      <c r="C2466" t="s">
        <v>4835</v>
      </c>
      <c r="D2466" t="s">
        <v>567</v>
      </c>
      <c r="E2466">
        <v>8.4</v>
      </c>
      <c r="F2466" t="s">
        <v>1513</v>
      </c>
      <c r="H2466" t="s">
        <v>71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53</v>
      </c>
      <c r="O2466" t="s">
        <v>4836</v>
      </c>
      <c r="P2466">
        <f t="shared" si="77"/>
        <v>1</v>
      </c>
    </row>
    <row r="2467" spans="1:16" x14ac:dyDescent="0.55000000000000004">
      <c r="A2467" s="1">
        <f t="shared" si="76"/>
        <v>45289</v>
      </c>
      <c r="B2467" s="1">
        <v>45291</v>
      </c>
      <c r="C2467" t="s">
        <v>123</v>
      </c>
      <c r="D2467" t="s">
        <v>124</v>
      </c>
      <c r="E2467">
        <v>0</v>
      </c>
      <c r="F2467" t="s">
        <v>4837</v>
      </c>
      <c r="G2467" t="s">
        <v>1118</v>
      </c>
      <c r="H2467" t="s">
        <v>63</v>
      </c>
      <c r="I2467" t="s">
        <v>18</v>
      </c>
      <c r="J2467" t="s">
        <v>19</v>
      </c>
      <c r="K2467" t="s">
        <v>20</v>
      </c>
      <c r="L2467" t="s">
        <v>20</v>
      </c>
      <c r="M2467" t="s">
        <v>3007</v>
      </c>
      <c r="N2467" t="s">
        <v>64</v>
      </c>
      <c r="O2467" t="s">
        <v>4838</v>
      </c>
      <c r="P2467">
        <f t="shared" si="77"/>
        <v>4</v>
      </c>
    </row>
    <row r="2468" spans="1:16" x14ac:dyDescent="0.55000000000000004">
      <c r="A2468" s="1">
        <f t="shared" si="76"/>
        <v>45289</v>
      </c>
      <c r="B2468" s="1">
        <v>45291</v>
      </c>
      <c r="C2468" t="s">
        <v>4202</v>
      </c>
      <c r="D2468" t="s">
        <v>4203</v>
      </c>
      <c r="E2468">
        <v>7</v>
      </c>
      <c r="F2468" t="s">
        <v>1018</v>
      </c>
      <c r="H2468" t="s">
        <v>77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4839</v>
      </c>
      <c r="P2468">
        <f t="shared" si="77"/>
        <v>2</v>
      </c>
    </row>
    <row r="2469" spans="1:16" x14ac:dyDescent="0.55000000000000004">
      <c r="A2469" s="1">
        <f t="shared" si="76"/>
        <v>45289</v>
      </c>
      <c r="B2469" s="1">
        <v>45291</v>
      </c>
      <c r="C2469" t="s">
        <v>264</v>
      </c>
      <c r="D2469" t="s">
        <v>265</v>
      </c>
      <c r="E2469">
        <v>3.45</v>
      </c>
      <c r="F2469" t="s">
        <v>2652</v>
      </c>
      <c r="G2469" t="s">
        <v>229</v>
      </c>
      <c r="H2469" t="s">
        <v>267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72</v>
      </c>
      <c r="O2469" t="s">
        <v>4840</v>
      </c>
      <c r="P2469">
        <f t="shared" si="77"/>
        <v>3</v>
      </c>
    </row>
    <row r="2470" spans="1:16" x14ac:dyDescent="0.55000000000000004">
      <c r="A2470" s="1">
        <f t="shared" si="76"/>
        <v>45289</v>
      </c>
      <c r="B2470" s="1">
        <v>45291</v>
      </c>
      <c r="C2470" t="s">
        <v>1995</v>
      </c>
      <c r="D2470" t="s">
        <v>1352</v>
      </c>
      <c r="E2470">
        <v>6.25</v>
      </c>
      <c r="F2470" t="s">
        <v>1570</v>
      </c>
      <c r="G2470">
        <v>17</v>
      </c>
      <c r="H2470" t="s">
        <v>52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53</v>
      </c>
      <c r="O2470" t="s">
        <v>4841</v>
      </c>
      <c r="P2470">
        <f t="shared" si="77"/>
        <v>3</v>
      </c>
    </row>
    <row r="2471" spans="1:16" x14ac:dyDescent="0.55000000000000004">
      <c r="A2471" s="1">
        <f t="shared" si="76"/>
        <v>45289</v>
      </c>
      <c r="B2471" s="1">
        <v>45291</v>
      </c>
      <c r="C2471" t="s">
        <v>4403</v>
      </c>
      <c r="D2471" t="s">
        <v>4404</v>
      </c>
      <c r="E2471">
        <v>6.25</v>
      </c>
      <c r="F2471" t="s">
        <v>4842</v>
      </c>
      <c r="H2471" t="s">
        <v>47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53</v>
      </c>
      <c r="O2471" t="s">
        <v>4843</v>
      </c>
      <c r="P2471">
        <f t="shared" si="77"/>
        <v>2</v>
      </c>
    </row>
    <row r="2472" spans="1:16" x14ac:dyDescent="0.55000000000000004">
      <c r="A2472" s="1">
        <f t="shared" si="76"/>
        <v>45289</v>
      </c>
      <c r="B2472" s="1">
        <v>45291</v>
      </c>
      <c r="C2472" t="s">
        <v>114</v>
      </c>
      <c r="D2472" t="s">
        <v>115</v>
      </c>
      <c r="E2472">
        <v>2.8</v>
      </c>
      <c r="F2472" t="s">
        <v>4844</v>
      </c>
      <c r="G2472" t="s">
        <v>206</v>
      </c>
      <c r="H2472" t="s">
        <v>52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4845</v>
      </c>
      <c r="P2472">
        <f t="shared" si="77"/>
        <v>2</v>
      </c>
    </row>
    <row r="2473" spans="1:16" x14ac:dyDescent="0.55000000000000004">
      <c r="A2473" s="1">
        <f t="shared" si="76"/>
        <v>45289</v>
      </c>
      <c r="B2473" s="1">
        <v>45291</v>
      </c>
      <c r="C2473" t="s">
        <v>1445</v>
      </c>
      <c r="D2473" t="s">
        <v>1446</v>
      </c>
      <c r="E2473">
        <v>2.7170000000000001</v>
      </c>
      <c r="F2473" t="s">
        <v>2522</v>
      </c>
      <c r="G2473" t="s">
        <v>229</v>
      </c>
      <c r="H2473" t="s">
        <v>42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72</v>
      </c>
      <c r="O2473" t="s">
        <v>4846</v>
      </c>
      <c r="P2473">
        <f t="shared" si="77"/>
        <v>3</v>
      </c>
    </row>
    <row r="2474" spans="1:16" x14ac:dyDescent="0.55000000000000004">
      <c r="A2474" s="1">
        <f t="shared" si="76"/>
        <v>45289</v>
      </c>
      <c r="B2474" s="1">
        <v>45291</v>
      </c>
      <c r="C2474" t="s">
        <v>1116</v>
      </c>
      <c r="D2474" t="s">
        <v>1117</v>
      </c>
      <c r="E2474">
        <v>3.5</v>
      </c>
      <c r="F2474" t="s">
        <v>945</v>
      </c>
      <c r="G2474" t="s">
        <v>1519</v>
      </c>
      <c r="H2474" t="s">
        <v>17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53</v>
      </c>
      <c r="O2474" t="s">
        <v>4847</v>
      </c>
      <c r="P2474">
        <f t="shared" si="77"/>
        <v>4</v>
      </c>
    </row>
    <row r="2475" spans="1:16" x14ac:dyDescent="0.55000000000000004">
      <c r="A2475" s="1">
        <f t="shared" si="76"/>
        <v>45289</v>
      </c>
      <c r="B2475" s="1">
        <v>45291</v>
      </c>
      <c r="C2475" t="s">
        <v>1507</v>
      </c>
      <c r="D2475" t="s">
        <v>1508</v>
      </c>
      <c r="E2475">
        <v>5.2</v>
      </c>
      <c r="F2475" t="s">
        <v>4848</v>
      </c>
      <c r="H2475" t="s">
        <v>17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4849</v>
      </c>
      <c r="P2475">
        <f t="shared" si="77"/>
        <v>3</v>
      </c>
    </row>
    <row r="2476" spans="1:16" x14ac:dyDescent="0.55000000000000004">
      <c r="A2476" s="1">
        <f t="shared" si="76"/>
        <v>45289</v>
      </c>
      <c r="B2476" s="1">
        <v>45291</v>
      </c>
      <c r="C2476" t="s">
        <v>4850</v>
      </c>
      <c r="D2476" t="s">
        <v>1352</v>
      </c>
      <c r="E2476">
        <v>6.5</v>
      </c>
      <c r="F2476" t="s">
        <v>483</v>
      </c>
      <c r="H2476" t="s">
        <v>77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53</v>
      </c>
      <c r="O2476" t="s">
        <v>4851</v>
      </c>
      <c r="P2476">
        <f t="shared" si="77"/>
        <v>3</v>
      </c>
    </row>
    <row r="2477" spans="1:16" x14ac:dyDescent="0.55000000000000004">
      <c r="A2477" s="1">
        <f t="shared" si="76"/>
        <v>45289</v>
      </c>
      <c r="B2477" s="1">
        <v>45291</v>
      </c>
      <c r="C2477" t="s">
        <v>564</v>
      </c>
      <c r="D2477" t="s">
        <v>565</v>
      </c>
      <c r="E2477">
        <v>6.125</v>
      </c>
      <c r="F2477" t="s">
        <v>1674</v>
      </c>
      <c r="H2477" t="s">
        <v>17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4852</v>
      </c>
      <c r="P2477">
        <f t="shared" si="77"/>
        <v>3</v>
      </c>
    </row>
    <row r="2478" spans="1:16" x14ac:dyDescent="0.55000000000000004">
      <c r="A2478" s="1">
        <f t="shared" si="76"/>
        <v>45289</v>
      </c>
      <c r="B2478" s="1">
        <v>45291</v>
      </c>
      <c r="C2478" t="s">
        <v>170</v>
      </c>
      <c r="D2478" t="s">
        <v>171</v>
      </c>
      <c r="E2478">
        <v>6.1</v>
      </c>
      <c r="F2478" t="s">
        <v>509</v>
      </c>
      <c r="H2478" t="s">
        <v>47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4853</v>
      </c>
      <c r="P2478">
        <f t="shared" si="77"/>
        <v>1</v>
      </c>
    </row>
    <row r="2479" spans="1:16" x14ac:dyDescent="0.55000000000000004">
      <c r="A2479" s="1">
        <f t="shared" si="76"/>
        <v>45289</v>
      </c>
      <c r="B2479" s="1">
        <v>45291</v>
      </c>
      <c r="C2479" t="s">
        <v>1116</v>
      </c>
      <c r="D2479" t="s">
        <v>1117</v>
      </c>
      <c r="E2479">
        <v>3</v>
      </c>
      <c r="F2479" t="s">
        <v>780</v>
      </c>
      <c r="G2479" t="s">
        <v>3512</v>
      </c>
      <c r="H2479" t="s">
        <v>17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53</v>
      </c>
      <c r="O2479" t="s">
        <v>4854</v>
      </c>
      <c r="P2479">
        <f t="shared" si="77"/>
        <v>4</v>
      </c>
    </row>
    <row r="2480" spans="1:16" hidden="1" x14ac:dyDescent="0.55000000000000004">
      <c r="A2480" s="1">
        <f t="shared" si="76"/>
        <v>45289</v>
      </c>
      <c r="B2480" s="1">
        <v>45291</v>
      </c>
      <c r="C2480" t="s">
        <v>1449</v>
      </c>
      <c r="D2480" t="s">
        <v>1450</v>
      </c>
      <c r="E2480">
        <v>3.6</v>
      </c>
      <c r="F2480" t="s">
        <v>4855</v>
      </c>
      <c r="G2480" t="s">
        <v>142</v>
      </c>
      <c r="H2480" t="s">
        <v>99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72</v>
      </c>
      <c r="O2480" t="s">
        <v>4856</v>
      </c>
      <c r="P2480">
        <f t="shared" si="77"/>
        <v>6</v>
      </c>
    </row>
    <row r="2481" spans="1:16" hidden="1" x14ac:dyDescent="0.55000000000000004">
      <c r="A2481" s="1">
        <f t="shared" si="76"/>
        <v>45289</v>
      </c>
      <c r="B2481" s="1">
        <v>45291</v>
      </c>
      <c r="C2481" t="s">
        <v>4857</v>
      </c>
      <c r="D2481" t="s">
        <v>4858</v>
      </c>
      <c r="E2481">
        <v>3.4740000000000002</v>
      </c>
      <c r="F2481" t="s">
        <v>4859</v>
      </c>
      <c r="H2481" t="s">
        <v>164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4860</v>
      </c>
      <c r="P2481">
        <f t="shared" si="77"/>
        <v>6</v>
      </c>
    </row>
    <row r="2482" spans="1:16" x14ac:dyDescent="0.55000000000000004">
      <c r="A2482" s="1">
        <f t="shared" si="76"/>
        <v>45289</v>
      </c>
      <c r="B2482" s="1">
        <v>45291</v>
      </c>
      <c r="C2482" t="s">
        <v>1634</v>
      </c>
      <c r="D2482" t="s">
        <v>1635</v>
      </c>
      <c r="E2482">
        <v>6.875</v>
      </c>
      <c r="F2482" t="s">
        <v>1636</v>
      </c>
      <c r="G2482" t="s">
        <v>229</v>
      </c>
      <c r="H2482" t="s">
        <v>71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72</v>
      </c>
      <c r="O2482" t="s">
        <v>4861</v>
      </c>
      <c r="P2482">
        <f t="shared" si="77"/>
        <v>5</v>
      </c>
    </row>
    <row r="2483" spans="1:16" x14ac:dyDescent="0.55000000000000004">
      <c r="A2483" s="1">
        <f t="shared" si="76"/>
        <v>45289</v>
      </c>
      <c r="B2483" s="1">
        <v>45291</v>
      </c>
      <c r="C2483" t="s">
        <v>4862</v>
      </c>
      <c r="D2483" t="s">
        <v>4863</v>
      </c>
      <c r="E2483">
        <v>7.25</v>
      </c>
      <c r="F2483" t="s">
        <v>3385</v>
      </c>
      <c r="G2483" t="s">
        <v>142</v>
      </c>
      <c r="H2483" t="s">
        <v>267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4864</v>
      </c>
      <c r="P2483">
        <f t="shared" si="77"/>
        <v>3</v>
      </c>
    </row>
    <row r="2484" spans="1:16" x14ac:dyDescent="0.55000000000000004">
      <c r="A2484" s="1">
        <f t="shared" si="76"/>
        <v>45289</v>
      </c>
      <c r="B2484" s="1">
        <v>45291</v>
      </c>
      <c r="C2484" t="s">
        <v>4515</v>
      </c>
      <c r="D2484" t="s">
        <v>1501</v>
      </c>
      <c r="E2484">
        <v>6.05</v>
      </c>
      <c r="F2484" t="s">
        <v>2520</v>
      </c>
      <c r="H2484" t="s">
        <v>77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72</v>
      </c>
      <c r="O2484" t="s">
        <v>4865</v>
      </c>
      <c r="P2484">
        <f t="shared" si="77"/>
        <v>3</v>
      </c>
    </row>
    <row r="2485" spans="1:16" x14ac:dyDescent="0.55000000000000004">
      <c r="A2485" s="1">
        <f t="shared" si="76"/>
        <v>45289</v>
      </c>
      <c r="B2485" s="1">
        <v>45291</v>
      </c>
      <c r="C2485" t="s">
        <v>4866</v>
      </c>
      <c r="D2485" t="s">
        <v>1249</v>
      </c>
      <c r="E2485">
        <v>6.4</v>
      </c>
      <c r="F2485" t="s">
        <v>4867</v>
      </c>
      <c r="H2485" t="s">
        <v>47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4868</v>
      </c>
      <c r="P2485">
        <f t="shared" si="77"/>
        <v>3</v>
      </c>
    </row>
    <row r="2486" spans="1:16" x14ac:dyDescent="0.55000000000000004">
      <c r="A2486" s="1">
        <f t="shared" si="76"/>
        <v>45289</v>
      </c>
      <c r="B2486" s="1">
        <v>45291</v>
      </c>
      <c r="C2486" t="s">
        <v>1538</v>
      </c>
      <c r="D2486" t="s">
        <v>553</v>
      </c>
      <c r="E2486">
        <v>5.95</v>
      </c>
      <c r="F2486" t="s">
        <v>2520</v>
      </c>
      <c r="H2486" t="s">
        <v>17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4869</v>
      </c>
      <c r="P2486">
        <f t="shared" si="77"/>
        <v>3</v>
      </c>
    </row>
    <row r="2487" spans="1:16" x14ac:dyDescent="0.55000000000000004">
      <c r="A2487" s="1">
        <f t="shared" si="76"/>
        <v>45289</v>
      </c>
      <c r="B2487" s="1">
        <v>45291</v>
      </c>
      <c r="C2487" t="s">
        <v>244</v>
      </c>
      <c r="D2487" t="s">
        <v>245</v>
      </c>
      <c r="E2487">
        <v>4.3</v>
      </c>
      <c r="F2487" t="s">
        <v>842</v>
      </c>
      <c r="G2487" t="s">
        <v>1519</v>
      </c>
      <c r="H2487" t="s">
        <v>47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22</v>
      </c>
      <c r="O2487" t="s">
        <v>4870</v>
      </c>
      <c r="P2487">
        <f t="shared" si="77"/>
        <v>2</v>
      </c>
    </row>
    <row r="2488" spans="1:16" x14ac:dyDescent="0.55000000000000004">
      <c r="A2488" s="1">
        <f t="shared" si="76"/>
        <v>45289</v>
      </c>
      <c r="B2488" s="1">
        <v>45291</v>
      </c>
      <c r="C2488" t="s">
        <v>1116</v>
      </c>
      <c r="D2488" t="s">
        <v>1117</v>
      </c>
      <c r="E2488">
        <v>3.45</v>
      </c>
      <c r="F2488" t="s">
        <v>1887</v>
      </c>
      <c r="G2488" t="s">
        <v>206</v>
      </c>
      <c r="H2488" t="s">
        <v>17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53</v>
      </c>
      <c r="O2488" t="s">
        <v>4871</v>
      </c>
      <c r="P2488">
        <f t="shared" si="77"/>
        <v>4</v>
      </c>
    </row>
    <row r="2489" spans="1:16" x14ac:dyDescent="0.55000000000000004">
      <c r="A2489" s="1">
        <f t="shared" si="76"/>
        <v>45289</v>
      </c>
      <c r="B2489" s="1">
        <v>45291</v>
      </c>
      <c r="C2489" t="s">
        <v>3418</v>
      </c>
      <c r="D2489" t="s">
        <v>3419</v>
      </c>
      <c r="E2489">
        <v>7.7</v>
      </c>
      <c r="F2489" t="s">
        <v>94</v>
      </c>
      <c r="H2489" t="s">
        <v>77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4872</v>
      </c>
      <c r="P2489">
        <f t="shared" si="77"/>
        <v>3</v>
      </c>
    </row>
    <row r="2490" spans="1:16" x14ac:dyDescent="0.55000000000000004">
      <c r="A2490" s="1">
        <f t="shared" si="76"/>
        <v>45289</v>
      </c>
      <c r="B2490" s="1">
        <v>45291</v>
      </c>
      <c r="C2490" t="s">
        <v>1500</v>
      </c>
      <c r="D2490" t="s">
        <v>1501</v>
      </c>
      <c r="E2490">
        <v>0.875</v>
      </c>
      <c r="F2490" t="s">
        <v>2368</v>
      </c>
      <c r="G2490" t="s">
        <v>142</v>
      </c>
      <c r="H2490" t="s">
        <v>42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72</v>
      </c>
      <c r="O2490" t="s">
        <v>4873</v>
      </c>
      <c r="P2490">
        <f t="shared" si="77"/>
        <v>3</v>
      </c>
    </row>
    <row r="2491" spans="1:16" hidden="1" x14ac:dyDescent="0.55000000000000004">
      <c r="A2491" s="1">
        <f t="shared" si="76"/>
        <v>45289</v>
      </c>
      <c r="B2491" s="1">
        <v>45291</v>
      </c>
      <c r="C2491" t="s">
        <v>4874</v>
      </c>
      <c r="D2491" t="s">
        <v>1001</v>
      </c>
      <c r="E2491">
        <v>8.125</v>
      </c>
      <c r="F2491" t="s">
        <v>1696</v>
      </c>
      <c r="H2491" t="s">
        <v>47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22</v>
      </c>
      <c r="O2491" t="s">
        <v>4875</v>
      </c>
      <c r="P2491">
        <f t="shared" si="77"/>
        <v>6</v>
      </c>
    </row>
    <row r="2492" spans="1:16" hidden="1" x14ac:dyDescent="0.55000000000000004">
      <c r="A2492" s="1">
        <f t="shared" si="76"/>
        <v>45289</v>
      </c>
      <c r="B2492" s="1">
        <v>45291</v>
      </c>
      <c r="C2492" t="s">
        <v>1705</v>
      </c>
      <c r="D2492" t="s">
        <v>1706</v>
      </c>
      <c r="E2492">
        <v>1.25</v>
      </c>
      <c r="F2492" t="s">
        <v>4876</v>
      </c>
      <c r="G2492" t="s">
        <v>142</v>
      </c>
      <c r="H2492" t="s">
        <v>164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72</v>
      </c>
      <c r="O2492" t="s">
        <v>4877</v>
      </c>
      <c r="P2492">
        <f t="shared" si="77"/>
        <v>6</v>
      </c>
    </row>
    <row r="2493" spans="1:16" x14ac:dyDescent="0.55000000000000004">
      <c r="A2493" s="1">
        <f t="shared" si="76"/>
        <v>45289</v>
      </c>
      <c r="B2493" s="1">
        <v>45291</v>
      </c>
      <c r="C2493" t="s">
        <v>3432</v>
      </c>
      <c r="D2493" t="s">
        <v>3433</v>
      </c>
      <c r="E2493">
        <v>6.5</v>
      </c>
      <c r="F2493" t="s">
        <v>290</v>
      </c>
      <c r="H2493" t="s">
        <v>47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4878</v>
      </c>
      <c r="P2493">
        <f t="shared" si="77"/>
        <v>3</v>
      </c>
    </row>
    <row r="2494" spans="1:16" x14ac:dyDescent="0.55000000000000004">
      <c r="A2494" s="1">
        <f t="shared" si="76"/>
        <v>45289</v>
      </c>
      <c r="B2494" s="1">
        <v>45291</v>
      </c>
      <c r="C2494" t="s">
        <v>244</v>
      </c>
      <c r="D2494" t="s">
        <v>245</v>
      </c>
      <c r="E2494">
        <v>4</v>
      </c>
      <c r="F2494" t="s">
        <v>1437</v>
      </c>
      <c r="G2494" t="s">
        <v>1519</v>
      </c>
      <c r="H2494" t="s">
        <v>47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22</v>
      </c>
      <c r="O2494" t="s">
        <v>4879</v>
      </c>
      <c r="P2494">
        <f t="shared" si="77"/>
        <v>2</v>
      </c>
    </row>
    <row r="2495" spans="1:16" x14ac:dyDescent="0.55000000000000004">
      <c r="A2495" s="1">
        <f t="shared" si="76"/>
        <v>45289</v>
      </c>
      <c r="B2495" s="1">
        <v>45291</v>
      </c>
      <c r="C2495" t="s">
        <v>4880</v>
      </c>
      <c r="D2495" t="s">
        <v>3384</v>
      </c>
      <c r="E2495">
        <v>7.5</v>
      </c>
      <c r="F2495" t="s">
        <v>1666</v>
      </c>
      <c r="G2495" t="s">
        <v>206</v>
      </c>
      <c r="H2495" t="s">
        <v>77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4881</v>
      </c>
      <c r="P2495">
        <f t="shared" si="77"/>
        <v>5</v>
      </c>
    </row>
    <row r="2496" spans="1:16" x14ac:dyDescent="0.55000000000000004">
      <c r="A2496" s="1">
        <f t="shared" si="76"/>
        <v>45289</v>
      </c>
      <c r="B2496" s="1">
        <v>45291</v>
      </c>
      <c r="C2496" t="s">
        <v>74</v>
      </c>
      <c r="D2496" t="s">
        <v>75</v>
      </c>
      <c r="E2496">
        <v>4.3289999999999997</v>
      </c>
      <c r="F2496" t="s">
        <v>248</v>
      </c>
      <c r="G2496" t="s">
        <v>229</v>
      </c>
      <c r="H2496" t="s">
        <v>77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4882</v>
      </c>
      <c r="P2496">
        <f t="shared" si="77"/>
        <v>2</v>
      </c>
    </row>
    <row r="2497" spans="1:16" hidden="1" x14ac:dyDescent="0.55000000000000004">
      <c r="A2497" s="1">
        <f t="shared" si="76"/>
        <v>45289</v>
      </c>
      <c r="B2497" s="1">
        <v>45291</v>
      </c>
      <c r="C2497" t="s">
        <v>1449</v>
      </c>
      <c r="D2497" t="s">
        <v>1450</v>
      </c>
      <c r="E2497">
        <v>2.75</v>
      </c>
      <c r="F2497" t="s">
        <v>4883</v>
      </c>
      <c r="G2497" t="s">
        <v>142</v>
      </c>
      <c r="H2497" t="s">
        <v>99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72</v>
      </c>
      <c r="O2497" t="s">
        <v>4884</v>
      </c>
      <c r="P2497">
        <f t="shared" si="77"/>
        <v>6</v>
      </c>
    </row>
    <row r="2498" spans="1:16" x14ac:dyDescent="0.55000000000000004">
      <c r="A2498" s="1">
        <f t="shared" si="76"/>
        <v>45289</v>
      </c>
      <c r="B2498" s="1">
        <v>45291</v>
      </c>
      <c r="C2498" t="s">
        <v>1479</v>
      </c>
      <c r="D2498" t="s">
        <v>1323</v>
      </c>
      <c r="E2498">
        <v>6.05</v>
      </c>
      <c r="F2498" t="s">
        <v>442</v>
      </c>
      <c r="H2498" t="s">
        <v>17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53</v>
      </c>
      <c r="O2498" t="s">
        <v>4885</v>
      </c>
      <c r="P2498">
        <f t="shared" si="77"/>
        <v>3</v>
      </c>
    </row>
    <row r="2499" spans="1:16" hidden="1" x14ac:dyDescent="0.55000000000000004">
      <c r="A2499" s="1">
        <f t="shared" si="76"/>
        <v>45289</v>
      </c>
      <c r="B2499" s="1">
        <v>45291</v>
      </c>
      <c r="C2499" t="s">
        <v>2703</v>
      </c>
      <c r="D2499" t="s">
        <v>2704</v>
      </c>
      <c r="E2499">
        <v>6.5</v>
      </c>
      <c r="F2499" t="s">
        <v>3331</v>
      </c>
      <c r="G2499" t="s">
        <v>229</v>
      </c>
      <c r="H2499" t="s">
        <v>42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72</v>
      </c>
      <c r="O2499" t="s">
        <v>4886</v>
      </c>
      <c r="P2499">
        <f t="shared" si="77"/>
        <v>6</v>
      </c>
    </row>
    <row r="2500" spans="1:16" x14ac:dyDescent="0.55000000000000004">
      <c r="A2500" s="1">
        <f t="shared" ref="A2500:A2563" si="78">B2500-2</f>
        <v>45289</v>
      </c>
      <c r="B2500" s="1">
        <v>45291</v>
      </c>
      <c r="C2500" t="s">
        <v>2058</v>
      </c>
      <c r="D2500" t="s">
        <v>2059</v>
      </c>
      <c r="E2500">
        <v>5.55</v>
      </c>
      <c r="F2500" t="s">
        <v>409</v>
      </c>
      <c r="H2500" t="s">
        <v>42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4887</v>
      </c>
      <c r="P2500">
        <f t="shared" ref="P2500:P2563" si="79">LEN(D2500)</f>
        <v>3</v>
      </c>
    </row>
    <row r="2501" spans="1:16" x14ac:dyDescent="0.55000000000000004">
      <c r="A2501" s="1">
        <f t="shared" si="78"/>
        <v>45289</v>
      </c>
      <c r="B2501" s="1">
        <v>45291</v>
      </c>
      <c r="C2501" t="s">
        <v>1403</v>
      </c>
      <c r="D2501" t="s">
        <v>1404</v>
      </c>
      <c r="E2501">
        <v>6.95</v>
      </c>
      <c r="F2501" t="s">
        <v>4888</v>
      </c>
      <c r="H2501" t="s">
        <v>52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22</v>
      </c>
      <c r="O2501" t="s">
        <v>4889</v>
      </c>
      <c r="P2501">
        <f t="shared" si="79"/>
        <v>3</v>
      </c>
    </row>
    <row r="2502" spans="1:16" hidden="1" x14ac:dyDescent="0.55000000000000004">
      <c r="A2502" s="1">
        <f t="shared" si="78"/>
        <v>45289</v>
      </c>
      <c r="B2502" s="1">
        <v>45291</v>
      </c>
      <c r="C2502" t="s">
        <v>2383</v>
      </c>
      <c r="D2502" t="s">
        <v>2384</v>
      </c>
      <c r="E2502">
        <v>4.5</v>
      </c>
      <c r="F2502" t="s">
        <v>2385</v>
      </c>
      <c r="G2502" t="s">
        <v>142</v>
      </c>
      <c r="H2502" t="s">
        <v>52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4890</v>
      </c>
      <c r="P2502">
        <f t="shared" si="79"/>
        <v>6</v>
      </c>
    </row>
    <row r="2503" spans="1:16" x14ac:dyDescent="0.55000000000000004">
      <c r="A2503" s="1">
        <f t="shared" si="78"/>
        <v>45289</v>
      </c>
      <c r="B2503" s="1">
        <v>45291</v>
      </c>
      <c r="C2503" t="s">
        <v>4891</v>
      </c>
      <c r="D2503" t="s">
        <v>4892</v>
      </c>
      <c r="E2503">
        <v>4.5999999999999996</v>
      </c>
      <c r="F2503" t="s">
        <v>257</v>
      </c>
      <c r="H2503" t="s">
        <v>47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4893</v>
      </c>
      <c r="P2503">
        <f t="shared" si="79"/>
        <v>3</v>
      </c>
    </row>
    <row r="2504" spans="1:16" x14ac:dyDescent="0.55000000000000004">
      <c r="A2504" s="1">
        <f t="shared" si="78"/>
        <v>45289</v>
      </c>
      <c r="B2504" s="1">
        <v>45291</v>
      </c>
      <c r="C2504" t="s">
        <v>2009</v>
      </c>
      <c r="D2504" t="s">
        <v>265</v>
      </c>
      <c r="E2504">
        <v>5.4</v>
      </c>
      <c r="F2504" t="s">
        <v>2010</v>
      </c>
      <c r="G2504" t="s">
        <v>229</v>
      </c>
      <c r="H2504" t="s">
        <v>267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72</v>
      </c>
      <c r="O2504" t="s">
        <v>4894</v>
      </c>
      <c r="P2504">
        <f t="shared" si="79"/>
        <v>3</v>
      </c>
    </row>
    <row r="2505" spans="1:16" x14ac:dyDescent="0.55000000000000004">
      <c r="A2505" s="1">
        <f t="shared" si="78"/>
        <v>45289</v>
      </c>
      <c r="B2505" s="1">
        <v>45291</v>
      </c>
      <c r="C2505" t="s">
        <v>4895</v>
      </c>
      <c r="D2505" t="s">
        <v>3890</v>
      </c>
      <c r="E2505">
        <v>9</v>
      </c>
      <c r="F2505" t="s">
        <v>91</v>
      </c>
      <c r="H2505" t="s">
        <v>77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22</v>
      </c>
      <c r="O2505" t="s">
        <v>4896</v>
      </c>
      <c r="P2505">
        <f t="shared" si="79"/>
        <v>4</v>
      </c>
    </row>
    <row r="2506" spans="1:16" x14ac:dyDescent="0.55000000000000004">
      <c r="A2506" s="1">
        <f t="shared" si="78"/>
        <v>45289</v>
      </c>
      <c r="B2506" s="1">
        <v>45291</v>
      </c>
      <c r="C2506" t="s">
        <v>1049</v>
      </c>
      <c r="D2506" t="s">
        <v>1050</v>
      </c>
      <c r="E2506">
        <v>3.7</v>
      </c>
      <c r="F2506" t="s">
        <v>1529</v>
      </c>
      <c r="H2506" t="s">
        <v>52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22</v>
      </c>
      <c r="O2506" t="s">
        <v>4897</v>
      </c>
      <c r="P2506">
        <f t="shared" si="79"/>
        <v>2</v>
      </c>
    </row>
    <row r="2507" spans="1:16" x14ac:dyDescent="0.55000000000000004">
      <c r="A2507" s="1">
        <f t="shared" si="78"/>
        <v>45289</v>
      </c>
      <c r="B2507" s="1">
        <v>45291</v>
      </c>
      <c r="C2507" t="s">
        <v>2009</v>
      </c>
      <c r="D2507" t="s">
        <v>265</v>
      </c>
      <c r="E2507">
        <v>1.25</v>
      </c>
      <c r="F2507" t="s">
        <v>3138</v>
      </c>
      <c r="G2507" t="s">
        <v>142</v>
      </c>
      <c r="H2507" t="s">
        <v>267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72</v>
      </c>
      <c r="O2507" t="s">
        <v>4898</v>
      </c>
      <c r="P2507">
        <f t="shared" si="79"/>
        <v>3</v>
      </c>
    </row>
    <row r="2508" spans="1:16" x14ac:dyDescent="0.55000000000000004">
      <c r="A2508" s="1">
        <f t="shared" si="78"/>
        <v>45289</v>
      </c>
      <c r="B2508" s="1">
        <v>45291</v>
      </c>
      <c r="C2508" t="s">
        <v>2466</v>
      </c>
      <c r="D2508" t="s">
        <v>752</v>
      </c>
      <c r="E2508">
        <v>6.35</v>
      </c>
      <c r="F2508" t="s">
        <v>87</v>
      </c>
      <c r="H2508" t="s">
        <v>42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53</v>
      </c>
      <c r="O2508" t="s">
        <v>4899</v>
      </c>
      <c r="P2508">
        <f t="shared" si="79"/>
        <v>2</v>
      </c>
    </row>
    <row r="2509" spans="1:16" x14ac:dyDescent="0.55000000000000004">
      <c r="A2509" s="1">
        <f t="shared" si="78"/>
        <v>45289</v>
      </c>
      <c r="B2509" s="1">
        <v>45291</v>
      </c>
      <c r="C2509" t="s">
        <v>2915</v>
      </c>
      <c r="D2509" t="s">
        <v>2916</v>
      </c>
      <c r="E2509">
        <v>5.45</v>
      </c>
      <c r="F2509" t="s">
        <v>4900</v>
      </c>
      <c r="H2509" t="s">
        <v>47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4901</v>
      </c>
      <c r="P2509">
        <f t="shared" si="79"/>
        <v>4</v>
      </c>
    </row>
    <row r="2510" spans="1:16" x14ac:dyDescent="0.55000000000000004">
      <c r="A2510" s="1">
        <f t="shared" si="78"/>
        <v>45289</v>
      </c>
      <c r="B2510" s="1">
        <v>45291</v>
      </c>
      <c r="C2510" t="s">
        <v>2297</v>
      </c>
      <c r="D2510" t="s">
        <v>1930</v>
      </c>
      <c r="E2510">
        <v>5.75</v>
      </c>
      <c r="F2510" t="s">
        <v>2618</v>
      </c>
      <c r="H2510" t="s">
        <v>42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22</v>
      </c>
      <c r="O2510" t="s">
        <v>4902</v>
      </c>
      <c r="P2510">
        <f t="shared" si="79"/>
        <v>3</v>
      </c>
    </row>
    <row r="2511" spans="1:16" x14ac:dyDescent="0.55000000000000004">
      <c r="A2511" s="1">
        <f t="shared" si="78"/>
        <v>45289</v>
      </c>
      <c r="B2511" s="1">
        <v>45291</v>
      </c>
      <c r="C2511" t="s">
        <v>1116</v>
      </c>
      <c r="D2511" t="s">
        <v>1117</v>
      </c>
      <c r="E2511">
        <v>3.5</v>
      </c>
      <c r="F2511" t="s">
        <v>780</v>
      </c>
      <c r="G2511" t="s">
        <v>206</v>
      </c>
      <c r="H2511" t="s">
        <v>17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53</v>
      </c>
      <c r="O2511" t="s">
        <v>4903</v>
      </c>
      <c r="P2511">
        <f t="shared" si="79"/>
        <v>4</v>
      </c>
    </row>
    <row r="2512" spans="1:16" x14ac:dyDescent="0.55000000000000004">
      <c r="A2512" s="1">
        <f t="shared" si="78"/>
        <v>45289</v>
      </c>
      <c r="B2512" s="1">
        <v>45291</v>
      </c>
      <c r="C2512" t="s">
        <v>4904</v>
      </c>
      <c r="D2512" t="s">
        <v>775</v>
      </c>
      <c r="E2512">
        <v>7.38</v>
      </c>
      <c r="F2512" t="s">
        <v>3738</v>
      </c>
      <c r="G2512" t="s">
        <v>567</v>
      </c>
      <c r="H2512" t="s">
        <v>47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53</v>
      </c>
      <c r="O2512" t="s">
        <v>4905</v>
      </c>
      <c r="P2512">
        <f t="shared" si="79"/>
        <v>3</v>
      </c>
    </row>
    <row r="2513" spans="1:16" x14ac:dyDescent="0.55000000000000004">
      <c r="A2513" s="1">
        <f t="shared" si="78"/>
        <v>45289</v>
      </c>
      <c r="B2513" s="1">
        <v>45291</v>
      </c>
      <c r="C2513" t="s">
        <v>1216</v>
      </c>
      <c r="D2513" t="s">
        <v>1217</v>
      </c>
      <c r="E2513">
        <v>7.625</v>
      </c>
      <c r="F2513" t="s">
        <v>1887</v>
      </c>
      <c r="H2513" t="s">
        <v>17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4906</v>
      </c>
      <c r="P2513">
        <f t="shared" si="79"/>
        <v>3</v>
      </c>
    </row>
    <row r="2514" spans="1:16" x14ac:dyDescent="0.55000000000000004">
      <c r="A2514" s="1">
        <f t="shared" si="78"/>
        <v>45289</v>
      </c>
      <c r="B2514" s="1">
        <v>45291</v>
      </c>
      <c r="C2514" t="s">
        <v>4907</v>
      </c>
      <c r="D2514" t="s">
        <v>4908</v>
      </c>
      <c r="E2514">
        <v>6.2</v>
      </c>
      <c r="F2514" t="s">
        <v>2848</v>
      </c>
      <c r="H2514" t="s">
        <v>77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4909</v>
      </c>
      <c r="P2514">
        <f t="shared" si="79"/>
        <v>3</v>
      </c>
    </row>
    <row r="2515" spans="1:16" x14ac:dyDescent="0.55000000000000004">
      <c r="A2515" s="1">
        <f t="shared" si="78"/>
        <v>45289</v>
      </c>
      <c r="B2515" s="1">
        <v>45291</v>
      </c>
      <c r="C2515" t="s">
        <v>688</v>
      </c>
      <c r="D2515" t="s">
        <v>689</v>
      </c>
      <c r="E2515">
        <v>6.95</v>
      </c>
      <c r="F2515" t="s">
        <v>744</v>
      </c>
      <c r="H2515" t="s">
        <v>17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4910</v>
      </c>
      <c r="P2515">
        <f t="shared" si="79"/>
        <v>5</v>
      </c>
    </row>
    <row r="2516" spans="1:16" x14ac:dyDescent="0.55000000000000004">
      <c r="A2516" s="1">
        <f t="shared" si="78"/>
        <v>45289</v>
      </c>
      <c r="B2516" s="1">
        <v>45291</v>
      </c>
      <c r="C2516" t="s">
        <v>1116</v>
      </c>
      <c r="D2516" t="s">
        <v>1117</v>
      </c>
      <c r="E2516">
        <v>3</v>
      </c>
      <c r="F2516" t="s">
        <v>4911</v>
      </c>
      <c r="G2516" t="s">
        <v>1519</v>
      </c>
      <c r="H2516" t="s">
        <v>17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53</v>
      </c>
      <c r="O2516" t="s">
        <v>4912</v>
      </c>
      <c r="P2516">
        <f t="shared" si="79"/>
        <v>4</v>
      </c>
    </row>
    <row r="2517" spans="1:16" x14ac:dyDescent="0.55000000000000004">
      <c r="A2517" s="1">
        <f t="shared" si="78"/>
        <v>45289</v>
      </c>
      <c r="B2517" s="1">
        <v>45291</v>
      </c>
      <c r="C2517" t="s">
        <v>1750</v>
      </c>
      <c r="D2517" t="s">
        <v>610</v>
      </c>
      <c r="E2517">
        <v>5.05</v>
      </c>
      <c r="F2517" t="s">
        <v>2974</v>
      </c>
      <c r="H2517" t="s">
        <v>77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4913</v>
      </c>
      <c r="P2517">
        <f t="shared" si="79"/>
        <v>3</v>
      </c>
    </row>
    <row r="2518" spans="1:16" x14ac:dyDescent="0.55000000000000004">
      <c r="A2518" s="1">
        <f t="shared" si="78"/>
        <v>45289</v>
      </c>
      <c r="B2518" s="1">
        <v>45291</v>
      </c>
      <c r="C2518" t="s">
        <v>139</v>
      </c>
      <c r="D2518" t="s">
        <v>140</v>
      </c>
      <c r="E2518">
        <v>6.4155100000000003</v>
      </c>
      <c r="F2518" t="s">
        <v>4914</v>
      </c>
      <c r="G2518" t="s">
        <v>142</v>
      </c>
      <c r="H2518" t="s">
        <v>42</v>
      </c>
      <c r="I2518" t="s">
        <v>18</v>
      </c>
      <c r="J2518" t="s">
        <v>19</v>
      </c>
      <c r="K2518" t="s">
        <v>20</v>
      </c>
      <c r="L2518" t="s">
        <v>20</v>
      </c>
      <c r="M2518" t="s">
        <v>173</v>
      </c>
      <c r="N2518" t="s">
        <v>72</v>
      </c>
      <c r="O2518" t="s">
        <v>4915</v>
      </c>
      <c r="P2518">
        <f t="shared" si="79"/>
        <v>2</v>
      </c>
    </row>
    <row r="2519" spans="1:16" x14ac:dyDescent="0.55000000000000004">
      <c r="A2519" s="1">
        <f t="shared" si="78"/>
        <v>45289</v>
      </c>
      <c r="B2519" s="1">
        <v>45291</v>
      </c>
      <c r="C2519" t="s">
        <v>1010</v>
      </c>
      <c r="D2519" t="s">
        <v>1011</v>
      </c>
      <c r="E2519">
        <v>4.7</v>
      </c>
      <c r="F2519" t="s">
        <v>428</v>
      </c>
      <c r="H2519" t="s">
        <v>77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4916</v>
      </c>
      <c r="P2519">
        <f t="shared" si="79"/>
        <v>3</v>
      </c>
    </row>
    <row r="2520" spans="1:16" hidden="1" x14ac:dyDescent="0.55000000000000004">
      <c r="A2520" s="1">
        <f t="shared" si="78"/>
        <v>45289</v>
      </c>
      <c r="B2520" s="1">
        <v>45291</v>
      </c>
      <c r="C2520" t="s">
        <v>4917</v>
      </c>
      <c r="D2520" t="s">
        <v>50</v>
      </c>
      <c r="E2520">
        <v>6.75</v>
      </c>
      <c r="F2520" t="s">
        <v>3581</v>
      </c>
      <c r="G2520" t="s">
        <v>82</v>
      </c>
      <c r="H2520" t="s">
        <v>52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53</v>
      </c>
      <c r="O2520" t="s">
        <v>4918</v>
      </c>
      <c r="P2520">
        <f t="shared" si="79"/>
        <v>6</v>
      </c>
    </row>
    <row r="2521" spans="1:16" x14ac:dyDescent="0.55000000000000004">
      <c r="A2521" s="1">
        <f t="shared" si="78"/>
        <v>45289</v>
      </c>
      <c r="B2521" s="1">
        <v>45291</v>
      </c>
      <c r="C2521" t="s">
        <v>244</v>
      </c>
      <c r="D2521" t="s">
        <v>245</v>
      </c>
      <c r="E2521">
        <v>4.05</v>
      </c>
      <c r="F2521" t="s">
        <v>1437</v>
      </c>
      <c r="G2521" t="s">
        <v>1519</v>
      </c>
      <c r="H2521" t="s">
        <v>47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4919</v>
      </c>
      <c r="P2521">
        <f t="shared" si="79"/>
        <v>2</v>
      </c>
    </row>
    <row r="2522" spans="1:16" x14ac:dyDescent="0.55000000000000004">
      <c r="A2522" s="1">
        <f t="shared" si="78"/>
        <v>45289</v>
      </c>
      <c r="B2522" s="1">
        <v>45291</v>
      </c>
      <c r="C2522" t="s">
        <v>1116</v>
      </c>
      <c r="D2522" t="s">
        <v>1117</v>
      </c>
      <c r="E2522">
        <v>3.5</v>
      </c>
      <c r="F2522" t="s">
        <v>2638</v>
      </c>
      <c r="G2522" t="s">
        <v>1519</v>
      </c>
      <c r="H2522" t="s">
        <v>17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53</v>
      </c>
      <c r="O2522" t="s">
        <v>4920</v>
      </c>
      <c r="P2522">
        <f t="shared" si="79"/>
        <v>4</v>
      </c>
    </row>
    <row r="2523" spans="1:16" x14ac:dyDescent="0.55000000000000004">
      <c r="A2523" s="1">
        <f t="shared" si="78"/>
        <v>45289</v>
      </c>
      <c r="B2523" s="1">
        <v>45291</v>
      </c>
      <c r="C2523" t="s">
        <v>806</v>
      </c>
      <c r="D2523" t="s">
        <v>807</v>
      </c>
      <c r="E2523">
        <v>6.3662200000000002</v>
      </c>
      <c r="F2523" t="s">
        <v>3048</v>
      </c>
      <c r="G2523" t="s">
        <v>229</v>
      </c>
      <c r="H2523" t="s">
        <v>77</v>
      </c>
      <c r="I2523" t="s">
        <v>18</v>
      </c>
      <c r="J2523" t="s">
        <v>19</v>
      </c>
      <c r="K2523" t="s">
        <v>20</v>
      </c>
      <c r="L2523" t="s">
        <v>20</v>
      </c>
      <c r="M2523" t="s">
        <v>173</v>
      </c>
      <c r="N2523" t="s">
        <v>22</v>
      </c>
      <c r="O2523" t="s">
        <v>4921</v>
      </c>
      <c r="P2523">
        <f t="shared" si="79"/>
        <v>2</v>
      </c>
    </row>
    <row r="2524" spans="1:16" x14ac:dyDescent="0.55000000000000004">
      <c r="A2524" s="1">
        <f t="shared" si="78"/>
        <v>45289</v>
      </c>
      <c r="B2524" s="1">
        <v>45291</v>
      </c>
      <c r="C2524" t="s">
        <v>114</v>
      </c>
      <c r="D2524" t="s">
        <v>115</v>
      </c>
      <c r="E2524">
        <v>0.45</v>
      </c>
      <c r="F2524" t="s">
        <v>3048</v>
      </c>
      <c r="G2524" t="s">
        <v>206</v>
      </c>
      <c r="H2524" t="s">
        <v>52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4922</v>
      </c>
      <c r="P2524">
        <f t="shared" si="79"/>
        <v>2</v>
      </c>
    </row>
    <row r="2525" spans="1:16" hidden="1" x14ac:dyDescent="0.55000000000000004">
      <c r="A2525" s="1">
        <f t="shared" si="78"/>
        <v>45289</v>
      </c>
      <c r="B2525" s="1">
        <v>45291</v>
      </c>
      <c r="C2525" t="s">
        <v>2632</v>
      </c>
      <c r="D2525" t="s">
        <v>1706</v>
      </c>
      <c r="E2525">
        <v>4.8499999999999996</v>
      </c>
      <c r="F2525" t="s">
        <v>4923</v>
      </c>
      <c r="G2525" t="s">
        <v>142</v>
      </c>
      <c r="H2525" t="s">
        <v>267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72</v>
      </c>
      <c r="O2525" t="s">
        <v>4924</v>
      </c>
      <c r="P2525">
        <f t="shared" si="79"/>
        <v>6</v>
      </c>
    </row>
    <row r="2526" spans="1:16" x14ac:dyDescent="0.55000000000000004">
      <c r="A2526" s="1">
        <f t="shared" si="78"/>
        <v>45289</v>
      </c>
      <c r="B2526" s="1">
        <v>45291</v>
      </c>
      <c r="C2526" t="s">
        <v>269</v>
      </c>
      <c r="D2526" t="s">
        <v>270</v>
      </c>
      <c r="E2526">
        <v>6.3609200000000001</v>
      </c>
      <c r="F2526" t="s">
        <v>2055</v>
      </c>
      <c r="G2526" t="s">
        <v>229</v>
      </c>
      <c r="H2526" t="s">
        <v>52</v>
      </c>
      <c r="I2526" t="s">
        <v>18</v>
      </c>
      <c r="J2526" t="s">
        <v>19</v>
      </c>
      <c r="K2526" t="s">
        <v>20</v>
      </c>
      <c r="L2526" t="s">
        <v>20</v>
      </c>
      <c r="M2526" t="s">
        <v>173</v>
      </c>
      <c r="N2526" t="s">
        <v>22</v>
      </c>
      <c r="O2526" t="s">
        <v>4925</v>
      </c>
      <c r="P2526">
        <f t="shared" si="79"/>
        <v>5</v>
      </c>
    </row>
    <row r="2527" spans="1:16" x14ac:dyDescent="0.55000000000000004">
      <c r="A2527" s="1">
        <f t="shared" si="78"/>
        <v>45289</v>
      </c>
      <c r="B2527" s="1">
        <v>45291</v>
      </c>
      <c r="C2527" t="s">
        <v>1500</v>
      </c>
      <c r="D2527" t="s">
        <v>1501</v>
      </c>
      <c r="E2527">
        <v>0.5</v>
      </c>
      <c r="F2527" t="s">
        <v>1312</v>
      </c>
      <c r="G2527" t="s">
        <v>142</v>
      </c>
      <c r="H2527" t="s">
        <v>42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72</v>
      </c>
      <c r="O2527" t="s">
        <v>4926</v>
      </c>
      <c r="P2527">
        <f t="shared" si="79"/>
        <v>3</v>
      </c>
    </row>
    <row r="2528" spans="1:16" hidden="1" x14ac:dyDescent="0.55000000000000004">
      <c r="A2528" s="1">
        <f t="shared" si="78"/>
        <v>45289</v>
      </c>
      <c r="B2528" s="1">
        <v>45291</v>
      </c>
      <c r="C2528" t="s">
        <v>2830</v>
      </c>
      <c r="D2528" t="s">
        <v>2831</v>
      </c>
      <c r="E2528">
        <v>6.1509999999999998</v>
      </c>
      <c r="F2528" t="s">
        <v>4113</v>
      </c>
      <c r="G2528" t="s">
        <v>229</v>
      </c>
      <c r="H2528" t="s">
        <v>42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72</v>
      </c>
      <c r="O2528" t="s">
        <v>4927</v>
      </c>
      <c r="P2528">
        <f t="shared" si="79"/>
        <v>6</v>
      </c>
    </row>
    <row r="2529" spans="1:16" x14ac:dyDescent="0.55000000000000004">
      <c r="A2529" s="1">
        <f t="shared" si="78"/>
        <v>45289</v>
      </c>
      <c r="B2529" s="1">
        <v>45291</v>
      </c>
      <c r="C2529" t="s">
        <v>3082</v>
      </c>
      <c r="D2529" t="s">
        <v>75</v>
      </c>
      <c r="E2529">
        <v>8.75</v>
      </c>
      <c r="F2529" t="s">
        <v>1054</v>
      </c>
      <c r="H2529" t="s">
        <v>77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4928</v>
      </c>
      <c r="P2529">
        <f t="shared" si="79"/>
        <v>2</v>
      </c>
    </row>
    <row r="2530" spans="1:16" x14ac:dyDescent="0.55000000000000004">
      <c r="A2530" s="1">
        <f t="shared" si="78"/>
        <v>45289</v>
      </c>
      <c r="B2530" s="1">
        <v>45291</v>
      </c>
      <c r="C2530" t="s">
        <v>244</v>
      </c>
      <c r="D2530" t="s">
        <v>245</v>
      </c>
      <c r="E2530">
        <v>4.25</v>
      </c>
      <c r="F2530" t="s">
        <v>1966</v>
      </c>
      <c r="G2530" t="s">
        <v>1519</v>
      </c>
      <c r="H2530" t="s">
        <v>47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4929</v>
      </c>
      <c r="P2530">
        <f t="shared" si="79"/>
        <v>2</v>
      </c>
    </row>
    <row r="2531" spans="1:16" x14ac:dyDescent="0.55000000000000004">
      <c r="A2531" s="1">
        <f t="shared" si="78"/>
        <v>45289</v>
      </c>
      <c r="B2531" s="1">
        <v>45291</v>
      </c>
      <c r="C2531" t="s">
        <v>1116</v>
      </c>
      <c r="D2531" t="s">
        <v>1117</v>
      </c>
      <c r="E2531">
        <v>3.35</v>
      </c>
      <c r="F2531" t="s">
        <v>945</v>
      </c>
      <c r="G2531" t="s">
        <v>1519</v>
      </c>
      <c r="H2531" t="s">
        <v>17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53</v>
      </c>
      <c r="O2531" t="s">
        <v>4930</v>
      </c>
      <c r="P2531">
        <f t="shared" si="79"/>
        <v>4</v>
      </c>
    </row>
    <row r="2532" spans="1:16" hidden="1" x14ac:dyDescent="0.55000000000000004">
      <c r="A2532" s="1">
        <f t="shared" si="78"/>
        <v>45289</v>
      </c>
      <c r="B2532" s="1">
        <v>45291</v>
      </c>
      <c r="C2532" t="s">
        <v>1561</v>
      </c>
      <c r="D2532" t="s">
        <v>1562</v>
      </c>
      <c r="E2532">
        <v>6.2158800000000003</v>
      </c>
      <c r="F2532" t="s">
        <v>4345</v>
      </c>
      <c r="G2532" t="s">
        <v>142</v>
      </c>
      <c r="H2532" t="s">
        <v>267</v>
      </c>
      <c r="I2532" t="s">
        <v>18</v>
      </c>
      <c r="J2532" t="s">
        <v>19</v>
      </c>
      <c r="K2532" t="s">
        <v>20</v>
      </c>
      <c r="L2532" t="s">
        <v>20</v>
      </c>
      <c r="M2532" t="s">
        <v>173</v>
      </c>
      <c r="N2532" t="s">
        <v>72</v>
      </c>
      <c r="O2532" t="s">
        <v>4931</v>
      </c>
      <c r="P2532">
        <f t="shared" si="79"/>
        <v>6</v>
      </c>
    </row>
    <row r="2533" spans="1:16" x14ac:dyDescent="0.55000000000000004">
      <c r="A2533" s="1">
        <f t="shared" si="78"/>
        <v>45289</v>
      </c>
      <c r="B2533" s="1">
        <v>45291</v>
      </c>
      <c r="C2533" t="s">
        <v>244</v>
      </c>
      <c r="D2533" t="s">
        <v>245</v>
      </c>
      <c r="E2533">
        <v>4.2</v>
      </c>
      <c r="F2533" t="s">
        <v>1152</v>
      </c>
      <c r="G2533" t="s">
        <v>1519</v>
      </c>
      <c r="H2533" t="s">
        <v>47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4932</v>
      </c>
      <c r="P2533">
        <f t="shared" si="79"/>
        <v>2</v>
      </c>
    </row>
    <row r="2534" spans="1:16" x14ac:dyDescent="0.55000000000000004">
      <c r="A2534" s="1">
        <f t="shared" si="78"/>
        <v>45289</v>
      </c>
      <c r="B2534" s="1">
        <v>45291</v>
      </c>
      <c r="C2534" t="s">
        <v>1138</v>
      </c>
      <c r="D2534" t="s">
        <v>1139</v>
      </c>
      <c r="E2534">
        <v>3.75</v>
      </c>
      <c r="F2534" t="s">
        <v>1140</v>
      </c>
      <c r="G2534" t="s">
        <v>229</v>
      </c>
      <c r="H2534" t="s">
        <v>32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72</v>
      </c>
      <c r="O2534" t="s">
        <v>4933</v>
      </c>
      <c r="P2534">
        <f t="shared" si="79"/>
        <v>4</v>
      </c>
    </row>
    <row r="2535" spans="1:16" x14ac:dyDescent="0.55000000000000004">
      <c r="A2535" s="1">
        <f t="shared" si="78"/>
        <v>45289</v>
      </c>
      <c r="B2535" s="1">
        <v>45291</v>
      </c>
      <c r="C2535" t="s">
        <v>363</v>
      </c>
      <c r="D2535" t="s">
        <v>364</v>
      </c>
      <c r="E2535">
        <v>1.8</v>
      </c>
      <c r="F2535" t="s">
        <v>4934</v>
      </c>
      <c r="G2535" t="s">
        <v>206</v>
      </c>
      <c r="H2535" t="s">
        <v>42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4935</v>
      </c>
      <c r="P2535">
        <f t="shared" si="79"/>
        <v>4</v>
      </c>
    </row>
    <row r="2536" spans="1:16" hidden="1" x14ac:dyDescent="0.55000000000000004">
      <c r="A2536" s="1">
        <f t="shared" si="78"/>
        <v>45289</v>
      </c>
      <c r="B2536" s="1">
        <v>45291</v>
      </c>
      <c r="C2536" t="s">
        <v>1180</v>
      </c>
      <c r="D2536" t="s">
        <v>1181</v>
      </c>
      <c r="E2536">
        <v>7.6970000000000001</v>
      </c>
      <c r="F2536" t="s">
        <v>4936</v>
      </c>
      <c r="G2536" t="s">
        <v>142</v>
      </c>
      <c r="H2536" t="s">
        <v>47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72</v>
      </c>
      <c r="O2536" t="s">
        <v>4937</v>
      </c>
      <c r="P2536">
        <f t="shared" si="79"/>
        <v>6</v>
      </c>
    </row>
    <row r="2537" spans="1:16" x14ac:dyDescent="0.55000000000000004">
      <c r="A2537" s="1">
        <f t="shared" si="78"/>
        <v>45289</v>
      </c>
      <c r="B2537" s="1">
        <v>45291</v>
      </c>
      <c r="C2537" t="s">
        <v>244</v>
      </c>
      <c r="D2537" t="s">
        <v>245</v>
      </c>
      <c r="E2537">
        <v>4</v>
      </c>
      <c r="F2537" t="s">
        <v>2873</v>
      </c>
      <c r="G2537" t="s">
        <v>206</v>
      </c>
      <c r="H2537" t="s">
        <v>47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4938</v>
      </c>
      <c r="P2537">
        <f t="shared" si="79"/>
        <v>2</v>
      </c>
    </row>
    <row r="2538" spans="1:16" x14ac:dyDescent="0.55000000000000004">
      <c r="A2538" s="1">
        <f t="shared" si="78"/>
        <v>45289</v>
      </c>
      <c r="B2538" s="1">
        <v>45291</v>
      </c>
      <c r="C2538" t="s">
        <v>2798</v>
      </c>
      <c r="D2538" t="s">
        <v>350</v>
      </c>
      <c r="E2538">
        <v>5.69</v>
      </c>
      <c r="F2538" t="s">
        <v>2848</v>
      </c>
      <c r="H2538" t="s">
        <v>267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53</v>
      </c>
      <c r="O2538" t="s">
        <v>4939</v>
      </c>
      <c r="P2538">
        <f t="shared" si="79"/>
        <v>3</v>
      </c>
    </row>
    <row r="2539" spans="1:16" hidden="1" x14ac:dyDescent="0.55000000000000004">
      <c r="A2539" s="1">
        <f t="shared" si="78"/>
        <v>45289</v>
      </c>
      <c r="B2539" s="1">
        <v>45291</v>
      </c>
      <c r="C2539" t="s">
        <v>3945</v>
      </c>
      <c r="D2539" t="s">
        <v>3946</v>
      </c>
      <c r="E2539">
        <v>7</v>
      </c>
      <c r="F2539" t="s">
        <v>51</v>
      </c>
      <c r="G2539" t="s">
        <v>142</v>
      </c>
      <c r="H2539" t="s">
        <v>77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4940</v>
      </c>
      <c r="P2539">
        <f t="shared" si="79"/>
        <v>6</v>
      </c>
    </row>
    <row r="2540" spans="1:16" x14ac:dyDescent="0.55000000000000004">
      <c r="A2540" s="1">
        <f t="shared" si="78"/>
        <v>45289</v>
      </c>
      <c r="B2540" s="1">
        <v>45291</v>
      </c>
      <c r="C2540" t="s">
        <v>4508</v>
      </c>
      <c r="D2540" t="s">
        <v>689</v>
      </c>
      <c r="E2540">
        <v>6.4</v>
      </c>
      <c r="F2540" t="s">
        <v>3401</v>
      </c>
      <c r="H2540" t="s">
        <v>17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4941</v>
      </c>
      <c r="P2540">
        <f t="shared" si="79"/>
        <v>5</v>
      </c>
    </row>
    <row r="2541" spans="1:16" x14ac:dyDescent="0.55000000000000004">
      <c r="A2541" s="1">
        <f t="shared" si="78"/>
        <v>45289</v>
      </c>
      <c r="B2541" s="1">
        <v>45291</v>
      </c>
      <c r="C2541" t="s">
        <v>1036</v>
      </c>
      <c r="D2541" t="s">
        <v>449</v>
      </c>
      <c r="E2541">
        <v>6.45</v>
      </c>
      <c r="F2541" t="s">
        <v>2378</v>
      </c>
      <c r="H2541" t="s">
        <v>42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53</v>
      </c>
      <c r="O2541" t="s">
        <v>4942</v>
      </c>
      <c r="P2541">
        <f t="shared" si="79"/>
        <v>3</v>
      </c>
    </row>
    <row r="2542" spans="1:16" x14ac:dyDescent="0.55000000000000004">
      <c r="A2542" s="1">
        <f t="shared" si="78"/>
        <v>45289</v>
      </c>
      <c r="B2542" s="1">
        <v>45291</v>
      </c>
      <c r="C2542" t="s">
        <v>4943</v>
      </c>
      <c r="D2542" t="s">
        <v>1159</v>
      </c>
      <c r="E2542">
        <v>6.15</v>
      </c>
      <c r="F2542" t="s">
        <v>312</v>
      </c>
      <c r="H2542" t="s">
        <v>17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53</v>
      </c>
      <c r="O2542" t="s">
        <v>4944</v>
      </c>
      <c r="P2542">
        <f t="shared" si="79"/>
        <v>2</v>
      </c>
    </row>
    <row r="2543" spans="1:16" hidden="1" x14ac:dyDescent="0.55000000000000004">
      <c r="A2543" s="1">
        <f t="shared" si="78"/>
        <v>45289</v>
      </c>
      <c r="B2543" s="1">
        <v>45291</v>
      </c>
      <c r="C2543" t="s">
        <v>1553</v>
      </c>
      <c r="D2543" t="s">
        <v>1554</v>
      </c>
      <c r="E2543">
        <v>1.75</v>
      </c>
      <c r="F2543" t="s">
        <v>2612</v>
      </c>
      <c r="G2543" t="s">
        <v>142</v>
      </c>
      <c r="H2543" t="s">
        <v>164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72</v>
      </c>
      <c r="O2543" t="s">
        <v>4945</v>
      </c>
      <c r="P2543">
        <f t="shared" si="79"/>
        <v>6</v>
      </c>
    </row>
    <row r="2544" spans="1:16" x14ac:dyDescent="0.55000000000000004">
      <c r="A2544" s="1">
        <f t="shared" si="78"/>
        <v>45289</v>
      </c>
      <c r="B2544" s="1">
        <v>45291</v>
      </c>
      <c r="C2544" t="s">
        <v>1318</v>
      </c>
      <c r="D2544" t="s">
        <v>1319</v>
      </c>
      <c r="E2544">
        <v>0.9</v>
      </c>
      <c r="F2544" t="s">
        <v>4946</v>
      </c>
      <c r="G2544" t="s">
        <v>142</v>
      </c>
      <c r="H2544" t="s">
        <v>52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72</v>
      </c>
      <c r="O2544" t="s">
        <v>4947</v>
      </c>
      <c r="P2544">
        <f t="shared" si="79"/>
        <v>4</v>
      </c>
    </row>
    <row r="2545" spans="1:16" x14ac:dyDescent="0.55000000000000004">
      <c r="A2545" s="1">
        <f t="shared" si="78"/>
        <v>45289</v>
      </c>
      <c r="B2545" s="1">
        <v>45291</v>
      </c>
      <c r="C2545" t="s">
        <v>244</v>
      </c>
      <c r="D2545" t="s">
        <v>245</v>
      </c>
      <c r="E2545">
        <v>4.05</v>
      </c>
      <c r="F2545" t="s">
        <v>3884</v>
      </c>
      <c r="G2545" t="s">
        <v>1519</v>
      </c>
      <c r="H2545" t="s">
        <v>47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4948</v>
      </c>
      <c r="P2545">
        <f t="shared" si="79"/>
        <v>2</v>
      </c>
    </row>
    <row r="2546" spans="1:16" hidden="1" x14ac:dyDescent="0.55000000000000004">
      <c r="A2546" s="1">
        <f t="shared" si="78"/>
        <v>45289</v>
      </c>
      <c r="B2546" s="1">
        <v>45291</v>
      </c>
      <c r="C2546" t="s">
        <v>4535</v>
      </c>
      <c r="D2546" t="s">
        <v>4536</v>
      </c>
      <c r="E2546">
        <v>2.3849999999999998</v>
      </c>
      <c r="F2546" t="s">
        <v>3226</v>
      </c>
      <c r="G2546">
        <v>2020</v>
      </c>
      <c r="H2546" t="s">
        <v>267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4949</v>
      </c>
      <c r="P2546">
        <f t="shared" si="79"/>
        <v>6</v>
      </c>
    </row>
    <row r="2547" spans="1:16" x14ac:dyDescent="0.55000000000000004">
      <c r="A2547" s="1">
        <f t="shared" si="78"/>
        <v>45289</v>
      </c>
      <c r="B2547" s="1">
        <v>45291</v>
      </c>
      <c r="C2547" t="s">
        <v>4950</v>
      </c>
      <c r="D2547" t="s">
        <v>2980</v>
      </c>
      <c r="E2547">
        <v>7.6</v>
      </c>
      <c r="F2547" t="s">
        <v>850</v>
      </c>
      <c r="H2547" t="s">
        <v>71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22</v>
      </c>
      <c r="O2547" t="s">
        <v>4951</v>
      </c>
      <c r="P2547">
        <f t="shared" si="79"/>
        <v>2</v>
      </c>
    </row>
    <row r="2548" spans="1:16" x14ac:dyDescent="0.55000000000000004">
      <c r="A2548" s="1">
        <f t="shared" si="78"/>
        <v>45289</v>
      </c>
      <c r="B2548" s="1">
        <v>45291</v>
      </c>
      <c r="C2548" t="s">
        <v>4952</v>
      </c>
      <c r="D2548" t="s">
        <v>4953</v>
      </c>
      <c r="E2548">
        <v>5.75</v>
      </c>
      <c r="F2548" t="s">
        <v>3158</v>
      </c>
      <c r="H2548" t="s">
        <v>47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4954</v>
      </c>
      <c r="P2548">
        <f t="shared" si="79"/>
        <v>3</v>
      </c>
    </row>
    <row r="2549" spans="1:16" hidden="1" x14ac:dyDescent="0.55000000000000004">
      <c r="A2549" s="1">
        <f t="shared" si="78"/>
        <v>45289</v>
      </c>
      <c r="B2549" s="1">
        <v>45291</v>
      </c>
      <c r="C2549" t="s">
        <v>306</v>
      </c>
      <c r="D2549" t="s">
        <v>307</v>
      </c>
      <c r="E2549">
        <v>2.75</v>
      </c>
      <c r="F2549" t="s">
        <v>1756</v>
      </c>
      <c r="G2549" t="s">
        <v>142</v>
      </c>
      <c r="H2549" t="s">
        <v>77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22</v>
      </c>
      <c r="O2549" t="s">
        <v>4955</v>
      </c>
      <c r="P2549">
        <f t="shared" si="79"/>
        <v>6</v>
      </c>
    </row>
    <row r="2550" spans="1:16" x14ac:dyDescent="0.55000000000000004">
      <c r="A2550" s="1">
        <f t="shared" si="78"/>
        <v>45289</v>
      </c>
      <c r="B2550" s="1">
        <v>45291</v>
      </c>
      <c r="C2550" t="s">
        <v>2867</v>
      </c>
      <c r="D2550" t="s">
        <v>2868</v>
      </c>
      <c r="E2550">
        <v>8.6999999999999993</v>
      </c>
      <c r="F2550" t="s">
        <v>1205</v>
      </c>
      <c r="H2550" t="s">
        <v>47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4956</v>
      </c>
      <c r="P2550">
        <f t="shared" si="79"/>
        <v>2</v>
      </c>
    </row>
    <row r="2551" spans="1:16" x14ac:dyDescent="0.55000000000000004">
      <c r="A2551" s="1">
        <f t="shared" si="78"/>
        <v>45289</v>
      </c>
      <c r="B2551" s="1">
        <v>45291</v>
      </c>
      <c r="C2551" t="s">
        <v>1116</v>
      </c>
      <c r="D2551" t="s">
        <v>1117</v>
      </c>
      <c r="E2551">
        <v>3.5</v>
      </c>
      <c r="F2551" t="s">
        <v>900</v>
      </c>
      <c r="G2551" t="s">
        <v>4957</v>
      </c>
      <c r="H2551" t="s">
        <v>17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53</v>
      </c>
      <c r="O2551" t="s">
        <v>4958</v>
      </c>
      <c r="P2551">
        <f t="shared" si="79"/>
        <v>4</v>
      </c>
    </row>
    <row r="2552" spans="1:16" x14ac:dyDescent="0.55000000000000004">
      <c r="A2552" s="1">
        <f t="shared" si="78"/>
        <v>45289</v>
      </c>
      <c r="B2552" s="1">
        <v>45291</v>
      </c>
      <c r="C2552" t="s">
        <v>244</v>
      </c>
      <c r="D2552" t="s">
        <v>245</v>
      </c>
      <c r="E2552">
        <v>4.75</v>
      </c>
      <c r="F2552" t="s">
        <v>2072</v>
      </c>
      <c r="G2552" t="s">
        <v>1519</v>
      </c>
      <c r="H2552" t="s">
        <v>47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22</v>
      </c>
      <c r="O2552" t="s">
        <v>4959</v>
      </c>
      <c r="P2552">
        <f t="shared" si="79"/>
        <v>2</v>
      </c>
    </row>
    <row r="2553" spans="1:16" hidden="1" x14ac:dyDescent="0.55000000000000004">
      <c r="A2553" s="1">
        <f t="shared" si="78"/>
        <v>45289</v>
      </c>
      <c r="B2553" s="1">
        <v>45291</v>
      </c>
      <c r="C2553" t="s">
        <v>710</v>
      </c>
      <c r="D2553" t="s">
        <v>711</v>
      </c>
      <c r="E2553">
        <v>1.2</v>
      </c>
      <c r="F2553" t="s">
        <v>4368</v>
      </c>
      <c r="G2553" t="s">
        <v>229</v>
      </c>
      <c r="H2553" t="s">
        <v>164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72</v>
      </c>
      <c r="O2553" t="s">
        <v>4960</v>
      </c>
      <c r="P2553">
        <f t="shared" si="79"/>
        <v>6</v>
      </c>
    </row>
    <row r="2554" spans="1:16" x14ac:dyDescent="0.55000000000000004">
      <c r="A2554" s="1">
        <f t="shared" si="78"/>
        <v>45289</v>
      </c>
      <c r="B2554" s="1">
        <v>45291</v>
      </c>
      <c r="C2554" t="s">
        <v>1362</v>
      </c>
      <c r="D2554" t="s">
        <v>1363</v>
      </c>
      <c r="E2554">
        <v>6.875</v>
      </c>
      <c r="F2554" t="s">
        <v>3385</v>
      </c>
      <c r="H2554" t="s">
        <v>52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4961</v>
      </c>
      <c r="P2554">
        <f t="shared" si="79"/>
        <v>3</v>
      </c>
    </row>
    <row r="2555" spans="1:16" x14ac:dyDescent="0.55000000000000004">
      <c r="A2555" s="1">
        <f t="shared" si="78"/>
        <v>45289</v>
      </c>
      <c r="B2555" s="1">
        <v>45291</v>
      </c>
      <c r="C2555" t="s">
        <v>244</v>
      </c>
      <c r="D2555" t="s">
        <v>245</v>
      </c>
      <c r="E2555">
        <v>4.3499999999999996</v>
      </c>
      <c r="F2555" t="s">
        <v>1236</v>
      </c>
      <c r="G2555" t="s">
        <v>1519</v>
      </c>
      <c r="H2555" t="s">
        <v>47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4962</v>
      </c>
      <c r="P2555">
        <f t="shared" si="79"/>
        <v>2</v>
      </c>
    </row>
    <row r="2556" spans="1:16" x14ac:dyDescent="0.55000000000000004">
      <c r="A2556" s="1">
        <f t="shared" si="78"/>
        <v>45289</v>
      </c>
      <c r="B2556" s="1">
        <v>45291</v>
      </c>
      <c r="C2556" t="s">
        <v>2788</v>
      </c>
      <c r="D2556" t="s">
        <v>1456</v>
      </c>
      <c r="E2556">
        <v>8.5</v>
      </c>
      <c r="F2556" t="s">
        <v>4963</v>
      </c>
      <c r="H2556" t="s">
        <v>71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72</v>
      </c>
      <c r="O2556" t="s">
        <v>4964</v>
      </c>
      <c r="P2556">
        <f t="shared" si="79"/>
        <v>3</v>
      </c>
    </row>
    <row r="2557" spans="1:16" x14ac:dyDescent="0.55000000000000004">
      <c r="A2557" s="1">
        <f t="shared" si="78"/>
        <v>45289</v>
      </c>
      <c r="B2557" s="1">
        <v>45291</v>
      </c>
      <c r="C2557" t="s">
        <v>1445</v>
      </c>
      <c r="D2557" t="s">
        <v>1446</v>
      </c>
      <c r="E2557">
        <v>2.95</v>
      </c>
      <c r="F2557" t="s">
        <v>3604</v>
      </c>
      <c r="G2557" t="s">
        <v>229</v>
      </c>
      <c r="H2557" t="s">
        <v>42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72</v>
      </c>
      <c r="O2557" t="s">
        <v>4965</v>
      </c>
      <c r="P2557">
        <f t="shared" si="79"/>
        <v>3</v>
      </c>
    </row>
    <row r="2558" spans="1:16" x14ac:dyDescent="0.55000000000000004">
      <c r="A2558" s="1">
        <f t="shared" si="78"/>
        <v>45289</v>
      </c>
      <c r="B2558" s="1">
        <v>45291</v>
      </c>
      <c r="C2558" t="s">
        <v>1769</v>
      </c>
      <c r="D2558" t="s">
        <v>1770</v>
      </c>
      <c r="E2558">
        <v>6</v>
      </c>
      <c r="F2558" t="s">
        <v>4966</v>
      </c>
      <c r="H2558" t="s">
        <v>77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4967</v>
      </c>
      <c r="P2558">
        <f t="shared" si="79"/>
        <v>3</v>
      </c>
    </row>
    <row r="2559" spans="1:16" x14ac:dyDescent="0.55000000000000004">
      <c r="A2559" s="1">
        <f t="shared" si="78"/>
        <v>45289</v>
      </c>
      <c r="B2559" s="1">
        <v>45291</v>
      </c>
      <c r="C2559" t="s">
        <v>244</v>
      </c>
      <c r="D2559" t="s">
        <v>245</v>
      </c>
      <c r="E2559">
        <v>4.4000000000000004</v>
      </c>
      <c r="F2559" t="s">
        <v>763</v>
      </c>
      <c r="G2559" t="s">
        <v>2272</v>
      </c>
      <c r="H2559" t="s">
        <v>47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4968</v>
      </c>
      <c r="P2559">
        <f t="shared" si="79"/>
        <v>2</v>
      </c>
    </row>
    <row r="2560" spans="1:16" x14ac:dyDescent="0.55000000000000004">
      <c r="A2560" s="1">
        <f t="shared" si="78"/>
        <v>45289</v>
      </c>
      <c r="B2560" s="1">
        <v>45291</v>
      </c>
      <c r="C2560" t="s">
        <v>4969</v>
      </c>
      <c r="D2560" t="s">
        <v>1770</v>
      </c>
      <c r="E2560">
        <v>7.875</v>
      </c>
      <c r="F2560" t="s">
        <v>1484</v>
      </c>
      <c r="H2560" t="s">
        <v>77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4970</v>
      </c>
      <c r="P2560">
        <f t="shared" si="79"/>
        <v>3</v>
      </c>
    </row>
    <row r="2561" spans="1:16" x14ac:dyDescent="0.55000000000000004">
      <c r="A2561" s="1">
        <f t="shared" si="78"/>
        <v>45289</v>
      </c>
      <c r="B2561" s="1">
        <v>45291</v>
      </c>
      <c r="C2561" t="s">
        <v>2112</v>
      </c>
      <c r="D2561" t="s">
        <v>1352</v>
      </c>
      <c r="E2561">
        <v>5.35</v>
      </c>
      <c r="F2561" t="s">
        <v>3136</v>
      </c>
      <c r="H2561" t="s">
        <v>42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53</v>
      </c>
      <c r="O2561" t="s">
        <v>4971</v>
      </c>
      <c r="P2561">
        <f t="shared" si="79"/>
        <v>3</v>
      </c>
    </row>
    <row r="2562" spans="1:16" x14ac:dyDescent="0.55000000000000004">
      <c r="A2562" s="1">
        <f t="shared" si="78"/>
        <v>45289</v>
      </c>
      <c r="B2562" s="1">
        <v>45291</v>
      </c>
      <c r="C2562" t="s">
        <v>1216</v>
      </c>
      <c r="D2562" t="s">
        <v>1217</v>
      </c>
      <c r="E2562">
        <v>5.5</v>
      </c>
      <c r="F2562" t="s">
        <v>2426</v>
      </c>
      <c r="H2562" t="s">
        <v>17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4972</v>
      </c>
      <c r="P2562">
        <f t="shared" si="79"/>
        <v>3</v>
      </c>
    </row>
    <row r="2563" spans="1:16" x14ac:dyDescent="0.55000000000000004">
      <c r="A2563" s="1">
        <f t="shared" si="78"/>
        <v>45289</v>
      </c>
      <c r="B2563" s="1">
        <v>45291</v>
      </c>
      <c r="C2563" t="s">
        <v>2112</v>
      </c>
      <c r="D2563" t="s">
        <v>1352</v>
      </c>
      <c r="E2563">
        <v>6.25</v>
      </c>
      <c r="F2563" t="s">
        <v>87</v>
      </c>
      <c r="H2563" t="s">
        <v>42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53</v>
      </c>
      <c r="O2563" t="s">
        <v>4973</v>
      </c>
      <c r="P2563">
        <f t="shared" si="79"/>
        <v>3</v>
      </c>
    </row>
    <row r="2564" spans="1:16" x14ac:dyDescent="0.55000000000000004">
      <c r="A2564" s="1">
        <f t="shared" ref="A2564:A2627" si="80">B2564-2</f>
        <v>45289</v>
      </c>
      <c r="B2564" s="1">
        <v>45291</v>
      </c>
      <c r="C2564" t="s">
        <v>1116</v>
      </c>
      <c r="D2564" t="s">
        <v>1117</v>
      </c>
      <c r="E2564">
        <v>3</v>
      </c>
      <c r="F2564" t="s">
        <v>780</v>
      </c>
      <c r="G2564" t="s">
        <v>1519</v>
      </c>
      <c r="H2564" t="s">
        <v>17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53</v>
      </c>
      <c r="O2564" t="s">
        <v>4974</v>
      </c>
      <c r="P2564">
        <f t="shared" ref="P2564:P2627" si="81">LEN(D2564)</f>
        <v>4</v>
      </c>
    </row>
    <row r="2565" spans="1:16" x14ac:dyDescent="0.55000000000000004">
      <c r="A2565" s="1">
        <f t="shared" si="80"/>
        <v>45289</v>
      </c>
      <c r="B2565" s="1">
        <v>45291</v>
      </c>
      <c r="C2565" t="s">
        <v>4556</v>
      </c>
      <c r="D2565" t="s">
        <v>4557</v>
      </c>
      <c r="E2565">
        <v>6.15</v>
      </c>
      <c r="F2565" t="s">
        <v>2467</v>
      </c>
      <c r="H2565" t="s">
        <v>17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4975</v>
      </c>
      <c r="P2565">
        <f t="shared" si="81"/>
        <v>5</v>
      </c>
    </row>
    <row r="2566" spans="1:16" x14ac:dyDescent="0.55000000000000004">
      <c r="A2566" s="1">
        <f t="shared" si="80"/>
        <v>45289</v>
      </c>
      <c r="B2566" s="1">
        <v>45291</v>
      </c>
      <c r="C2566" t="s">
        <v>2205</v>
      </c>
      <c r="D2566" t="s">
        <v>2206</v>
      </c>
      <c r="E2566">
        <v>3.625</v>
      </c>
      <c r="F2566" t="s">
        <v>4976</v>
      </c>
      <c r="H2566" t="s">
        <v>52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4977</v>
      </c>
      <c r="P2566">
        <f t="shared" si="81"/>
        <v>3</v>
      </c>
    </row>
    <row r="2567" spans="1:16" x14ac:dyDescent="0.55000000000000004">
      <c r="A2567" s="1">
        <f t="shared" si="80"/>
        <v>45289</v>
      </c>
      <c r="B2567" s="1">
        <v>45291</v>
      </c>
      <c r="C2567" t="s">
        <v>244</v>
      </c>
      <c r="D2567" t="s">
        <v>245</v>
      </c>
      <c r="E2567">
        <v>3</v>
      </c>
      <c r="F2567" t="s">
        <v>984</v>
      </c>
      <c r="G2567" t="s">
        <v>3512</v>
      </c>
      <c r="H2567" t="s">
        <v>47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4978</v>
      </c>
      <c r="P2567">
        <f t="shared" si="81"/>
        <v>2</v>
      </c>
    </row>
    <row r="2568" spans="1:16" x14ac:dyDescent="0.55000000000000004">
      <c r="A2568" s="1">
        <f t="shared" si="80"/>
        <v>45289</v>
      </c>
      <c r="B2568" s="1">
        <v>45291</v>
      </c>
      <c r="C2568" t="s">
        <v>3455</v>
      </c>
      <c r="D2568" t="s">
        <v>3456</v>
      </c>
      <c r="E2568">
        <v>5.15</v>
      </c>
      <c r="F2568" t="s">
        <v>4563</v>
      </c>
      <c r="G2568" t="s">
        <v>229</v>
      </c>
      <c r="H2568" t="s">
        <v>17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72</v>
      </c>
      <c r="O2568" t="s">
        <v>4979</v>
      </c>
      <c r="P2568">
        <f t="shared" si="81"/>
        <v>2</v>
      </c>
    </row>
    <row r="2569" spans="1:16" x14ac:dyDescent="0.55000000000000004">
      <c r="A2569" s="1">
        <f t="shared" si="80"/>
        <v>45289</v>
      </c>
      <c r="B2569" s="1">
        <v>45291</v>
      </c>
      <c r="C2569" t="s">
        <v>269</v>
      </c>
      <c r="D2569" t="s">
        <v>270</v>
      </c>
      <c r="E2569">
        <v>3.5</v>
      </c>
      <c r="F2569" t="s">
        <v>4166</v>
      </c>
      <c r="G2569" t="s">
        <v>229</v>
      </c>
      <c r="H2569" t="s">
        <v>52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4980</v>
      </c>
      <c r="P2569">
        <f t="shared" si="81"/>
        <v>5</v>
      </c>
    </row>
    <row r="2570" spans="1:16" hidden="1" x14ac:dyDescent="0.55000000000000004">
      <c r="A2570" s="1">
        <f t="shared" si="80"/>
        <v>45289</v>
      </c>
      <c r="B2570" s="1">
        <v>45291</v>
      </c>
      <c r="C2570" t="s">
        <v>1561</v>
      </c>
      <c r="D2570" t="s">
        <v>1562</v>
      </c>
      <c r="E2570">
        <v>5.5</v>
      </c>
      <c r="F2570" t="s">
        <v>2005</v>
      </c>
      <c r="G2570" t="s">
        <v>229</v>
      </c>
      <c r="H2570" t="s">
        <v>267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72</v>
      </c>
      <c r="O2570" t="s">
        <v>4981</v>
      </c>
      <c r="P2570">
        <f t="shared" si="81"/>
        <v>6</v>
      </c>
    </row>
    <row r="2571" spans="1:16" hidden="1" x14ac:dyDescent="0.55000000000000004">
      <c r="A2571" s="1">
        <f t="shared" si="80"/>
        <v>45289</v>
      </c>
      <c r="B2571" s="1">
        <v>45291</v>
      </c>
      <c r="C2571" t="s">
        <v>2948</v>
      </c>
      <c r="D2571" t="s">
        <v>2949</v>
      </c>
      <c r="E2571">
        <v>7</v>
      </c>
      <c r="F2571" t="s">
        <v>3818</v>
      </c>
      <c r="H2571" t="s">
        <v>52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53</v>
      </c>
      <c r="O2571" t="s">
        <v>4982</v>
      </c>
      <c r="P2571">
        <f t="shared" si="81"/>
        <v>6</v>
      </c>
    </row>
    <row r="2572" spans="1:16" x14ac:dyDescent="0.55000000000000004">
      <c r="A2572" s="1">
        <f t="shared" si="80"/>
        <v>45289</v>
      </c>
      <c r="B2572" s="1">
        <v>45291</v>
      </c>
      <c r="C2572" t="s">
        <v>244</v>
      </c>
      <c r="D2572" t="s">
        <v>245</v>
      </c>
      <c r="E2572">
        <v>3.8</v>
      </c>
      <c r="F2572" t="s">
        <v>737</v>
      </c>
      <c r="G2572" t="s">
        <v>1519</v>
      </c>
      <c r="H2572" t="s">
        <v>47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4983</v>
      </c>
      <c r="P2572">
        <f t="shared" si="81"/>
        <v>2</v>
      </c>
    </row>
    <row r="2573" spans="1:16" x14ac:dyDescent="0.55000000000000004">
      <c r="A2573" s="1">
        <f t="shared" si="80"/>
        <v>45289</v>
      </c>
      <c r="B2573" s="1">
        <v>45291</v>
      </c>
      <c r="C2573" t="s">
        <v>1116</v>
      </c>
      <c r="D2573" t="s">
        <v>1117</v>
      </c>
      <c r="E2573">
        <v>3.5</v>
      </c>
      <c r="F2573" t="s">
        <v>2464</v>
      </c>
      <c r="G2573" t="s">
        <v>1519</v>
      </c>
      <c r="H2573" t="s">
        <v>17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53</v>
      </c>
      <c r="O2573" t="s">
        <v>4984</v>
      </c>
      <c r="P2573">
        <f t="shared" si="81"/>
        <v>4</v>
      </c>
    </row>
    <row r="2574" spans="1:16" hidden="1" x14ac:dyDescent="0.55000000000000004">
      <c r="A2574" s="1">
        <f t="shared" si="80"/>
        <v>45289</v>
      </c>
      <c r="B2574" s="1">
        <v>45291</v>
      </c>
      <c r="C2574" t="s">
        <v>1705</v>
      </c>
      <c r="D2574" t="s">
        <v>1706</v>
      </c>
      <c r="E2574">
        <v>1.625</v>
      </c>
      <c r="F2574" t="s">
        <v>4985</v>
      </c>
      <c r="G2574" t="s">
        <v>142</v>
      </c>
      <c r="H2574" t="s">
        <v>164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72</v>
      </c>
      <c r="O2574" t="s">
        <v>4986</v>
      </c>
      <c r="P2574">
        <f t="shared" si="81"/>
        <v>6</v>
      </c>
    </row>
    <row r="2575" spans="1:16" x14ac:dyDescent="0.55000000000000004">
      <c r="A2575" s="1">
        <f t="shared" si="80"/>
        <v>45289</v>
      </c>
      <c r="B2575" s="1">
        <v>45291</v>
      </c>
      <c r="C2575" t="s">
        <v>1488</v>
      </c>
      <c r="D2575" t="s">
        <v>1489</v>
      </c>
      <c r="E2575">
        <v>7.55</v>
      </c>
      <c r="F2575" t="s">
        <v>4987</v>
      </c>
      <c r="H2575" t="s">
        <v>47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4988</v>
      </c>
      <c r="P2575">
        <f t="shared" si="81"/>
        <v>3</v>
      </c>
    </row>
    <row r="2576" spans="1:16" x14ac:dyDescent="0.55000000000000004">
      <c r="A2576" s="1">
        <f t="shared" si="80"/>
        <v>45289</v>
      </c>
      <c r="B2576" s="1">
        <v>45291</v>
      </c>
      <c r="C2576" t="s">
        <v>4989</v>
      </c>
      <c r="D2576" t="s">
        <v>4322</v>
      </c>
      <c r="E2576">
        <v>8</v>
      </c>
      <c r="F2576" t="s">
        <v>4990</v>
      </c>
      <c r="G2576" t="s">
        <v>206</v>
      </c>
      <c r="H2576" t="s">
        <v>52</v>
      </c>
      <c r="I2576" t="s">
        <v>18</v>
      </c>
      <c r="J2576" t="s">
        <v>19</v>
      </c>
      <c r="K2576" t="s">
        <v>20</v>
      </c>
      <c r="L2576" t="s">
        <v>20</v>
      </c>
      <c r="M2576" t="s">
        <v>2527</v>
      </c>
      <c r="N2576" t="s">
        <v>72</v>
      </c>
      <c r="O2576" t="s">
        <v>4991</v>
      </c>
      <c r="P2576">
        <f t="shared" si="81"/>
        <v>2</v>
      </c>
    </row>
    <row r="2577" spans="1:16" x14ac:dyDescent="0.55000000000000004">
      <c r="A2577" s="1">
        <f t="shared" si="80"/>
        <v>45289</v>
      </c>
      <c r="B2577" s="1">
        <v>45291</v>
      </c>
      <c r="C2577" t="s">
        <v>770</v>
      </c>
      <c r="D2577" t="s">
        <v>771</v>
      </c>
      <c r="E2577">
        <v>5.55</v>
      </c>
      <c r="F2577" t="s">
        <v>676</v>
      </c>
      <c r="H2577" t="s">
        <v>17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4992</v>
      </c>
      <c r="P2577">
        <f t="shared" si="81"/>
        <v>3</v>
      </c>
    </row>
    <row r="2578" spans="1:16" x14ac:dyDescent="0.55000000000000004">
      <c r="A2578" s="1">
        <f t="shared" si="80"/>
        <v>45289</v>
      </c>
      <c r="B2578" s="1">
        <v>45291</v>
      </c>
      <c r="C2578" t="s">
        <v>1445</v>
      </c>
      <c r="D2578" t="s">
        <v>1446</v>
      </c>
      <c r="E2578">
        <v>2.5139999999999998</v>
      </c>
      <c r="F2578" t="s">
        <v>583</v>
      </c>
      <c r="G2578" t="s">
        <v>229</v>
      </c>
      <c r="H2578" t="s">
        <v>42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72</v>
      </c>
      <c r="O2578" t="s">
        <v>4993</v>
      </c>
      <c r="P2578">
        <f t="shared" si="81"/>
        <v>3</v>
      </c>
    </row>
    <row r="2579" spans="1:16" x14ac:dyDescent="0.55000000000000004">
      <c r="A2579" s="1">
        <f t="shared" si="80"/>
        <v>45289</v>
      </c>
      <c r="B2579" s="1">
        <v>45291</v>
      </c>
      <c r="C2579" t="s">
        <v>3680</v>
      </c>
      <c r="D2579" t="s">
        <v>2200</v>
      </c>
      <c r="E2579">
        <v>6.15</v>
      </c>
      <c r="F2579" t="s">
        <v>2618</v>
      </c>
      <c r="G2579" t="s">
        <v>238</v>
      </c>
      <c r="H2579" t="s">
        <v>77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22</v>
      </c>
      <c r="O2579" t="s">
        <v>4994</v>
      </c>
      <c r="P2579">
        <f t="shared" si="81"/>
        <v>2</v>
      </c>
    </row>
    <row r="2580" spans="1:16" x14ac:dyDescent="0.55000000000000004">
      <c r="A2580" s="1">
        <f t="shared" si="80"/>
        <v>45289</v>
      </c>
      <c r="B2580" s="1">
        <v>45291</v>
      </c>
      <c r="C2580" t="s">
        <v>2199</v>
      </c>
      <c r="D2580" t="s">
        <v>2200</v>
      </c>
      <c r="E2580">
        <v>8.08</v>
      </c>
      <c r="F2580" t="s">
        <v>690</v>
      </c>
      <c r="H2580" t="s">
        <v>77</v>
      </c>
      <c r="I2580" t="s">
        <v>18</v>
      </c>
      <c r="J2580" t="s">
        <v>19</v>
      </c>
      <c r="K2580" t="s">
        <v>20</v>
      </c>
      <c r="L2580" t="s">
        <v>20</v>
      </c>
      <c r="M2580" t="s">
        <v>638</v>
      </c>
      <c r="N2580" t="s">
        <v>72</v>
      </c>
      <c r="O2580" t="s">
        <v>4995</v>
      </c>
      <c r="P2580">
        <f t="shared" si="81"/>
        <v>2</v>
      </c>
    </row>
    <row r="2581" spans="1:16" x14ac:dyDescent="0.55000000000000004">
      <c r="A2581" s="1">
        <f t="shared" si="80"/>
        <v>45289</v>
      </c>
      <c r="B2581" s="1">
        <v>45291</v>
      </c>
      <c r="C2581" t="s">
        <v>787</v>
      </c>
      <c r="D2581" t="s">
        <v>788</v>
      </c>
      <c r="E2581">
        <v>7.375</v>
      </c>
      <c r="F2581" t="s">
        <v>1437</v>
      </c>
      <c r="H2581" t="s">
        <v>71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72</v>
      </c>
      <c r="O2581" t="s">
        <v>4996</v>
      </c>
      <c r="P2581">
        <f t="shared" si="81"/>
        <v>3</v>
      </c>
    </row>
    <row r="2582" spans="1:16" x14ac:dyDescent="0.55000000000000004">
      <c r="A2582" s="1">
        <f t="shared" si="80"/>
        <v>45289</v>
      </c>
      <c r="B2582" s="1">
        <v>45291</v>
      </c>
      <c r="C2582" t="s">
        <v>244</v>
      </c>
      <c r="D2582" t="s">
        <v>245</v>
      </c>
      <c r="E2582">
        <v>4.3499999999999996</v>
      </c>
      <c r="F2582" t="s">
        <v>505</v>
      </c>
      <c r="G2582" t="s">
        <v>1519</v>
      </c>
      <c r="H2582" t="s">
        <v>47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22</v>
      </c>
      <c r="O2582" t="s">
        <v>4997</v>
      </c>
      <c r="P2582">
        <f t="shared" si="81"/>
        <v>2</v>
      </c>
    </row>
    <row r="2583" spans="1:16" x14ac:dyDescent="0.55000000000000004">
      <c r="A2583" s="1">
        <f t="shared" si="80"/>
        <v>45289</v>
      </c>
      <c r="B2583" s="1">
        <v>45291</v>
      </c>
      <c r="C2583" t="s">
        <v>139</v>
      </c>
      <c r="D2583" t="s">
        <v>140</v>
      </c>
      <c r="E2583">
        <v>3.1040000000000001</v>
      </c>
      <c r="F2583" t="s">
        <v>369</v>
      </c>
      <c r="G2583" t="s">
        <v>142</v>
      </c>
      <c r="H2583" t="s">
        <v>42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72</v>
      </c>
      <c r="O2583" t="s">
        <v>4998</v>
      </c>
      <c r="P2583">
        <f t="shared" si="81"/>
        <v>2</v>
      </c>
    </row>
    <row r="2584" spans="1:16" hidden="1" x14ac:dyDescent="0.55000000000000004">
      <c r="A2584" s="1">
        <f t="shared" si="80"/>
        <v>45289</v>
      </c>
      <c r="B2584" s="1">
        <v>45291</v>
      </c>
      <c r="C2584" t="s">
        <v>4999</v>
      </c>
      <c r="D2584" t="s">
        <v>514</v>
      </c>
      <c r="E2584">
        <v>7.45</v>
      </c>
      <c r="F2584" t="s">
        <v>3314</v>
      </c>
      <c r="H2584" t="s">
        <v>77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72</v>
      </c>
      <c r="O2584" t="s">
        <v>5000</v>
      </c>
      <c r="P2584">
        <f t="shared" si="81"/>
        <v>6</v>
      </c>
    </row>
    <row r="2585" spans="1:16" x14ac:dyDescent="0.55000000000000004">
      <c r="A2585" s="1">
        <f t="shared" si="80"/>
        <v>45289</v>
      </c>
      <c r="B2585" s="1">
        <v>45291</v>
      </c>
      <c r="C2585" t="s">
        <v>2649</v>
      </c>
      <c r="D2585" t="s">
        <v>567</v>
      </c>
      <c r="E2585">
        <v>5.3</v>
      </c>
      <c r="F2585" t="s">
        <v>883</v>
      </c>
      <c r="H2585" t="s">
        <v>52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53</v>
      </c>
      <c r="O2585" t="s">
        <v>5001</v>
      </c>
      <c r="P2585">
        <f t="shared" si="81"/>
        <v>1</v>
      </c>
    </row>
    <row r="2586" spans="1:16" x14ac:dyDescent="0.55000000000000004">
      <c r="A2586" s="1">
        <f t="shared" si="80"/>
        <v>45289</v>
      </c>
      <c r="B2586" s="1">
        <v>45291</v>
      </c>
      <c r="C2586" t="s">
        <v>244</v>
      </c>
      <c r="D2586" t="s">
        <v>245</v>
      </c>
      <c r="E2586">
        <v>5.0999999999999996</v>
      </c>
      <c r="F2586" t="s">
        <v>1437</v>
      </c>
      <c r="G2586" t="s">
        <v>1519</v>
      </c>
      <c r="H2586" t="s">
        <v>47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5002</v>
      </c>
      <c r="P2586">
        <f t="shared" si="81"/>
        <v>2</v>
      </c>
    </row>
    <row r="2587" spans="1:16" hidden="1" x14ac:dyDescent="0.55000000000000004">
      <c r="A2587" s="1">
        <f t="shared" si="80"/>
        <v>45289</v>
      </c>
      <c r="B2587" s="1">
        <v>45291</v>
      </c>
      <c r="C2587" t="s">
        <v>710</v>
      </c>
      <c r="D2587" t="s">
        <v>711</v>
      </c>
      <c r="E2587">
        <v>2.35</v>
      </c>
      <c r="F2587" t="s">
        <v>4636</v>
      </c>
      <c r="G2587" t="s">
        <v>229</v>
      </c>
      <c r="H2587" t="s">
        <v>164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72</v>
      </c>
      <c r="O2587" t="s">
        <v>5003</v>
      </c>
      <c r="P2587">
        <f t="shared" si="81"/>
        <v>6</v>
      </c>
    </row>
    <row r="2588" spans="1:16" x14ac:dyDescent="0.55000000000000004">
      <c r="A2588" s="1">
        <f t="shared" si="80"/>
        <v>45289</v>
      </c>
      <c r="B2588" s="1">
        <v>45291</v>
      </c>
      <c r="C2588" t="s">
        <v>4202</v>
      </c>
      <c r="D2588" t="s">
        <v>4203</v>
      </c>
      <c r="E2588">
        <v>6.125</v>
      </c>
      <c r="F2588" t="s">
        <v>3158</v>
      </c>
      <c r="H2588" t="s">
        <v>77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22</v>
      </c>
      <c r="O2588" t="s">
        <v>5004</v>
      </c>
      <c r="P2588">
        <f t="shared" si="81"/>
        <v>2</v>
      </c>
    </row>
    <row r="2589" spans="1:16" x14ac:dyDescent="0.55000000000000004">
      <c r="A2589" s="1">
        <f t="shared" si="80"/>
        <v>45289</v>
      </c>
      <c r="B2589" s="1">
        <v>45291</v>
      </c>
      <c r="C2589" t="s">
        <v>244</v>
      </c>
      <c r="D2589" t="s">
        <v>245</v>
      </c>
      <c r="E2589">
        <v>4</v>
      </c>
      <c r="F2589" t="s">
        <v>3884</v>
      </c>
      <c r="G2589" t="s">
        <v>2272</v>
      </c>
      <c r="H2589" t="s">
        <v>47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5005</v>
      </c>
      <c r="P2589">
        <f t="shared" si="81"/>
        <v>2</v>
      </c>
    </row>
    <row r="2590" spans="1:16" x14ac:dyDescent="0.55000000000000004">
      <c r="A2590" s="1">
        <f t="shared" si="80"/>
        <v>45289</v>
      </c>
      <c r="B2590" s="1">
        <v>45291</v>
      </c>
      <c r="C2590" t="s">
        <v>4508</v>
      </c>
      <c r="D2590" t="s">
        <v>689</v>
      </c>
      <c r="E2590">
        <v>5.95</v>
      </c>
      <c r="F2590" t="s">
        <v>2014</v>
      </c>
      <c r="H2590" t="s">
        <v>17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22</v>
      </c>
      <c r="O2590" t="s">
        <v>5006</v>
      </c>
      <c r="P2590">
        <f t="shared" si="81"/>
        <v>5</v>
      </c>
    </row>
    <row r="2591" spans="1:16" x14ac:dyDescent="0.55000000000000004">
      <c r="A2591" s="1">
        <f t="shared" si="80"/>
        <v>45289</v>
      </c>
      <c r="B2591" s="1">
        <v>45291</v>
      </c>
      <c r="C2591" t="s">
        <v>57</v>
      </c>
      <c r="D2591" t="s">
        <v>14</v>
      </c>
      <c r="E2591">
        <v>7.9</v>
      </c>
      <c r="F2591" t="s">
        <v>4678</v>
      </c>
      <c r="H2591" t="s">
        <v>17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22</v>
      </c>
      <c r="O2591" t="s">
        <v>5007</v>
      </c>
      <c r="P2591">
        <f t="shared" si="81"/>
        <v>3</v>
      </c>
    </row>
    <row r="2592" spans="1:16" x14ac:dyDescent="0.55000000000000004">
      <c r="A2592" s="1">
        <f t="shared" si="80"/>
        <v>45289</v>
      </c>
      <c r="B2592" s="1">
        <v>45291</v>
      </c>
      <c r="C2592" t="s">
        <v>244</v>
      </c>
      <c r="D2592" t="s">
        <v>245</v>
      </c>
      <c r="E2592">
        <v>3.5</v>
      </c>
      <c r="F2592" t="s">
        <v>615</v>
      </c>
      <c r="G2592" t="s">
        <v>1519</v>
      </c>
      <c r="H2592" t="s">
        <v>47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22</v>
      </c>
      <c r="O2592" t="s">
        <v>5008</v>
      </c>
      <c r="P2592">
        <f t="shared" si="81"/>
        <v>2</v>
      </c>
    </row>
    <row r="2593" spans="1:16" hidden="1" x14ac:dyDescent="0.55000000000000004">
      <c r="A2593" s="1">
        <f t="shared" si="80"/>
        <v>45289</v>
      </c>
      <c r="B2593" s="1">
        <v>45291</v>
      </c>
      <c r="C2593" t="s">
        <v>2830</v>
      </c>
      <c r="D2593" t="s">
        <v>2831</v>
      </c>
      <c r="E2593">
        <v>5.2430000000000003</v>
      </c>
      <c r="F2593" t="s">
        <v>2773</v>
      </c>
      <c r="G2593" t="s">
        <v>229</v>
      </c>
      <c r="H2593" t="s">
        <v>42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72</v>
      </c>
      <c r="O2593" t="s">
        <v>5009</v>
      </c>
      <c r="P2593">
        <f t="shared" si="81"/>
        <v>6</v>
      </c>
    </row>
    <row r="2594" spans="1:16" x14ac:dyDescent="0.55000000000000004">
      <c r="A2594" s="1">
        <f t="shared" si="80"/>
        <v>45289</v>
      </c>
      <c r="B2594" s="1">
        <v>45291</v>
      </c>
      <c r="C2594" t="s">
        <v>244</v>
      </c>
      <c r="D2594" t="s">
        <v>245</v>
      </c>
      <c r="E2594">
        <v>4.05</v>
      </c>
      <c r="F2594" t="s">
        <v>2349</v>
      </c>
      <c r="G2594" t="s">
        <v>1519</v>
      </c>
      <c r="H2594" t="s">
        <v>47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5010</v>
      </c>
      <c r="P2594">
        <f t="shared" si="81"/>
        <v>2</v>
      </c>
    </row>
    <row r="2595" spans="1:16" x14ac:dyDescent="0.55000000000000004">
      <c r="A2595" s="1">
        <f t="shared" si="80"/>
        <v>45289</v>
      </c>
      <c r="B2595" s="1">
        <v>45291</v>
      </c>
      <c r="C2595" t="s">
        <v>920</v>
      </c>
      <c r="D2595" t="s">
        <v>921</v>
      </c>
      <c r="E2595">
        <v>6.9</v>
      </c>
      <c r="F2595" t="s">
        <v>828</v>
      </c>
      <c r="H2595" t="s">
        <v>77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72</v>
      </c>
      <c r="O2595" t="s">
        <v>5011</v>
      </c>
      <c r="P2595">
        <f t="shared" si="81"/>
        <v>3</v>
      </c>
    </row>
    <row r="2596" spans="1:16" x14ac:dyDescent="0.55000000000000004">
      <c r="A2596" s="1">
        <f t="shared" si="80"/>
        <v>45289</v>
      </c>
      <c r="B2596" s="1">
        <v>45291</v>
      </c>
      <c r="C2596" t="s">
        <v>1699</v>
      </c>
      <c r="D2596" t="s">
        <v>1700</v>
      </c>
      <c r="E2596">
        <v>4.5999999999999996</v>
      </c>
      <c r="F2596" t="s">
        <v>5012</v>
      </c>
      <c r="H2596" t="s">
        <v>52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72</v>
      </c>
      <c r="O2596" t="s">
        <v>5013</v>
      </c>
      <c r="P2596">
        <f t="shared" si="81"/>
        <v>3</v>
      </c>
    </row>
    <row r="2597" spans="1:16" x14ac:dyDescent="0.55000000000000004">
      <c r="A2597" s="1">
        <f t="shared" si="80"/>
        <v>45289</v>
      </c>
      <c r="B2597" s="1">
        <v>45291</v>
      </c>
      <c r="C2597" t="s">
        <v>1116</v>
      </c>
      <c r="D2597" t="s">
        <v>1117</v>
      </c>
      <c r="E2597">
        <v>3.5</v>
      </c>
      <c r="F2597" t="s">
        <v>1971</v>
      </c>
      <c r="G2597" t="s">
        <v>1519</v>
      </c>
      <c r="H2597" t="s">
        <v>17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53</v>
      </c>
      <c r="O2597" t="s">
        <v>5014</v>
      </c>
      <c r="P2597">
        <f t="shared" si="81"/>
        <v>4</v>
      </c>
    </row>
    <row r="2598" spans="1:16" x14ac:dyDescent="0.55000000000000004">
      <c r="A2598" s="1">
        <f t="shared" si="80"/>
        <v>45289</v>
      </c>
      <c r="B2598" s="1">
        <v>45291</v>
      </c>
      <c r="C2598" t="s">
        <v>4115</v>
      </c>
      <c r="D2598" t="s">
        <v>4116</v>
      </c>
      <c r="E2598">
        <v>7.5</v>
      </c>
      <c r="F2598" t="s">
        <v>5015</v>
      </c>
      <c r="G2598" t="s">
        <v>206</v>
      </c>
      <c r="H2598" t="s">
        <v>17</v>
      </c>
      <c r="I2598" t="s">
        <v>18</v>
      </c>
      <c r="J2598" t="s">
        <v>19</v>
      </c>
      <c r="K2598" t="s">
        <v>20</v>
      </c>
      <c r="L2598" t="s">
        <v>20</v>
      </c>
      <c r="M2598" t="s">
        <v>2527</v>
      </c>
      <c r="N2598" t="s">
        <v>72</v>
      </c>
      <c r="O2598" t="s">
        <v>5016</v>
      </c>
      <c r="P2598">
        <f t="shared" si="81"/>
        <v>2</v>
      </c>
    </row>
    <row r="2599" spans="1:16" hidden="1" x14ac:dyDescent="0.55000000000000004">
      <c r="A2599" s="1">
        <f t="shared" si="80"/>
        <v>45289</v>
      </c>
      <c r="B2599" s="1">
        <v>45291</v>
      </c>
      <c r="C2599" t="s">
        <v>3206</v>
      </c>
      <c r="D2599" t="s">
        <v>3207</v>
      </c>
      <c r="E2599">
        <v>1.75</v>
      </c>
      <c r="F2599" t="s">
        <v>5017</v>
      </c>
      <c r="H2599" t="s">
        <v>164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64</v>
      </c>
      <c r="O2599" t="s">
        <v>5018</v>
      </c>
      <c r="P2599">
        <f t="shared" si="81"/>
        <v>6</v>
      </c>
    </row>
    <row r="2600" spans="1:16" hidden="1" x14ac:dyDescent="0.55000000000000004">
      <c r="A2600" s="1">
        <f t="shared" si="80"/>
        <v>45289</v>
      </c>
      <c r="B2600" s="1">
        <v>45291</v>
      </c>
      <c r="C2600" t="s">
        <v>5019</v>
      </c>
      <c r="D2600" t="s">
        <v>1562</v>
      </c>
      <c r="E2600">
        <v>5.125</v>
      </c>
      <c r="F2600" t="s">
        <v>5020</v>
      </c>
      <c r="G2600" t="s">
        <v>142</v>
      </c>
      <c r="H2600" t="s">
        <v>17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72</v>
      </c>
      <c r="O2600" t="s">
        <v>5021</v>
      </c>
      <c r="P2600">
        <f t="shared" si="81"/>
        <v>6</v>
      </c>
    </row>
    <row r="2601" spans="1:16" hidden="1" x14ac:dyDescent="0.55000000000000004">
      <c r="A2601" s="1">
        <f t="shared" si="80"/>
        <v>45289</v>
      </c>
      <c r="B2601" s="1">
        <v>45291</v>
      </c>
      <c r="C2601" t="s">
        <v>2383</v>
      </c>
      <c r="D2601" t="s">
        <v>2384</v>
      </c>
      <c r="E2601">
        <v>7.5</v>
      </c>
      <c r="F2601" t="s">
        <v>4410</v>
      </c>
      <c r="G2601">
        <v>0</v>
      </c>
      <c r="H2601" t="s">
        <v>52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5022</v>
      </c>
      <c r="P2601">
        <f t="shared" si="81"/>
        <v>6</v>
      </c>
    </row>
    <row r="2602" spans="1:16" x14ac:dyDescent="0.55000000000000004">
      <c r="A2602" s="1">
        <f t="shared" si="80"/>
        <v>45289</v>
      </c>
      <c r="B2602" s="1">
        <v>45291</v>
      </c>
      <c r="C2602" t="s">
        <v>1116</v>
      </c>
      <c r="D2602" t="s">
        <v>1117</v>
      </c>
      <c r="E2602">
        <v>3.5</v>
      </c>
      <c r="F2602" t="s">
        <v>1666</v>
      </c>
      <c r="G2602" t="s">
        <v>1519</v>
      </c>
      <c r="H2602" t="s">
        <v>17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53</v>
      </c>
      <c r="O2602" t="s">
        <v>5023</v>
      </c>
      <c r="P2602">
        <f t="shared" si="81"/>
        <v>4</v>
      </c>
    </row>
    <row r="2603" spans="1:16" x14ac:dyDescent="0.55000000000000004">
      <c r="A2603" s="1">
        <f t="shared" si="80"/>
        <v>45289</v>
      </c>
      <c r="B2603" s="1">
        <v>45291</v>
      </c>
      <c r="C2603" t="s">
        <v>197</v>
      </c>
      <c r="D2603" t="s">
        <v>198</v>
      </c>
      <c r="E2603">
        <v>5.25</v>
      </c>
      <c r="F2603" t="s">
        <v>199</v>
      </c>
      <c r="G2603" t="s">
        <v>229</v>
      </c>
      <c r="H2603" t="s">
        <v>32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5024</v>
      </c>
      <c r="P2603">
        <f t="shared" si="81"/>
        <v>4</v>
      </c>
    </row>
    <row r="2604" spans="1:16" x14ac:dyDescent="0.55000000000000004">
      <c r="A2604" s="1">
        <f t="shared" si="80"/>
        <v>45289</v>
      </c>
      <c r="B2604" s="1">
        <v>45291</v>
      </c>
      <c r="C2604" t="s">
        <v>170</v>
      </c>
      <c r="D2604" t="s">
        <v>171</v>
      </c>
      <c r="E2604">
        <v>6.375</v>
      </c>
      <c r="F2604" t="s">
        <v>2942</v>
      </c>
      <c r="H2604" t="s">
        <v>47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5025</v>
      </c>
      <c r="P2604">
        <f t="shared" si="81"/>
        <v>1</v>
      </c>
    </row>
    <row r="2605" spans="1:16" x14ac:dyDescent="0.55000000000000004">
      <c r="A2605" s="1">
        <f t="shared" si="80"/>
        <v>45289</v>
      </c>
      <c r="B2605" s="1">
        <v>45291</v>
      </c>
      <c r="C2605" t="s">
        <v>123</v>
      </c>
      <c r="D2605" t="s">
        <v>124</v>
      </c>
      <c r="E2605">
        <v>0</v>
      </c>
      <c r="F2605" t="s">
        <v>2130</v>
      </c>
      <c r="G2605" t="s">
        <v>16</v>
      </c>
      <c r="H2605" t="s">
        <v>63</v>
      </c>
      <c r="I2605" t="s">
        <v>18</v>
      </c>
      <c r="J2605" t="s">
        <v>19</v>
      </c>
      <c r="K2605" t="s">
        <v>20</v>
      </c>
      <c r="L2605" t="s">
        <v>20</v>
      </c>
      <c r="M2605" t="s">
        <v>3007</v>
      </c>
      <c r="N2605" t="s">
        <v>64</v>
      </c>
      <c r="O2605" t="s">
        <v>5026</v>
      </c>
      <c r="P2605">
        <f t="shared" si="81"/>
        <v>4</v>
      </c>
    </row>
    <row r="2606" spans="1:16" hidden="1" x14ac:dyDescent="0.55000000000000004">
      <c r="A2606" s="1">
        <f t="shared" si="80"/>
        <v>45289</v>
      </c>
      <c r="B2606" s="1">
        <v>45291</v>
      </c>
      <c r="C2606" t="s">
        <v>5019</v>
      </c>
      <c r="D2606" t="s">
        <v>1562</v>
      </c>
      <c r="E2606">
        <v>5.125</v>
      </c>
      <c r="F2606" t="s">
        <v>5020</v>
      </c>
      <c r="G2606" t="s">
        <v>229</v>
      </c>
      <c r="H2606" t="s">
        <v>17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72</v>
      </c>
      <c r="O2606" t="s">
        <v>5027</v>
      </c>
      <c r="P2606">
        <f t="shared" si="81"/>
        <v>6</v>
      </c>
    </row>
    <row r="2607" spans="1:16" x14ac:dyDescent="0.55000000000000004">
      <c r="A2607" s="1">
        <f t="shared" si="80"/>
        <v>45289</v>
      </c>
      <c r="B2607" s="1">
        <v>45291</v>
      </c>
      <c r="C2607" t="s">
        <v>1116</v>
      </c>
      <c r="D2607" t="s">
        <v>1117</v>
      </c>
      <c r="E2607">
        <v>3.5</v>
      </c>
      <c r="F2607" t="s">
        <v>780</v>
      </c>
      <c r="G2607" t="s">
        <v>1519</v>
      </c>
      <c r="H2607" t="s">
        <v>17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53</v>
      </c>
      <c r="O2607" t="s">
        <v>5028</v>
      </c>
      <c r="P2607">
        <f t="shared" si="81"/>
        <v>4</v>
      </c>
    </row>
    <row r="2608" spans="1:16" x14ac:dyDescent="0.55000000000000004">
      <c r="A2608" s="1">
        <f t="shared" si="80"/>
        <v>45289</v>
      </c>
      <c r="B2608" s="1">
        <v>45291</v>
      </c>
      <c r="C2608" t="s">
        <v>264</v>
      </c>
      <c r="D2608" t="s">
        <v>265</v>
      </c>
      <c r="E2608">
        <v>3.6</v>
      </c>
      <c r="F2608" t="s">
        <v>2471</v>
      </c>
      <c r="G2608" t="s">
        <v>229</v>
      </c>
      <c r="H2608" t="s">
        <v>267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72</v>
      </c>
      <c r="O2608" t="s">
        <v>5029</v>
      </c>
      <c r="P2608">
        <f t="shared" si="81"/>
        <v>3</v>
      </c>
    </row>
    <row r="2609" spans="1:16" x14ac:dyDescent="0.55000000000000004">
      <c r="A2609" s="1">
        <f t="shared" si="80"/>
        <v>45289</v>
      </c>
      <c r="B2609" s="1">
        <v>45291</v>
      </c>
      <c r="C2609" t="s">
        <v>5030</v>
      </c>
      <c r="D2609" t="s">
        <v>265</v>
      </c>
      <c r="E2609">
        <v>7.625</v>
      </c>
      <c r="F2609" t="s">
        <v>2072</v>
      </c>
      <c r="G2609" t="s">
        <v>142</v>
      </c>
      <c r="H2609" t="s">
        <v>52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72</v>
      </c>
      <c r="O2609" t="s">
        <v>5031</v>
      </c>
      <c r="P2609">
        <f t="shared" si="81"/>
        <v>3</v>
      </c>
    </row>
    <row r="2610" spans="1:16" x14ac:dyDescent="0.55000000000000004">
      <c r="A2610" s="1">
        <f t="shared" si="80"/>
        <v>45289</v>
      </c>
      <c r="B2610" s="1">
        <v>45291</v>
      </c>
      <c r="C2610" t="s">
        <v>1070</v>
      </c>
      <c r="D2610" t="s">
        <v>1071</v>
      </c>
      <c r="E2610">
        <v>2</v>
      </c>
      <c r="F2610" t="s">
        <v>5032</v>
      </c>
      <c r="G2610" t="s">
        <v>142</v>
      </c>
      <c r="H2610" t="s">
        <v>77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5033</v>
      </c>
      <c r="P2610">
        <f t="shared" si="81"/>
        <v>5</v>
      </c>
    </row>
    <row r="2611" spans="1:16" x14ac:dyDescent="0.55000000000000004">
      <c r="A2611" s="1">
        <f t="shared" si="80"/>
        <v>45289</v>
      </c>
      <c r="B2611" s="1">
        <v>45291</v>
      </c>
      <c r="C2611" t="s">
        <v>317</v>
      </c>
      <c r="D2611" t="s">
        <v>318</v>
      </c>
      <c r="E2611">
        <v>6.0358599999999996</v>
      </c>
      <c r="F2611" t="s">
        <v>493</v>
      </c>
      <c r="G2611" t="s">
        <v>206</v>
      </c>
      <c r="H2611" t="s">
        <v>17</v>
      </c>
      <c r="I2611" t="s">
        <v>18</v>
      </c>
      <c r="J2611" t="s">
        <v>19</v>
      </c>
      <c r="K2611" t="s">
        <v>20</v>
      </c>
      <c r="L2611" t="s">
        <v>20</v>
      </c>
      <c r="M2611" t="s">
        <v>173</v>
      </c>
      <c r="N2611" t="s">
        <v>22</v>
      </c>
      <c r="O2611" t="s">
        <v>5034</v>
      </c>
      <c r="P2611">
        <f t="shared" si="81"/>
        <v>4</v>
      </c>
    </row>
    <row r="2612" spans="1:16" x14ac:dyDescent="0.55000000000000004">
      <c r="A2612" s="1">
        <f t="shared" si="80"/>
        <v>45289</v>
      </c>
      <c r="B2612" s="1">
        <v>45291</v>
      </c>
      <c r="C2612" t="s">
        <v>5035</v>
      </c>
      <c r="D2612" t="s">
        <v>636</v>
      </c>
      <c r="E2612">
        <v>5.7</v>
      </c>
      <c r="F2612" t="s">
        <v>726</v>
      </c>
      <c r="H2612" t="s">
        <v>52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53</v>
      </c>
      <c r="O2612" t="s">
        <v>5036</v>
      </c>
      <c r="P2612">
        <f t="shared" si="81"/>
        <v>3</v>
      </c>
    </row>
    <row r="2613" spans="1:16" x14ac:dyDescent="0.55000000000000004">
      <c r="A2613" s="1">
        <f t="shared" si="80"/>
        <v>45289</v>
      </c>
      <c r="B2613" s="1">
        <v>45291</v>
      </c>
      <c r="C2613" t="s">
        <v>244</v>
      </c>
      <c r="D2613" t="s">
        <v>245</v>
      </c>
      <c r="E2613">
        <v>5</v>
      </c>
      <c r="F2613" t="s">
        <v>2658</v>
      </c>
      <c r="G2613" t="s">
        <v>1519</v>
      </c>
      <c r="H2613" t="s">
        <v>47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5037</v>
      </c>
      <c r="P2613">
        <f t="shared" si="81"/>
        <v>2</v>
      </c>
    </row>
    <row r="2614" spans="1:16" x14ac:dyDescent="0.55000000000000004">
      <c r="A2614" s="1">
        <f t="shared" si="80"/>
        <v>45289</v>
      </c>
      <c r="B2614" s="1">
        <v>45291</v>
      </c>
      <c r="C2614" t="s">
        <v>5038</v>
      </c>
      <c r="D2614" t="s">
        <v>5039</v>
      </c>
      <c r="E2614">
        <v>6.25</v>
      </c>
      <c r="F2614" t="s">
        <v>3499</v>
      </c>
      <c r="H2614" t="s">
        <v>77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72</v>
      </c>
      <c r="O2614" t="s">
        <v>5040</v>
      </c>
      <c r="P2614">
        <f t="shared" si="81"/>
        <v>3</v>
      </c>
    </row>
    <row r="2615" spans="1:16" x14ac:dyDescent="0.55000000000000004">
      <c r="A2615" s="1">
        <f t="shared" si="80"/>
        <v>45289</v>
      </c>
      <c r="B2615" s="1">
        <v>45291</v>
      </c>
      <c r="C2615" t="s">
        <v>197</v>
      </c>
      <c r="D2615" t="s">
        <v>198</v>
      </c>
      <c r="E2615">
        <v>6.625</v>
      </c>
      <c r="F2615" t="s">
        <v>199</v>
      </c>
      <c r="G2615" t="s">
        <v>1839</v>
      </c>
      <c r="H2615" t="s">
        <v>495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22</v>
      </c>
      <c r="O2615" t="s">
        <v>5041</v>
      </c>
      <c r="P2615">
        <f t="shared" si="81"/>
        <v>4</v>
      </c>
    </row>
    <row r="2616" spans="1:16" x14ac:dyDescent="0.55000000000000004">
      <c r="A2616" s="1">
        <f t="shared" si="80"/>
        <v>45289</v>
      </c>
      <c r="B2616" s="1">
        <v>45291</v>
      </c>
      <c r="C2616" t="s">
        <v>1901</v>
      </c>
      <c r="D2616" t="s">
        <v>1902</v>
      </c>
      <c r="E2616">
        <v>1.4</v>
      </c>
      <c r="F2616" t="s">
        <v>4563</v>
      </c>
      <c r="G2616" t="s">
        <v>142</v>
      </c>
      <c r="H2616" t="s">
        <v>42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72</v>
      </c>
      <c r="O2616" t="s">
        <v>5042</v>
      </c>
      <c r="P2616">
        <f t="shared" si="81"/>
        <v>3</v>
      </c>
    </row>
    <row r="2617" spans="1:16" hidden="1" x14ac:dyDescent="0.55000000000000004">
      <c r="A2617" s="1">
        <f t="shared" si="80"/>
        <v>45289</v>
      </c>
      <c r="B2617" s="1">
        <v>45291</v>
      </c>
      <c r="C2617" t="s">
        <v>1705</v>
      </c>
      <c r="D2617" t="s">
        <v>1706</v>
      </c>
      <c r="E2617">
        <v>0.875</v>
      </c>
      <c r="F2617" t="s">
        <v>3696</v>
      </c>
      <c r="G2617" t="s">
        <v>229</v>
      </c>
      <c r="H2617" t="s">
        <v>164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72</v>
      </c>
      <c r="O2617" t="s">
        <v>5043</v>
      </c>
      <c r="P2617">
        <f t="shared" si="81"/>
        <v>6</v>
      </c>
    </row>
    <row r="2618" spans="1:16" x14ac:dyDescent="0.55000000000000004">
      <c r="A2618" s="1">
        <f t="shared" si="80"/>
        <v>45289</v>
      </c>
      <c r="B2618" s="1">
        <v>45291</v>
      </c>
      <c r="C2618" t="s">
        <v>244</v>
      </c>
      <c r="D2618" t="s">
        <v>245</v>
      </c>
      <c r="E2618">
        <v>5.25</v>
      </c>
      <c r="F2618" t="s">
        <v>2001</v>
      </c>
      <c r="G2618" t="s">
        <v>3461</v>
      </c>
      <c r="H2618" t="s">
        <v>47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22</v>
      </c>
      <c r="O2618" t="s">
        <v>5044</v>
      </c>
      <c r="P2618">
        <f t="shared" si="81"/>
        <v>2</v>
      </c>
    </row>
    <row r="2619" spans="1:16" hidden="1" x14ac:dyDescent="0.55000000000000004">
      <c r="A2619" s="1">
        <f t="shared" si="80"/>
        <v>45289</v>
      </c>
      <c r="B2619" s="1">
        <v>45291</v>
      </c>
      <c r="C2619" t="s">
        <v>1000</v>
      </c>
      <c r="D2619" t="s">
        <v>1001</v>
      </c>
      <c r="E2619">
        <v>4.75</v>
      </c>
      <c r="F2619" t="s">
        <v>3343</v>
      </c>
      <c r="H2619" t="s">
        <v>47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22</v>
      </c>
      <c r="O2619" t="s">
        <v>5045</v>
      </c>
      <c r="P2619">
        <f t="shared" si="81"/>
        <v>6</v>
      </c>
    </row>
    <row r="2620" spans="1:16" hidden="1" x14ac:dyDescent="0.55000000000000004">
      <c r="A2620" s="1">
        <f t="shared" si="80"/>
        <v>45289</v>
      </c>
      <c r="B2620" s="1">
        <v>45291</v>
      </c>
      <c r="C2620" t="s">
        <v>3846</v>
      </c>
      <c r="D2620" t="s">
        <v>3847</v>
      </c>
      <c r="E2620">
        <v>6.875</v>
      </c>
      <c r="F2620" t="s">
        <v>850</v>
      </c>
      <c r="H2620" t="s">
        <v>63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5046</v>
      </c>
      <c r="P2620">
        <f t="shared" si="81"/>
        <v>6</v>
      </c>
    </row>
    <row r="2621" spans="1:16" x14ac:dyDescent="0.55000000000000004">
      <c r="A2621" s="1">
        <f t="shared" si="80"/>
        <v>45289</v>
      </c>
      <c r="B2621" s="1">
        <v>45291</v>
      </c>
      <c r="C2621" t="s">
        <v>517</v>
      </c>
      <c r="D2621" t="s">
        <v>518</v>
      </c>
      <c r="E2621">
        <v>3.3</v>
      </c>
      <c r="F2621" t="s">
        <v>1316</v>
      </c>
      <c r="G2621" t="s">
        <v>1519</v>
      </c>
      <c r="H2621" t="s">
        <v>52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5047</v>
      </c>
      <c r="P2621">
        <f t="shared" si="81"/>
        <v>3</v>
      </c>
    </row>
    <row r="2622" spans="1:16" x14ac:dyDescent="0.55000000000000004">
      <c r="A2622" s="1">
        <f t="shared" si="80"/>
        <v>45289</v>
      </c>
      <c r="B2622" s="1">
        <v>45291</v>
      </c>
      <c r="C2622" t="s">
        <v>1957</v>
      </c>
      <c r="D2622" t="s">
        <v>1958</v>
      </c>
      <c r="E2622">
        <v>6.25</v>
      </c>
      <c r="F2622" t="s">
        <v>3391</v>
      </c>
      <c r="H2622" t="s">
        <v>52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72</v>
      </c>
      <c r="O2622" t="s">
        <v>5048</v>
      </c>
      <c r="P2622">
        <f t="shared" si="81"/>
        <v>3</v>
      </c>
    </row>
    <row r="2623" spans="1:16" x14ac:dyDescent="0.55000000000000004">
      <c r="A2623" s="1">
        <f t="shared" si="80"/>
        <v>45289</v>
      </c>
      <c r="B2623" s="1">
        <v>45291</v>
      </c>
      <c r="C2623" t="s">
        <v>4895</v>
      </c>
      <c r="D2623" t="s">
        <v>3890</v>
      </c>
      <c r="E2623">
        <v>8.0500000000000007</v>
      </c>
      <c r="F2623" t="s">
        <v>1566</v>
      </c>
      <c r="H2623" t="s">
        <v>77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5049</v>
      </c>
      <c r="P2623">
        <f t="shared" si="81"/>
        <v>4</v>
      </c>
    </row>
    <row r="2624" spans="1:16" x14ac:dyDescent="0.55000000000000004">
      <c r="A2624" s="1">
        <f t="shared" si="80"/>
        <v>45289</v>
      </c>
      <c r="B2624" s="1">
        <v>45291</v>
      </c>
      <c r="C2624" t="s">
        <v>1445</v>
      </c>
      <c r="D2624" t="s">
        <v>1446</v>
      </c>
      <c r="E2624">
        <v>2.4500000000000002</v>
      </c>
      <c r="F2624" t="s">
        <v>3844</v>
      </c>
      <c r="G2624" t="s">
        <v>229</v>
      </c>
      <c r="H2624" t="s">
        <v>42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72</v>
      </c>
      <c r="O2624" t="s">
        <v>5050</v>
      </c>
      <c r="P2624">
        <f t="shared" si="81"/>
        <v>3</v>
      </c>
    </row>
    <row r="2625" spans="1:16" x14ac:dyDescent="0.55000000000000004">
      <c r="A2625" s="1">
        <f t="shared" si="80"/>
        <v>45289</v>
      </c>
      <c r="B2625" s="1">
        <v>45291</v>
      </c>
      <c r="C2625" t="s">
        <v>613</v>
      </c>
      <c r="D2625" t="s">
        <v>614</v>
      </c>
      <c r="E2625">
        <v>2</v>
      </c>
      <c r="F2625" t="s">
        <v>2938</v>
      </c>
      <c r="H2625" t="s">
        <v>42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5051</v>
      </c>
      <c r="P2625">
        <f t="shared" si="81"/>
        <v>5</v>
      </c>
    </row>
    <row r="2626" spans="1:16" x14ac:dyDescent="0.55000000000000004">
      <c r="A2626" s="1">
        <f t="shared" si="80"/>
        <v>45289</v>
      </c>
      <c r="B2626" s="1">
        <v>45291</v>
      </c>
      <c r="C2626" t="s">
        <v>1116</v>
      </c>
      <c r="D2626" t="s">
        <v>1117</v>
      </c>
      <c r="E2626">
        <v>3.5</v>
      </c>
      <c r="F2626" t="s">
        <v>1126</v>
      </c>
      <c r="G2626" t="s">
        <v>1519</v>
      </c>
      <c r="H2626" t="s">
        <v>17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53</v>
      </c>
      <c r="O2626" t="s">
        <v>5052</v>
      </c>
      <c r="P2626">
        <f t="shared" si="81"/>
        <v>4</v>
      </c>
    </row>
    <row r="2627" spans="1:16" hidden="1" x14ac:dyDescent="0.55000000000000004">
      <c r="A2627" s="1">
        <f t="shared" si="80"/>
        <v>45289</v>
      </c>
      <c r="B2627" s="1">
        <v>45291</v>
      </c>
      <c r="C2627" t="s">
        <v>2394</v>
      </c>
      <c r="D2627" t="s">
        <v>2395</v>
      </c>
      <c r="E2627">
        <v>2.9</v>
      </c>
      <c r="F2627" t="s">
        <v>2836</v>
      </c>
      <c r="G2627" t="s">
        <v>229</v>
      </c>
      <c r="H2627" t="s">
        <v>17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72</v>
      </c>
      <c r="O2627" t="s">
        <v>5053</v>
      </c>
      <c r="P2627">
        <f t="shared" si="81"/>
        <v>6</v>
      </c>
    </row>
    <row r="2628" spans="1:16" x14ac:dyDescent="0.55000000000000004">
      <c r="A2628" s="1">
        <f t="shared" ref="A2628:A2691" si="82">B2628-2</f>
        <v>45289</v>
      </c>
      <c r="B2628" s="1">
        <v>45291</v>
      </c>
      <c r="C2628" t="s">
        <v>1901</v>
      </c>
      <c r="D2628" t="s">
        <v>1902</v>
      </c>
      <c r="E2628">
        <v>1</v>
      </c>
      <c r="F2628" t="s">
        <v>908</v>
      </c>
      <c r="G2628" t="s">
        <v>229</v>
      </c>
      <c r="H2628" t="s">
        <v>42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72</v>
      </c>
      <c r="O2628" t="s">
        <v>5054</v>
      </c>
      <c r="P2628">
        <f t="shared" ref="P2628:P2691" si="83">LEN(D2628)</f>
        <v>3</v>
      </c>
    </row>
    <row r="2629" spans="1:16" hidden="1" x14ac:dyDescent="0.55000000000000004">
      <c r="A2629" s="1">
        <f t="shared" si="82"/>
        <v>45289</v>
      </c>
      <c r="B2629" s="1">
        <v>45291</v>
      </c>
      <c r="C2629" t="s">
        <v>3745</v>
      </c>
      <c r="D2629" t="s">
        <v>3746</v>
      </c>
      <c r="E2629">
        <v>4.024</v>
      </c>
      <c r="F2629" t="s">
        <v>5055</v>
      </c>
      <c r="H2629" t="s">
        <v>99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5056</v>
      </c>
      <c r="P2629">
        <f t="shared" si="83"/>
        <v>6</v>
      </c>
    </row>
    <row r="2630" spans="1:16" x14ac:dyDescent="0.55000000000000004">
      <c r="A2630" s="1">
        <f t="shared" si="82"/>
        <v>45289</v>
      </c>
      <c r="B2630" s="1">
        <v>45291</v>
      </c>
      <c r="C2630" t="s">
        <v>244</v>
      </c>
      <c r="D2630" t="s">
        <v>245</v>
      </c>
      <c r="E2630">
        <v>3.55</v>
      </c>
      <c r="F2630" t="s">
        <v>690</v>
      </c>
      <c r="G2630" t="s">
        <v>1519</v>
      </c>
      <c r="H2630" t="s">
        <v>47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22</v>
      </c>
      <c r="O2630" t="s">
        <v>5057</v>
      </c>
      <c r="P2630">
        <f t="shared" si="83"/>
        <v>2</v>
      </c>
    </row>
    <row r="2631" spans="1:16" x14ac:dyDescent="0.55000000000000004">
      <c r="A2631" s="1">
        <f t="shared" si="82"/>
        <v>45289</v>
      </c>
      <c r="B2631" s="1">
        <v>45291</v>
      </c>
      <c r="C2631" t="s">
        <v>2276</v>
      </c>
      <c r="D2631" t="s">
        <v>896</v>
      </c>
      <c r="E2631">
        <v>4.0999999999999996</v>
      </c>
      <c r="F2631" t="s">
        <v>2312</v>
      </c>
      <c r="H2631" t="s">
        <v>52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53</v>
      </c>
      <c r="O2631" t="s">
        <v>5058</v>
      </c>
      <c r="P2631">
        <f t="shared" si="83"/>
        <v>2</v>
      </c>
    </row>
    <row r="2632" spans="1:16" x14ac:dyDescent="0.55000000000000004">
      <c r="A2632" s="1">
        <f t="shared" si="82"/>
        <v>45289</v>
      </c>
      <c r="B2632" s="1">
        <v>45291</v>
      </c>
      <c r="C2632" t="s">
        <v>2451</v>
      </c>
      <c r="D2632" t="s">
        <v>2452</v>
      </c>
      <c r="E2632">
        <v>5.125</v>
      </c>
      <c r="F2632" t="s">
        <v>2974</v>
      </c>
      <c r="H2632" t="s">
        <v>42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53</v>
      </c>
      <c r="O2632" t="s">
        <v>5059</v>
      </c>
      <c r="P2632">
        <f t="shared" si="83"/>
        <v>3</v>
      </c>
    </row>
    <row r="2633" spans="1:16" x14ac:dyDescent="0.55000000000000004">
      <c r="A2633" s="1">
        <f t="shared" si="82"/>
        <v>45289</v>
      </c>
      <c r="B2633" s="1">
        <v>45291</v>
      </c>
      <c r="C2633" t="s">
        <v>1116</v>
      </c>
      <c r="D2633" t="s">
        <v>1117</v>
      </c>
      <c r="E2633">
        <v>3.15</v>
      </c>
      <c r="F2633" t="s">
        <v>457</v>
      </c>
      <c r="G2633" t="s">
        <v>2272</v>
      </c>
      <c r="H2633" t="s">
        <v>17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53</v>
      </c>
      <c r="O2633" t="s">
        <v>5060</v>
      </c>
      <c r="P2633">
        <f t="shared" si="83"/>
        <v>4</v>
      </c>
    </row>
    <row r="2634" spans="1:16" hidden="1" x14ac:dyDescent="0.55000000000000004">
      <c r="A2634" s="1">
        <f t="shared" si="82"/>
        <v>45289</v>
      </c>
      <c r="B2634" s="1">
        <v>45291</v>
      </c>
      <c r="C2634" t="s">
        <v>1705</v>
      </c>
      <c r="D2634" t="s">
        <v>1706</v>
      </c>
      <c r="E2634">
        <v>1.25</v>
      </c>
      <c r="F2634" t="s">
        <v>5061</v>
      </c>
      <c r="G2634" t="s">
        <v>142</v>
      </c>
      <c r="H2634" t="s">
        <v>164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72</v>
      </c>
      <c r="O2634" t="s">
        <v>5062</v>
      </c>
      <c r="P2634">
        <f t="shared" si="83"/>
        <v>6</v>
      </c>
    </row>
    <row r="2635" spans="1:16" x14ac:dyDescent="0.55000000000000004">
      <c r="A2635" s="1">
        <f t="shared" si="82"/>
        <v>45289</v>
      </c>
      <c r="B2635" s="1">
        <v>45291</v>
      </c>
      <c r="C2635" t="s">
        <v>2144</v>
      </c>
      <c r="D2635" t="s">
        <v>171</v>
      </c>
      <c r="E2635">
        <v>7</v>
      </c>
      <c r="F2635" t="s">
        <v>4678</v>
      </c>
      <c r="H2635" t="s">
        <v>47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5063</v>
      </c>
      <c r="P2635">
        <f t="shared" si="83"/>
        <v>1</v>
      </c>
    </row>
    <row r="2636" spans="1:16" x14ac:dyDescent="0.55000000000000004">
      <c r="A2636" s="1">
        <f t="shared" si="82"/>
        <v>45289</v>
      </c>
      <c r="B2636" s="1">
        <v>45291</v>
      </c>
      <c r="C2636" t="s">
        <v>1615</v>
      </c>
      <c r="D2636" t="s">
        <v>1616</v>
      </c>
      <c r="E2636">
        <v>3.7</v>
      </c>
      <c r="F2636" t="s">
        <v>2640</v>
      </c>
      <c r="H2636" t="s">
        <v>52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5064</v>
      </c>
      <c r="P2636">
        <f t="shared" si="83"/>
        <v>3</v>
      </c>
    </row>
    <row r="2637" spans="1:16" x14ac:dyDescent="0.55000000000000004">
      <c r="A2637" s="1">
        <f t="shared" si="82"/>
        <v>45289</v>
      </c>
      <c r="B2637" s="1">
        <v>45291</v>
      </c>
      <c r="C2637" t="s">
        <v>4643</v>
      </c>
      <c r="D2637" t="s">
        <v>1159</v>
      </c>
      <c r="E2637">
        <v>8.25</v>
      </c>
      <c r="F2637" t="s">
        <v>3438</v>
      </c>
      <c r="H2637" t="s">
        <v>17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53</v>
      </c>
      <c r="O2637" t="s">
        <v>5065</v>
      </c>
      <c r="P2637">
        <f t="shared" si="83"/>
        <v>2</v>
      </c>
    </row>
    <row r="2638" spans="1:16" x14ac:dyDescent="0.55000000000000004">
      <c r="A2638" s="1">
        <f t="shared" si="82"/>
        <v>45289</v>
      </c>
      <c r="B2638" s="1">
        <v>45291</v>
      </c>
      <c r="C2638" t="s">
        <v>1403</v>
      </c>
      <c r="D2638" t="s">
        <v>1404</v>
      </c>
      <c r="E2638">
        <v>5.7649999999999997</v>
      </c>
      <c r="F2638" t="s">
        <v>2942</v>
      </c>
      <c r="H2638" t="s">
        <v>52</v>
      </c>
      <c r="I2638" t="s">
        <v>18</v>
      </c>
      <c r="J2638" t="s">
        <v>19</v>
      </c>
      <c r="K2638" t="s">
        <v>20</v>
      </c>
      <c r="L2638" t="s">
        <v>20</v>
      </c>
      <c r="M2638" t="s">
        <v>638</v>
      </c>
      <c r="N2638" t="s">
        <v>22</v>
      </c>
      <c r="O2638" t="s">
        <v>5066</v>
      </c>
      <c r="P2638">
        <f t="shared" si="83"/>
        <v>3</v>
      </c>
    </row>
    <row r="2639" spans="1:16" hidden="1" x14ac:dyDescent="0.55000000000000004">
      <c r="A2639" s="1">
        <f t="shared" si="82"/>
        <v>45289</v>
      </c>
      <c r="B2639" s="1">
        <v>45291</v>
      </c>
      <c r="C2639" t="s">
        <v>710</v>
      </c>
      <c r="D2639" t="s">
        <v>711</v>
      </c>
      <c r="E2639">
        <v>2.875</v>
      </c>
      <c r="F2639" t="s">
        <v>1803</v>
      </c>
      <c r="G2639" t="s">
        <v>229</v>
      </c>
      <c r="H2639" t="s">
        <v>164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72</v>
      </c>
      <c r="O2639" t="s">
        <v>5067</v>
      </c>
      <c r="P2639">
        <f t="shared" si="83"/>
        <v>6</v>
      </c>
    </row>
    <row r="2640" spans="1:16" x14ac:dyDescent="0.55000000000000004">
      <c r="A2640" s="1">
        <f t="shared" si="82"/>
        <v>45289</v>
      </c>
      <c r="B2640" s="1">
        <v>45291</v>
      </c>
      <c r="C2640" t="s">
        <v>1445</v>
      </c>
      <c r="D2640" t="s">
        <v>1446</v>
      </c>
      <c r="E2640">
        <v>2.673</v>
      </c>
      <c r="F2640" t="s">
        <v>3080</v>
      </c>
      <c r="G2640" t="s">
        <v>229</v>
      </c>
      <c r="H2640" t="s">
        <v>42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72</v>
      </c>
      <c r="O2640" t="s">
        <v>5068</v>
      </c>
      <c r="P2640">
        <f t="shared" si="83"/>
        <v>3</v>
      </c>
    </row>
    <row r="2641" spans="1:16" x14ac:dyDescent="0.55000000000000004">
      <c r="A2641" s="1">
        <f t="shared" si="82"/>
        <v>45289</v>
      </c>
      <c r="B2641" s="1">
        <v>45291</v>
      </c>
      <c r="C2641" t="s">
        <v>1116</v>
      </c>
      <c r="D2641" t="s">
        <v>1117</v>
      </c>
      <c r="E2641">
        <v>3.5</v>
      </c>
      <c r="F2641" t="s">
        <v>1409</v>
      </c>
      <c r="G2641" t="s">
        <v>2272</v>
      </c>
      <c r="H2641" t="s">
        <v>17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53</v>
      </c>
      <c r="O2641" t="s">
        <v>5069</v>
      </c>
      <c r="P2641">
        <f t="shared" si="83"/>
        <v>4</v>
      </c>
    </row>
    <row r="2642" spans="1:16" x14ac:dyDescent="0.55000000000000004">
      <c r="A2642" s="1">
        <f t="shared" si="82"/>
        <v>45289</v>
      </c>
      <c r="B2642" s="1">
        <v>45291</v>
      </c>
      <c r="C2642" t="s">
        <v>264</v>
      </c>
      <c r="D2642" t="s">
        <v>265</v>
      </c>
      <c r="E2642">
        <v>5</v>
      </c>
      <c r="F2642" t="s">
        <v>739</v>
      </c>
      <c r="G2642" t="s">
        <v>229</v>
      </c>
      <c r="H2642" t="s">
        <v>267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72</v>
      </c>
      <c r="O2642" t="s">
        <v>5070</v>
      </c>
      <c r="P2642">
        <f t="shared" si="83"/>
        <v>3</v>
      </c>
    </row>
    <row r="2643" spans="1:16" hidden="1" x14ac:dyDescent="0.55000000000000004">
      <c r="A2643" s="1">
        <f t="shared" si="82"/>
        <v>45289</v>
      </c>
      <c r="B2643" s="1">
        <v>45291</v>
      </c>
      <c r="C2643" t="s">
        <v>1553</v>
      </c>
      <c r="D2643" t="s">
        <v>1554</v>
      </c>
      <c r="E2643">
        <v>5.7609199999999996</v>
      </c>
      <c r="F2643" t="s">
        <v>4338</v>
      </c>
      <c r="G2643" t="s">
        <v>142</v>
      </c>
      <c r="H2643" t="s">
        <v>164</v>
      </c>
      <c r="I2643" t="s">
        <v>18</v>
      </c>
      <c r="J2643" t="s">
        <v>19</v>
      </c>
      <c r="K2643" t="s">
        <v>20</v>
      </c>
      <c r="L2643" t="s">
        <v>20</v>
      </c>
      <c r="M2643" t="s">
        <v>173</v>
      </c>
      <c r="N2643" t="s">
        <v>72</v>
      </c>
      <c r="O2643" t="s">
        <v>5071</v>
      </c>
      <c r="P2643">
        <f t="shared" si="83"/>
        <v>6</v>
      </c>
    </row>
    <row r="2644" spans="1:16" hidden="1" x14ac:dyDescent="0.55000000000000004">
      <c r="A2644" s="1">
        <f t="shared" si="82"/>
        <v>45289</v>
      </c>
      <c r="B2644" s="1">
        <v>45291</v>
      </c>
      <c r="C2644" t="s">
        <v>2703</v>
      </c>
      <c r="D2644" t="s">
        <v>2704</v>
      </c>
      <c r="E2644">
        <v>5.15</v>
      </c>
      <c r="F2644" t="s">
        <v>4150</v>
      </c>
      <c r="G2644" t="s">
        <v>142</v>
      </c>
      <c r="H2644" t="s">
        <v>42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72</v>
      </c>
      <c r="O2644" t="s">
        <v>5072</v>
      </c>
      <c r="P2644">
        <f t="shared" si="83"/>
        <v>6</v>
      </c>
    </row>
    <row r="2645" spans="1:16" x14ac:dyDescent="0.55000000000000004">
      <c r="A2645" s="1">
        <f t="shared" si="82"/>
        <v>45289</v>
      </c>
      <c r="B2645" s="1">
        <v>45291</v>
      </c>
      <c r="C2645" t="s">
        <v>5073</v>
      </c>
      <c r="D2645" t="s">
        <v>5074</v>
      </c>
      <c r="E2645">
        <v>4.875</v>
      </c>
      <c r="F2645" t="s">
        <v>5075</v>
      </c>
      <c r="H2645" t="s">
        <v>267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5076</v>
      </c>
      <c r="P2645">
        <f t="shared" si="83"/>
        <v>5</v>
      </c>
    </row>
    <row r="2646" spans="1:16" x14ac:dyDescent="0.55000000000000004">
      <c r="A2646" s="1">
        <f t="shared" si="82"/>
        <v>45289</v>
      </c>
      <c r="B2646" s="1">
        <v>45291</v>
      </c>
      <c r="C2646" t="s">
        <v>1116</v>
      </c>
      <c r="D2646" t="s">
        <v>1117</v>
      </c>
      <c r="E2646">
        <v>3</v>
      </c>
      <c r="F2646" t="s">
        <v>2873</v>
      </c>
      <c r="G2646" t="s">
        <v>1519</v>
      </c>
      <c r="H2646" t="s">
        <v>17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53</v>
      </c>
      <c r="O2646" t="s">
        <v>5077</v>
      </c>
      <c r="P2646">
        <f t="shared" si="83"/>
        <v>4</v>
      </c>
    </row>
    <row r="2647" spans="1:16" x14ac:dyDescent="0.55000000000000004">
      <c r="A2647" s="1">
        <f t="shared" si="82"/>
        <v>45289</v>
      </c>
      <c r="B2647" s="1">
        <v>45291</v>
      </c>
      <c r="C2647" t="s">
        <v>1445</v>
      </c>
      <c r="D2647" t="s">
        <v>1446</v>
      </c>
      <c r="E2647">
        <v>6.0764500000000004</v>
      </c>
      <c r="F2647" t="s">
        <v>2728</v>
      </c>
      <c r="G2647" t="s">
        <v>229</v>
      </c>
      <c r="H2647" t="s">
        <v>42</v>
      </c>
      <c r="I2647" t="s">
        <v>18</v>
      </c>
      <c r="J2647" t="s">
        <v>19</v>
      </c>
      <c r="K2647" t="s">
        <v>20</v>
      </c>
      <c r="L2647" t="s">
        <v>20</v>
      </c>
      <c r="M2647" t="s">
        <v>173</v>
      </c>
      <c r="N2647" t="s">
        <v>72</v>
      </c>
      <c r="O2647" t="s">
        <v>5078</v>
      </c>
      <c r="P2647">
        <f t="shared" si="83"/>
        <v>3</v>
      </c>
    </row>
    <row r="2648" spans="1:16" x14ac:dyDescent="0.55000000000000004">
      <c r="A2648" s="1">
        <f t="shared" si="82"/>
        <v>45289</v>
      </c>
      <c r="B2648" s="1">
        <v>45291</v>
      </c>
      <c r="C2648" t="s">
        <v>1116</v>
      </c>
      <c r="D2648" t="s">
        <v>1117</v>
      </c>
      <c r="E2648">
        <v>3</v>
      </c>
      <c r="F2648" t="s">
        <v>554</v>
      </c>
      <c r="G2648" t="s">
        <v>1519</v>
      </c>
      <c r="H2648" t="s">
        <v>17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53</v>
      </c>
      <c r="O2648" t="s">
        <v>5079</v>
      </c>
      <c r="P2648">
        <f t="shared" si="83"/>
        <v>4</v>
      </c>
    </row>
    <row r="2649" spans="1:16" x14ac:dyDescent="0.55000000000000004">
      <c r="A2649" s="1">
        <f t="shared" si="82"/>
        <v>45289</v>
      </c>
      <c r="B2649" s="1">
        <v>45291</v>
      </c>
      <c r="C2649" t="s">
        <v>547</v>
      </c>
      <c r="D2649" t="s">
        <v>548</v>
      </c>
      <c r="E2649">
        <v>3.6379999999999999</v>
      </c>
      <c r="F2649" t="s">
        <v>457</v>
      </c>
      <c r="G2649" t="s">
        <v>1839</v>
      </c>
      <c r="H2649" t="s">
        <v>71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22</v>
      </c>
      <c r="O2649" t="s">
        <v>5080</v>
      </c>
      <c r="P2649">
        <f t="shared" si="83"/>
        <v>3</v>
      </c>
    </row>
    <row r="2650" spans="1:16" x14ac:dyDescent="0.55000000000000004">
      <c r="A2650" s="1">
        <f t="shared" si="82"/>
        <v>45289</v>
      </c>
      <c r="B2650" s="1">
        <v>45291</v>
      </c>
      <c r="C2650" t="s">
        <v>3150</v>
      </c>
      <c r="D2650" t="s">
        <v>3151</v>
      </c>
      <c r="E2650">
        <v>3.8</v>
      </c>
      <c r="F2650" t="s">
        <v>4050</v>
      </c>
      <c r="G2650" t="s">
        <v>229</v>
      </c>
      <c r="H2650" t="s">
        <v>47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22</v>
      </c>
      <c r="O2650" t="s">
        <v>5081</v>
      </c>
      <c r="P2650">
        <f t="shared" si="83"/>
        <v>4</v>
      </c>
    </row>
    <row r="2651" spans="1:16" x14ac:dyDescent="0.55000000000000004">
      <c r="A2651" s="1">
        <f t="shared" si="82"/>
        <v>45289</v>
      </c>
      <c r="B2651" s="1">
        <v>45291</v>
      </c>
      <c r="C2651" t="s">
        <v>2062</v>
      </c>
      <c r="D2651" t="s">
        <v>2063</v>
      </c>
      <c r="E2651">
        <v>6.875</v>
      </c>
      <c r="F2651" t="s">
        <v>4340</v>
      </c>
      <c r="H2651" t="s">
        <v>47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5082</v>
      </c>
      <c r="P2651">
        <f t="shared" si="83"/>
        <v>4</v>
      </c>
    </row>
    <row r="2652" spans="1:16" x14ac:dyDescent="0.55000000000000004">
      <c r="A2652" s="1">
        <f t="shared" si="82"/>
        <v>45289</v>
      </c>
      <c r="B2652" s="1">
        <v>45291</v>
      </c>
      <c r="C2652" t="s">
        <v>1116</v>
      </c>
      <c r="D2652" t="s">
        <v>1117</v>
      </c>
      <c r="E2652">
        <v>3.5</v>
      </c>
      <c r="F2652" t="s">
        <v>210</v>
      </c>
      <c r="G2652" t="s">
        <v>1519</v>
      </c>
      <c r="H2652" t="s">
        <v>17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53</v>
      </c>
      <c r="O2652" t="s">
        <v>5083</v>
      </c>
      <c r="P2652">
        <f t="shared" si="83"/>
        <v>4</v>
      </c>
    </row>
    <row r="2653" spans="1:16" hidden="1" x14ac:dyDescent="0.55000000000000004">
      <c r="A2653" s="1">
        <f t="shared" si="82"/>
        <v>45289</v>
      </c>
      <c r="B2653" s="1">
        <v>45291</v>
      </c>
      <c r="C2653" t="s">
        <v>2783</v>
      </c>
      <c r="D2653" t="s">
        <v>2784</v>
      </c>
      <c r="E2653">
        <v>8.375</v>
      </c>
      <c r="F2653" t="s">
        <v>2021</v>
      </c>
      <c r="G2653" t="s">
        <v>142</v>
      </c>
      <c r="H2653" t="s">
        <v>47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5084</v>
      </c>
      <c r="P2653">
        <f t="shared" si="83"/>
        <v>6</v>
      </c>
    </row>
    <row r="2654" spans="1:16" hidden="1" x14ac:dyDescent="0.55000000000000004">
      <c r="A2654" s="1">
        <f t="shared" si="82"/>
        <v>45289</v>
      </c>
      <c r="B2654" s="1">
        <v>45291</v>
      </c>
      <c r="C2654" t="s">
        <v>1705</v>
      </c>
      <c r="D2654" t="s">
        <v>1706</v>
      </c>
      <c r="E2654">
        <v>1.1000000000000001</v>
      </c>
      <c r="F2654" t="s">
        <v>2081</v>
      </c>
      <c r="G2654" t="s">
        <v>142</v>
      </c>
      <c r="H2654" t="s">
        <v>164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72</v>
      </c>
      <c r="O2654" t="s">
        <v>5085</v>
      </c>
      <c r="P2654">
        <f t="shared" si="83"/>
        <v>6</v>
      </c>
    </row>
    <row r="2655" spans="1:16" x14ac:dyDescent="0.55000000000000004">
      <c r="A2655" s="1">
        <f t="shared" si="82"/>
        <v>45289</v>
      </c>
      <c r="B2655" s="1">
        <v>45291</v>
      </c>
      <c r="C2655" t="s">
        <v>139</v>
      </c>
      <c r="D2655" t="s">
        <v>140</v>
      </c>
      <c r="E2655">
        <v>3.218</v>
      </c>
      <c r="F2655" t="s">
        <v>4914</v>
      </c>
      <c r="G2655" t="s">
        <v>142</v>
      </c>
      <c r="H2655" t="s">
        <v>42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72</v>
      </c>
      <c r="O2655" t="s">
        <v>5086</v>
      </c>
      <c r="P2655">
        <f t="shared" si="83"/>
        <v>2</v>
      </c>
    </row>
    <row r="2656" spans="1:16" x14ac:dyDescent="0.55000000000000004">
      <c r="A2656" s="1">
        <f t="shared" si="82"/>
        <v>45289</v>
      </c>
      <c r="B2656" s="1">
        <v>45291</v>
      </c>
      <c r="C2656" t="s">
        <v>244</v>
      </c>
      <c r="D2656" t="s">
        <v>245</v>
      </c>
      <c r="E2656">
        <v>5</v>
      </c>
      <c r="F2656" t="s">
        <v>780</v>
      </c>
      <c r="G2656" t="s">
        <v>3512</v>
      </c>
      <c r="H2656" t="s">
        <v>47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5087</v>
      </c>
      <c r="P2656">
        <f t="shared" si="83"/>
        <v>2</v>
      </c>
    </row>
    <row r="2657" spans="1:16" x14ac:dyDescent="0.55000000000000004">
      <c r="A2657" s="1">
        <f t="shared" si="82"/>
        <v>45289</v>
      </c>
      <c r="B2657" s="1">
        <v>45291</v>
      </c>
      <c r="C2657" t="s">
        <v>3321</v>
      </c>
      <c r="D2657" t="s">
        <v>3322</v>
      </c>
      <c r="E2657">
        <v>5.5</v>
      </c>
      <c r="F2657" t="s">
        <v>2884</v>
      </c>
      <c r="H2657" t="s">
        <v>47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22</v>
      </c>
      <c r="O2657" t="s">
        <v>5088</v>
      </c>
      <c r="P2657">
        <f t="shared" si="83"/>
        <v>3</v>
      </c>
    </row>
    <row r="2658" spans="1:16" hidden="1" x14ac:dyDescent="0.55000000000000004">
      <c r="A2658" s="1">
        <f t="shared" si="82"/>
        <v>45289</v>
      </c>
      <c r="B2658" s="1">
        <v>45291</v>
      </c>
      <c r="C2658" t="s">
        <v>2723</v>
      </c>
      <c r="D2658" t="s">
        <v>2724</v>
      </c>
      <c r="E2658">
        <v>4.75</v>
      </c>
      <c r="F2658" t="s">
        <v>2725</v>
      </c>
      <c r="G2658" t="s">
        <v>229</v>
      </c>
      <c r="H2658" t="s">
        <v>32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22</v>
      </c>
      <c r="O2658" t="s">
        <v>5089</v>
      </c>
      <c r="P2658">
        <f t="shared" si="83"/>
        <v>6</v>
      </c>
    </row>
    <row r="2659" spans="1:16" x14ac:dyDescent="0.55000000000000004">
      <c r="A2659" s="1">
        <f t="shared" si="82"/>
        <v>45289</v>
      </c>
      <c r="B2659" s="1">
        <v>45291</v>
      </c>
      <c r="C2659" t="s">
        <v>244</v>
      </c>
      <c r="D2659" t="s">
        <v>245</v>
      </c>
      <c r="E2659">
        <v>5.2</v>
      </c>
      <c r="F2659" t="s">
        <v>2815</v>
      </c>
      <c r="G2659" t="s">
        <v>1519</v>
      </c>
      <c r="H2659" t="s">
        <v>47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5090</v>
      </c>
      <c r="P2659">
        <f t="shared" si="83"/>
        <v>2</v>
      </c>
    </row>
    <row r="2660" spans="1:16" x14ac:dyDescent="0.55000000000000004">
      <c r="A2660" s="1">
        <f t="shared" si="82"/>
        <v>45289</v>
      </c>
      <c r="B2660" s="1">
        <v>45291</v>
      </c>
      <c r="C2660" t="s">
        <v>244</v>
      </c>
      <c r="D2660" t="s">
        <v>245</v>
      </c>
      <c r="E2660">
        <v>3.55</v>
      </c>
      <c r="F2660" t="s">
        <v>922</v>
      </c>
      <c r="G2660" t="s">
        <v>1519</v>
      </c>
      <c r="H2660" t="s">
        <v>47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5091</v>
      </c>
      <c r="P2660">
        <f t="shared" si="83"/>
        <v>2</v>
      </c>
    </row>
    <row r="2661" spans="1:16" x14ac:dyDescent="0.55000000000000004">
      <c r="A2661" s="1">
        <f t="shared" si="82"/>
        <v>45289</v>
      </c>
      <c r="B2661" s="1">
        <v>45291</v>
      </c>
      <c r="C2661" t="s">
        <v>1415</v>
      </c>
      <c r="D2661" t="s">
        <v>1416</v>
      </c>
      <c r="E2661">
        <v>7.75</v>
      </c>
      <c r="F2661" t="s">
        <v>3833</v>
      </c>
      <c r="H2661" t="s">
        <v>47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5092</v>
      </c>
      <c r="P2661">
        <f t="shared" si="83"/>
        <v>3</v>
      </c>
    </row>
    <row r="2662" spans="1:16" x14ac:dyDescent="0.55000000000000004">
      <c r="A2662" s="1">
        <f t="shared" si="82"/>
        <v>45289</v>
      </c>
      <c r="B2662" s="1">
        <v>45291</v>
      </c>
      <c r="C2662" t="s">
        <v>57</v>
      </c>
      <c r="D2662" t="s">
        <v>14</v>
      </c>
      <c r="E2662">
        <v>6.15</v>
      </c>
      <c r="F2662" t="s">
        <v>2467</v>
      </c>
      <c r="G2662" t="s">
        <v>229</v>
      </c>
      <c r="H2662" t="s">
        <v>17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22</v>
      </c>
      <c r="O2662" t="s">
        <v>5093</v>
      </c>
      <c r="P2662">
        <f t="shared" si="83"/>
        <v>3</v>
      </c>
    </row>
    <row r="2663" spans="1:16" x14ac:dyDescent="0.55000000000000004">
      <c r="A2663" s="1">
        <f t="shared" si="82"/>
        <v>45289</v>
      </c>
      <c r="B2663" s="1">
        <v>45291</v>
      </c>
      <c r="C2663" t="s">
        <v>3224</v>
      </c>
      <c r="D2663" t="s">
        <v>3225</v>
      </c>
      <c r="E2663">
        <v>7.375</v>
      </c>
      <c r="F2663" t="s">
        <v>3583</v>
      </c>
      <c r="G2663" t="s">
        <v>5094</v>
      </c>
      <c r="H2663" t="s">
        <v>71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5095</v>
      </c>
      <c r="P2663">
        <f t="shared" si="83"/>
        <v>3</v>
      </c>
    </row>
    <row r="2664" spans="1:16" x14ac:dyDescent="0.55000000000000004">
      <c r="A2664" s="1">
        <f t="shared" si="82"/>
        <v>45289</v>
      </c>
      <c r="B2664" s="1">
        <v>45291</v>
      </c>
      <c r="C2664" t="s">
        <v>244</v>
      </c>
      <c r="D2664" t="s">
        <v>245</v>
      </c>
      <c r="E2664">
        <v>4</v>
      </c>
      <c r="F2664" t="s">
        <v>70</v>
      </c>
      <c r="G2664" t="s">
        <v>1519</v>
      </c>
      <c r="H2664" t="s">
        <v>47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5096</v>
      </c>
      <c r="P2664">
        <f t="shared" si="83"/>
        <v>2</v>
      </c>
    </row>
    <row r="2665" spans="1:16" x14ac:dyDescent="0.55000000000000004">
      <c r="A2665" s="1">
        <f t="shared" si="82"/>
        <v>45289</v>
      </c>
      <c r="B2665" s="1">
        <v>45291</v>
      </c>
      <c r="C2665" t="s">
        <v>444</v>
      </c>
      <c r="D2665" t="s">
        <v>445</v>
      </c>
      <c r="E2665">
        <v>7.5</v>
      </c>
      <c r="F2665" t="s">
        <v>1182</v>
      </c>
      <c r="H2665" t="s">
        <v>32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22</v>
      </c>
      <c r="O2665" t="s">
        <v>5097</v>
      </c>
      <c r="P2665">
        <f t="shared" si="83"/>
        <v>3</v>
      </c>
    </row>
    <row r="2666" spans="1:16" x14ac:dyDescent="0.55000000000000004">
      <c r="A2666" s="1">
        <f t="shared" si="82"/>
        <v>45289</v>
      </c>
      <c r="B2666" s="1">
        <v>45291</v>
      </c>
      <c r="C2666" t="s">
        <v>244</v>
      </c>
      <c r="D2666" t="s">
        <v>245</v>
      </c>
      <c r="E2666">
        <v>4.05</v>
      </c>
      <c r="F2666" t="s">
        <v>2325</v>
      </c>
      <c r="G2666" t="s">
        <v>1519</v>
      </c>
      <c r="H2666" t="s">
        <v>47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22</v>
      </c>
      <c r="O2666" t="s">
        <v>5098</v>
      </c>
      <c r="P2666">
        <f t="shared" si="83"/>
        <v>2</v>
      </c>
    </row>
    <row r="2667" spans="1:16" x14ac:dyDescent="0.55000000000000004">
      <c r="A2667" s="1">
        <f t="shared" si="82"/>
        <v>45289</v>
      </c>
      <c r="B2667" s="1">
        <v>45291</v>
      </c>
      <c r="C2667" t="s">
        <v>2062</v>
      </c>
      <c r="D2667" t="s">
        <v>2063</v>
      </c>
      <c r="E2667">
        <v>6.875</v>
      </c>
      <c r="F2667" t="s">
        <v>2035</v>
      </c>
      <c r="H2667" t="s">
        <v>47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5099</v>
      </c>
      <c r="P2667">
        <f t="shared" si="83"/>
        <v>4</v>
      </c>
    </row>
    <row r="2668" spans="1:16" x14ac:dyDescent="0.55000000000000004">
      <c r="A2668" s="1">
        <f t="shared" si="82"/>
        <v>45289</v>
      </c>
      <c r="B2668" s="1">
        <v>45291</v>
      </c>
      <c r="C2668" t="s">
        <v>521</v>
      </c>
      <c r="D2668" t="s">
        <v>522</v>
      </c>
      <c r="E2668">
        <v>6.15</v>
      </c>
      <c r="F2668" t="s">
        <v>4842</v>
      </c>
      <c r="H2668" t="s">
        <v>47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5100</v>
      </c>
      <c r="P2668">
        <f t="shared" si="83"/>
        <v>3</v>
      </c>
    </row>
    <row r="2669" spans="1:16" x14ac:dyDescent="0.55000000000000004">
      <c r="A2669" s="1">
        <f t="shared" si="82"/>
        <v>45289</v>
      </c>
      <c r="B2669" s="1">
        <v>45291</v>
      </c>
      <c r="C2669" t="s">
        <v>1495</v>
      </c>
      <c r="D2669" t="s">
        <v>1496</v>
      </c>
      <c r="E2669">
        <v>2.65</v>
      </c>
      <c r="F2669" t="s">
        <v>5101</v>
      </c>
      <c r="G2669" t="s">
        <v>142</v>
      </c>
      <c r="H2669" t="s">
        <v>17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72</v>
      </c>
      <c r="O2669" t="s">
        <v>5102</v>
      </c>
      <c r="P2669">
        <f t="shared" si="83"/>
        <v>3</v>
      </c>
    </row>
    <row r="2670" spans="1:16" x14ac:dyDescent="0.55000000000000004">
      <c r="A2670" s="1">
        <f t="shared" si="82"/>
        <v>45289</v>
      </c>
      <c r="B2670" s="1">
        <v>45291</v>
      </c>
      <c r="C2670" t="s">
        <v>933</v>
      </c>
      <c r="D2670" t="s">
        <v>934</v>
      </c>
      <c r="E2670">
        <v>5</v>
      </c>
      <c r="F2670" t="s">
        <v>5103</v>
      </c>
      <c r="G2670" t="s">
        <v>206</v>
      </c>
      <c r="H2670" t="s">
        <v>47</v>
      </c>
      <c r="I2670" t="s">
        <v>18</v>
      </c>
      <c r="J2670" t="s">
        <v>19</v>
      </c>
      <c r="K2670" t="s">
        <v>20</v>
      </c>
      <c r="L2670" t="s">
        <v>20</v>
      </c>
      <c r="M2670" t="s">
        <v>2527</v>
      </c>
      <c r="N2670" t="s">
        <v>72</v>
      </c>
      <c r="O2670" t="s">
        <v>5104</v>
      </c>
      <c r="P2670">
        <f t="shared" si="83"/>
        <v>3</v>
      </c>
    </row>
    <row r="2671" spans="1:16" x14ac:dyDescent="0.55000000000000004">
      <c r="A2671" s="1">
        <f t="shared" si="82"/>
        <v>45289</v>
      </c>
      <c r="B2671" s="1">
        <v>45291</v>
      </c>
      <c r="C2671" t="s">
        <v>444</v>
      </c>
      <c r="D2671" t="s">
        <v>445</v>
      </c>
      <c r="E2671">
        <v>6.625</v>
      </c>
      <c r="F2671" t="s">
        <v>105</v>
      </c>
      <c r="H2671" t="s">
        <v>32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5105</v>
      </c>
      <c r="P2671">
        <f t="shared" si="83"/>
        <v>3</v>
      </c>
    </row>
    <row r="2672" spans="1:16" x14ac:dyDescent="0.55000000000000004">
      <c r="A2672" s="1">
        <f t="shared" si="82"/>
        <v>45289</v>
      </c>
      <c r="B2672" s="1">
        <v>45291</v>
      </c>
      <c r="C2672" t="s">
        <v>244</v>
      </c>
      <c r="D2672" t="s">
        <v>245</v>
      </c>
      <c r="E2672">
        <v>3</v>
      </c>
      <c r="F2672" t="s">
        <v>1114</v>
      </c>
      <c r="G2672" t="s">
        <v>1519</v>
      </c>
      <c r="H2672" t="s">
        <v>47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5106</v>
      </c>
      <c r="P2672">
        <f t="shared" si="83"/>
        <v>2</v>
      </c>
    </row>
    <row r="2673" spans="1:16" hidden="1" x14ac:dyDescent="0.55000000000000004">
      <c r="A2673" s="1">
        <f t="shared" si="82"/>
        <v>45289</v>
      </c>
      <c r="B2673" s="1">
        <v>45291</v>
      </c>
      <c r="C2673" t="s">
        <v>710</v>
      </c>
      <c r="D2673" t="s">
        <v>711</v>
      </c>
      <c r="E2673">
        <v>5.6917</v>
      </c>
      <c r="F2673" t="s">
        <v>5107</v>
      </c>
      <c r="G2673" t="s">
        <v>142</v>
      </c>
      <c r="H2673" t="s">
        <v>164</v>
      </c>
      <c r="I2673" t="s">
        <v>18</v>
      </c>
      <c r="J2673" t="s">
        <v>19</v>
      </c>
      <c r="K2673" t="s">
        <v>20</v>
      </c>
      <c r="L2673" t="s">
        <v>20</v>
      </c>
      <c r="M2673" t="s">
        <v>173</v>
      </c>
      <c r="N2673" t="s">
        <v>72</v>
      </c>
      <c r="O2673" t="s">
        <v>5108</v>
      </c>
      <c r="P2673">
        <f t="shared" si="83"/>
        <v>6</v>
      </c>
    </row>
    <row r="2674" spans="1:16" x14ac:dyDescent="0.55000000000000004">
      <c r="A2674" s="1">
        <f t="shared" si="82"/>
        <v>45289</v>
      </c>
      <c r="B2674" s="1">
        <v>45291</v>
      </c>
      <c r="C2674" t="s">
        <v>1116</v>
      </c>
      <c r="D2674" t="s">
        <v>1117</v>
      </c>
      <c r="E2674">
        <v>3</v>
      </c>
      <c r="F2674" t="s">
        <v>993</v>
      </c>
      <c r="G2674" t="s">
        <v>1519</v>
      </c>
      <c r="H2674" t="s">
        <v>17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53</v>
      </c>
      <c r="O2674" t="s">
        <v>5109</v>
      </c>
      <c r="P2674">
        <f t="shared" si="83"/>
        <v>4</v>
      </c>
    </row>
    <row r="2675" spans="1:16" x14ac:dyDescent="0.55000000000000004">
      <c r="A2675" s="1">
        <f t="shared" si="82"/>
        <v>45289</v>
      </c>
      <c r="B2675" s="1">
        <v>45291</v>
      </c>
      <c r="C2675" t="s">
        <v>5110</v>
      </c>
      <c r="D2675" t="s">
        <v>265</v>
      </c>
      <c r="E2675">
        <v>7.875</v>
      </c>
      <c r="F2675" t="s">
        <v>1177</v>
      </c>
      <c r="G2675" t="s">
        <v>5111</v>
      </c>
      <c r="H2675" t="s">
        <v>52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72</v>
      </c>
      <c r="O2675" t="s">
        <v>5112</v>
      </c>
      <c r="P2675">
        <f t="shared" si="83"/>
        <v>3</v>
      </c>
    </row>
    <row r="2676" spans="1:16" hidden="1" x14ac:dyDescent="0.55000000000000004">
      <c r="A2676" s="1">
        <f t="shared" si="82"/>
        <v>45289</v>
      </c>
      <c r="B2676" s="1">
        <v>45291</v>
      </c>
      <c r="C2676" t="s">
        <v>2830</v>
      </c>
      <c r="D2676" t="s">
        <v>2831</v>
      </c>
      <c r="E2676">
        <v>2.75</v>
      </c>
      <c r="F2676" t="s">
        <v>3491</v>
      </c>
      <c r="G2676" t="s">
        <v>229</v>
      </c>
      <c r="H2676" t="s">
        <v>42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72</v>
      </c>
      <c r="O2676" t="s">
        <v>5113</v>
      </c>
      <c r="P2676">
        <f t="shared" si="83"/>
        <v>6</v>
      </c>
    </row>
    <row r="2677" spans="1:16" x14ac:dyDescent="0.55000000000000004">
      <c r="A2677" s="1">
        <f t="shared" si="82"/>
        <v>45289</v>
      </c>
      <c r="B2677" s="1">
        <v>45291</v>
      </c>
      <c r="C2677" t="s">
        <v>1789</v>
      </c>
      <c r="D2677" t="s">
        <v>1200</v>
      </c>
      <c r="E2677">
        <v>0.8</v>
      </c>
      <c r="F2677" t="s">
        <v>728</v>
      </c>
      <c r="G2677" t="s">
        <v>142</v>
      </c>
      <c r="H2677" t="s">
        <v>267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72</v>
      </c>
      <c r="O2677" t="s">
        <v>5114</v>
      </c>
      <c r="P2677">
        <f t="shared" si="83"/>
        <v>3</v>
      </c>
    </row>
    <row r="2678" spans="1:16" x14ac:dyDescent="0.55000000000000004">
      <c r="A2678" s="1">
        <f t="shared" si="82"/>
        <v>45289</v>
      </c>
      <c r="B2678" s="1">
        <v>45291</v>
      </c>
      <c r="C2678" t="s">
        <v>244</v>
      </c>
      <c r="D2678" t="s">
        <v>245</v>
      </c>
      <c r="E2678">
        <v>3.65</v>
      </c>
      <c r="F2678" t="s">
        <v>554</v>
      </c>
      <c r="G2678" t="s">
        <v>1519</v>
      </c>
      <c r="H2678" t="s">
        <v>47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5115</v>
      </c>
      <c r="P2678">
        <f t="shared" si="83"/>
        <v>2</v>
      </c>
    </row>
    <row r="2679" spans="1:16" hidden="1" x14ac:dyDescent="0.55000000000000004">
      <c r="A2679" s="1">
        <f t="shared" si="82"/>
        <v>45289</v>
      </c>
      <c r="B2679" s="1">
        <v>45291</v>
      </c>
      <c r="C2679" t="s">
        <v>710</v>
      </c>
      <c r="D2679" t="s">
        <v>711</v>
      </c>
      <c r="E2679">
        <v>5.9851400000000003</v>
      </c>
      <c r="F2679" t="s">
        <v>5116</v>
      </c>
      <c r="G2679" t="s">
        <v>142</v>
      </c>
      <c r="H2679" t="s">
        <v>164</v>
      </c>
      <c r="I2679" t="s">
        <v>18</v>
      </c>
      <c r="J2679" t="s">
        <v>19</v>
      </c>
      <c r="K2679" t="s">
        <v>20</v>
      </c>
      <c r="L2679" t="s">
        <v>20</v>
      </c>
      <c r="M2679" t="s">
        <v>173</v>
      </c>
      <c r="N2679" t="s">
        <v>72</v>
      </c>
      <c r="O2679" t="s">
        <v>5117</v>
      </c>
      <c r="P2679">
        <f t="shared" si="83"/>
        <v>6</v>
      </c>
    </row>
    <row r="2680" spans="1:16" x14ac:dyDescent="0.55000000000000004">
      <c r="A2680" s="1">
        <f t="shared" si="82"/>
        <v>45289</v>
      </c>
      <c r="B2680" s="1">
        <v>45291</v>
      </c>
      <c r="C2680" t="s">
        <v>139</v>
      </c>
      <c r="D2680" t="s">
        <v>140</v>
      </c>
      <c r="E2680">
        <v>1.6180000000000001</v>
      </c>
      <c r="F2680" t="s">
        <v>1371</v>
      </c>
      <c r="G2680" t="s">
        <v>142</v>
      </c>
      <c r="H2680" t="s">
        <v>42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72</v>
      </c>
      <c r="O2680" t="s">
        <v>5118</v>
      </c>
      <c r="P2680">
        <f t="shared" si="83"/>
        <v>2</v>
      </c>
    </row>
    <row r="2681" spans="1:16" hidden="1" x14ac:dyDescent="0.55000000000000004">
      <c r="A2681" s="1">
        <f t="shared" si="82"/>
        <v>45289</v>
      </c>
      <c r="B2681" s="1">
        <v>45291</v>
      </c>
      <c r="C2681" t="s">
        <v>306</v>
      </c>
      <c r="D2681" t="s">
        <v>307</v>
      </c>
      <c r="E2681">
        <v>6</v>
      </c>
      <c r="F2681" t="s">
        <v>4244</v>
      </c>
      <c r="G2681" t="s">
        <v>229</v>
      </c>
      <c r="H2681" t="s">
        <v>77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5119</v>
      </c>
      <c r="P2681">
        <f t="shared" si="83"/>
        <v>6</v>
      </c>
    </row>
    <row r="2682" spans="1:16" x14ac:dyDescent="0.55000000000000004">
      <c r="A2682" s="1">
        <f t="shared" si="82"/>
        <v>45289</v>
      </c>
      <c r="B2682" s="1">
        <v>45291</v>
      </c>
      <c r="C2682" t="s">
        <v>1351</v>
      </c>
      <c r="D2682" t="s">
        <v>1352</v>
      </c>
      <c r="E2682">
        <v>6</v>
      </c>
      <c r="F2682" t="s">
        <v>3314</v>
      </c>
      <c r="H2682" t="s">
        <v>77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53</v>
      </c>
      <c r="O2682" t="s">
        <v>5120</v>
      </c>
      <c r="P2682">
        <f t="shared" si="83"/>
        <v>3</v>
      </c>
    </row>
    <row r="2683" spans="1:16" hidden="1" x14ac:dyDescent="0.55000000000000004">
      <c r="A2683" s="1">
        <f t="shared" si="82"/>
        <v>45289</v>
      </c>
      <c r="B2683" s="1">
        <v>45291</v>
      </c>
      <c r="C2683" t="s">
        <v>5121</v>
      </c>
      <c r="D2683" t="s">
        <v>5122</v>
      </c>
      <c r="E2683">
        <v>3.6989999999999998</v>
      </c>
      <c r="F2683" t="s">
        <v>1054</v>
      </c>
      <c r="H2683" t="s">
        <v>52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22</v>
      </c>
      <c r="O2683" t="s">
        <v>5123</v>
      </c>
      <c r="P2683">
        <f t="shared" si="83"/>
        <v>6</v>
      </c>
    </row>
    <row r="2684" spans="1:16" x14ac:dyDescent="0.55000000000000004">
      <c r="A2684" s="1">
        <f t="shared" si="82"/>
        <v>45289</v>
      </c>
      <c r="B2684" s="1">
        <v>45291</v>
      </c>
      <c r="C2684" t="s">
        <v>3131</v>
      </c>
      <c r="D2684" t="s">
        <v>449</v>
      </c>
      <c r="E2684">
        <v>3</v>
      </c>
      <c r="F2684" t="s">
        <v>1887</v>
      </c>
      <c r="G2684" t="s">
        <v>1519</v>
      </c>
      <c r="H2684" t="s">
        <v>47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53</v>
      </c>
      <c r="O2684" t="s">
        <v>5124</v>
      </c>
      <c r="P2684">
        <f t="shared" si="83"/>
        <v>3</v>
      </c>
    </row>
    <row r="2685" spans="1:16" x14ac:dyDescent="0.55000000000000004">
      <c r="A2685" s="1">
        <f t="shared" si="82"/>
        <v>45289</v>
      </c>
      <c r="B2685" s="1">
        <v>45291</v>
      </c>
      <c r="C2685" t="s">
        <v>5125</v>
      </c>
      <c r="D2685" t="s">
        <v>2441</v>
      </c>
      <c r="E2685">
        <v>7.5</v>
      </c>
      <c r="F2685" t="s">
        <v>1236</v>
      </c>
      <c r="H2685" t="s">
        <v>47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5126</v>
      </c>
      <c r="P2685">
        <f t="shared" si="83"/>
        <v>3</v>
      </c>
    </row>
    <row r="2686" spans="1:16" x14ac:dyDescent="0.55000000000000004">
      <c r="A2686" s="1">
        <f t="shared" si="82"/>
        <v>45289</v>
      </c>
      <c r="B2686" s="1">
        <v>45291</v>
      </c>
      <c r="C2686" t="s">
        <v>4989</v>
      </c>
      <c r="D2686" t="s">
        <v>4322</v>
      </c>
      <c r="E2686">
        <v>0</v>
      </c>
      <c r="F2686" t="s">
        <v>2563</v>
      </c>
      <c r="G2686" t="s">
        <v>659</v>
      </c>
      <c r="H2686" t="s">
        <v>52</v>
      </c>
      <c r="I2686" t="s">
        <v>18</v>
      </c>
      <c r="J2686" t="s">
        <v>19</v>
      </c>
      <c r="K2686" t="s">
        <v>20</v>
      </c>
      <c r="L2686" t="s">
        <v>20</v>
      </c>
      <c r="M2686" t="s">
        <v>3007</v>
      </c>
      <c r="N2686" t="s">
        <v>72</v>
      </c>
      <c r="O2686" t="s">
        <v>5127</v>
      </c>
      <c r="P2686">
        <f t="shared" si="83"/>
        <v>2</v>
      </c>
    </row>
    <row r="2687" spans="1:16" hidden="1" x14ac:dyDescent="0.55000000000000004">
      <c r="A2687" s="1">
        <f t="shared" si="82"/>
        <v>45289</v>
      </c>
      <c r="B2687" s="1">
        <v>45291</v>
      </c>
      <c r="C2687" t="s">
        <v>1102</v>
      </c>
      <c r="D2687" t="s">
        <v>1103</v>
      </c>
      <c r="E2687">
        <v>0.875</v>
      </c>
      <c r="F2687" t="s">
        <v>3862</v>
      </c>
      <c r="G2687" t="s">
        <v>142</v>
      </c>
      <c r="H2687" t="s">
        <v>63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64</v>
      </c>
      <c r="O2687" t="s">
        <v>5128</v>
      </c>
      <c r="P2687">
        <f t="shared" si="83"/>
        <v>6</v>
      </c>
    </row>
    <row r="2688" spans="1:16" x14ac:dyDescent="0.55000000000000004">
      <c r="A2688" s="1">
        <f t="shared" si="82"/>
        <v>45289</v>
      </c>
      <c r="B2688" s="1">
        <v>45291</v>
      </c>
      <c r="C2688" t="s">
        <v>1116</v>
      </c>
      <c r="D2688" t="s">
        <v>1117</v>
      </c>
      <c r="E2688">
        <v>3.5</v>
      </c>
      <c r="F2688" t="s">
        <v>2325</v>
      </c>
      <c r="G2688" t="s">
        <v>1519</v>
      </c>
      <c r="H2688" t="s">
        <v>17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53</v>
      </c>
      <c r="O2688" t="s">
        <v>5129</v>
      </c>
      <c r="P2688">
        <f t="shared" si="83"/>
        <v>4</v>
      </c>
    </row>
    <row r="2689" spans="1:16" x14ac:dyDescent="0.55000000000000004">
      <c r="A2689" s="1">
        <f t="shared" si="82"/>
        <v>45289</v>
      </c>
      <c r="B2689" s="1">
        <v>45291</v>
      </c>
      <c r="C2689" t="s">
        <v>742</v>
      </c>
      <c r="D2689" t="s">
        <v>743</v>
      </c>
      <c r="E2689">
        <v>5.25</v>
      </c>
      <c r="F2689" t="s">
        <v>5130</v>
      </c>
      <c r="G2689" t="s">
        <v>4491</v>
      </c>
      <c r="H2689" t="s">
        <v>17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53</v>
      </c>
      <c r="O2689" t="s">
        <v>5131</v>
      </c>
      <c r="P2689">
        <f t="shared" si="83"/>
        <v>2</v>
      </c>
    </row>
    <row r="2690" spans="1:16" hidden="1" x14ac:dyDescent="0.55000000000000004">
      <c r="A2690" s="1">
        <f t="shared" si="82"/>
        <v>45289</v>
      </c>
      <c r="B2690" s="1">
        <v>45291</v>
      </c>
      <c r="C2690" t="s">
        <v>1561</v>
      </c>
      <c r="D2690" t="s">
        <v>1562</v>
      </c>
      <c r="E2690">
        <v>1.6</v>
      </c>
      <c r="F2690" t="s">
        <v>248</v>
      </c>
      <c r="G2690" t="s">
        <v>142</v>
      </c>
      <c r="H2690" t="s">
        <v>267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72</v>
      </c>
      <c r="O2690" t="s">
        <v>5132</v>
      </c>
      <c r="P2690">
        <f t="shared" si="83"/>
        <v>6</v>
      </c>
    </row>
    <row r="2691" spans="1:16" x14ac:dyDescent="0.55000000000000004">
      <c r="A2691" s="1">
        <f t="shared" si="82"/>
        <v>45289</v>
      </c>
      <c r="B2691" s="1">
        <v>45291</v>
      </c>
      <c r="C2691" t="s">
        <v>5133</v>
      </c>
      <c r="D2691" t="s">
        <v>2756</v>
      </c>
      <c r="E2691">
        <v>3.6709999999999998</v>
      </c>
      <c r="F2691" t="s">
        <v>3178</v>
      </c>
      <c r="H2691" t="s">
        <v>52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53</v>
      </c>
      <c r="O2691" t="s">
        <v>5134</v>
      </c>
      <c r="P2691">
        <f t="shared" si="83"/>
        <v>3</v>
      </c>
    </row>
    <row r="2692" spans="1:16" x14ac:dyDescent="0.55000000000000004">
      <c r="A2692" s="1">
        <f t="shared" ref="A2692:A2755" si="84">B2692-2</f>
        <v>45289</v>
      </c>
      <c r="B2692" s="1">
        <v>45291</v>
      </c>
      <c r="C2692" t="s">
        <v>5135</v>
      </c>
      <c r="D2692" t="s">
        <v>1501</v>
      </c>
      <c r="E2692">
        <v>6.125</v>
      </c>
      <c r="F2692" t="s">
        <v>465</v>
      </c>
      <c r="G2692" t="s">
        <v>142</v>
      </c>
      <c r="H2692" t="s">
        <v>42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72</v>
      </c>
      <c r="O2692" t="s">
        <v>5136</v>
      </c>
      <c r="P2692">
        <f t="shared" ref="P2692:P2755" si="85">LEN(D2692)</f>
        <v>3</v>
      </c>
    </row>
    <row r="2693" spans="1:16" x14ac:dyDescent="0.55000000000000004">
      <c r="A2693" s="1">
        <f t="shared" si="84"/>
        <v>45289</v>
      </c>
      <c r="B2693" s="1">
        <v>45291</v>
      </c>
      <c r="C2693" t="s">
        <v>517</v>
      </c>
      <c r="D2693" t="s">
        <v>518</v>
      </c>
      <c r="E2693">
        <v>2.4</v>
      </c>
      <c r="F2693" t="s">
        <v>5137</v>
      </c>
      <c r="H2693" t="s">
        <v>52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5138</v>
      </c>
      <c r="P2693">
        <f t="shared" si="85"/>
        <v>3</v>
      </c>
    </row>
    <row r="2694" spans="1:16" hidden="1" x14ac:dyDescent="0.55000000000000004">
      <c r="A2694" s="1">
        <f t="shared" si="84"/>
        <v>45289</v>
      </c>
      <c r="B2694" s="1">
        <v>45291</v>
      </c>
      <c r="C2694" t="s">
        <v>710</v>
      </c>
      <c r="D2694" t="s">
        <v>711</v>
      </c>
      <c r="E2694">
        <v>2.9</v>
      </c>
      <c r="F2694" t="s">
        <v>3002</v>
      </c>
      <c r="G2694" t="s">
        <v>142</v>
      </c>
      <c r="H2694" t="s">
        <v>164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72</v>
      </c>
      <c r="O2694" t="s">
        <v>5139</v>
      </c>
      <c r="P2694">
        <f t="shared" si="85"/>
        <v>6</v>
      </c>
    </row>
    <row r="2695" spans="1:16" hidden="1" x14ac:dyDescent="0.55000000000000004">
      <c r="A2695" s="1">
        <f t="shared" si="84"/>
        <v>45289</v>
      </c>
      <c r="B2695" s="1">
        <v>45291</v>
      </c>
      <c r="C2695" t="s">
        <v>5140</v>
      </c>
      <c r="D2695" t="s">
        <v>3750</v>
      </c>
      <c r="E2695">
        <v>7.899</v>
      </c>
      <c r="F2695" t="s">
        <v>2467</v>
      </c>
      <c r="H2695" t="s">
        <v>71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72</v>
      </c>
      <c r="O2695" t="s">
        <v>5141</v>
      </c>
      <c r="P2695">
        <f t="shared" si="85"/>
        <v>6</v>
      </c>
    </row>
    <row r="2696" spans="1:16" hidden="1" x14ac:dyDescent="0.55000000000000004">
      <c r="A2696" s="1">
        <f t="shared" si="84"/>
        <v>45289</v>
      </c>
      <c r="B2696" s="1">
        <v>45291</v>
      </c>
      <c r="C2696" t="s">
        <v>235</v>
      </c>
      <c r="D2696" t="s">
        <v>236</v>
      </c>
      <c r="E2696">
        <v>5.5</v>
      </c>
      <c r="F2696" t="s">
        <v>237</v>
      </c>
      <c r="H2696" t="s">
        <v>71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72</v>
      </c>
      <c r="O2696" t="s">
        <v>5142</v>
      </c>
      <c r="P2696">
        <f t="shared" si="85"/>
        <v>6</v>
      </c>
    </row>
    <row r="2697" spans="1:16" x14ac:dyDescent="0.55000000000000004">
      <c r="A2697" s="1">
        <f t="shared" si="84"/>
        <v>45289</v>
      </c>
      <c r="B2697" s="1">
        <v>45291</v>
      </c>
      <c r="C2697" t="s">
        <v>2591</v>
      </c>
      <c r="D2697" t="s">
        <v>2452</v>
      </c>
      <c r="E2697">
        <v>5.35</v>
      </c>
      <c r="F2697" t="s">
        <v>5143</v>
      </c>
      <c r="H2697" t="s">
        <v>52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53</v>
      </c>
      <c r="O2697" t="s">
        <v>5144</v>
      </c>
      <c r="P2697">
        <f t="shared" si="85"/>
        <v>3</v>
      </c>
    </row>
    <row r="2698" spans="1:16" hidden="1" x14ac:dyDescent="0.55000000000000004">
      <c r="A2698" s="1">
        <f t="shared" si="84"/>
        <v>45289</v>
      </c>
      <c r="B2698" s="1">
        <v>45291</v>
      </c>
      <c r="C2698" t="s">
        <v>5145</v>
      </c>
      <c r="D2698" t="s">
        <v>50</v>
      </c>
      <c r="E2698">
        <v>5.8</v>
      </c>
      <c r="F2698" t="s">
        <v>3499</v>
      </c>
      <c r="H2698" t="s">
        <v>17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22</v>
      </c>
      <c r="O2698" t="s">
        <v>5146</v>
      </c>
      <c r="P2698">
        <f t="shared" si="85"/>
        <v>6</v>
      </c>
    </row>
    <row r="2699" spans="1:16" x14ac:dyDescent="0.55000000000000004">
      <c r="A2699" s="1">
        <f t="shared" si="84"/>
        <v>45289</v>
      </c>
      <c r="B2699" s="1">
        <v>45291</v>
      </c>
      <c r="C2699" t="s">
        <v>264</v>
      </c>
      <c r="D2699" t="s">
        <v>265</v>
      </c>
      <c r="E2699">
        <v>5.7332700000000001</v>
      </c>
      <c r="F2699" t="s">
        <v>3470</v>
      </c>
      <c r="G2699" t="s">
        <v>229</v>
      </c>
      <c r="H2699" t="s">
        <v>267</v>
      </c>
      <c r="I2699" t="s">
        <v>18</v>
      </c>
      <c r="J2699" t="s">
        <v>19</v>
      </c>
      <c r="K2699" t="s">
        <v>20</v>
      </c>
      <c r="L2699" t="s">
        <v>20</v>
      </c>
      <c r="M2699" t="s">
        <v>173</v>
      </c>
      <c r="N2699" t="s">
        <v>72</v>
      </c>
      <c r="O2699" t="s">
        <v>5147</v>
      </c>
      <c r="P2699">
        <f t="shared" si="85"/>
        <v>3</v>
      </c>
    </row>
    <row r="2700" spans="1:16" x14ac:dyDescent="0.55000000000000004">
      <c r="A2700" s="1">
        <f t="shared" si="84"/>
        <v>45289</v>
      </c>
      <c r="B2700" s="1">
        <v>45291</v>
      </c>
      <c r="C2700" t="s">
        <v>2578</v>
      </c>
      <c r="D2700" t="s">
        <v>2579</v>
      </c>
      <c r="E2700">
        <v>6.625</v>
      </c>
      <c r="F2700" t="s">
        <v>1173</v>
      </c>
      <c r="H2700" t="s">
        <v>47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5148</v>
      </c>
      <c r="P2700">
        <f t="shared" si="85"/>
        <v>3</v>
      </c>
    </row>
    <row r="2701" spans="1:16" x14ac:dyDescent="0.55000000000000004">
      <c r="A2701" s="1">
        <f t="shared" si="84"/>
        <v>45289</v>
      </c>
      <c r="B2701" s="1">
        <v>45291</v>
      </c>
      <c r="C2701" t="s">
        <v>497</v>
      </c>
      <c r="D2701" t="s">
        <v>498</v>
      </c>
      <c r="E2701">
        <v>1.75</v>
      </c>
      <c r="F2701" t="s">
        <v>1114</v>
      </c>
      <c r="G2701" t="s">
        <v>142</v>
      </c>
      <c r="H2701" t="s">
        <v>71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72</v>
      </c>
      <c r="O2701" t="s">
        <v>5149</v>
      </c>
      <c r="P2701">
        <f t="shared" si="85"/>
        <v>5</v>
      </c>
    </row>
    <row r="2702" spans="1:16" hidden="1" x14ac:dyDescent="0.55000000000000004">
      <c r="A2702" s="1">
        <f t="shared" si="84"/>
        <v>45289</v>
      </c>
      <c r="B2702" s="1">
        <v>45291</v>
      </c>
      <c r="C2702" t="s">
        <v>4662</v>
      </c>
      <c r="D2702" t="s">
        <v>4663</v>
      </c>
      <c r="E2702">
        <v>1.9910000000000001</v>
      </c>
      <c r="F2702" t="s">
        <v>1390</v>
      </c>
      <c r="G2702">
        <v>2020</v>
      </c>
      <c r="H2702" t="s">
        <v>52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5150</v>
      </c>
      <c r="P2702">
        <f t="shared" si="85"/>
        <v>6</v>
      </c>
    </row>
    <row r="2703" spans="1:16" hidden="1" x14ac:dyDescent="0.55000000000000004">
      <c r="A2703" s="1">
        <f t="shared" si="84"/>
        <v>45289</v>
      </c>
      <c r="B2703" s="1">
        <v>45291</v>
      </c>
      <c r="C2703" t="s">
        <v>710</v>
      </c>
      <c r="D2703" t="s">
        <v>711</v>
      </c>
      <c r="E2703">
        <v>2.27</v>
      </c>
      <c r="F2703" t="s">
        <v>5151</v>
      </c>
      <c r="G2703" t="s">
        <v>142</v>
      </c>
      <c r="H2703" t="s">
        <v>164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72</v>
      </c>
      <c r="O2703" t="s">
        <v>5152</v>
      </c>
      <c r="P2703">
        <f t="shared" si="85"/>
        <v>6</v>
      </c>
    </row>
    <row r="2704" spans="1:16" x14ac:dyDescent="0.55000000000000004">
      <c r="A2704" s="1">
        <f t="shared" si="84"/>
        <v>45289</v>
      </c>
      <c r="B2704" s="1">
        <v>45291</v>
      </c>
      <c r="C2704" t="s">
        <v>1901</v>
      </c>
      <c r="D2704" t="s">
        <v>1902</v>
      </c>
      <c r="E2704">
        <v>5.5</v>
      </c>
      <c r="F2704" t="s">
        <v>2854</v>
      </c>
      <c r="G2704" t="s">
        <v>229</v>
      </c>
      <c r="H2704" t="s">
        <v>42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72</v>
      </c>
      <c r="O2704" t="s">
        <v>5153</v>
      </c>
      <c r="P2704">
        <f t="shared" si="85"/>
        <v>3</v>
      </c>
    </row>
    <row r="2705" spans="1:16" x14ac:dyDescent="0.55000000000000004">
      <c r="A2705" s="1">
        <f t="shared" si="84"/>
        <v>45289</v>
      </c>
      <c r="B2705" s="1">
        <v>45291</v>
      </c>
      <c r="C2705" t="s">
        <v>1766</v>
      </c>
      <c r="D2705" t="s">
        <v>775</v>
      </c>
      <c r="E2705">
        <v>5.75</v>
      </c>
      <c r="F2705" t="s">
        <v>3030</v>
      </c>
      <c r="H2705" t="s">
        <v>52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53</v>
      </c>
      <c r="O2705" t="s">
        <v>5154</v>
      </c>
      <c r="P2705">
        <f t="shared" si="85"/>
        <v>3</v>
      </c>
    </row>
    <row r="2706" spans="1:16" x14ac:dyDescent="0.55000000000000004">
      <c r="A2706" s="1">
        <f t="shared" si="84"/>
        <v>45289</v>
      </c>
      <c r="B2706" s="1">
        <v>45291</v>
      </c>
      <c r="C2706" t="s">
        <v>131</v>
      </c>
      <c r="D2706" t="s">
        <v>132</v>
      </c>
      <c r="E2706">
        <v>5</v>
      </c>
      <c r="F2706" t="s">
        <v>3000</v>
      </c>
      <c r="G2706" t="s">
        <v>659</v>
      </c>
      <c r="H2706" t="s">
        <v>63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64</v>
      </c>
      <c r="O2706" t="s">
        <v>5155</v>
      </c>
      <c r="P2706">
        <f t="shared" si="85"/>
        <v>3</v>
      </c>
    </row>
    <row r="2707" spans="1:16" hidden="1" x14ac:dyDescent="0.55000000000000004">
      <c r="A2707" s="1">
        <f t="shared" si="84"/>
        <v>45289</v>
      </c>
      <c r="B2707" s="1">
        <v>45291</v>
      </c>
      <c r="C2707" t="s">
        <v>2783</v>
      </c>
      <c r="D2707" t="s">
        <v>2784</v>
      </c>
      <c r="E2707">
        <v>6.95</v>
      </c>
      <c r="F2707" t="s">
        <v>105</v>
      </c>
      <c r="G2707" t="s">
        <v>206</v>
      </c>
      <c r="H2707" t="s">
        <v>47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5156</v>
      </c>
      <c r="P2707">
        <f t="shared" si="85"/>
        <v>6</v>
      </c>
    </row>
    <row r="2708" spans="1:16" x14ac:dyDescent="0.55000000000000004">
      <c r="A2708" s="1">
        <f t="shared" si="84"/>
        <v>45289</v>
      </c>
      <c r="B2708" s="1">
        <v>45291</v>
      </c>
      <c r="C2708" t="s">
        <v>201</v>
      </c>
      <c r="D2708" t="s">
        <v>202</v>
      </c>
      <c r="E2708">
        <v>6.875</v>
      </c>
      <c r="F2708" t="s">
        <v>203</v>
      </c>
      <c r="G2708" t="s">
        <v>142</v>
      </c>
      <c r="H2708" t="s">
        <v>147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5157</v>
      </c>
      <c r="P2708">
        <f t="shared" si="85"/>
        <v>4</v>
      </c>
    </row>
    <row r="2709" spans="1:16" hidden="1" x14ac:dyDescent="0.55000000000000004">
      <c r="A2709" s="1">
        <f t="shared" si="84"/>
        <v>45289</v>
      </c>
      <c r="B2709" s="1">
        <v>45291</v>
      </c>
      <c r="C2709" t="s">
        <v>1553</v>
      </c>
      <c r="D2709" t="s">
        <v>1554</v>
      </c>
      <c r="E2709">
        <v>4.9000000000000004</v>
      </c>
      <c r="F2709" t="s">
        <v>1555</v>
      </c>
      <c r="G2709" t="s">
        <v>229</v>
      </c>
      <c r="H2709" t="s">
        <v>164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72</v>
      </c>
      <c r="O2709" t="s">
        <v>5158</v>
      </c>
      <c r="P2709">
        <f t="shared" si="85"/>
        <v>6</v>
      </c>
    </row>
    <row r="2710" spans="1:16" hidden="1" x14ac:dyDescent="0.55000000000000004">
      <c r="A2710" s="1">
        <f t="shared" si="84"/>
        <v>45289</v>
      </c>
      <c r="B2710" s="1">
        <v>45291</v>
      </c>
      <c r="C2710" t="s">
        <v>2416</v>
      </c>
      <c r="D2710" t="s">
        <v>2417</v>
      </c>
      <c r="E2710">
        <v>3.7869999999999999</v>
      </c>
      <c r="F2710" t="s">
        <v>2418</v>
      </c>
      <c r="H2710" t="s">
        <v>267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5159</v>
      </c>
      <c r="P2710">
        <f t="shared" si="85"/>
        <v>6</v>
      </c>
    </row>
    <row r="2711" spans="1:16" x14ac:dyDescent="0.55000000000000004">
      <c r="A2711" s="1">
        <f t="shared" si="84"/>
        <v>45289</v>
      </c>
      <c r="B2711" s="1">
        <v>45291</v>
      </c>
      <c r="C2711" t="s">
        <v>2475</v>
      </c>
      <c r="D2711" t="s">
        <v>449</v>
      </c>
      <c r="E2711">
        <v>6.3</v>
      </c>
      <c r="F2711" t="s">
        <v>383</v>
      </c>
      <c r="H2711" t="s">
        <v>42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53</v>
      </c>
      <c r="O2711" t="s">
        <v>5160</v>
      </c>
      <c r="P2711">
        <f t="shared" si="85"/>
        <v>3</v>
      </c>
    </row>
    <row r="2712" spans="1:16" x14ac:dyDescent="0.55000000000000004">
      <c r="A2712" s="1">
        <f t="shared" si="84"/>
        <v>45289</v>
      </c>
      <c r="B2712" s="1">
        <v>45291</v>
      </c>
      <c r="C2712" t="s">
        <v>1403</v>
      </c>
      <c r="D2712" t="s">
        <v>1404</v>
      </c>
      <c r="E2712">
        <v>4.5350000000000001</v>
      </c>
      <c r="F2712" t="s">
        <v>5161</v>
      </c>
      <c r="H2712" t="s">
        <v>52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5162</v>
      </c>
      <c r="P2712">
        <f t="shared" si="85"/>
        <v>3</v>
      </c>
    </row>
    <row r="2713" spans="1:16" x14ac:dyDescent="0.55000000000000004">
      <c r="A2713" s="1">
        <f t="shared" si="84"/>
        <v>45289</v>
      </c>
      <c r="B2713" s="1">
        <v>45291</v>
      </c>
      <c r="C2713" t="s">
        <v>1500</v>
      </c>
      <c r="D2713" t="s">
        <v>1501</v>
      </c>
      <c r="E2713">
        <v>5.8172100000000002</v>
      </c>
      <c r="F2713" t="s">
        <v>2861</v>
      </c>
      <c r="G2713" t="s">
        <v>142</v>
      </c>
      <c r="H2713" t="s">
        <v>42</v>
      </c>
      <c r="I2713" t="s">
        <v>18</v>
      </c>
      <c r="J2713" t="s">
        <v>19</v>
      </c>
      <c r="K2713" t="s">
        <v>20</v>
      </c>
      <c r="L2713" t="s">
        <v>20</v>
      </c>
      <c r="M2713" t="s">
        <v>173</v>
      </c>
      <c r="N2713" t="s">
        <v>72</v>
      </c>
      <c r="O2713" t="s">
        <v>5163</v>
      </c>
      <c r="P2713">
        <f t="shared" si="85"/>
        <v>3</v>
      </c>
    </row>
    <row r="2714" spans="1:16" x14ac:dyDescent="0.55000000000000004">
      <c r="A2714" s="1">
        <f t="shared" si="84"/>
        <v>45289</v>
      </c>
      <c r="B2714" s="1">
        <v>45291</v>
      </c>
      <c r="C2714" t="s">
        <v>2955</v>
      </c>
      <c r="D2714" t="s">
        <v>2956</v>
      </c>
      <c r="E2714">
        <v>6.8</v>
      </c>
      <c r="F2714" t="s">
        <v>51</v>
      </c>
      <c r="H2714" t="s">
        <v>47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5164</v>
      </c>
      <c r="P2714">
        <f t="shared" si="85"/>
        <v>3</v>
      </c>
    </row>
    <row r="2715" spans="1:16" x14ac:dyDescent="0.55000000000000004">
      <c r="A2715" s="1">
        <f t="shared" si="84"/>
        <v>45289</v>
      </c>
      <c r="B2715" s="1">
        <v>45291</v>
      </c>
      <c r="C2715" t="s">
        <v>1766</v>
      </c>
      <c r="D2715" t="s">
        <v>775</v>
      </c>
      <c r="E2715">
        <v>7.9</v>
      </c>
      <c r="F2715" t="s">
        <v>5165</v>
      </c>
      <c r="H2715" t="s">
        <v>52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53</v>
      </c>
      <c r="O2715" t="s">
        <v>5166</v>
      </c>
      <c r="P2715">
        <f t="shared" si="85"/>
        <v>3</v>
      </c>
    </row>
    <row r="2716" spans="1:16" x14ac:dyDescent="0.55000000000000004">
      <c r="A2716" s="1">
        <f t="shared" si="84"/>
        <v>45289</v>
      </c>
      <c r="B2716" s="1">
        <v>45291</v>
      </c>
      <c r="C2716" t="s">
        <v>5167</v>
      </c>
      <c r="D2716" t="s">
        <v>4908</v>
      </c>
      <c r="E2716">
        <v>7.4</v>
      </c>
      <c r="F2716" t="s">
        <v>1405</v>
      </c>
      <c r="H2716" t="s">
        <v>77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5168</v>
      </c>
      <c r="P2716">
        <f t="shared" si="85"/>
        <v>3</v>
      </c>
    </row>
    <row r="2717" spans="1:16" x14ac:dyDescent="0.55000000000000004">
      <c r="A2717" s="1">
        <f t="shared" si="84"/>
        <v>45289</v>
      </c>
      <c r="B2717" s="1">
        <v>45291</v>
      </c>
      <c r="C2717" t="s">
        <v>244</v>
      </c>
      <c r="D2717" t="s">
        <v>245</v>
      </c>
      <c r="E2717">
        <v>3.5</v>
      </c>
      <c r="F2717" t="s">
        <v>1160</v>
      </c>
      <c r="G2717" t="s">
        <v>2272</v>
      </c>
      <c r="H2717" t="s">
        <v>47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5169</v>
      </c>
      <c r="P2717">
        <f t="shared" si="85"/>
        <v>2</v>
      </c>
    </row>
    <row r="2718" spans="1:16" x14ac:dyDescent="0.55000000000000004">
      <c r="A2718" s="1">
        <f t="shared" si="84"/>
        <v>45289</v>
      </c>
      <c r="B2718" s="1">
        <v>45291</v>
      </c>
      <c r="C2718" t="s">
        <v>1789</v>
      </c>
      <c r="D2718" t="s">
        <v>1200</v>
      </c>
      <c r="E2718">
        <v>4.2</v>
      </c>
      <c r="F2718" t="s">
        <v>4277</v>
      </c>
      <c r="G2718" t="s">
        <v>142</v>
      </c>
      <c r="H2718" t="s">
        <v>267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72</v>
      </c>
      <c r="O2718" t="s">
        <v>5170</v>
      </c>
      <c r="P2718">
        <f t="shared" si="85"/>
        <v>3</v>
      </c>
    </row>
    <row r="2719" spans="1:16" hidden="1" x14ac:dyDescent="0.55000000000000004">
      <c r="A2719" s="1">
        <f t="shared" si="84"/>
        <v>45289</v>
      </c>
      <c r="B2719" s="1">
        <v>45291</v>
      </c>
      <c r="C2719" t="s">
        <v>3379</v>
      </c>
      <c r="D2719" t="s">
        <v>3380</v>
      </c>
      <c r="E2719">
        <v>4.3209999999999997</v>
      </c>
      <c r="F2719" t="s">
        <v>5055</v>
      </c>
      <c r="H2719" t="s">
        <v>267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5171</v>
      </c>
      <c r="P2719">
        <f t="shared" si="85"/>
        <v>6</v>
      </c>
    </row>
    <row r="2720" spans="1:16" hidden="1" x14ac:dyDescent="0.55000000000000004">
      <c r="A2720" s="1">
        <f t="shared" si="84"/>
        <v>45289</v>
      </c>
      <c r="B2720" s="1">
        <v>45291</v>
      </c>
      <c r="C2720" t="s">
        <v>3379</v>
      </c>
      <c r="D2720" t="s">
        <v>3380</v>
      </c>
      <c r="E2720">
        <v>4.2830000000000004</v>
      </c>
      <c r="F2720" t="s">
        <v>5172</v>
      </c>
      <c r="H2720" t="s">
        <v>267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22</v>
      </c>
      <c r="O2720" t="s">
        <v>5173</v>
      </c>
      <c r="P2720">
        <f t="shared" si="85"/>
        <v>6</v>
      </c>
    </row>
    <row r="2721" spans="1:16" x14ac:dyDescent="0.55000000000000004">
      <c r="A2721" s="1">
        <f t="shared" si="84"/>
        <v>45289</v>
      </c>
      <c r="B2721" s="1">
        <v>45291</v>
      </c>
      <c r="C2721" t="s">
        <v>244</v>
      </c>
      <c r="D2721" t="s">
        <v>245</v>
      </c>
      <c r="E2721">
        <v>3.6</v>
      </c>
      <c r="F2721" t="s">
        <v>1054</v>
      </c>
      <c r="G2721" t="s">
        <v>1519</v>
      </c>
      <c r="H2721" t="s">
        <v>47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5174</v>
      </c>
      <c r="P2721">
        <f t="shared" si="85"/>
        <v>2</v>
      </c>
    </row>
    <row r="2722" spans="1:16" x14ac:dyDescent="0.55000000000000004">
      <c r="A2722" s="1">
        <f t="shared" si="84"/>
        <v>45289</v>
      </c>
      <c r="B2722" s="1">
        <v>45291</v>
      </c>
      <c r="C2722" t="s">
        <v>1445</v>
      </c>
      <c r="D2722" t="s">
        <v>1446</v>
      </c>
      <c r="E2722">
        <v>0.95</v>
      </c>
      <c r="F2722" t="s">
        <v>1312</v>
      </c>
      <c r="G2722" t="s">
        <v>229</v>
      </c>
      <c r="H2722" t="s">
        <v>42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72</v>
      </c>
      <c r="O2722" t="s">
        <v>5175</v>
      </c>
      <c r="P2722">
        <f t="shared" si="85"/>
        <v>3</v>
      </c>
    </row>
    <row r="2723" spans="1:16" x14ac:dyDescent="0.55000000000000004">
      <c r="A2723" s="1">
        <f t="shared" si="84"/>
        <v>45289</v>
      </c>
      <c r="B2723" s="1">
        <v>45291</v>
      </c>
      <c r="C2723" t="s">
        <v>74</v>
      </c>
      <c r="D2723" t="s">
        <v>75</v>
      </c>
      <c r="E2723">
        <v>7.75</v>
      </c>
      <c r="F2723" t="s">
        <v>3373</v>
      </c>
      <c r="G2723" t="s">
        <v>142</v>
      </c>
      <c r="H2723" t="s">
        <v>77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5176</v>
      </c>
      <c r="P2723">
        <f t="shared" si="85"/>
        <v>2</v>
      </c>
    </row>
    <row r="2724" spans="1:16" x14ac:dyDescent="0.55000000000000004">
      <c r="A2724" s="1">
        <f t="shared" si="84"/>
        <v>45289</v>
      </c>
      <c r="B2724" s="1">
        <v>45291</v>
      </c>
      <c r="C2724" t="s">
        <v>208</v>
      </c>
      <c r="D2724" t="s">
        <v>209</v>
      </c>
      <c r="E2724">
        <v>6.9</v>
      </c>
      <c r="F2724" t="s">
        <v>1250</v>
      </c>
      <c r="G2724" t="s">
        <v>1839</v>
      </c>
      <c r="H2724" t="s">
        <v>32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5177</v>
      </c>
      <c r="P2724">
        <f t="shared" si="85"/>
        <v>1</v>
      </c>
    </row>
    <row r="2725" spans="1:16" x14ac:dyDescent="0.55000000000000004">
      <c r="A2725" s="1">
        <f t="shared" si="84"/>
        <v>45289</v>
      </c>
      <c r="B2725" s="1">
        <v>45291</v>
      </c>
      <c r="C2725" t="s">
        <v>264</v>
      </c>
      <c r="D2725" t="s">
        <v>265</v>
      </c>
      <c r="E2725">
        <v>6.3389100000000003</v>
      </c>
      <c r="F2725" t="s">
        <v>237</v>
      </c>
      <c r="G2725" t="s">
        <v>229</v>
      </c>
      <c r="H2725" t="s">
        <v>267</v>
      </c>
      <c r="I2725" t="s">
        <v>18</v>
      </c>
      <c r="J2725" t="s">
        <v>19</v>
      </c>
      <c r="K2725" t="s">
        <v>20</v>
      </c>
      <c r="L2725" t="s">
        <v>20</v>
      </c>
      <c r="M2725" t="s">
        <v>173</v>
      </c>
      <c r="N2725" t="s">
        <v>72</v>
      </c>
      <c r="O2725" t="s">
        <v>5178</v>
      </c>
      <c r="P2725">
        <f t="shared" si="85"/>
        <v>3</v>
      </c>
    </row>
    <row r="2726" spans="1:16" x14ac:dyDescent="0.55000000000000004">
      <c r="A2726" s="1">
        <f t="shared" si="84"/>
        <v>45289</v>
      </c>
      <c r="B2726" s="1">
        <v>45291</v>
      </c>
      <c r="C2726" t="s">
        <v>226</v>
      </c>
      <c r="D2726" t="s">
        <v>227</v>
      </c>
      <c r="E2726">
        <v>1.05</v>
      </c>
      <c r="F2726" t="s">
        <v>583</v>
      </c>
      <c r="G2726" t="s">
        <v>229</v>
      </c>
      <c r="H2726" t="s">
        <v>32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5179</v>
      </c>
      <c r="P2726">
        <f t="shared" si="85"/>
        <v>5</v>
      </c>
    </row>
    <row r="2727" spans="1:16" hidden="1" x14ac:dyDescent="0.55000000000000004">
      <c r="A2727" s="1">
        <f t="shared" si="84"/>
        <v>45289</v>
      </c>
      <c r="B2727" s="1">
        <v>45291</v>
      </c>
      <c r="C2727" t="s">
        <v>710</v>
      </c>
      <c r="D2727" t="s">
        <v>711</v>
      </c>
      <c r="E2727">
        <v>0.55000000000000004</v>
      </c>
      <c r="F2727" t="s">
        <v>5107</v>
      </c>
      <c r="G2727" t="s">
        <v>142</v>
      </c>
      <c r="H2727" t="s">
        <v>164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72</v>
      </c>
      <c r="O2727" t="s">
        <v>5180</v>
      </c>
      <c r="P2727">
        <f t="shared" si="85"/>
        <v>6</v>
      </c>
    </row>
    <row r="2728" spans="1:16" x14ac:dyDescent="0.55000000000000004">
      <c r="A2728" s="1">
        <f t="shared" si="84"/>
        <v>45289</v>
      </c>
      <c r="B2728" s="1">
        <v>45291</v>
      </c>
      <c r="C2728" t="s">
        <v>5181</v>
      </c>
      <c r="D2728" t="s">
        <v>5182</v>
      </c>
      <c r="E2728">
        <v>6.2060000000000004</v>
      </c>
      <c r="F2728" t="s">
        <v>5183</v>
      </c>
      <c r="G2728" t="s">
        <v>217</v>
      </c>
      <c r="H2728" t="s">
        <v>17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53</v>
      </c>
      <c r="O2728" t="s">
        <v>5184</v>
      </c>
      <c r="P2728">
        <f t="shared" si="85"/>
        <v>3</v>
      </c>
    </row>
    <row r="2729" spans="1:16" x14ac:dyDescent="0.55000000000000004">
      <c r="A2729" s="1">
        <f t="shared" si="84"/>
        <v>45289</v>
      </c>
      <c r="B2729" s="1">
        <v>45291</v>
      </c>
      <c r="C2729" t="s">
        <v>444</v>
      </c>
      <c r="D2729" t="s">
        <v>445</v>
      </c>
      <c r="E2729">
        <v>7.95</v>
      </c>
      <c r="F2729" t="s">
        <v>554</v>
      </c>
      <c r="H2729" t="s">
        <v>32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5185</v>
      </c>
      <c r="P2729">
        <f t="shared" si="85"/>
        <v>3</v>
      </c>
    </row>
    <row r="2730" spans="1:16" x14ac:dyDescent="0.55000000000000004">
      <c r="A2730" s="1">
        <f t="shared" si="84"/>
        <v>45289</v>
      </c>
      <c r="B2730" s="1">
        <v>45291</v>
      </c>
      <c r="C2730" t="s">
        <v>1116</v>
      </c>
      <c r="D2730" t="s">
        <v>1117</v>
      </c>
      <c r="E2730">
        <v>3.5</v>
      </c>
      <c r="F2730" t="s">
        <v>2349</v>
      </c>
      <c r="G2730" t="s">
        <v>1519</v>
      </c>
      <c r="H2730" t="s">
        <v>17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53</v>
      </c>
      <c r="O2730" t="s">
        <v>5186</v>
      </c>
      <c r="P2730">
        <f t="shared" si="85"/>
        <v>4</v>
      </c>
    </row>
    <row r="2731" spans="1:16" hidden="1" x14ac:dyDescent="0.55000000000000004">
      <c r="A2731" s="1">
        <f t="shared" si="84"/>
        <v>45289</v>
      </c>
      <c r="B2731" s="1">
        <v>45291</v>
      </c>
      <c r="C2731" t="s">
        <v>2394</v>
      </c>
      <c r="D2731" t="s">
        <v>2395</v>
      </c>
      <c r="E2731">
        <v>1</v>
      </c>
      <c r="F2731" t="s">
        <v>4766</v>
      </c>
      <c r="G2731" t="s">
        <v>229</v>
      </c>
      <c r="H2731" t="s">
        <v>17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72</v>
      </c>
      <c r="O2731" t="s">
        <v>5187</v>
      </c>
      <c r="P2731">
        <f t="shared" si="85"/>
        <v>6</v>
      </c>
    </row>
    <row r="2732" spans="1:16" x14ac:dyDescent="0.55000000000000004">
      <c r="A2732" s="1">
        <f t="shared" si="84"/>
        <v>45289</v>
      </c>
      <c r="B2732" s="1">
        <v>45291</v>
      </c>
      <c r="C2732" t="s">
        <v>1116</v>
      </c>
      <c r="D2732" t="s">
        <v>1117</v>
      </c>
      <c r="E2732">
        <v>3.6</v>
      </c>
      <c r="F2732" t="s">
        <v>2815</v>
      </c>
      <c r="G2732" t="s">
        <v>1519</v>
      </c>
      <c r="H2732" t="s">
        <v>17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53</v>
      </c>
      <c r="O2732" t="s">
        <v>5188</v>
      </c>
      <c r="P2732">
        <f t="shared" si="85"/>
        <v>4</v>
      </c>
    </row>
    <row r="2733" spans="1:16" x14ac:dyDescent="0.55000000000000004">
      <c r="A2733" s="1">
        <f t="shared" si="84"/>
        <v>45289</v>
      </c>
      <c r="B2733" s="1">
        <v>45291</v>
      </c>
      <c r="C2733" t="s">
        <v>2846</v>
      </c>
      <c r="D2733" t="s">
        <v>2847</v>
      </c>
      <c r="E2733">
        <v>5</v>
      </c>
      <c r="F2733" t="s">
        <v>3581</v>
      </c>
      <c r="H2733" t="s">
        <v>52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53</v>
      </c>
      <c r="O2733" t="s">
        <v>5189</v>
      </c>
      <c r="P2733">
        <f t="shared" si="85"/>
        <v>3</v>
      </c>
    </row>
    <row r="2734" spans="1:16" x14ac:dyDescent="0.55000000000000004">
      <c r="A2734" s="1">
        <f t="shared" si="84"/>
        <v>45289</v>
      </c>
      <c r="B2734" s="1">
        <v>45291</v>
      </c>
      <c r="C2734" t="s">
        <v>1455</v>
      </c>
      <c r="D2734" t="s">
        <v>1456</v>
      </c>
      <c r="E2734">
        <v>6.25</v>
      </c>
      <c r="F2734" t="s">
        <v>2089</v>
      </c>
      <c r="G2734" t="s">
        <v>142</v>
      </c>
      <c r="H2734" t="s">
        <v>47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72</v>
      </c>
      <c r="O2734" t="s">
        <v>5190</v>
      </c>
      <c r="P2734">
        <f t="shared" si="85"/>
        <v>3</v>
      </c>
    </row>
    <row r="2735" spans="1:16" hidden="1" x14ac:dyDescent="0.55000000000000004">
      <c r="A2735" s="1">
        <f t="shared" si="84"/>
        <v>45289</v>
      </c>
      <c r="B2735" s="1">
        <v>45291</v>
      </c>
      <c r="C2735" t="s">
        <v>669</v>
      </c>
      <c r="D2735" t="s">
        <v>670</v>
      </c>
      <c r="E2735">
        <v>7.75</v>
      </c>
      <c r="F2735" t="s">
        <v>611</v>
      </c>
      <c r="G2735" t="s">
        <v>142</v>
      </c>
      <c r="H2735" t="s">
        <v>217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5191</v>
      </c>
      <c r="P2735">
        <f t="shared" si="85"/>
        <v>6</v>
      </c>
    </row>
    <row r="2736" spans="1:16" x14ac:dyDescent="0.55000000000000004">
      <c r="A2736" s="1">
        <f t="shared" si="84"/>
        <v>45289</v>
      </c>
      <c r="B2736" s="1">
        <v>45291</v>
      </c>
      <c r="C2736" t="s">
        <v>1116</v>
      </c>
      <c r="D2736" t="s">
        <v>1117</v>
      </c>
      <c r="E2736">
        <v>3</v>
      </c>
      <c r="F2736" t="s">
        <v>387</v>
      </c>
      <c r="G2736" t="s">
        <v>4081</v>
      </c>
      <c r="H2736" t="s">
        <v>17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53</v>
      </c>
      <c r="O2736" t="s">
        <v>5192</v>
      </c>
      <c r="P2736">
        <f t="shared" si="85"/>
        <v>4</v>
      </c>
    </row>
    <row r="2737" spans="1:16" x14ac:dyDescent="0.55000000000000004">
      <c r="A2737" s="1">
        <f t="shared" si="84"/>
        <v>45289</v>
      </c>
      <c r="B2737" s="1">
        <v>45291</v>
      </c>
      <c r="C2737" t="s">
        <v>5193</v>
      </c>
      <c r="D2737" t="s">
        <v>5194</v>
      </c>
      <c r="E2737">
        <v>6.7</v>
      </c>
      <c r="F2737" t="s">
        <v>5195</v>
      </c>
      <c r="H2737" t="s">
        <v>47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53</v>
      </c>
      <c r="O2737" t="s">
        <v>5196</v>
      </c>
      <c r="P2737">
        <f t="shared" si="85"/>
        <v>3</v>
      </c>
    </row>
    <row r="2738" spans="1:16" x14ac:dyDescent="0.55000000000000004">
      <c r="A2738" s="1">
        <f t="shared" si="84"/>
        <v>45289</v>
      </c>
      <c r="B2738" s="1">
        <v>45291</v>
      </c>
      <c r="C2738" t="s">
        <v>264</v>
      </c>
      <c r="D2738" t="s">
        <v>265</v>
      </c>
      <c r="E2738">
        <v>0.4</v>
      </c>
      <c r="F2738" t="s">
        <v>2794</v>
      </c>
      <c r="G2738" t="s">
        <v>229</v>
      </c>
      <c r="H2738" t="s">
        <v>267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72</v>
      </c>
      <c r="O2738" t="s">
        <v>5197</v>
      </c>
      <c r="P2738">
        <f t="shared" si="85"/>
        <v>3</v>
      </c>
    </row>
    <row r="2739" spans="1:16" x14ac:dyDescent="0.55000000000000004">
      <c r="A2739" s="1">
        <f t="shared" si="84"/>
        <v>45289</v>
      </c>
      <c r="B2739" s="1">
        <v>45291</v>
      </c>
      <c r="C2739" t="s">
        <v>2719</v>
      </c>
      <c r="D2739" t="s">
        <v>2720</v>
      </c>
      <c r="E2739">
        <v>1.65</v>
      </c>
      <c r="F2739" t="s">
        <v>2245</v>
      </c>
      <c r="G2739" t="s">
        <v>229</v>
      </c>
      <c r="H2739" t="s">
        <v>17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72</v>
      </c>
      <c r="O2739" t="s">
        <v>5198</v>
      </c>
      <c r="P2739">
        <f t="shared" si="85"/>
        <v>3</v>
      </c>
    </row>
    <row r="2740" spans="1:16" hidden="1" x14ac:dyDescent="0.55000000000000004">
      <c r="A2740" s="1">
        <f t="shared" si="84"/>
        <v>45289</v>
      </c>
      <c r="B2740" s="1">
        <v>45291</v>
      </c>
      <c r="C2740" t="s">
        <v>1689</v>
      </c>
      <c r="D2740" t="s">
        <v>1450</v>
      </c>
      <c r="E2740">
        <v>5.375</v>
      </c>
      <c r="F2740" t="s">
        <v>4559</v>
      </c>
      <c r="G2740" t="s">
        <v>142</v>
      </c>
      <c r="H2740" t="s">
        <v>42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72</v>
      </c>
      <c r="O2740" t="s">
        <v>5199</v>
      </c>
      <c r="P2740">
        <f t="shared" si="85"/>
        <v>6</v>
      </c>
    </row>
    <row r="2741" spans="1:16" hidden="1" x14ac:dyDescent="0.55000000000000004">
      <c r="A2741" s="1">
        <f t="shared" si="84"/>
        <v>45289</v>
      </c>
      <c r="B2741" s="1">
        <v>45291</v>
      </c>
      <c r="C2741" t="s">
        <v>2425</v>
      </c>
      <c r="D2741" t="s">
        <v>711</v>
      </c>
      <c r="E2741">
        <v>6.75</v>
      </c>
      <c r="F2741" t="s">
        <v>2426</v>
      </c>
      <c r="G2741" t="s">
        <v>229</v>
      </c>
      <c r="H2741" t="s">
        <v>267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72</v>
      </c>
      <c r="O2741" t="s">
        <v>5200</v>
      </c>
      <c r="P2741">
        <f t="shared" si="85"/>
        <v>6</v>
      </c>
    </row>
    <row r="2742" spans="1:16" x14ac:dyDescent="0.55000000000000004">
      <c r="A2742" s="1">
        <f t="shared" si="84"/>
        <v>45289</v>
      </c>
      <c r="B2742" s="1">
        <v>45291</v>
      </c>
      <c r="C2742" t="s">
        <v>1983</v>
      </c>
      <c r="D2742" t="s">
        <v>518</v>
      </c>
      <c r="E2742">
        <v>8.25</v>
      </c>
      <c r="F2742" t="s">
        <v>5165</v>
      </c>
      <c r="H2742" t="s">
        <v>52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22</v>
      </c>
      <c r="O2742" t="s">
        <v>5201</v>
      </c>
      <c r="P2742">
        <f t="shared" si="85"/>
        <v>3</v>
      </c>
    </row>
    <row r="2743" spans="1:16" x14ac:dyDescent="0.55000000000000004">
      <c r="A2743" s="1">
        <f t="shared" si="84"/>
        <v>45289</v>
      </c>
      <c r="B2743" s="1">
        <v>45291</v>
      </c>
      <c r="C2743" t="s">
        <v>5202</v>
      </c>
      <c r="D2743" t="s">
        <v>896</v>
      </c>
      <c r="E2743">
        <v>6</v>
      </c>
      <c r="F2743" t="s">
        <v>2687</v>
      </c>
      <c r="H2743" t="s">
        <v>77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53</v>
      </c>
      <c r="O2743" t="s">
        <v>5203</v>
      </c>
      <c r="P2743">
        <f t="shared" si="85"/>
        <v>2</v>
      </c>
    </row>
    <row r="2744" spans="1:16" x14ac:dyDescent="0.55000000000000004">
      <c r="A2744" s="1">
        <f t="shared" si="84"/>
        <v>45289</v>
      </c>
      <c r="B2744" s="1">
        <v>45291</v>
      </c>
      <c r="C2744" t="s">
        <v>208</v>
      </c>
      <c r="D2744" t="s">
        <v>209</v>
      </c>
      <c r="E2744">
        <v>6.7</v>
      </c>
      <c r="F2744" t="s">
        <v>1273</v>
      </c>
      <c r="G2744" t="s">
        <v>5204</v>
      </c>
      <c r="H2744" t="s">
        <v>32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5205</v>
      </c>
      <c r="P2744">
        <f t="shared" si="85"/>
        <v>1</v>
      </c>
    </row>
    <row r="2745" spans="1:16" x14ac:dyDescent="0.55000000000000004">
      <c r="A2745" s="1">
        <f t="shared" si="84"/>
        <v>45289</v>
      </c>
      <c r="B2745" s="1">
        <v>45291</v>
      </c>
      <c r="C2745" t="s">
        <v>1116</v>
      </c>
      <c r="D2745" t="s">
        <v>1117</v>
      </c>
      <c r="E2745">
        <v>3.5</v>
      </c>
      <c r="F2745" t="s">
        <v>900</v>
      </c>
      <c r="G2745" t="s">
        <v>206</v>
      </c>
      <c r="H2745" t="s">
        <v>17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53</v>
      </c>
      <c r="O2745" t="s">
        <v>5206</v>
      </c>
      <c r="P2745">
        <f t="shared" si="85"/>
        <v>4</v>
      </c>
    </row>
    <row r="2746" spans="1:16" hidden="1" x14ac:dyDescent="0.55000000000000004">
      <c r="A2746" s="1">
        <f t="shared" si="84"/>
        <v>45289</v>
      </c>
      <c r="B2746" s="1">
        <v>45291</v>
      </c>
      <c r="C2746" t="s">
        <v>5019</v>
      </c>
      <c r="D2746" t="s">
        <v>1562</v>
      </c>
      <c r="E2746">
        <v>6.6</v>
      </c>
      <c r="F2746" t="s">
        <v>2476</v>
      </c>
      <c r="G2746" t="s">
        <v>142</v>
      </c>
      <c r="H2746" t="s">
        <v>17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72</v>
      </c>
      <c r="O2746" t="s">
        <v>5207</v>
      </c>
      <c r="P2746">
        <f t="shared" si="85"/>
        <v>6</v>
      </c>
    </row>
    <row r="2747" spans="1:16" hidden="1" x14ac:dyDescent="0.55000000000000004">
      <c r="A2747" s="1">
        <f t="shared" si="84"/>
        <v>45289</v>
      </c>
      <c r="B2747" s="1">
        <v>45291</v>
      </c>
      <c r="C2747" t="s">
        <v>1150</v>
      </c>
      <c r="D2747" t="s">
        <v>1151</v>
      </c>
      <c r="E2747">
        <v>6.375</v>
      </c>
      <c r="F2747" t="s">
        <v>1617</v>
      </c>
      <c r="G2747" t="s">
        <v>142</v>
      </c>
      <c r="H2747" t="s">
        <v>17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5208</v>
      </c>
      <c r="P2747">
        <f t="shared" si="85"/>
        <v>6</v>
      </c>
    </row>
    <row r="2748" spans="1:16" x14ac:dyDescent="0.55000000000000004">
      <c r="A2748" s="1">
        <f t="shared" si="84"/>
        <v>45289</v>
      </c>
      <c r="B2748" s="1">
        <v>45291</v>
      </c>
      <c r="C2748" t="s">
        <v>995</v>
      </c>
      <c r="D2748" t="s">
        <v>996</v>
      </c>
      <c r="E2748">
        <v>9.0649999999999995</v>
      </c>
      <c r="F2748" t="s">
        <v>2251</v>
      </c>
      <c r="H2748" t="s">
        <v>52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5209</v>
      </c>
      <c r="P2748">
        <f t="shared" si="85"/>
        <v>3</v>
      </c>
    </row>
    <row r="2749" spans="1:16" x14ac:dyDescent="0.55000000000000004">
      <c r="A2749" s="1">
        <f t="shared" si="84"/>
        <v>45289</v>
      </c>
      <c r="B2749" s="1">
        <v>45291</v>
      </c>
      <c r="C2749" t="s">
        <v>1116</v>
      </c>
      <c r="D2749" t="s">
        <v>1117</v>
      </c>
      <c r="E2749">
        <v>3.2</v>
      </c>
      <c r="F2749" t="s">
        <v>1114</v>
      </c>
      <c r="G2749" t="s">
        <v>5210</v>
      </c>
      <c r="H2749" t="s">
        <v>17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53</v>
      </c>
      <c r="O2749" t="s">
        <v>5211</v>
      </c>
      <c r="P2749">
        <f t="shared" si="85"/>
        <v>4</v>
      </c>
    </row>
    <row r="2750" spans="1:16" hidden="1" x14ac:dyDescent="0.55000000000000004">
      <c r="A2750" s="1">
        <f t="shared" si="84"/>
        <v>45289</v>
      </c>
      <c r="B2750" s="1">
        <v>45291</v>
      </c>
      <c r="C2750" t="s">
        <v>5212</v>
      </c>
      <c r="D2750" t="s">
        <v>5213</v>
      </c>
      <c r="E2750">
        <v>6.25</v>
      </c>
      <c r="F2750" t="s">
        <v>203</v>
      </c>
      <c r="H2750" t="s">
        <v>32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5214</v>
      </c>
      <c r="P2750">
        <f t="shared" si="85"/>
        <v>6</v>
      </c>
    </row>
    <row r="2751" spans="1:16" x14ac:dyDescent="0.55000000000000004">
      <c r="A2751" s="1">
        <f t="shared" si="84"/>
        <v>45289</v>
      </c>
      <c r="B2751" s="1">
        <v>45291</v>
      </c>
      <c r="C2751" t="s">
        <v>1901</v>
      </c>
      <c r="D2751" t="s">
        <v>1902</v>
      </c>
      <c r="E2751">
        <v>5.45</v>
      </c>
      <c r="F2751" t="s">
        <v>1866</v>
      </c>
      <c r="G2751" t="s">
        <v>229</v>
      </c>
      <c r="H2751" t="s">
        <v>42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72</v>
      </c>
      <c r="O2751" t="s">
        <v>5215</v>
      </c>
      <c r="P2751">
        <f t="shared" si="85"/>
        <v>3</v>
      </c>
    </row>
    <row r="2752" spans="1:16" x14ac:dyDescent="0.55000000000000004">
      <c r="A2752" s="1">
        <f t="shared" si="84"/>
        <v>45289</v>
      </c>
      <c r="B2752" s="1">
        <v>45291</v>
      </c>
      <c r="C2752" t="s">
        <v>4720</v>
      </c>
      <c r="D2752" t="s">
        <v>4721</v>
      </c>
      <c r="E2752">
        <v>6.75</v>
      </c>
      <c r="F2752" t="s">
        <v>1018</v>
      </c>
      <c r="H2752" t="s">
        <v>52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53</v>
      </c>
      <c r="O2752" t="s">
        <v>5216</v>
      </c>
      <c r="P2752">
        <f t="shared" si="85"/>
        <v>3</v>
      </c>
    </row>
    <row r="2753" spans="1:16" x14ac:dyDescent="0.55000000000000004">
      <c r="A2753" s="1">
        <f t="shared" si="84"/>
        <v>45289</v>
      </c>
      <c r="B2753" s="1">
        <v>45291</v>
      </c>
      <c r="C2753" t="s">
        <v>4556</v>
      </c>
      <c r="D2753" t="s">
        <v>4557</v>
      </c>
      <c r="E2753">
        <v>6.4</v>
      </c>
      <c r="F2753" t="s">
        <v>1146</v>
      </c>
      <c r="H2753" t="s">
        <v>17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5217</v>
      </c>
      <c r="P2753">
        <f t="shared" si="85"/>
        <v>5</v>
      </c>
    </row>
    <row r="2754" spans="1:16" x14ac:dyDescent="0.55000000000000004">
      <c r="A2754" s="1">
        <f t="shared" si="84"/>
        <v>45289</v>
      </c>
      <c r="B2754" s="1">
        <v>45291</v>
      </c>
      <c r="C2754" t="s">
        <v>933</v>
      </c>
      <c r="D2754" t="s">
        <v>934</v>
      </c>
      <c r="E2754">
        <v>6.4146099999999997</v>
      </c>
      <c r="F2754" t="s">
        <v>5218</v>
      </c>
      <c r="G2754" t="s">
        <v>206</v>
      </c>
      <c r="H2754" t="s">
        <v>47</v>
      </c>
      <c r="I2754" t="s">
        <v>18</v>
      </c>
      <c r="J2754" t="s">
        <v>19</v>
      </c>
      <c r="K2754" t="s">
        <v>20</v>
      </c>
      <c r="L2754" t="s">
        <v>20</v>
      </c>
      <c r="M2754" t="s">
        <v>2527</v>
      </c>
      <c r="N2754" t="s">
        <v>72</v>
      </c>
      <c r="O2754" t="s">
        <v>5219</v>
      </c>
      <c r="P2754">
        <f t="shared" si="85"/>
        <v>3</v>
      </c>
    </row>
    <row r="2755" spans="1:16" x14ac:dyDescent="0.55000000000000004">
      <c r="A2755" s="1">
        <f t="shared" si="84"/>
        <v>45289</v>
      </c>
      <c r="B2755" s="1">
        <v>45291</v>
      </c>
      <c r="C2755" t="s">
        <v>479</v>
      </c>
      <c r="D2755" t="s">
        <v>480</v>
      </c>
      <c r="E2755">
        <v>8.125</v>
      </c>
      <c r="F2755" t="s">
        <v>5220</v>
      </c>
      <c r="H2755" t="s">
        <v>47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5221</v>
      </c>
      <c r="P2755">
        <f t="shared" si="85"/>
        <v>4</v>
      </c>
    </row>
    <row r="2756" spans="1:16" hidden="1" x14ac:dyDescent="0.55000000000000004">
      <c r="A2756" s="1">
        <f t="shared" ref="A2756:A2819" si="86">B2756-2</f>
        <v>45289</v>
      </c>
      <c r="B2756" s="1">
        <v>45291</v>
      </c>
      <c r="C2756" t="s">
        <v>1346</v>
      </c>
      <c r="D2756" t="s">
        <v>1347</v>
      </c>
      <c r="E2756">
        <v>6.85</v>
      </c>
      <c r="F2756" t="s">
        <v>3097</v>
      </c>
      <c r="G2756" t="s">
        <v>229</v>
      </c>
      <c r="H2756" t="s">
        <v>267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72</v>
      </c>
      <c r="O2756" t="s">
        <v>5222</v>
      </c>
      <c r="P2756">
        <f t="shared" ref="P2756:P2819" si="87">LEN(D2756)</f>
        <v>6</v>
      </c>
    </row>
    <row r="2757" spans="1:16" hidden="1" x14ac:dyDescent="0.55000000000000004">
      <c r="A2757" s="1">
        <f t="shared" si="86"/>
        <v>45289</v>
      </c>
      <c r="B2757" s="1">
        <v>45291</v>
      </c>
      <c r="C2757" t="s">
        <v>5223</v>
      </c>
      <c r="D2757" t="s">
        <v>5224</v>
      </c>
      <c r="E2757">
        <v>4.2679999999999998</v>
      </c>
      <c r="F2757" t="s">
        <v>322</v>
      </c>
      <c r="H2757" t="s">
        <v>99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5225</v>
      </c>
      <c r="P2757">
        <f t="shared" si="87"/>
        <v>6</v>
      </c>
    </row>
    <row r="2758" spans="1:16" x14ac:dyDescent="0.55000000000000004">
      <c r="A2758" s="1">
        <f t="shared" si="86"/>
        <v>45289</v>
      </c>
      <c r="B2758" s="1">
        <v>45291</v>
      </c>
      <c r="C2758" t="s">
        <v>317</v>
      </c>
      <c r="D2758" t="s">
        <v>318</v>
      </c>
      <c r="E2758">
        <v>6.1816599999999999</v>
      </c>
      <c r="F2758" t="s">
        <v>1601</v>
      </c>
      <c r="G2758" t="s">
        <v>133</v>
      </c>
      <c r="H2758" t="s">
        <v>17</v>
      </c>
      <c r="I2758" t="s">
        <v>18</v>
      </c>
      <c r="J2758" t="s">
        <v>19</v>
      </c>
      <c r="K2758" t="s">
        <v>20</v>
      </c>
      <c r="L2758" t="s">
        <v>20</v>
      </c>
      <c r="M2758" t="s">
        <v>173</v>
      </c>
      <c r="N2758" t="s">
        <v>22</v>
      </c>
      <c r="O2758" t="s">
        <v>5226</v>
      </c>
      <c r="P2758">
        <f t="shared" si="87"/>
        <v>4</v>
      </c>
    </row>
    <row r="2759" spans="1:16" hidden="1" x14ac:dyDescent="0.55000000000000004">
      <c r="A2759" s="1">
        <f t="shared" si="86"/>
        <v>45289</v>
      </c>
      <c r="B2759" s="1">
        <v>45291</v>
      </c>
      <c r="C2759" t="s">
        <v>3566</v>
      </c>
      <c r="D2759" t="s">
        <v>3567</v>
      </c>
      <c r="E2759">
        <v>5.95</v>
      </c>
      <c r="F2759" t="s">
        <v>1114</v>
      </c>
      <c r="G2759" t="s">
        <v>1519</v>
      </c>
      <c r="H2759" t="s">
        <v>99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72</v>
      </c>
      <c r="O2759" t="s">
        <v>5227</v>
      </c>
      <c r="P2759">
        <f t="shared" si="87"/>
        <v>6</v>
      </c>
    </row>
    <row r="2760" spans="1:16" hidden="1" x14ac:dyDescent="0.55000000000000004">
      <c r="A2760" s="1">
        <f t="shared" si="86"/>
        <v>45289</v>
      </c>
      <c r="B2760" s="1">
        <v>45291</v>
      </c>
      <c r="C2760" t="s">
        <v>2830</v>
      </c>
      <c r="D2760" t="s">
        <v>2831</v>
      </c>
      <c r="E2760">
        <v>2.5</v>
      </c>
      <c r="F2760" t="s">
        <v>4395</v>
      </c>
      <c r="G2760" t="s">
        <v>229</v>
      </c>
      <c r="H2760" t="s">
        <v>42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72</v>
      </c>
      <c r="O2760" t="s">
        <v>5228</v>
      </c>
      <c r="P2760">
        <f t="shared" si="87"/>
        <v>6</v>
      </c>
    </row>
    <row r="2761" spans="1:16" hidden="1" x14ac:dyDescent="0.55000000000000004">
      <c r="A2761" s="1">
        <f t="shared" si="86"/>
        <v>45289</v>
      </c>
      <c r="B2761" s="1">
        <v>45291</v>
      </c>
      <c r="C2761" t="s">
        <v>1346</v>
      </c>
      <c r="D2761" t="s">
        <v>1347</v>
      </c>
      <c r="E2761">
        <v>4.9000000000000004</v>
      </c>
      <c r="F2761" t="s">
        <v>1348</v>
      </c>
      <c r="G2761" t="s">
        <v>229</v>
      </c>
      <c r="H2761" t="s">
        <v>267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72</v>
      </c>
      <c r="O2761" t="s">
        <v>5229</v>
      </c>
      <c r="P2761">
        <f t="shared" si="87"/>
        <v>6</v>
      </c>
    </row>
    <row r="2762" spans="1:16" x14ac:dyDescent="0.55000000000000004">
      <c r="A2762" s="1">
        <f t="shared" si="86"/>
        <v>45289</v>
      </c>
      <c r="B2762" s="1">
        <v>45291</v>
      </c>
      <c r="C2762" t="s">
        <v>24</v>
      </c>
      <c r="D2762" t="s">
        <v>25</v>
      </c>
      <c r="E2762">
        <v>5.875</v>
      </c>
      <c r="F2762" t="s">
        <v>26</v>
      </c>
      <c r="G2762" t="s">
        <v>229</v>
      </c>
      <c r="H2762" t="s">
        <v>27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5230</v>
      </c>
      <c r="P2762">
        <f t="shared" si="87"/>
        <v>4</v>
      </c>
    </row>
    <row r="2763" spans="1:16" x14ac:dyDescent="0.55000000000000004">
      <c r="A2763" s="1">
        <f t="shared" si="86"/>
        <v>45289</v>
      </c>
      <c r="B2763" s="1">
        <v>45291</v>
      </c>
      <c r="C2763" t="s">
        <v>244</v>
      </c>
      <c r="D2763" t="s">
        <v>245</v>
      </c>
      <c r="E2763">
        <v>4</v>
      </c>
      <c r="F2763" t="s">
        <v>1371</v>
      </c>
      <c r="G2763" t="s">
        <v>1519</v>
      </c>
      <c r="H2763" t="s">
        <v>47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5231</v>
      </c>
      <c r="P2763">
        <f t="shared" si="87"/>
        <v>2</v>
      </c>
    </row>
    <row r="2764" spans="1:16" x14ac:dyDescent="0.55000000000000004">
      <c r="A2764" s="1">
        <f t="shared" si="86"/>
        <v>45289</v>
      </c>
      <c r="B2764" s="1">
        <v>45291</v>
      </c>
      <c r="C2764" t="s">
        <v>644</v>
      </c>
      <c r="D2764" t="s">
        <v>645</v>
      </c>
      <c r="E2764">
        <v>4.875</v>
      </c>
      <c r="F2764" t="s">
        <v>1893</v>
      </c>
      <c r="H2764" t="s">
        <v>42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5232</v>
      </c>
      <c r="P2764">
        <f t="shared" si="87"/>
        <v>3</v>
      </c>
    </row>
    <row r="2765" spans="1:16" hidden="1" x14ac:dyDescent="0.55000000000000004">
      <c r="A2765" s="1">
        <f t="shared" si="86"/>
        <v>45289</v>
      </c>
      <c r="B2765" s="1">
        <v>45291</v>
      </c>
      <c r="C2765" t="s">
        <v>2394</v>
      </c>
      <c r="D2765" t="s">
        <v>2395</v>
      </c>
      <c r="E2765">
        <v>6.7267099999999997</v>
      </c>
      <c r="F2765" t="s">
        <v>3027</v>
      </c>
      <c r="G2765" t="s">
        <v>229</v>
      </c>
      <c r="H2765" t="s">
        <v>17</v>
      </c>
      <c r="I2765" t="s">
        <v>18</v>
      </c>
      <c r="J2765" t="s">
        <v>19</v>
      </c>
      <c r="K2765" t="s">
        <v>20</v>
      </c>
      <c r="L2765" t="s">
        <v>20</v>
      </c>
      <c r="M2765" t="s">
        <v>173</v>
      </c>
      <c r="N2765" t="s">
        <v>72</v>
      </c>
      <c r="O2765" t="s">
        <v>5233</v>
      </c>
      <c r="P2765">
        <f t="shared" si="87"/>
        <v>6</v>
      </c>
    </row>
    <row r="2766" spans="1:16" x14ac:dyDescent="0.55000000000000004">
      <c r="A2766" s="1">
        <f t="shared" si="86"/>
        <v>45289</v>
      </c>
      <c r="B2766" s="1">
        <v>45291</v>
      </c>
      <c r="C2766" t="s">
        <v>5234</v>
      </c>
      <c r="D2766" t="s">
        <v>5235</v>
      </c>
      <c r="E2766">
        <v>6.15</v>
      </c>
      <c r="F2766" t="s">
        <v>3886</v>
      </c>
      <c r="G2766" t="s">
        <v>142</v>
      </c>
      <c r="H2766" t="s">
        <v>52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53</v>
      </c>
      <c r="O2766" t="s">
        <v>5236</v>
      </c>
      <c r="P2766">
        <f t="shared" si="87"/>
        <v>3</v>
      </c>
    </row>
    <row r="2767" spans="1:16" x14ac:dyDescent="0.55000000000000004">
      <c r="A2767" s="1">
        <f t="shared" si="86"/>
        <v>45289</v>
      </c>
      <c r="B2767" s="1">
        <v>45291</v>
      </c>
      <c r="C2767" t="s">
        <v>4460</v>
      </c>
      <c r="D2767" t="s">
        <v>4461</v>
      </c>
      <c r="E2767">
        <v>7.625</v>
      </c>
      <c r="F2767" t="s">
        <v>2171</v>
      </c>
      <c r="G2767" t="s">
        <v>142</v>
      </c>
      <c r="H2767" t="s">
        <v>17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72</v>
      </c>
      <c r="O2767" t="s">
        <v>5237</v>
      </c>
      <c r="P2767">
        <f t="shared" si="87"/>
        <v>4</v>
      </c>
    </row>
    <row r="2768" spans="1:16" hidden="1" x14ac:dyDescent="0.55000000000000004">
      <c r="A2768" s="1">
        <f t="shared" si="86"/>
        <v>45289</v>
      </c>
      <c r="B2768" s="1">
        <v>45291</v>
      </c>
      <c r="C2768" t="s">
        <v>4874</v>
      </c>
      <c r="D2768" t="s">
        <v>1001</v>
      </c>
      <c r="E2768">
        <v>7</v>
      </c>
      <c r="F2768" t="s">
        <v>1646</v>
      </c>
      <c r="H2768" t="s">
        <v>47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5238</v>
      </c>
      <c r="P2768">
        <f t="shared" si="87"/>
        <v>6</v>
      </c>
    </row>
    <row r="2769" spans="1:16" x14ac:dyDescent="0.55000000000000004">
      <c r="A2769" s="1">
        <f t="shared" si="86"/>
        <v>45289</v>
      </c>
      <c r="B2769" s="1">
        <v>45291</v>
      </c>
      <c r="C2769" t="s">
        <v>244</v>
      </c>
      <c r="D2769" t="s">
        <v>245</v>
      </c>
      <c r="E2769">
        <v>5</v>
      </c>
      <c r="F2769" t="s">
        <v>1566</v>
      </c>
      <c r="G2769" t="s">
        <v>1519</v>
      </c>
      <c r="H2769" t="s">
        <v>47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22</v>
      </c>
      <c r="O2769" t="s">
        <v>5239</v>
      </c>
      <c r="P2769">
        <f t="shared" si="87"/>
        <v>2</v>
      </c>
    </row>
    <row r="2770" spans="1:16" hidden="1" x14ac:dyDescent="0.55000000000000004">
      <c r="A2770" s="1">
        <f t="shared" si="86"/>
        <v>45289</v>
      </c>
      <c r="B2770" s="1">
        <v>45291</v>
      </c>
      <c r="C2770" t="s">
        <v>5240</v>
      </c>
      <c r="D2770" t="s">
        <v>5241</v>
      </c>
      <c r="E2770" t="s">
        <v>20</v>
      </c>
      <c r="F2770" t="s">
        <v>5242</v>
      </c>
      <c r="G2770">
        <v>515</v>
      </c>
      <c r="H2770" t="s">
        <v>5243</v>
      </c>
      <c r="I2770" t="s">
        <v>18</v>
      </c>
      <c r="J2770" t="s">
        <v>19</v>
      </c>
      <c r="K2770" t="s">
        <v>20</v>
      </c>
      <c r="L2770" t="s">
        <v>20</v>
      </c>
      <c r="M2770" t="s">
        <v>5244</v>
      </c>
      <c r="N2770" t="s">
        <v>5245</v>
      </c>
      <c r="O2770" t="s">
        <v>5246</v>
      </c>
      <c r="P2770">
        <f t="shared" si="87"/>
        <v>6</v>
      </c>
    </row>
    <row r="2771" spans="1:16" x14ac:dyDescent="0.55000000000000004">
      <c r="A2771" s="1">
        <f t="shared" si="86"/>
        <v>45289</v>
      </c>
      <c r="B2771" s="1">
        <v>45291</v>
      </c>
      <c r="C2771" t="s">
        <v>1745</v>
      </c>
      <c r="D2771" t="s">
        <v>1746</v>
      </c>
      <c r="E2771">
        <v>5.5</v>
      </c>
      <c r="F2771" t="s">
        <v>1747</v>
      </c>
      <c r="G2771" t="s">
        <v>142</v>
      </c>
      <c r="H2771" t="s">
        <v>52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5247</v>
      </c>
      <c r="P2771">
        <f t="shared" si="87"/>
        <v>4</v>
      </c>
    </row>
    <row r="2772" spans="1:16" x14ac:dyDescent="0.55000000000000004">
      <c r="A2772" s="1">
        <f t="shared" si="86"/>
        <v>45289</v>
      </c>
      <c r="B2772" s="1">
        <v>45291</v>
      </c>
      <c r="C2772" t="s">
        <v>5248</v>
      </c>
      <c r="D2772" t="s">
        <v>5249</v>
      </c>
      <c r="E2772">
        <v>6.47</v>
      </c>
      <c r="F2772" t="s">
        <v>674</v>
      </c>
      <c r="H2772" t="s">
        <v>52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53</v>
      </c>
      <c r="O2772" t="s">
        <v>5250</v>
      </c>
      <c r="P2772">
        <f t="shared" si="87"/>
        <v>3</v>
      </c>
    </row>
    <row r="2773" spans="1:16" x14ac:dyDescent="0.55000000000000004">
      <c r="A2773" s="1">
        <f t="shared" si="86"/>
        <v>45289</v>
      </c>
      <c r="B2773" s="1">
        <v>45291</v>
      </c>
      <c r="C2773" t="s">
        <v>1116</v>
      </c>
      <c r="D2773" t="s">
        <v>1117</v>
      </c>
      <c r="E2773">
        <v>3.5</v>
      </c>
      <c r="F2773" t="s">
        <v>856</v>
      </c>
      <c r="G2773" t="s">
        <v>4715</v>
      </c>
      <c r="H2773" t="s">
        <v>17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53</v>
      </c>
      <c r="O2773" t="s">
        <v>5251</v>
      </c>
      <c r="P2773">
        <f t="shared" si="87"/>
        <v>4</v>
      </c>
    </row>
    <row r="2774" spans="1:16" hidden="1" x14ac:dyDescent="0.55000000000000004">
      <c r="A2774" s="1">
        <f t="shared" si="86"/>
        <v>45289</v>
      </c>
      <c r="B2774" s="1">
        <v>45291</v>
      </c>
      <c r="C2774" t="s">
        <v>1553</v>
      </c>
      <c r="D2774" t="s">
        <v>1554</v>
      </c>
      <c r="E2774">
        <v>0.8</v>
      </c>
      <c r="F2774" t="s">
        <v>1945</v>
      </c>
      <c r="G2774" t="s">
        <v>229</v>
      </c>
      <c r="H2774" t="s">
        <v>164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72</v>
      </c>
      <c r="O2774" t="s">
        <v>5252</v>
      </c>
      <c r="P2774">
        <f t="shared" si="87"/>
        <v>6</v>
      </c>
    </row>
    <row r="2775" spans="1:16" hidden="1" x14ac:dyDescent="0.55000000000000004">
      <c r="A2775" s="1">
        <f t="shared" si="86"/>
        <v>45289</v>
      </c>
      <c r="B2775" s="1">
        <v>45291</v>
      </c>
      <c r="C2775" t="s">
        <v>1449</v>
      </c>
      <c r="D2775" t="s">
        <v>1450</v>
      </c>
      <c r="E2775">
        <v>4.1500000000000004</v>
      </c>
      <c r="F2775" t="s">
        <v>3050</v>
      </c>
      <c r="G2775" t="s">
        <v>229</v>
      </c>
      <c r="H2775" t="s">
        <v>99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72</v>
      </c>
      <c r="O2775" t="s">
        <v>5253</v>
      </c>
      <c r="P2775">
        <f t="shared" si="87"/>
        <v>6</v>
      </c>
    </row>
    <row r="2776" spans="1:16" hidden="1" x14ac:dyDescent="0.55000000000000004">
      <c r="A2776" s="1">
        <f t="shared" si="86"/>
        <v>45289</v>
      </c>
      <c r="B2776" s="1">
        <v>45291</v>
      </c>
      <c r="C2776" t="s">
        <v>710</v>
      </c>
      <c r="D2776" t="s">
        <v>711</v>
      </c>
      <c r="E2776">
        <v>1.1499999999999999</v>
      </c>
      <c r="F2776" t="s">
        <v>2839</v>
      </c>
      <c r="G2776" t="s">
        <v>142</v>
      </c>
      <c r="H2776" t="s">
        <v>164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72</v>
      </c>
      <c r="O2776" t="s">
        <v>5254</v>
      </c>
      <c r="P2776">
        <f t="shared" si="87"/>
        <v>6</v>
      </c>
    </row>
    <row r="2777" spans="1:16" x14ac:dyDescent="0.55000000000000004">
      <c r="A2777" s="1">
        <f t="shared" si="86"/>
        <v>45289</v>
      </c>
      <c r="B2777" s="1">
        <v>45291</v>
      </c>
      <c r="C2777" t="s">
        <v>1901</v>
      </c>
      <c r="D2777" t="s">
        <v>1902</v>
      </c>
      <c r="E2777">
        <v>1.4</v>
      </c>
      <c r="F2777" t="s">
        <v>5255</v>
      </c>
      <c r="G2777" t="s">
        <v>142</v>
      </c>
      <c r="H2777" t="s">
        <v>42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72</v>
      </c>
      <c r="O2777" t="s">
        <v>5256</v>
      </c>
      <c r="P2777">
        <f t="shared" si="87"/>
        <v>3</v>
      </c>
    </row>
    <row r="2778" spans="1:16" x14ac:dyDescent="0.55000000000000004">
      <c r="A2778" s="1">
        <f t="shared" si="86"/>
        <v>45289</v>
      </c>
      <c r="B2778" s="1">
        <v>45291</v>
      </c>
      <c r="C2778" t="s">
        <v>4130</v>
      </c>
      <c r="D2778" t="s">
        <v>2756</v>
      </c>
      <c r="E2778">
        <v>5.7</v>
      </c>
      <c r="F2778" t="s">
        <v>2389</v>
      </c>
      <c r="H2778" t="s">
        <v>52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53</v>
      </c>
      <c r="O2778" t="s">
        <v>5257</v>
      </c>
      <c r="P2778">
        <f t="shared" si="87"/>
        <v>3</v>
      </c>
    </row>
    <row r="2779" spans="1:16" x14ac:dyDescent="0.55000000000000004">
      <c r="A2779" s="1">
        <f t="shared" si="86"/>
        <v>45289</v>
      </c>
      <c r="B2779" s="1">
        <v>45291</v>
      </c>
      <c r="C2779" t="s">
        <v>244</v>
      </c>
      <c r="D2779" t="s">
        <v>245</v>
      </c>
      <c r="E2779">
        <v>4.1500000000000004</v>
      </c>
      <c r="F2779" t="s">
        <v>615</v>
      </c>
      <c r="G2779" t="s">
        <v>1519</v>
      </c>
      <c r="H2779" t="s">
        <v>47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5258</v>
      </c>
      <c r="P2779">
        <f t="shared" si="87"/>
        <v>2</v>
      </c>
    </row>
    <row r="2780" spans="1:16" x14ac:dyDescent="0.55000000000000004">
      <c r="A2780" s="1">
        <f t="shared" si="86"/>
        <v>45289</v>
      </c>
      <c r="B2780" s="1">
        <v>45291</v>
      </c>
      <c r="C2780" t="s">
        <v>4691</v>
      </c>
      <c r="D2780" t="s">
        <v>4634</v>
      </c>
      <c r="E2780">
        <v>5.3</v>
      </c>
      <c r="F2780" t="s">
        <v>1617</v>
      </c>
      <c r="H2780" t="s">
        <v>52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53</v>
      </c>
      <c r="O2780" t="s">
        <v>5259</v>
      </c>
      <c r="P2780">
        <f t="shared" si="87"/>
        <v>3</v>
      </c>
    </row>
    <row r="2781" spans="1:16" x14ac:dyDescent="0.55000000000000004">
      <c r="A2781" s="1">
        <f t="shared" si="86"/>
        <v>45289</v>
      </c>
      <c r="B2781" s="1">
        <v>45291</v>
      </c>
      <c r="C2781" t="s">
        <v>1116</v>
      </c>
      <c r="D2781" t="s">
        <v>1117</v>
      </c>
      <c r="E2781">
        <v>3.5</v>
      </c>
      <c r="F2781" t="s">
        <v>1860</v>
      </c>
      <c r="G2781" t="s">
        <v>1519</v>
      </c>
      <c r="H2781" t="s">
        <v>17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53</v>
      </c>
      <c r="O2781" t="s">
        <v>5260</v>
      </c>
      <c r="P2781">
        <f t="shared" si="87"/>
        <v>4</v>
      </c>
    </row>
    <row r="2782" spans="1:16" x14ac:dyDescent="0.55000000000000004">
      <c r="A2782" s="1">
        <f t="shared" si="86"/>
        <v>45289</v>
      </c>
      <c r="B2782" s="1">
        <v>45291</v>
      </c>
      <c r="C2782" t="s">
        <v>1116</v>
      </c>
      <c r="D2782" t="s">
        <v>1117</v>
      </c>
      <c r="E2782">
        <v>3</v>
      </c>
      <c r="F2782" t="s">
        <v>424</v>
      </c>
      <c r="G2782" t="s">
        <v>1519</v>
      </c>
      <c r="H2782" t="s">
        <v>17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53</v>
      </c>
      <c r="O2782" t="s">
        <v>5261</v>
      </c>
      <c r="P2782">
        <f t="shared" si="87"/>
        <v>4</v>
      </c>
    </row>
    <row r="2783" spans="1:16" x14ac:dyDescent="0.55000000000000004">
      <c r="A2783" s="1">
        <f t="shared" si="86"/>
        <v>45289</v>
      </c>
      <c r="B2783" s="1">
        <v>45291</v>
      </c>
      <c r="C2783" t="s">
        <v>1199</v>
      </c>
      <c r="D2783" t="s">
        <v>1200</v>
      </c>
      <c r="E2783">
        <v>5.8</v>
      </c>
      <c r="F2783" t="s">
        <v>5262</v>
      </c>
      <c r="G2783" t="s">
        <v>206</v>
      </c>
      <c r="H2783" t="s">
        <v>17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72</v>
      </c>
      <c r="O2783" t="s">
        <v>5263</v>
      </c>
      <c r="P2783">
        <f t="shared" si="87"/>
        <v>3</v>
      </c>
    </row>
    <row r="2784" spans="1:16" x14ac:dyDescent="0.55000000000000004">
      <c r="A2784" s="1">
        <f t="shared" si="86"/>
        <v>45289</v>
      </c>
      <c r="B2784" s="1">
        <v>45291</v>
      </c>
      <c r="C2784" t="s">
        <v>517</v>
      </c>
      <c r="D2784" t="s">
        <v>518</v>
      </c>
      <c r="E2784">
        <v>5.6466599999999998</v>
      </c>
      <c r="F2784" t="s">
        <v>515</v>
      </c>
      <c r="G2784" t="s">
        <v>206</v>
      </c>
      <c r="H2784" t="s">
        <v>52</v>
      </c>
      <c r="I2784" t="s">
        <v>18</v>
      </c>
      <c r="J2784" t="s">
        <v>19</v>
      </c>
      <c r="K2784" t="s">
        <v>20</v>
      </c>
      <c r="L2784" t="s">
        <v>20</v>
      </c>
      <c r="M2784" t="s">
        <v>173</v>
      </c>
      <c r="N2784" t="s">
        <v>22</v>
      </c>
      <c r="O2784" t="s">
        <v>5264</v>
      </c>
      <c r="P2784">
        <f t="shared" si="87"/>
        <v>3</v>
      </c>
    </row>
    <row r="2785" spans="1:16" x14ac:dyDescent="0.55000000000000004">
      <c r="A2785" s="1">
        <f t="shared" si="86"/>
        <v>45289</v>
      </c>
      <c r="B2785" s="1">
        <v>45291</v>
      </c>
      <c r="C2785" t="s">
        <v>5265</v>
      </c>
      <c r="D2785" t="s">
        <v>1551</v>
      </c>
      <c r="E2785">
        <v>6.25</v>
      </c>
      <c r="F2785" t="s">
        <v>2610</v>
      </c>
      <c r="H2785" t="s">
        <v>42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53</v>
      </c>
      <c r="O2785" t="s">
        <v>5266</v>
      </c>
      <c r="P2785">
        <f t="shared" si="87"/>
        <v>3</v>
      </c>
    </row>
    <row r="2786" spans="1:16" x14ac:dyDescent="0.55000000000000004">
      <c r="A2786" s="1">
        <f t="shared" si="86"/>
        <v>45289</v>
      </c>
      <c r="B2786" s="1">
        <v>45291</v>
      </c>
      <c r="C2786" t="s">
        <v>607</v>
      </c>
      <c r="D2786" t="s">
        <v>189</v>
      </c>
      <c r="E2786">
        <v>8.75</v>
      </c>
      <c r="F2786" t="s">
        <v>505</v>
      </c>
      <c r="G2786" t="s">
        <v>142</v>
      </c>
      <c r="H2786" t="s">
        <v>71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5267</v>
      </c>
      <c r="P2786">
        <f t="shared" si="87"/>
        <v>1</v>
      </c>
    </row>
    <row r="2787" spans="1:16" x14ac:dyDescent="0.55000000000000004">
      <c r="A2787" s="1">
        <f t="shared" si="86"/>
        <v>45289</v>
      </c>
      <c r="B2787" s="1">
        <v>45291</v>
      </c>
      <c r="C2787" t="s">
        <v>1142</v>
      </c>
      <c r="D2787" t="s">
        <v>1143</v>
      </c>
      <c r="E2787">
        <v>7.0819999999999999</v>
      </c>
      <c r="F2787" t="s">
        <v>5268</v>
      </c>
      <c r="H2787" t="s">
        <v>52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22</v>
      </c>
      <c r="O2787" t="s">
        <v>5269</v>
      </c>
      <c r="P2787">
        <f t="shared" si="87"/>
        <v>4</v>
      </c>
    </row>
    <row r="2788" spans="1:16" hidden="1" x14ac:dyDescent="0.55000000000000004">
      <c r="A2788" s="1">
        <f t="shared" si="86"/>
        <v>45289</v>
      </c>
      <c r="B2788" s="1">
        <v>45291</v>
      </c>
      <c r="C2788" t="s">
        <v>4613</v>
      </c>
      <c r="D2788" t="s">
        <v>4614</v>
      </c>
      <c r="E2788">
        <v>0</v>
      </c>
      <c r="F2788" t="s">
        <v>210</v>
      </c>
      <c r="H2788" t="s">
        <v>147</v>
      </c>
      <c r="I2788" t="s">
        <v>18</v>
      </c>
      <c r="J2788" t="s">
        <v>19</v>
      </c>
      <c r="K2788" t="s">
        <v>20</v>
      </c>
      <c r="L2788" t="s">
        <v>20</v>
      </c>
      <c r="M2788" t="s">
        <v>3007</v>
      </c>
      <c r="N2788" t="s">
        <v>22</v>
      </c>
      <c r="O2788" t="s">
        <v>5270</v>
      </c>
      <c r="P2788">
        <f t="shared" si="87"/>
        <v>6</v>
      </c>
    </row>
    <row r="2789" spans="1:16" x14ac:dyDescent="0.55000000000000004">
      <c r="A2789" s="1">
        <f t="shared" si="86"/>
        <v>45289</v>
      </c>
      <c r="B2789" s="1">
        <v>45291</v>
      </c>
      <c r="C2789" t="s">
        <v>5271</v>
      </c>
      <c r="D2789" t="s">
        <v>567</v>
      </c>
      <c r="E2789">
        <v>7.45</v>
      </c>
      <c r="F2789" t="s">
        <v>856</v>
      </c>
      <c r="H2789" t="s">
        <v>77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53</v>
      </c>
      <c r="O2789" t="s">
        <v>5272</v>
      </c>
      <c r="P2789">
        <f t="shared" si="87"/>
        <v>1</v>
      </c>
    </row>
    <row r="2790" spans="1:16" x14ac:dyDescent="0.55000000000000004">
      <c r="A2790" s="1">
        <f t="shared" si="86"/>
        <v>45289</v>
      </c>
      <c r="B2790" s="1">
        <v>45291</v>
      </c>
      <c r="C2790" t="s">
        <v>244</v>
      </c>
      <c r="D2790" t="s">
        <v>245</v>
      </c>
      <c r="E2790">
        <v>4.5</v>
      </c>
      <c r="F2790" t="s">
        <v>2717</v>
      </c>
      <c r="G2790" t="s">
        <v>1519</v>
      </c>
      <c r="H2790" t="s">
        <v>47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5273</v>
      </c>
      <c r="P2790">
        <f t="shared" si="87"/>
        <v>2</v>
      </c>
    </row>
    <row r="2791" spans="1:16" x14ac:dyDescent="0.55000000000000004">
      <c r="A2791" s="1">
        <f t="shared" si="86"/>
        <v>45289</v>
      </c>
      <c r="B2791" s="1">
        <v>45291</v>
      </c>
      <c r="C2791" t="s">
        <v>1116</v>
      </c>
      <c r="D2791" t="s">
        <v>1117</v>
      </c>
      <c r="E2791">
        <v>3.5</v>
      </c>
      <c r="F2791" t="s">
        <v>473</v>
      </c>
      <c r="G2791" t="s">
        <v>1519</v>
      </c>
      <c r="H2791" t="s">
        <v>17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53</v>
      </c>
      <c r="O2791" t="s">
        <v>5274</v>
      </c>
      <c r="P2791">
        <f t="shared" si="87"/>
        <v>4</v>
      </c>
    </row>
    <row r="2792" spans="1:16" hidden="1" x14ac:dyDescent="0.55000000000000004">
      <c r="A2792" s="1">
        <f t="shared" si="86"/>
        <v>45289</v>
      </c>
      <c r="B2792" s="1">
        <v>45291</v>
      </c>
      <c r="C2792" t="s">
        <v>367</v>
      </c>
      <c r="D2792" t="s">
        <v>368</v>
      </c>
      <c r="E2792">
        <v>5.25</v>
      </c>
      <c r="F2792" t="s">
        <v>369</v>
      </c>
      <c r="G2792" t="s">
        <v>229</v>
      </c>
      <c r="H2792" t="s">
        <v>147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5275</v>
      </c>
      <c r="P2792">
        <f t="shared" si="87"/>
        <v>6</v>
      </c>
    </row>
    <row r="2793" spans="1:16" x14ac:dyDescent="0.55000000000000004">
      <c r="A2793" s="1">
        <f t="shared" si="86"/>
        <v>45289</v>
      </c>
      <c r="B2793" s="1">
        <v>45291</v>
      </c>
      <c r="C2793" t="s">
        <v>1445</v>
      </c>
      <c r="D2793" t="s">
        <v>1446</v>
      </c>
      <c r="E2793">
        <v>2.75</v>
      </c>
      <c r="F2793" t="s">
        <v>4292</v>
      </c>
      <c r="G2793" t="s">
        <v>229</v>
      </c>
      <c r="H2793" t="s">
        <v>42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72</v>
      </c>
      <c r="O2793" t="s">
        <v>5276</v>
      </c>
      <c r="P2793">
        <f t="shared" si="87"/>
        <v>3</v>
      </c>
    </row>
    <row r="2794" spans="1:16" x14ac:dyDescent="0.55000000000000004">
      <c r="A2794" s="1">
        <f t="shared" si="86"/>
        <v>45289</v>
      </c>
      <c r="B2794" s="1">
        <v>45291</v>
      </c>
      <c r="C2794" t="s">
        <v>3538</v>
      </c>
      <c r="D2794" t="s">
        <v>2421</v>
      </c>
      <c r="E2794">
        <v>6.375</v>
      </c>
      <c r="F2794" t="s">
        <v>744</v>
      </c>
      <c r="H2794" t="s">
        <v>17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53</v>
      </c>
      <c r="O2794" t="s">
        <v>5277</v>
      </c>
      <c r="P2794">
        <f t="shared" si="87"/>
        <v>3</v>
      </c>
    </row>
    <row r="2795" spans="1:16" hidden="1" x14ac:dyDescent="0.55000000000000004">
      <c r="A2795" s="1">
        <f t="shared" si="86"/>
        <v>45289</v>
      </c>
      <c r="B2795" s="1">
        <v>45291</v>
      </c>
      <c r="C2795" t="s">
        <v>5278</v>
      </c>
      <c r="D2795" t="s">
        <v>5279</v>
      </c>
      <c r="E2795">
        <v>6.5</v>
      </c>
      <c r="F2795" t="s">
        <v>772</v>
      </c>
      <c r="H2795" t="s">
        <v>77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72</v>
      </c>
      <c r="O2795" t="s">
        <v>5280</v>
      </c>
      <c r="P2795">
        <f t="shared" si="87"/>
        <v>6</v>
      </c>
    </row>
    <row r="2796" spans="1:16" x14ac:dyDescent="0.55000000000000004">
      <c r="A2796" s="1">
        <f t="shared" si="86"/>
        <v>45289</v>
      </c>
      <c r="B2796" s="1">
        <v>45291</v>
      </c>
      <c r="C2796" t="s">
        <v>2486</v>
      </c>
      <c r="D2796" t="s">
        <v>2487</v>
      </c>
      <c r="E2796">
        <v>5.625</v>
      </c>
      <c r="F2796" t="s">
        <v>1849</v>
      </c>
      <c r="G2796" t="s">
        <v>229</v>
      </c>
      <c r="H2796" t="s">
        <v>17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72</v>
      </c>
      <c r="O2796" t="s">
        <v>5281</v>
      </c>
      <c r="P2796">
        <f t="shared" si="87"/>
        <v>2</v>
      </c>
    </row>
    <row r="2797" spans="1:16" x14ac:dyDescent="0.55000000000000004">
      <c r="A2797" s="1">
        <f t="shared" si="86"/>
        <v>45289</v>
      </c>
      <c r="B2797" s="1">
        <v>45291</v>
      </c>
      <c r="C2797" t="s">
        <v>3632</v>
      </c>
      <c r="D2797" t="s">
        <v>3633</v>
      </c>
      <c r="E2797">
        <v>4.3</v>
      </c>
      <c r="F2797" t="s">
        <v>2510</v>
      </c>
      <c r="H2797" t="s">
        <v>77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72</v>
      </c>
      <c r="O2797" t="s">
        <v>5282</v>
      </c>
      <c r="P2797">
        <f t="shared" si="87"/>
        <v>3</v>
      </c>
    </row>
    <row r="2798" spans="1:16" x14ac:dyDescent="0.55000000000000004">
      <c r="A2798" s="1">
        <f t="shared" si="86"/>
        <v>45289</v>
      </c>
      <c r="B2798" s="1">
        <v>45291</v>
      </c>
      <c r="C2798" t="s">
        <v>517</v>
      </c>
      <c r="D2798" t="s">
        <v>518</v>
      </c>
      <c r="E2798">
        <v>2.7</v>
      </c>
      <c r="F2798" t="s">
        <v>457</v>
      </c>
      <c r="G2798" t="s">
        <v>1519</v>
      </c>
      <c r="H2798" t="s">
        <v>52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5283</v>
      </c>
      <c r="P2798">
        <f t="shared" si="87"/>
        <v>3</v>
      </c>
    </row>
    <row r="2799" spans="1:16" x14ac:dyDescent="0.55000000000000004">
      <c r="A2799" s="1">
        <f t="shared" si="86"/>
        <v>45289</v>
      </c>
      <c r="B2799" s="1">
        <v>45291</v>
      </c>
      <c r="C2799" t="s">
        <v>1500</v>
      </c>
      <c r="D2799" t="s">
        <v>1501</v>
      </c>
      <c r="E2799">
        <v>1.5</v>
      </c>
      <c r="F2799" t="s">
        <v>1458</v>
      </c>
      <c r="G2799" t="s">
        <v>142</v>
      </c>
      <c r="H2799" t="s">
        <v>42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72</v>
      </c>
      <c r="O2799" t="s">
        <v>5284</v>
      </c>
      <c r="P2799">
        <f t="shared" si="87"/>
        <v>3</v>
      </c>
    </row>
    <row r="2800" spans="1:16" hidden="1" x14ac:dyDescent="0.55000000000000004">
      <c r="A2800" s="1">
        <f t="shared" si="86"/>
        <v>45289</v>
      </c>
      <c r="B2800" s="1">
        <v>45291</v>
      </c>
      <c r="C2800" t="s">
        <v>2830</v>
      </c>
      <c r="D2800" t="s">
        <v>2831</v>
      </c>
      <c r="E2800">
        <v>2.75</v>
      </c>
      <c r="F2800" t="s">
        <v>4301</v>
      </c>
      <c r="G2800" t="s">
        <v>229</v>
      </c>
      <c r="H2800" t="s">
        <v>42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72</v>
      </c>
      <c r="O2800" t="s">
        <v>5285</v>
      </c>
      <c r="P2800">
        <f t="shared" si="87"/>
        <v>6</v>
      </c>
    </row>
    <row r="2801" spans="1:16" x14ac:dyDescent="0.55000000000000004">
      <c r="A2801" s="1">
        <f t="shared" si="86"/>
        <v>45289</v>
      </c>
      <c r="B2801" s="1">
        <v>45291</v>
      </c>
      <c r="C2801" t="s">
        <v>1362</v>
      </c>
      <c r="D2801" t="s">
        <v>1363</v>
      </c>
      <c r="E2801">
        <v>3.25</v>
      </c>
      <c r="F2801" t="s">
        <v>3399</v>
      </c>
      <c r="H2801" t="s">
        <v>52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5286</v>
      </c>
      <c r="P2801">
        <f t="shared" si="87"/>
        <v>3</v>
      </c>
    </row>
    <row r="2802" spans="1:16" x14ac:dyDescent="0.55000000000000004">
      <c r="A2802" s="1">
        <f t="shared" si="86"/>
        <v>45289</v>
      </c>
      <c r="B2802" s="1">
        <v>45291</v>
      </c>
      <c r="C2802" t="s">
        <v>4691</v>
      </c>
      <c r="D2802" t="s">
        <v>4634</v>
      </c>
      <c r="E2802">
        <v>5.5</v>
      </c>
      <c r="F2802" t="s">
        <v>562</v>
      </c>
      <c r="H2802" t="s">
        <v>52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53</v>
      </c>
      <c r="O2802" t="s">
        <v>5287</v>
      </c>
      <c r="P2802">
        <f t="shared" si="87"/>
        <v>3</v>
      </c>
    </row>
    <row r="2803" spans="1:16" x14ac:dyDescent="0.55000000000000004">
      <c r="A2803" s="1">
        <f t="shared" si="86"/>
        <v>45289</v>
      </c>
      <c r="B2803" s="1">
        <v>45291</v>
      </c>
      <c r="C2803" t="s">
        <v>1764</v>
      </c>
      <c r="D2803" t="s">
        <v>1249</v>
      </c>
      <c r="E2803">
        <v>7.5</v>
      </c>
      <c r="F2803" t="s">
        <v>2974</v>
      </c>
      <c r="H2803" t="s">
        <v>47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5288</v>
      </c>
      <c r="P2803">
        <f t="shared" si="87"/>
        <v>3</v>
      </c>
    </row>
    <row r="2804" spans="1:16" x14ac:dyDescent="0.55000000000000004">
      <c r="A2804" s="1">
        <f t="shared" si="86"/>
        <v>45289</v>
      </c>
      <c r="B2804" s="1">
        <v>45291</v>
      </c>
      <c r="C2804" t="s">
        <v>1116</v>
      </c>
      <c r="D2804" t="s">
        <v>1117</v>
      </c>
      <c r="E2804">
        <v>3.5</v>
      </c>
      <c r="F2804" t="s">
        <v>1222</v>
      </c>
      <c r="G2804" t="s">
        <v>4081</v>
      </c>
      <c r="H2804" t="s">
        <v>17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53</v>
      </c>
      <c r="O2804" t="s">
        <v>5289</v>
      </c>
      <c r="P2804">
        <f t="shared" si="87"/>
        <v>4</v>
      </c>
    </row>
    <row r="2805" spans="1:16" hidden="1" x14ac:dyDescent="0.55000000000000004">
      <c r="A2805" s="1">
        <f t="shared" si="86"/>
        <v>45289</v>
      </c>
      <c r="B2805" s="1">
        <v>45291</v>
      </c>
      <c r="C2805" t="s">
        <v>2741</v>
      </c>
      <c r="D2805" t="s">
        <v>1347</v>
      </c>
      <c r="E2805">
        <v>4.125</v>
      </c>
      <c r="F2805" t="s">
        <v>637</v>
      </c>
      <c r="G2805" t="s">
        <v>229</v>
      </c>
      <c r="H2805" t="s">
        <v>52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72</v>
      </c>
      <c r="O2805" t="s">
        <v>5290</v>
      </c>
      <c r="P2805">
        <f t="shared" si="87"/>
        <v>6</v>
      </c>
    </row>
    <row r="2806" spans="1:16" hidden="1" x14ac:dyDescent="0.55000000000000004">
      <c r="A2806" s="1">
        <f t="shared" si="86"/>
        <v>45289</v>
      </c>
      <c r="B2806" s="1">
        <v>45291</v>
      </c>
      <c r="C2806" t="s">
        <v>1909</v>
      </c>
      <c r="D2806" t="s">
        <v>1910</v>
      </c>
      <c r="E2806">
        <v>6.75</v>
      </c>
      <c r="F2806" t="s">
        <v>210</v>
      </c>
      <c r="H2806" t="s">
        <v>77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5291</v>
      </c>
      <c r="P2806">
        <f t="shared" si="87"/>
        <v>6</v>
      </c>
    </row>
    <row r="2807" spans="1:16" hidden="1" x14ac:dyDescent="0.55000000000000004">
      <c r="A2807" s="1">
        <f t="shared" si="86"/>
        <v>45289</v>
      </c>
      <c r="B2807" s="1">
        <v>45291</v>
      </c>
      <c r="C2807" t="s">
        <v>1449</v>
      </c>
      <c r="D2807" t="s">
        <v>1450</v>
      </c>
      <c r="E2807">
        <v>5.05</v>
      </c>
      <c r="F2807" t="s">
        <v>1833</v>
      </c>
      <c r="G2807" t="s">
        <v>229</v>
      </c>
      <c r="H2807" t="s">
        <v>99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72</v>
      </c>
      <c r="O2807" t="s">
        <v>5292</v>
      </c>
      <c r="P2807">
        <f t="shared" si="87"/>
        <v>6</v>
      </c>
    </row>
    <row r="2808" spans="1:16" x14ac:dyDescent="0.55000000000000004">
      <c r="A2808" s="1">
        <f t="shared" si="86"/>
        <v>45289</v>
      </c>
      <c r="B2808" s="1">
        <v>45291</v>
      </c>
      <c r="C2808" t="s">
        <v>5293</v>
      </c>
      <c r="D2808" t="s">
        <v>567</v>
      </c>
      <c r="E2808">
        <v>6.8</v>
      </c>
      <c r="F2808" t="s">
        <v>2518</v>
      </c>
      <c r="H2808" t="s">
        <v>47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53</v>
      </c>
      <c r="O2808" t="s">
        <v>5294</v>
      </c>
      <c r="P2808">
        <f t="shared" si="87"/>
        <v>1</v>
      </c>
    </row>
    <row r="2809" spans="1:16" x14ac:dyDescent="0.55000000000000004">
      <c r="A2809" s="1">
        <f t="shared" si="86"/>
        <v>45289</v>
      </c>
      <c r="B2809" s="1">
        <v>45291</v>
      </c>
      <c r="C2809" t="s">
        <v>3677</v>
      </c>
      <c r="D2809" t="s">
        <v>3678</v>
      </c>
      <c r="E2809">
        <v>6</v>
      </c>
      <c r="F2809" t="s">
        <v>724</v>
      </c>
      <c r="H2809" t="s">
        <v>52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53</v>
      </c>
      <c r="O2809" t="s">
        <v>5295</v>
      </c>
      <c r="P2809">
        <f t="shared" si="87"/>
        <v>2</v>
      </c>
    </row>
    <row r="2810" spans="1:16" x14ac:dyDescent="0.55000000000000004">
      <c r="A2810" s="1">
        <f t="shared" si="86"/>
        <v>45289</v>
      </c>
      <c r="B2810" s="1">
        <v>45291</v>
      </c>
      <c r="C2810" t="s">
        <v>933</v>
      </c>
      <c r="D2810" t="s">
        <v>934</v>
      </c>
      <c r="E2810">
        <v>4.3366600000000002</v>
      </c>
      <c r="F2810" t="s">
        <v>5296</v>
      </c>
      <c r="G2810" t="s">
        <v>206</v>
      </c>
      <c r="H2810" t="s">
        <v>47</v>
      </c>
      <c r="I2810" t="s">
        <v>18</v>
      </c>
      <c r="J2810" t="s">
        <v>19</v>
      </c>
      <c r="K2810" t="s">
        <v>20</v>
      </c>
      <c r="L2810" t="s">
        <v>20</v>
      </c>
      <c r="M2810" t="s">
        <v>2527</v>
      </c>
      <c r="N2810" t="s">
        <v>72</v>
      </c>
      <c r="O2810" t="s">
        <v>5297</v>
      </c>
      <c r="P2810">
        <f t="shared" si="87"/>
        <v>3</v>
      </c>
    </row>
    <row r="2811" spans="1:16" x14ac:dyDescent="0.55000000000000004">
      <c r="A2811" s="1">
        <f t="shared" si="86"/>
        <v>45289</v>
      </c>
      <c r="B2811" s="1">
        <v>45291</v>
      </c>
      <c r="C2811" t="s">
        <v>1957</v>
      </c>
      <c r="D2811" t="s">
        <v>1958</v>
      </c>
      <c r="E2811">
        <v>4.3499999999999996</v>
      </c>
      <c r="F2811" t="s">
        <v>5298</v>
      </c>
      <c r="H2811" t="s">
        <v>52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72</v>
      </c>
      <c r="O2811" t="s">
        <v>5299</v>
      </c>
      <c r="P2811">
        <f t="shared" si="87"/>
        <v>3</v>
      </c>
    </row>
    <row r="2812" spans="1:16" x14ac:dyDescent="0.55000000000000004">
      <c r="A2812" s="1">
        <f t="shared" si="86"/>
        <v>45289</v>
      </c>
      <c r="B2812" s="1">
        <v>45291</v>
      </c>
      <c r="C2812" t="s">
        <v>3632</v>
      </c>
      <c r="D2812" t="s">
        <v>3633</v>
      </c>
      <c r="E2812">
        <v>6.625</v>
      </c>
      <c r="F2812" t="s">
        <v>5300</v>
      </c>
      <c r="H2812" t="s">
        <v>77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72</v>
      </c>
      <c r="O2812" t="s">
        <v>5301</v>
      </c>
      <c r="P2812">
        <f t="shared" si="87"/>
        <v>3</v>
      </c>
    </row>
    <row r="2813" spans="1:16" x14ac:dyDescent="0.55000000000000004">
      <c r="A2813" s="1">
        <f t="shared" si="86"/>
        <v>45289</v>
      </c>
      <c r="B2813" s="1">
        <v>45291</v>
      </c>
      <c r="C2813" t="s">
        <v>1500</v>
      </c>
      <c r="D2813" t="s">
        <v>1501</v>
      </c>
      <c r="E2813">
        <v>3</v>
      </c>
      <c r="F2813" t="s">
        <v>5302</v>
      </c>
      <c r="G2813" t="s">
        <v>1839</v>
      </c>
      <c r="H2813" t="s">
        <v>42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72</v>
      </c>
      <c r="O2813" t="s">
        <v>5303</v>
      </c>
      <c r="P2813">
        <f t="shared" si="87"/>
        <v>3</v>
      </c>
    </row>
    <row r="2814" spans="1:16" x14ac:dyDescent="0.55000000000000004">
      <c r="A2814" s="1">
        <f t="shared" si="86"/>
        <v>45289</v>
      </c>
      <c r="B2814" s="1">
        <v>45291</v>
      </c>
      <c r="C2814" t="s">
        <v>1445</v>
      </c>
      <c r="D2814" t="s">
        <v>1446</v>
      </c>
      <c r="E2814">
        <v>1</v>
      </c>
      <c r="F2814" t="s">
        <v>5304</v>
      </c>
      <c r="G2814" t="s">
        <v>142</v>
      </c>
      <c r="H2814" t="s">
        <v>42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72</v>
      </c>
      <c r="O2814" t="s">
        <v>5305</v>
      </c>
      <c r="P2814">
        <f t="shared" si="87"/>
        <v>3</v>
      </c>
    </row>
    <row r="2815" spans="1:16" x14ac:dyDescent="0.55000000000000004">
      <c r="A2815" s="1">
        <f t="shared" si="86"/>
        <v>45289</v>
      </c>
      <c r="B2815" s="1">
        <v>45291</v>
      </c>
      <c r="C2815" t="s">
        <v>1752</v>
      </c>
      <c r="D2815" t="s">
        <v>1753</v>
      </c>
      <c r="E2815">
        <v>5.7949999999999999</v>
      </c>
      <c r="F2815" t="s">
        <v>676</v>
      </c>
      <c r="H2815" t="s">
        <v>17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53</v>
      </c>
      <c r="O2815" t="s">
        <v>5306</v>
      </c>
      <c r="P2815">
        <f t="shared" si="87"/>
        <v>3</v>
      </c>
    </row>
    <row r="2816" spans="1:16" hidden="1" x14ac:dyDescent="0.55000000000000004">
      <c r="A2816" s="1">
        <f t="shared" si="86"/>
        <v>45289</v>
      </c>
      <c r="B2816" s="1">
        <v>45291</v>
      </c>
      <c r="C2816" t="s">
        <v>2394</v>
      </c>
      <c r="D2816" t="s">
        <v>2395</v>
      </c>
      <c r="E2816">
        <v>0.8</v>
      </c>
      <c r="F2816" t="s">
        <v>1896</v>
      </c>
      <c r="G2816" t="s">
        <v>229</v>
      </c>
      <c r="H2816" t="s">
        <v>17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72</v>
      </c>
      <c r="O2816" t="s">
        <v>5307</v>
      </c>
      <c r="P2816">
        <f t="shared" si="87"/>
        <v>6</v>
      </c>
    </row>
    <row r="2817" spans="1:16" x14ac:dyDescent="0.55000000000000004">
      <c r="A2817" s="1">
        <f t="shared" si="86"/>
        <v>45289</v>
      </c>
      <c r="B2817" s="1">
        <v>45291</v>
      </c>
      <c r="C2817" t="s">
        <v>497</v>
      </c>
      <c r="D2817" t="s">
        <v>498</v>
      </c>
      <c r="E2817">
        <v>4.7</v>
      </c>
      <c r="F2817" t="s">
        <v>718</v>
      </c>
      <c r="G2817" t="s">
        <v>229</v>
      </c>
      <c r="H2817" t="s">
        <v>71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72</v>
      </c>
      <c r="O2817" t="s">
        <v>5308</v>
      </c>
      <c r="P2817">
        <f t="shared" si="87"/>
        <v>5</v>
      </c>
    </row>
    <row r="2818" spans="1:16" x14ac:dyDescent="0.55000000000000004">
      <c r="A2818" s="1">
        <f t="shared" si="86"/>
        <v>45289</v>
      </c>
      <c r="B2818" s="1">
        <v>45291</v>
      </c>
      <c r="C2818" t="s">
        <v>1479</v>
      </c>
      <c r="D2818" t="s">
        <v>1323</v>
      </c>
      <c r="E2818">
        <v>5.55</v>
      </c>
      <c r="F2818" t="s">
        <v>951</v>
      </c>
      <c r="G2818" t="s">
        <v>4009</v>
      </c>
      <c r="H2818" t="s">
        <v>17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53</v>
      </c>
      <c r="O2818" t="s">
        <v>5309</v>
      </c>
      <c r="P2818">
        <f t="shared" si="87"/>
        <v>3</v>
      </c>
    </row>
    <row r="2819" spans="1:16" x14ac:dyDescent="0.55000000000000004">
      <c r="A2819" s="1">
        <f t="shared" si="86"/>
        <v>45289</v>
      </c>
      <c r="B2819" s="1">
        <v>45291</v>
      </c>
      <c r="C2819" t="s">
        <v>1479</v>
      </c>
      <c r="D2819" t="s">
        <v>1323</v>
      </c>
      <c r="E2819">
        <v>5.35</v>
      </c>
      <c r="F2819" t="s">
        <v>381</v>
      </c>
      <c r="G2819" t="s">
        <v>5310</v>
      </c>
      <c r="H2819" t="s">
        <v>17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53</v>
      </c>
      <c r="O2819" t="s">
        <v>5311</v>
      </c>
      <c r="P2819">
        <f t="shared" si="87"/>
        <v>3</v>
      </c>
    </row>
    <row r="2820" spans="1:16" x14ac:dyDescent="0.55000000000000004">
      <c r="A2820" s="1">
        <f t="shared" ref="A2820:A2883" si="88">B2820-2</f>
        <v>45289</v>
      </c>
      <c r="B2820" s="1">
        <v>45291</v>
      </c>
      <c r="C2820" t="s">
        <v>2052</v>
      </c>
      <c r="D2820" t="s">
        <v>2053</v>
      </c>
      <c r="E2820">
        <v>4.75</v>
      </c>
      <c r="F2820" t="s">
        <v>192</v>
      </c>
      <c r="H2820" t="s">
        <v>77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22</v>
      </c>
      <c r="O2820" t="s">
        <v>5312</v>
      </c>
      <c r="P2820">
        <f t="shared" ref="P2820:P2883" si="89">LEN(D2820)</f>
        <v>3</v>
      </c>
    </row>
    <row r="2821" spans="1:16" x14ac:dyDescent="0.55000000000000004">
      <c r="A2821" s="1">
        <f t="shared" si="88"/>
        <v>45289</v>
      </c>
      <c r="B2821" s="1">
        <v>45291</v>
      </c>
      <c r="C2821" t="s">
        <v>57</v>
      </c>
      <c r="D2821" t="s">
        <v>14</v>
      </c>
      <c r="E2821">
        <v>5.4</v>
      </c>
      <c r="F2821" t="s">
        <v>1572</v>
      </c>
      <c r="G2821" t="s">
        <v>229</v>
      </c>
      <c r="H2821" t="s">
        <v>17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5313</v>
      </c>
      <c r="P2821">
        <f t="shared" si="89"/>
        <v>3</v>
      </c>
    </row>
    <row r="2822" spans="1:16" hidden="1" x14ac:dyDescent="0.55000000000000004">
      <c r="A2822" s="1">
        <f t="shared" si="88"/>
        <v>45289</v>
      </c>
      <c r="B2822" s="1">
        <v>45291</v>
      </c>
      <c r="C2822" t="s">
        <v>1449</v>
      </c>
      <c r="D2822" t="s">
        <v>1450</v>
      </c>
      <c r="E2822">
        <v>2.35</v>
      </c>
      <c r="F2822" t="s">
        <v>5314</v>
      </c>
      <c r="G2822" t="s">
        <v>142</v>
      </c>
      <c r="H2822" t="s">
        <v>99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72</v>
      </c>
      <c r="O2822" t="s">
        <v>5315</v>
      </c>
      <c r="P2822">
        <f t="shared" si="89"/>
        <v>6</v>
      </c>
    </row>
    <row r="2823" spans="1:16" hidden="1" x14ac:dyDescent="0.55000000000000004">
      <c r="A2823" s="1">
        <f t="shared" si="88"/>
        <v>45289</v>
      </c>
      <c r="B2823" s="1">
        <v>45291</v>
      </c>
      <c r="C2823" t="s">
        <v>1449</v>
      </c>
      <c r="D2823" t="s">
        <v>1450</v>
      </c>
      <c r="E2823">
        <v>0.6</v>
      </c>
      <c r="F2823" t="s">
        <v>2861</v>
      </c>
      <c r="G2823" t="s">
        <v>142</v>
      </c>
      <c r="H2823" t="s">
        <v>99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72</v>
      </c>
      <c r="O2823" t="s">
        <v>5316</v>
      </c>
      <c r="P2823">
        <f t="shared" si="89"/>
        <v>6</v>
      </c>
    </row>
    <row r="2824" spans="1:16" x14ac:dyDescent="0.55000000000000004">
      <c r="A2824" s="1">
        <f t="shared" si="88"/>
        <v>45289</v>
      </c>
      <c r="B2824" s="1">
        <v>45291</v>
      </c>
      <c r="C2824" t="s">
        <v>4556</v>
      </c>
      <c r="D2824" t="s">
        <v>4557</v>
      </c>
      <c r="E2824">
        <v>7.625</v>
      </c>
      <c r="F2824" t="s">
        <v>2243</v>
      </c>
      <c r="H2824" t="s">
        <v>17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22</v>
      </c>
      <c r="O2824" t="s">
        <v>5317</v>
      </c>
      <c r="P2824">
        <f t="shared" si="89"/>
        <v>5</v>
      </c>
    </row>
    <row r="2825" spans="1:16" x14ac:dyDescent="0.55000000000000004">
      <c r="A2825" s="1">
        <f t="shared" si="88"/>
        <v>45289</v>
      </c>
      <c r="B2825" s="1">
        <v>45291</v>
      </c>
      <c r="C2825" t="s">
        <v>5193</v>
      </c>
      <c r="D2825" t="s">
        <v>5194</v>
      </c>
      <c r="E2825">
        <v>5.8</v>
      </c>
      <c r="F2825" t="s">
        <v>5130</v>
      </c>
      <c r="H2825" t="s">
        <v>47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53</v>
      </c>
      <c r="O2825" t="s">
        <v>5318</v>
      </c>
      <c r="P2825">
        <f t="shared" si="89"/>
        <v>3</v>
      </c>
    </row>
    <row r="2826" spans="1:16" x14ac:dyDescent="0.55000000000000004">
      <c r="A2826" s="1">
        <f t="shared" si="88"/>
        <v>45289</v>
      </c>
      <c r="B2826" s="1">
        <v>45291</v>
      </c>
      <c r="C2826" t="s">
        <v>3933</v>
      </c>
      <c r="D2826" t="s">
        <v>3934</v>
      </c>
      <c r="E2826">
        <v>5.3</v>
      </c>
      <c r="F2826" t="s">
        <v>2957</v>
      </c>
      <c r="G2826" t="s">
        <v>3809</v>
      </c>
      <c r="H2826" t="s">
        <v>17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53</v>
      </c>
      <c r="O2826" t="s">
        <v>5319</v>
      </c>
      <c r="P2826">
        <f t="shared" si="89"/>
        <v>3</v>
      </c>
    </row>
    <row r="2827" spans="1:16" x14ac:dyDescent="0.55000000000000004">
      <c r="A2827" s="1">
        <f t="shared" si="88"/>
        <v>45289</v>
      </c>
      <c r="B2827" s="1">
        <v>45291</v>
      </c>
      <c r="C2827" t="s">
        <v>5110</v>
      </c>
      <c r="D2827" t="s">
        <v>265</v>
      </c>
      <c r="E2827">
        <v>7.8</v>
      </c>
      <c r="F2827" t="s">
        <v>4225</v>
      </c>
      <c r="G2827" t="s">
        <v>142</v>
      </c>
      <c r="H2827" t="s">
        <v>52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72</v>
      </c>
      <c r="O2827" t="s">
        <v>5320</v>
      </c>
      <c r="P2827">
        <f t="shared" si="89"/>
        <v>3</v>
      </c>
    </row>
    <row r="2828" spans="1:16" x14ac:dyDescent="0.55000000000000004">
      <c r="A2828" s="1">
        <f t="shared" si="88"/>
        <v>45289</v>
      </c>
      <c r="B2828" s="1">
        <v>45291</v>
      </c>
      <c r="C2828" t="s">
        <v>2750</v>
      </c>
      <c r="D2828" t="s">
        <v>2751</v>
      </c>
      <c r="E2828">
        <v>7</v>
      </c>
      <c r="F2828" t="s">
        <v>538</v>
      </c>
      <c r="H2828" t="s">
        <v>47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5321</v>
      </c>
      <c r="P2828">
        <f t="shared" si="89"/>
        <v>3</v>
      </c>
    </row>
    <row r="2829" spans="1:16" x14ac:dyDescent="0.55000000000000004">
      <c r="A2829" s="1">
        <f t="shared" si="88"/>
        <v>45289</v>
      </c>
      <c r="B2829" s="1">
        <v>45291</v>
      </c>
      <c r="C2829" t="s">
        <v>244</v>
      </c>
      <c r="D2829" t="s">
        <v>245</v>
      </c>
      <c r="E2829">
        <v>4.1500000000000004</v>
      </c>
      <c r="F2829" t="s">
        <v>91</v>
      </c>
      <c r="G2829" t="s">
        <v>1519</v>
      </c>
      <c r="H2829" t="s">
        <v>47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22</v>
      </c>
      <c r="O2829" t="s">
        <v>5322</v>
      </c>
      <c r="P2829">
        <f t="shared" si="89"/>
        <v>2</v>
      </c>
    </row>
    <row r="2830" spans="1:16" x14ac:dyDescent="0.55000000000000004">
      <c r="A2830" s="1">
        <f t="shared" si="88"/>
        <v>45289</v>
      </c>
      <c r="B2830" s="1">
        <v>45291</v>
      </c>
      <c r="C2830" t="s">
        <v>1479</v>
      </c>
      <c r="D2830" t="s">
        <v>1323</v>
      </c>
      <c r="E2830">
        <v>5.75</v>
      </c>
      <c r="F2830" t="s">
        <v>953</v>
      </c>
      <c r="G2830" t="s">
        <v>5323</v>
      </c>
      <c r="H2830" t="s">
        <v>17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53</v>
      </c>
      <c r="O2830" t="s">
        <v>5324</v>
      </c>
      <c r="P2830">
        <f t="shared" si="89"/>
        <v>3</v>
      </c>
    </row>
    <row r="2831" spans="1:16" x14ac:dyDescent="0.55000000000000004">
      <c r="A2831" s="1">
        <f t="shared" si="88"/>
        <v>45289</v>
      </c>
      <c r="B2831" s="1">
        <v>45291</v>
      </c>
      <c r="C2831" t="s">
        <v>5325</v>
      </c>
      <c r="D2831" t="s">
        <v>1143</v>
      </c>
      <c r="E2831">
        <v>3.2</v>
      </c>
      <c r="F2831" t="s">
        <v>5326</v>
      </c>
      <c r="G2831" t="s">
        <v>209</v>
      </c>
      <c r="H2831" t="s">
        <v>42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5327</v>
      </c>
      <c r="P2831">
        <f t="shared" si="89"/>
        <v>4</v>
      </c>
    </row>
    <row r="2832" spans="1:16" x14ac:dyDescent="0.55000000000000004">
      <c r="A2832" s="1">
        <f t="shared" si="88"/>
        <v>45289</v>
      </c>
      <c r="B2832" s="1">
        <v>45291</v>
      </c>
      <c r="C2832" t="s">
        <v>1116</v>
      </c>
      <c r="D2832" t="s">
        <v>1117</v>
      </c>
      <c r="E2832">
        <v>3</v>
      </c>
      <c r="F2832" t="s">
        <v>1979</v>
      </c>
      <c r="G2832" t="s">
        <v>1519</v>
      </c>
      <c r="H2832" t="s">
        <v>17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53</v>
      </c>
      <c r="O2832" t="s">
        <v>5328</v>
      </c>
      <c r="P2832">
        <f t="shared" si="89"/>
        <v>4</v>
      </c>
    </row>
    <row r="2833" spans="1:16" x14ac:dyDescent="0.55000000000000004">
      <c r="A2833" s="1">
        <f t="shared" si="88"/>
        <v>45289</v>
      </c>
      <c r="B2833" s="1">
        <v>45291</v>
      </c>
      <c r="C2833" t="s">
        <v>139</v>
      </c>
      <c r="D2833" t="s">
        <v>140</v>
      </c>
      <c r="E2833">
        <v>5.3659999999999997</v>
      </c>
      <c r="F2833" t="s">
        <v>739</v>
      </c>
      <c r="G2833" t="s">
        <v>229</v>
      </c>
      <c r="H2833" t="s">
        <v>42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72</v>
      </c>
      <c r="O2833" t="s">
        <v>5329</v>
      </c>
      <c r="P2833">
        <f t="shared" si="89"/>
        <v>2</v>
      </c>
    </row>
    <row r="2834" spans="1:16" x14ac:dyDescent="0.55000000000000004">
      <c r="A2834" s="1">
        <f t="shared" si="88"/>
        <v>45289</v>
      </c>
      <c r="B2834" s="1">
        <v>45291</v>
      </c>
      <c r="C2834" t="s">
        <v>2846</v>
      </c>
      <c r="D2834" t="s">
        <v>2847</v>
      </c>
      <c r="E2834">
        <v>5.8</v>
      </c>
      <c r="F2834" t="s">
        <v>1173</v>
      </c>
      <c r="G2834" t="s">
        <v>206</v>
      </c>
      <c r="H2834" t="s">
        <v>52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53</v>
      </c>
      <c r="O2834" t="s">
        <v>5330</v>
      </c>
      <c r="P2834">
        <f t="shared" si="89"/>
        <v>3</v>
      </c>
    </row>
    <row r="2835" spans="1:16" x14ac:dyDescent="0.55000000000000004">
      <c r="A2835" s="1">
        <f t="shared" si="88"/>
        <v>45289</v>
      </c>
      <c r="B2835" s="1">
        <v>45291</v>
      </c>
      <c r="C2835" t="s">
        <v>1495</v>
      </c>
      <c r="D2835" t="s">
        <v>1496</v>
      </c>
      <c r="E2835">
        <v>3.05</v>
      </c>
      <c r="F2835" t="s">
        <v>4031</v>
      </c>
      <c r="G2835" t="s">
        <v>229</v>
      </c>
      <c r="H2835" t="s">
        <v>17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72</v>
      </c>
      <c r="O2835" t="s">
        <v>5331</v>
      </c>
      <c r="P2835">
        <f t="shared" si="89"/>
        <v>3</v>
      </c>
    </row>
    <row r="2836" spans="1:16" x14ac:dyDescent="0.55000000000000004">
      <c r="A2836" s="1">
        <f t="shared" si="88"/>
        <v>45289</v>
      </c>
      <c r="B2836" s="1">
        <v>45291</v>
      </c>
      <c r="C2836" t="s">
        <v>5332</v>
      </c>
      <c r="D2836" t="s">
        <v>5333</v>
      </c>
      <c r="E2836">
        <v>7.125</v>
      </c>
      <c r="F2836" t="s">
        <v>540</v>
      </c>
      <c r="H2836" t="s">
        <v>77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5334</v>
      </c>
      <c r="P2836">
        <f t="shared" si="89"/>
        <v>3</v>
      </c>
    </row>
    <row r="2837" spans="1:16" x14ac:dyDescent="0.55000000000000004">
      <c r="A2837" s="1">
        <f t="shared" si="88"/>
        <v>45289</v>
      </c>
      <c r="B2837" s="1">
        <v>45291</v>
      </c>
      <c r="C2837" t="s">
        <v>2788</v>
      </c>
      <c r="D2837" t="s">
        <v>1456</v>
      </c>
      <c r="E2837">
        <v>7.57</v>
      </c>
      <c r="F2837" t="s">
        <v>1792</v>
      </c>
      <c r="H2837" t="s">
        <v>71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72</v>
      </c>
      <c r="O2837" t="s">
        <v>5335</v>
      </c>
      <c r="P2837">
        <f t="shared" si="89"/>
        <v>3</v>
      </c>
    </row>
    <row r="2838" spans="1:16" x14ac:dyDescent="0.55000000000000004">
      <c r="A2838" s="1">
        <f t="shared" si="88"/>
        <v>45289</v>
      </c>
      <c r="B2838" s="1">
        <v>45291</v>
      </c>
      <c r="C2838" t="s">
        <v>5265</v>
      </c>
      <c r="D2838" t="s">
        <v>1551</v>
      </c>
      <c r="E2838">
        <v>6.45</v>
      </c>
      <c r="F2838" t="s">
        <v>744</v>
      </c>
      <c r="H2838" t="s">
        <v>42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53</v>
      </c>
      <c r="O2838" t="s">
        <v>5336</v>
      </c>
      <c r="P2838">
        <f t="shared" si="89"/>
        <v>3</v>
      </c>
    </row>
    <row r="2839" spans="1:16" x14ac:dyDescent="0.55000000000000004">
      <c r="A2839" s="1">
        <f t="shared" si="88"/>
        <v>45289</v>
      </c>
      <c r="B2839" s="1">
        <v>45291</v>
      </c>
      <c r="C2839" t="s">
        <v>722</v>
      </c>
      <c r="D2839" t="s">
        <v>723</v>
      </c>
      <c r="E2839">
        <v>5.78</v>
      </c>
      <c r="F2839" t="s">
        <v>509</v>
      </c>
      <c r="H2839" t="s">
        <v>17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22</v>
      </c>
      <c r="O2839" t="s">
        <v>5337</v>
      </c>
      <c r="P2839">
        <f t="shared" si="89"/>
        <v>3</v>
      </c>
    </row>
    <row r="2840" spans="1:16" x14ac:dyDescent="0.55000000000000004">
      <c r="A2840" s="1">
        <f t="shared" si="88"/>
        <v>45289</v>
      </c>
      <c r="B2840" s="1">
        <v>45291</v>
      </c>
      <c r="C2840" t="s">
        <v>1116</v>
      </c>
      <c r="D2840" t="s">
        <v>1117</v>
      </c>
      <c r="E2840">
        <v>3</v>
      </c>
      <c r="F2840" t="s">
        <v>2658</v>
      </c>
      <c r="G2840" t="s">
        <v>1519</v>
      </c>
      <c r="H2840" t="s">
        <v>17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53</v>
      </c>
      <c r="O2840" t="s">
        <v>5338</v>
      </c>
      <c r="P2840">
        <f t="shared" si="89"/>
        <v>4</v>
      </c>
    </row>
    <row r="2841" spans="1:16" x14ac:dyDescent="0.55000000000000004">
      <c r="A2841" s="1">
        <f t="shared" si="88"/>
        <v>45289</v>
      </c>
      <c r="B2841" s="1">
        <v>45291</v>
      </c>
      <c r="C2841" t="s">
        <v>2504</v>
      </c>
      <c r="D2841" t="s">
        <v>2505</v>
      </c>
      <c r="E2841">
        <v>6.375</v>
      </c>
      <c r="F2841" t="s">
        <v>814</v>
      </c>
      <c r="H2841" t="s">
        <v>77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72</v>
      </c>
      <c r="O2841" t="s">
        <v>5339</v>
      </c>
      <c r="P2841">
        <f t="shared" si="89"/>
        <v>3</v>
      </c>
    </row>
    <row r="2842" spans="1:16" x14ac:dyDescent="0.55000000000000004">
      <c r="A2842" s="1">
        <f t="shared" si="88"/>
        <v>45289</v>
      </c>
      <c r="B2842" s="1">
        <v>45291</v>
      </c>
      <c r="C2842" t="s">
        <v>920</v>
      </c>
      <c r="D2842" t="s">
        <v>921</v>
      </c>
      <c r="E2842">
        <v>5.95</v>
      </c>
      <c r="F2842" t="s">
        <v>299</v>
      </c>
      <c r="H2842" t="s">
        <v>77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72</v>
      </c>
      <c r="O2842" t="s">
        <v>5340</v>
      </c>
      <c r="P2842">
        <f t="shared" si="89"/>
        <v>3</v>
      </c>
    </row>
    <row r="2843" spans="1:16" hidden="1" x14ac:dyDescent="0.55000000000000004">
      <c r="A2843" s="1">
        <f t="shared" si="88"/>
        <v>45289</v>
      </c>
      <c r="B2843" s="1">
        <v>45291</v>
      </c>
      <c r="C2843" t="s">
        <v>710</v>
      </c>
      <c r="D2843" t="s">
        <v>711</v>
      </c>
      <c r="E2843">
        <v>0.9</v>
      </c>
      <c r="F2843" t="s">
        <v>2701</v>
      </c>
      <c r="G2843" t="s">
        <v>229</v>
      </c>
      <c r="H2843" t="s">
        <v>164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72</v>
      </c>
      <c r="O2843" t="s">
        <v>5341</v>
      </c>
      <c r="P2843">
        <f t="shared" si="89"/>
        <v>6</v>
      </c>
    </row>
    <row r="2844" spans="1:16" x14ac:dyDescent="0.55000000000000004">
      <c r="A2844" s="1">
        <f t="shared" si="88"/>
        <v>45289</v>
      </c>
      <c r="B2844" s="1">
        <v>45291</v>
      </c>
      <c r="C2844" t="s">
        <v>1445</v>
      </c>
      <c r="D2844" t="s">
        <v>1446</v>
      </c>
      <c r="E2844">
        <v>6.3978099999999998</v>
      </c>
      <c r="F2844" t="s">
        <v>1312</v>
      </c>
      <c r="G2844" t="s">
        <v>229</v>
      </c>
      <c r="H2844" t="s">
        <v>42</v>
      </c>
      <c r="I2844" t="s">
        <v>18</v>
      </c>
      <c r="J2844" t="s">
        <v>19</v>
      </c>
      <c r="K2844" t="s">
        <v>20</v>
      </c>
      <c r="L2844" t="s">
        <v>20</v>
      </c>
      <c r="M2844" t="s">
        <v>173</v>
      </c>
      <c r="N2844" t="s">
        <v>72</v>
      </c>
      <c r="O2844" t="s">
        <v>5342</v>
      </c>
      <c r="P2844">
        <f t="shared" si="89"/>
        <v>3</v>
      </c>
    </row>
    <row r="2845" spans="1:16" x14ac:dyDescent="0.55000000000000004">
      <c r="A2845" s="1">
        <f t="shared" si="88"/>
        <v>45289</v>
      </c>
      <c r="B2845" s="1">
        <v>45291</v>
      </c>
      <c r="C2845" t="s">
        <v>5343</v>
      </c>
      <c r="D2845" t="s">
        <v>449</v>
      </c>
      <c r="E2845">
        <v>6.2</v>
      </c>
      <c r="F2845" t="s">
        <v>5344</v>
      </c>
      <c r="H2845" t="s">
        <v>77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53</v>
      </c>
      <c r="O2845" t="s">
        <v>5345</v>
      </c>
      <c r="P2845">
        <f t="shared" si="89"/>
        <v>3</v>
      </c>
    </row>
    <row r="2846" spans="1:16" x14ac:dyDescent="0.55000000000000004">
      <c r="A2846" s="1">
        <f t="shared" si="88"/>
        <v>45289</v>
      </c>
      <c r="B2846" s="1">
        <v>45291</v>
      </c>
      <c r="C2846" t="s">
        <v>1116</v>
      </c>
      <c r="D2846" t="s">
        <v>1117</v>
      </c>
      <c r="E2846">
        <v>3.5</v>
      </c>
      <c r="F2846" t="s">
        <v>452</v>
      </c>
      <c r="G2846" t="s">
        <v>1519</v>
      </c>
      <c r="H2846" t="s">
        <v>17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53</v>
      </c>
      <c r="O2846" t="s">
        <v>5346</v>
      </c>
      <c r="P2846">
        <f t="shared" si="89"/>
        <v>4</v>
      </c>
    </row>
    <row r="2847" spans="1:16" x14ac:dyDescent="0.55000000000000004">
      <c r="A2847" s="1">
        <f t="shared" si="88"/>
        <v>45289</v>
      </c>
      <c r="B2847" s="1">
        <v>45291</v>
      </c>
      <c r="C2847" t="s">
        <v>1116</v>
      </c>
      <c r="D2847" t="s">
        <v>1117</v>
      </c>
      <c r="E2847">
        <v>3</v>
      </c>
      <c r="F2847" t="s">
        <v>914</v>
      </c>
      <c r="G2847" t="s">
        <v>1519</v>
      </c>
      <c r="H2847" t="s">
        <v>17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53</v>
      </c>
      <c r="O2847" t="s">
        <v>5347</v>
      </c>
      <c r="P2847">
        <f t="shared" si="89"/>
        <v>4</v>
      </c>
    </row>
    <row r="2848" spans="1:16" x14ac:dyDescent="0.55000000000000004">
      <c r="A2848" s="1">
        <f t="shared" si="88"/>
        <v>45289</v>
      </c>
      <c r="B2848" s="1">
        <v>45291</v>
      </c>
      <c r="C2848" t="s">
        <v>131</v>
      </c>
      <c r="D2848" t="s">
        <v>132</v>
      </c>
      <c r="E2848">
        <v>8.3000000000000007</v>
      </c>
      <c r="F2848" t="s">
        <v>489</v>
      </c>
      <c r="G2848" t="s">
        <v>133</v>
      </c>
      <c r="H2848" t="s">
        <v>63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64</v>
      </c>
      <c r="O2848" t="s">
        <v>5348</v>
      </c>
      <c r="P2848">
        <f t="shared" si="89"/>
        <v>3</v>
      </c>
    </row>
    <row r="2849" spans="1:16" x14ac:dyDescent="0.55000000000000004">
      <c r="A2849" s="1">
        <f t="shared" si="88"/>
        <v>45289</v>
      </c>
      <c r="B2849" s="1">
        <v>45291</v>
      </c>
      <c r="C2849" t="s">
        <v>1070</v>
      </c>
      <c r="D2849" t="s">
        <v>1071</v>
      </c>
      <c r="E2849">
        <v>2</v>
      </c>
      <c r="F2849" t="s">
        <v>5032</v>
      </c>
      <c r="G2849" t="s">
        <v>229</v>
      </c>
      <c r="H2849" t="s">
        <v>77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5349</v>
      </c>
      <c r="P2849">
        <f t="shared" si="89"/>
        <v>5</v>
      </c>
    </row>
    <row r="2850" spans="1:16" hidden="1" x14ac:dyDescent="0.55000000000000004">
      <c r="A2850" s="1">
        <f t="shared" si="88"/>
        <v>45289</v>
      </c>
      <c r="B2850" s="1">
        <v>45291</v>
      </c>
      <c r="C2850" t="s">
        <v>4613</v>
      </c>
      <c r="D2850" t="s">
        <v>4614</v>
      </c>
      <c r="E2850">
        <v>0</v>
      </c>
      <c r="F2850" t="s">
        <v>3499</v>
      </c>
      <c r="G2850" t="s">
        <v>4421</v>
      </c>
      <c r="H2850" t="s">
        <v>267</v>
      </c>
      <c r="I2850" t="s">
        <v>18</v>
      </c>
      <c r="J2850" t="s">
        <v>19</v>
      </c>
      <c r="K2850" t="s">
        <v>20</v>
      </c>
      <c r="L2850" t="s">
        <v>20</v>
      </c>
      <c r="M2850" t="s">
        <v>3007</v>
      </c>
      <c r="N2850" t="s">
        <v>22</v>
      </c>
      <c r="O2850" t="s">
        <v>5350</v>
      </c>
      <c r="P2850">
        <f t="shared" si="89"/>
        <v>6</v>
      </c>
    </row>
    <row r="2851" spans="1:16" x14ac:dyDescent="0.55000000000000004">
      <c r="A2851" s="1">
        <f t="shared" si="88"/>
        <v>45289</v>
      </c>
      <c r="B2851" s="1">
        <v>45291</v>
      </c>
      <c r="C2851" t="s">
        <v>5351</v>
      </c>
      <c r="D2851" t="s">
        <v>5249</v>
      </c>
      <c r="E2851">
        <v>5.7779999999999996</v>
      </c>
      <c r="F2851" t="s">
        <v>4225</v>
      </c>
      <c r="G2851" t="s">
        <v>206</v>
      </c>
      <c r="H2851" t="s">
        <v>52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53</v>
      </c>
      <c r="O2851" t="s">
        <v>5352</v>
      </c>
      <c r="P2851">
        <f t="shared" si="89"/>
        <v>3</v>
      </c>
    </row>
    <row r="2852" spans="1:16" x14ac:dyDescent="0.55000000000000004">
      <c r="A2852" s="1">
        <f t="shared" si="88"/>
        <v>45289</v>
      </c>
      <c r="B2852" s="1">
        <v>45291</v>
      </c>
      <c r="C2852" t="s">
        <v>1403</v>
      </c>
      <c r="D2852" t="s">
        <v>1404</v>
      </c>
      <c r="E2852">
        <v>4.016</v>
      </c>
      <c r="F2852" t="s">
        <v>5353</v>
      </c>
      <c r="H2852" t="s">
        <v>52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22</v>
      </c>
      <c r="O2852" t="s">
        <v>5354</v>
      </c>
      <c r="P2852">
        <f t="shared" si="89"/>
        <v>3</v>
      </c>
    </row>
    <row r="2853" spans="1:16" x14ac:dyDescent="0.55000000000000004">
      <c r="A2853" s="1">
        <f t="shared" si="88"/>
        <v>45289</v>
      </c>
      <c r="B2853" s="1">
        <v>45291</v>
      </c>
      <c r="C2853" t="s">
        <v>5355</v>
      </c>
      <c r="D2853" t="s">
        <v>5356</v>
      </c>
      <c r="E2853">
        <v>4.117</v>
      </c>
      <c r="F2853" t="s">
        <v>3713</v>
      </c>
      <c r="G2853">
        <v>2015</v>
      </c>
      <c r="H2853" t="s">
        <v>267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22</v>
      </c>
      <c r="O2853" t="s">
        <v>5357</v>
      </c>
      <c r="P2853">
        <f t="shared" si="89"/>
        <v>5</v>
      </c>
    </row>
    <row r="2854" spans="1:16" x14ac:dyDescent="0.55000000000000004">
      <c r="A2854" s="1">
        <f t="shared" si="88"/>
        <v>45289</v>
      </c>
      <c r="B2854" s="1">
        <v>45291</v>
      </c>
      <c r="C2854" t="s">
        <v>2778</v>
      </c>
      <c r="D2854" t="s">
        <v>2779</v>
      </c>
      <c r="E2854">
        <v>6.05</v>
      </c>
      <c r="F2854" t="s">
        <v>387</v>
      </c>
      <c r="G2854" t="s">
        <v>229</v>
      </c>
      <c r="H2854" t="s">
        <v>32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5358</v>
      </c>
      <c r="P2854">
        <f t="shared" si="89"/>
        <v>3</v>
      </c>
    </row>
    <row r="2855" spans="1:16" x14ac:dyDescent="0.55000000000000004">
      <c r="A2855" s="1">
        <f t="shared" si="88"/>
        <v>45289</v>
      </c>
      <c r="B2855" s="1">
        <v>45291</v>
      </c>
      <c r="C2855" t="s">
        <v>5359</v>
      </c>
      <c r="D2855" t="s">
        <v>5360</v>
      </c>
      <c r="E2855">
        <v>7.125</v>
      </c>
      <c r="F2855" t="s">
        <v>210</v>
      </c>
      <c r="G2855" t="s">
        <v>206</v>
      </c>
      <c r="H2855" t="s">
        <v>71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5361</v>
      </c>
      <c r="P2855">
        <f t="shared" si="89"/>
        <v>3</v>
      </c>
    </row>
    <row r="2856" spans="1:16" x14ac:dyDescent="0.55000000000000004">
      <c r="A2856" s="1">
        <f t="shared" si="88"/>
        <v>45289</v>
      </c>
      <c r="B2856" s="1">
        <v>45291</v>
      </c>
      <c r="C2856" t="s">
        <v>1941</v>
      </c>
      <c r="D2856" t="s">
        <v>1738</v>
      </c>
      <c r="E2856">
        <v>8.875</v>
      </c>
      <c r="F2856" t="s">
        <v>2873</v>
      </c>
      <c r="H2856" t="s">
        <v>17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72</v>
      </c>
      <c r="O2856" t="s">
        <v>5362</v>
      </c>
      <c r="P2856">
        <f t="shared" si="89"/>
        <v>2</v>
      </c>
    </row>
    <row r="2857" spans="1:16" x14ac:dyDescent="0.55000000000000004">
      <c r="A2857" s="1">
        <f t="shared" si="88"/>
        <v>45289</v>
      </c>
      <c r="B2857" s="1">
        <v>45291</v>
      </c>
      <c r="C2857" t="s">
        <v>1116</v>
      </c>
      <c r="D2857" t="s">
        <v>1117</v>
      </c>
      <c r="E2857">
        <v>3.15</v>
      </c>
      <c r="F2857" t="s">
        <v>457</v>
      </c>
      <c r="G2857" t="s">
        <v>4715</v>
      </c>
      <c r="H2857" t="s">
        <v>17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53</v>
      </c>
      <c r="O2857" t="s">
        <v>5363</v>
      </c>
      <c r="P2857">
        <f t="shared" si="89"/>
        <v>4</v>
      </c>
    </row>
    <row r="2858" spans="1:16" x14ac:dyDescent="0.55000000000000004">
      <c r="A2858" s="1">
        <f t="shared" si="88"/>
        <v>45289</v>
      </c>
      <c r="B2858" s="1">
        <v>45291</v>
      </c>
      <c r="C2858" t="s">
        <v>933</v>
      </c>
      <c r="D2858" t="s">
        <v>934</v>
      </c>
      <c r="E2858">
        <v>0</v>
      </c>
      <c r="F2858" t="s">
        <v>5364</v>
      </c>
      <c r="H2858" t="s">
        <v>47</v>
      </c>
      <c r="I2858" t="s">
        <v>18</v>
      </c>
      <c r="J2858" t="s">
        <v>19</v>
      </c>
      <c r="K2858" t="s">
        <v>20</v>
      </c>
      <c r="L2858" t="s">
        <v>20</v>
      </c>
      <c r="M2858" t="s">
        <v>2527</v>
      </c>
      <c r="N2858" t="s">
        <v>72</v>
      </c>
      <c r="O2858" t="s">
        <v>5365</v>
      </c>
      <c r="P2858">
        <f t="shared" si="89"/>
        <v>3</v>
      </c>
    </row>
    <row r="2859" spans="1:16" hidden="1" x14ac:dyDescent="0.55000000000000004">
      <c r="A2859" s="1">
        <f t="shared" si="88"/>
        <v>45289</v>
      </c>
      <c r="B2859" s="1">
        <v>45291</v>
      </c>
      <c r="C2859" t="s">
        <v>3973</v>
      </c>
      <c r="D2859" t="s">
        <v>3750</v>
      </c>
      <c r="E2859">
        <v>7.875</v>
      </c>
      <c r="F2859" t="s">
        <v>2757</v>
      </c>
      <c r="G2859" t="s">
        <v>229</v>
      </c>
      <c r="H2859" t="s">
        <v>77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72</v>
      </c>
      <c r="O2859" t="s">
        <v>5366</v>
      </c>
      <c r="P2859">
        <f t="shared" si="89"/>
        <v>6</v>
      </c>
    </row>
    <row r="2860" spans="1:16" hidden="1" x14ac:dyDescent="0.55000000000000004">
      <c r="A2860" s="1">
        <f t="shared" si="88"/>
        <v>45289</v>
      </c>
      <c r="B2860" s="1">
        <v>45291</v>
      </c>
      <c r="C2860" t="s">
        <v>5367</v>
      </c>
      <c r="D2860" t="s">
        <v>5368</v>
      </c>
      <c r="E2860">
        <v>8.25</v>
      </c>
      <c r="F2860" t="s">
        <v>940</v>
      </c>
      <c r="G2860" t="s">
        <v>142</v>
      </c>
      <c r="H2860" t="s">
        <v>52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72</v>
      </c>
      <c r="O2860" t="s">
        <v>5369</v>
      </c>
      <c r="P2860">
        <f t="shared" si="89"/>
        <v>6</v>
      </c>
    </row>
    <row r="2861" spans="1:16" x14ac:dyDescent="0.55000000000000004">
      <c r="A2861" s="1">
        <f t="shared" si="88"/>
        <v>45289</v>
      </c>
      <c r="B2861" s="1">
        <v>45291</v>
      </c>
      <c r="C2861" t="s">
        <v>3150</v>
      </c>
      <c r="D2861" t="s">
        <v>3151</v>
      </c>
      <c r="E2861">
        <v>4.75</v>
      </c>
      <c r="F2861" t="s">
        <v>3152</v>
      </c>
      <c r="G2861" t="s">
        <v>229</v>
      </c>
      <c r="H2861" t="s">
        <v>47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5370</v>
      </c>
      <c r="P2861">
        <f t="shared" si="89"/>
        <v>4</v>
      </c>
    </row>
    <row r="2862" spans="1:16" x14ac:dyDescent="0.55000000000000004">
      <c r="A2862" s="1">
        <f t="shared" si="88"/>
        <v>45289</v>
      </c>
      <c r="B2862" s="1">
        <v>45291</v>
      </c>
      <c r="C2862" t="s">
        <v>244</v>
      </c>
      <c r="D2862" t="s">
        <v>245</v>
      </c>
      <c r="E2862">
        <v>4.4000000000000004</v>
      </c>
      <c r="F2862" t="s">
        <v>761</v>
      </c>
      <c r="G2862" t="s">
        <v>1519</v>
      </c>
      <c r="H2862" t="s">
        <v>47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5371</v>
      </c>
      <c r="P2862">
        <f t="shared" si="89"/>
        <v>2</v>
      </c>
    </row>
    <row r="2863" spans="1:16" x14ac:dyDescent="0.55000000000000004">
      <c r="A2863" s="1">
        <f t="shared" si="88"/>
        <v>45289</v>
      </c>
      <c r="B2863" s="1">
        <v>45291</v>
      </c>
      <c r="C2863" t="s">
        <v>2494</v>
      </c>
      <c r="D2863" t="s">
        <v>752</v>
      </c>
      <c r="E2863">
        <v>5.5</v>
      </c>
      <c r="F2863" t="s">
        <v>676</v>
      </c>
      <c r="H2863" t="s">
        <v>52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53</v>
      </c>
      <c r="O2863" t="s">
        <v>5372</v>
      </c>
      <c r="P2863">
        <f t="shared" si="89"/>
        <v>2</v>
      </c>
    </row>
    <row r="2864" spans="1:16" hidden="1" x14ac:dyDescent="0.55000000000000004">
      <c r="A2864" s="1">
        <f t="shared" si="88"/>
        <v>45289</v>
      </c>
      <c r="B2864" s="1">
        <v>45291</v>
      </c>
      <c r="C2864" t="s">
        <v>4439</v>
      </c>
      <c r="D2864" t="s">
        <v>4440</v>
      </c>
      <c r="E2864">
        <v>1.4610000000000001</v>
      </c>
      <c r="F2864" t="s">
        <v>2498</v>
      </c>
      <c r="G2864">
        <v>2020</v>
      </c>
      <c r="H2864" t="s">
        <v>267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22</v>
      </c>
      <c r="O2864" t="s">
        <v>5373</v>
      </c>
      <c r="P2864">
        <f t="shared" si="89"/>
        <v>6</v>
      </c>
    </row>
    <row r="2865" spans="1:16" hidden="1" x14ac:dyDescent="0.55000000000000004">
      <c r="A2865" s="1">
        <f t="shared" si="88"/>
        <v>45289</v>
      </c>
      <c r="B2865" s="1">
        <v>45291</v>
      </c>
      <c r="C2865" t="s">
        <v>5374</v>
      </c>
      <c r="D2865" t="s">
        <v>5368</v>
      </c>
      <c r="E2865">
        <v>4.8</v>
      </c>
      <c r="F2865" t="s">
        <v>5375</v>
      </c>
      <c r="G2865" t="s">
        <v>142</v>
      </c>
      <c r="H2865" t="s">
        <v>17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72</v>
      </c>
      <c r="O2865" t="s">
        <v>5376</v>
      </c>
      <c r="P2865">
        <f t="shared" si="89"/>
        <v>6</v>
      </c>
    </row>
    <row r="2866" spans="1:16" hidden="1" x14ac:dyDescent="0.55000000000000004">
      <c r="A2866" s="1">
        <f t="shared" si="88"/>
        <v>45289</v>
      </c>
      <c r="B2866" s="1">
        <v>45291</v>
      </c>
      <c r="C2866" t="s">
        <v>710</v>
      </c>
      <c r="D2866" t="s">
        <v>711</v>
      </c>
      <c r="E2866">
        <v>3.855</v>
      </c>
      <c r="F2866" t="s">
        <v>5377</v>
      </c>
      <c r="G2866" t="s">
        <v>142</v>
      </c>
      <c r="H2866" t="s">
        <v>164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72</v>
      </c>
      <c r="O2866" t="s">
        <v>5378</v>
      </c>
      <c r="P2866">
        <f t="shared" si="89"/>
        <v>6</v>
      </c>
    </row>
    <row r="2867" spans="1:16" hidden="1" x14ac:dyDescent="0.55000000000000004">
      <c r="A2867" s="1">
        <f t="shared" si="88"/>
        <v>45289</v>
      </c>
      <c r="B2867" s="1">
        <v>45291</v>
      </c>
      <c r="C2867" t="s">
        <v>710</v>
      </c>
      <c r="D2867" t="s">
        <v>711</v>
      </c>
      <c r="E2867">
        <v>4.7</v>
      </c>
      <c r="F2867" t="s">
        <v>3673</v>
      </c>
      <c r="G2867" t="s">
        <v>229</v>
      </c>
      <c r="H2867" t="s">
        <v>164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72</v>
      </c>
      <c r="O2867" t="s">
        <v>5379</v>
      </c>
      <c r="P2867">
        <f t="shared" si="89"/>
        <v>6</v>
      </c>
    </row>
    <row r="2868" spans="1:16" x14ac:dyDescent="0.55000000000000004">
      <c r="A2868" s="1">
        <f t="shared" si="88"/>
        <v>45289</v>
      </c>
      <c r="B2868" s="1">
        <v>45291</v>
      </c>
      <c r="C2868" t="s">
        <v>507</v>
      </c>
      <c r="D2868" t="s">
        <v>508</v>
      </c>
      <c r="E2868">
        <v>5.375</v>
      </c>
      <c r="F2868" t="s">
        <v>509</v>
      </c>
      <c r="G2868" t="s">
        <v>229</v>
      </c>
      <c r="H2868" t="s">
        <v>47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5380</v>
      </c>
      <c r="P2868">
        <f t="shared" si="89"/>
        <v>4</v>
      </c>
    </row>
    <row r="2869" spans="1:16" x14ac:dyDescent="0.55000000000000004">
      <c r="A2869" s="1">
        <f t="shared" si="88"/>
        <v>45289</v>
      </c>
      <c r="B2869" s="1">
        <v>45291</v>
      </c>
      <c r="C2869" t="s">
        <v>1036</v>
      </c>
      <c r="D2869" t="s">
        <v>449</v>
      </c>
      <c r="E2869">
        <v>8.31</v>
      </c>
      <c r="F2869" t="s">
        <v>5381</v>
      </c>
      <c r="G2869" t="s">
        <v>3786</v>
      </c>
      <c r="H2869" t="s">
        <v>42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53</v>
      </c>
      <c r="O2869" t="s">
        <v>5382</v>
      </c>
      <c r="P2869">
        <f t="shared" si="89"/>
        <v>3</v>
      </c>
    </row>
    <row r="2870" spans="1:16" x14ac:dyDescent="0.55000000000000004">
      <c r="A2870" s="1">
        <f t="shared" si="88"/>
        <v>45289</v>
      </c>
      <c r="B2870" s="1">
        <v>45291</v>
      </c>
      <c r="C2870" t="s">
        <v>4794</v>
      </c>
      <c r="D2870" t="s">
        <v>2969</v>
      </c>
      <c r="E2870">
        <v>6.25</v>
      </c>
      <c r="F2870" t="s">
        <v>262</v>
      </c>
      <c r="H2870" t="s">
        <v>77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53</v>
      </c>
      <c r="O2870" t="s">
        <v>5383</v>
      </c>
      <c r="P2870">
        <f t="shared" si="89"/>
        <v>3</v>
      </c>
    </row>
    <row r="2871" spans="1:16" hidden="1" x14ac:dyDescent="0.55000000000000004">
      <c r="A2871" s="1">
        <f t="shared" si="88"/>
        <v>45289</v>
      </c>
      <c r="B2871" s="1">
        <v>45291</v>
      </c>
      <c r="C2871" t="s">
        <v>710</v>
      </c>
      <c r="D2871" t="s">
        <v>711</v>
      </c>
      <c r="E2871">
        <v>6.3661799999999999</v>
      </c>
      <c r="F2871" t="s">
        <v>3673</v>
      </c>
      <c r="G2871" t="s">
        <v>229</v>
      </c>
      <c r="H2871" t="s">
        <v>164</v>
      </c>
      <c r="I2871" t="s">
        <v>18</v>
      </c>
      <c r="J2871" t="s">
        <v>19</v>
      </c>
      <c r="K2871" t="s">
        <v>20</v>
      </c>
      <c r="L2871" t="s">
        <v>20</v>
      </c>
      <c r="M2871" t="s">
        <v>173</v>
      </c>
      <c r="N2871" t="s">
        <v>72</v>
      </c>
      <c r="O2871" t="s">
        <v>5384</v>
      </c>
      <c r="P2871">
        <f t="shared" si="89"/>
        <v>6</v>
      </c>
    </row>
    <row r="2872" spans="1:16" x14ac:dyDescent="0.55000000000000004">
      <c r="A2872" s="1">
        <f t="shared" si="88"/>
        <v>45289</v>
      </c>
      <c r="B2872" s="1">
        <v>45291</v>
      </c>
      <c r="C2872" t="s">
        <v>1116</v>
      </c>
      <c r="D2872" t="s">
        <v>1117</v>
      </c>
      <c r="E2872">
        <v>3.5</v>
      </c>
      <c r="F2872" t="s">
        <v>1273</v>
      </c>
      <c r="G2872" t="s">
        <v>1519</v>
      </c>
      <c r="H2872" t="s">
        <v>17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53</v>
      </c>
      <c r="O2872" t="s">
        <v>5385</v>
      </c>
      <c r="P2872">
        <f t="shared" si="89"/>
        <v>4</v>
      </c>
    </row>
    <row r="2873" spans="1:16" hidden="1" x14ac:dyDescent="0.55000000000000004">
      <c r="A2873" s="1">
        <f t="shared" si="88"/>
        <v>45289</v>
      </c>
      <c r="B2873" s="1">
        <v>45291</v>
      </c>
      <c r="C2873" t="s">
        <v>710</v>
      </c>
      <c r="D2873" t="s">
        <v>711</v>
      </c>
      <c r="E2873">
        <v>5.8458800000000002</v>
      </c>
      <c r="F2873" t="s">
        <v>3902</v>
      </c>
      <c r="G2873" t="s">
        <v>229</v>
      </c>
      <c r="H2873" t="s">
        <v>164</v>
      </c>
      <c r="I2873" t="s">
        <v>18</v>
      </c>
      <c r="J2873" t="s">
        <v>19</v>
      </c>
      <c r="K2873" t="s">
        <v>20</v>
      </c>
      <c r="L2873" t="s">
        <v>20</v>
      </c>
      <c r="M2873" t="s">
        <v>173</v>
      </c>
      <c r="N2873" t="s">
        <v>72</v>
      </c>
      <c r="O2873" t="s">
        <v>5386</v>
      </c>
      <c r="P2873">
        <f t="shared" si="89"/>
        <v>6</v>
      </c>
    </row>
    <row r="2874" spans="1:16" hidden="1" x14ac:dyDescent="0.55000000000000004">
      <c r="A2874" s="1">
        <f t="shared" si="88"/>
        <v>45289</v>
      </c>
      <c r="B2874" s="1">
        <v>45291</v>
      </c>
      <c r="C2874" t="s">
        <v>3316</v>
      </c>
      <c r="D2874" t="s">
        <v>3317</v>
      </c>
      <c r="E2874">
        <v>6.125</v>
      </c>
      <c r="F2874" t="s">
        <v>2743</v>
      </c>
      <c r="G2874" t="s">
        <v>229</v>
      </c>
      <c r="H2874" t="s">
        <v>77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72</v>
      </c>
      <c r="O2874" t="s">
        <v>5387</v>
      </c>
      <c r="P2874">
        <f t="shared" si="89"/>
        <v>6</v>
      </c>
    </row>
    <row r="2875" spans="1:16" hidden="1" x14ac:dyDescent="0.55000000000000004">
      <c r="A2875" s="1">
        <f t="shared" si="88"/>
        <v>45289</v>
      </c>
      <c r="B2875" s="1">
        <v>45291</v>
      </c>
      <c r="C2875" t="s">
        <v>3807</v>
      </c>
      <c r="D2875" t="s">
        <v>3808</v>
      </c>
      <c r="E2875">
        <v>5.6</v>
      </c>
      <c r="F2875" t="s">
        <v>4936</v>
      </c>
      <c r="G2875" t="s">
        <v>3809</v>
      </c>
      <c r="H2875" t="s">
        <v>52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5388</v>
      </c>
      <c r="P2875">
        <f t="shared" si="89"/>
        <v>6</v>
      </c>
    </row>
    <row r="2876" spans="1:16" x14ac:dyDescent="0.55000000000000004">
      <c r="A2876" s="1">
        <f t="shared" si="88"/>
        <v>45289</v>
      </c>
      <c r="B2876" s="1">
        <v>45291</v>
      </c>
      <c r="C2876" t="s">
        <v>1847</v>
      </c>
      <c r="D2876" t="s">
        <v>1848</v>
      </c>
      <c r="E2876">
        <v>7.35</v>
      </c>
      <c r="F2876" t="s">
        <v>1432</v>
      </c>
      <c r="H2876" t="s">
        <v>47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72</v>
      </c>
      <c r="O2876" t="s">
        <v>5389</v>
      </c>
      <c r="P2876">
        <f t="shared" si="89"/>
        <v>3</v>
      </c>
    </row>
    <row r="2877" spans="1:16" x14ac:dyDescent="0.55000000000000004">
      <c r="A2877" s="1">
        <f t="shared" si="88"/>
        <v>45289</v>
      </c>
      <c r="B2877" s="1">
        <v>45291</v>
      </c>
      <c r="C2877" t="s">
        <v>1116</v>
      </c>
      <c r="D2877" t="s">
        <v>1117</v>
      </c>
      <c r="E2877">
        <v>3.5</v>
      </c>
      <c r="F2877" t="s">
        <v>2060</v>
      </c>
      <c r="G2877" t="s">
        <v>2272</v>
      </c>
      <c r="H2877" t="s">
        <v>17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53</v>
      </c>
      <c r="O2877" t="s">
        <v>5390</v>
      </c>
      <c r="P2877">
        <f t="shared" si="89"/>
        <v>4</v>
      </c>
    </row>
    <row r="2878" spans="1:16" hidden="1" x14ac:dyDescent="0.55000000000000004">
      <c r="A2878" s="1">
        <f t="shared" si="88"/>
        <v>45289</v>
      </c>
      <c r="B2878" s="1">
        <v>45291</v>
      </c>
      <c r="C2878" t="s">
        <v>710</v>
      </c>
      <c r="D2878" t="s">
        <v>711</v>
      </c>
      <c r="E2878">
        <v>5.8978999999999999</v>
      </c>
      <c r="F2878" t="s">
        <v>2839</v>
      </c>
      <c r="G2878" t="s">
        <v>229</v>
      </c>
      <c r="H2878" t="s">
        <v>164</v>
      </c>
      <c r="I2878" t="s">
        <v>18</v>
      </c>
      <c r="J2878" t="s">
        <v>19</v>
      </c>
      <c r="K2878" t="s">
        <v>20</v>
      </c>
      <c r="L2878" t="s">
        <v>20</v>
      </c>
      <c r="M2878" t="s">
        <v>173</v>
      </c>
      <c r="N2878" t="s">
        <v>72</v>
      </c>
      <c r="O2878" t="s">
        <v>5391</v>
      </c>
      <c r="P2878">
        <f t="shared" si="89"/>
        <v>6</v>
      </c>
    </row>
    <row r="2879" spans="1:16" x14ac:dyDescent="0.55000000000000004">
      <c r="A2879" s="1">
        <f t="shared" si="88"/>
        <v>45289</v>
      </c>
      <c r="B2879" s="1">
        <v>45291</v>
      </c>
      <c r="C2879" t="s">
        <v>432</v>
      </c>
      <c r="D2879" t="s">
        <v>433</v>
      </c>
      <c r="E2879">
        <v>6</v>
      </c>
      <c r="F2879" t="s">
        <v>434</v>
      </c>
      <c r="G2879" t="s">
        <v>229</v>
      </c>
      <c r="H2879" t="s">
        <v>42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72</v>
      </c>
      <c r="O2879" t="s">
        <v>5392</v>
      </c>
      <c r="P2879">
        <f t="shared" si="89"/>
        <v>3</v>
      </c>
    </row>
    <row r="2880" spans="1:16" x14ac:dyDescent="0.55000000000000004">
      <c r="A2880" s="1">
        <f t="shared" si="88"/>
        <v>45289</v>
      </c>
      <c r="B2880" s="1">
        <v>45291</v>
      </c>
      <c r="C2880" t="s">
        <v>1116</v>
      </c>
      <c r="D2880" t="s">
        <v>1117</v>
      </c>
      <c r="E2880">
        <v>3.45</v>
      </c>
      <c r="F2880" t="s">
        <v>1971</v>
      </c>
      <c r="G2880" t="s">
        <v>1519</v>
      </c>
      <c r="H2880" t="s">
        <v>17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53</v>
      </c>
      <c r="O2880" t="s">
        <v>5393</v>
      </c>
      <c r="P2880">
        <f t="shared" si="89"/>
        <v>4</v>
      </c>
    </row>
    <row r="2881" spans="1:16" hidden="1" x14ac:dyDescent="0.55000000000000004">
      <c r="A2881" s="1">
        <f t="shared" si="88"/>
        <v>45289</v>
      </c>
      <c r="B2881" s="1">
        <v>45291</v>
      </c>
      <c r="C2881" t="s">
        <v>5394</v>
      </c>
      <c r="D2881" t="s">
        <v>5395</v>
      </c>
      <c r="E2881">
        <v>4.0330000000000004</v>
      </c>
      <c r="F2881" t="s">
        <v>2027</v>
      </c>
      <c r="H2881" t="s">
        <v>42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5396</v>
      </c>
      <c r="P2881">
        <f t="shared" si="89"/>
        <v>6</v>
      </c>
    </row>
    <row r="2882" spans="1:16" hidden="1" x14ac:dyDescent="0.55000000000000004">
      <c r="A2882" s="1">
        <f t="shared" si="88"/>
        <v>45289</v>
      </c>
      <c r="B2882" s="1">
        <v>45291</v>
      </c>
      <c r="C2882" t="s">
        <v>5121</v>
      </c>
      <c r="D2882" t="s">
        <v>5122</v>
      </c>
      <c r="E2882">
        <v>3.0489999999999999</v>
      </c>
      <c r="F2882" t="s">
        <v>2429</v>
      </c>
      <c r="H2882" t="s">
        <v>52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22</v>
      </c>
      <c r="O2882" t="s">
        <v>5397</v>
      </c>
      <c r="P2882">
        <f t="shared" si="89"/>
        <v>6</v>
      </c>
    </row>
    <row r="2883" spans="1:16" x14ac:dyDescent="0.55000000000000004">
      <c r="A2883" s="1">
        <f t="shared" si="88"/>
        <v>45289</v>
      </c>
      <c r="B2883" s="1">
        <v>45291</v>
      </c>
      <c r="C2883" t="s">
        <v>5398</v>
      </c>
      <c r="D2883" t="s">
        <v>2868</v>
      </c>
      <c r="E2883">
        <v>7.75</v>
      </c>
      <c r="F2883" t="s">
        <v>728</v>
      </c>
      <c r="H2883" t="s">
        <v>47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5399</v>
      </c>
      <c r="P2883">
        <f t="shared" si="89"/>
        <v>2</v>
      </c>
    </row>
    <row r="2884" spans="1:16" x14ac:dyDescent="0.55000000000000004">
      <c r="A2884" s="1">
        <f t="shared" ref="A2884:A2947" si="90">B2884-2</f>
        <v>45289</v>
      </c>
      <c r="B2884" s="1">
        <v>45291</v>
      </c>
      <c r="C2884" t="s">
        <v>244</v>
      </c>
      <c r="D2884" t="s">
        <v>245</v>
      </c>
      <c r="E2884">
        <v>3</v>
      </c>
      <c r="F2884" t="s">
        <v>984</v>
      </c>
      <c r="G2884" t="s">
        <v>1519</v>
      </c>
      <c r="H2884" t="s">
        <v>47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5400</v>
      </c>
      <c r="P2884">
        <f t="shared" ref="P2884:P2947" si="91">LEN(D2884)</f>
        <v>2</v>
      </c>
    </row>
    <row r="2885" spans="1:16" x14ac:dyDescent="0.55000000000000004">
      <c r="A2885" s="1">
        <f t="shared" si="90"/>
        <v>45289</v>
      </c>
      <c r="B2885" s="1">
        <v>45291</v>
      </c>
      <c r="C2885" t="s">
        <v>1116</v>
      </c>
      <c r="D2885" t="s">
        <v>1117</v>
      </c>
      <c r="E2885">
        <v>3</v>
      </c>
      <c r="F2885" t="s">
        <v>993</v>
      </c>
      <c r="G2885" t="s">
        <v>2272</v>
      </c>
      <c r="H2885" t="s">
        <v>17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53</v>
      </c>
      <c r="O2885" t="s">
        <v>5401</v>
      </c>
      <c r="P2885">
        <f t="shared" si="91"/>
        <v>4</v>
      </c>
    </row>
    <row r="2886" spans="1:16" hidden="1" x14ac:dyDescent="0.55000000000000004">
      <c r="A2886" s="1">
        <f t="shared" si="90"/>
        <v>45289</v>
      </c>
      <c r="B2886" s="1">
        <v>45291</v>
      </c>
      <c r="C2886" t="s">
        <v>4662</v>
      </c>
      <c r="D2886" t="s">
        <v>4663</v>
      </c>
      <c r="E2886">
        <v>2.9809999999999999</v>
      </c>
      <c r="F2886" t="s">
        <v>3405</v>
      </c>
      <c r="G2886">
        <v>2020</v>
      </c>
      <c r="H2886" t="s">
        <v>52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22</v>
      </c>
      <c r="O2886" t="s">
        <v>5402</v>
      </c>
      <c r="P2886">
        <f t="shared" si="91"/>
        <v>6</v>
      </c>
    </row>
    <row r="2887" spans="1:16" x14ac:dyDescent="0.55000000000000004">
      <c r="A2887" s="1">
        <f t="shared" si="90"/>
        <v>45289</v>
      </c>
      <c r="B2887" s="1">
        <v>45291</v>
      </c>
      <c r="C2887" t="s">
        <v>2112</v>
      </c>
      <c r="D2887" t="s">
        <v>1352</v>
      </c>
      <c r="E2887">
        <v>6.2</v>
      </c>
      <c r="F2887" t="s">
        <v>3581</v>
      </c>
      <c r="H2887" t="s">
        <v>42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53</v>
      </c>
      <c r="O2887" t="s">
        <v>5403</v>
      </c>
      <c r="P2887">
        <f t="shared" si="91"/>
        <v>3</v>
      </c>
    </row>
    <row r="2888" spans="1:16" hidden="1" x14ac:dyDescent="0.55000000000000004">
      <c r="A2888" s="1">
        <f t="shared" si="90"/>
        <v>45289</v>
      </c>
      <c r="B2888" s="1">
        <v>45291</v>
      </c>
      <c r="C2888" t="s">
        <v>4504</v>
      </c>
      <c r="D2888" t="s">
        <v>4505</v>
      </c>
      <c r="E2888">
        <v>4.8680000000000003</v>
      </c>
      <c r="F2888" t="s">
        <v>5404</v>
      </c>
      <c r="H2888" t="s">
        <v>42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5405</v>
      </c>
      <c r="P2888">
        <f t="shared" si="91"/>
        <v>6</v>
      </c>
    </row>
    <row r="2889" spans="1:16" x14ac:dyDescent="0.55000000000000004">
      <c r="A2889" s="1">
        <f t="shared" si="90"/>
        <v>45289</v>
      </c>
      <c r="B2889" s="1">
        <v>45291</v>
      </c>
      <c r="C2889" t="s">
        <v>3933</v>
      </c>
      <c r="D2889" t="s">
        <v>3934</v>
      </c>
      <c r="E2889">
        <v>5.5</v>
      </c>
      <c r="F2889" t="s">
        <v>2757</v>
      </c>
      <c r="G2889" t="s">
        <v>3786</v>
      </c>
      <c r="H2889" t="s">
        <v>17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53</v>
      </c>
      <c r="O2889" t="s">
        <v>5406</v>
      </c>
      <c r="P2889">
        <f t="shared" si="91"/>
        <v>3</v>
      </c>
    </row>
    <row r="2890" spans="1:16" x14ac:dyDescent="0.55000000000000004">
      <c r="A2890" s="1">
        <f t="shared" si="90"/>
        <v>45289</v>
      </c>
      <c r="B2890" s="1">
        <v>45291</v>
      </c>
      <c r="C2890" t="s">
        <v>1116</v>
      </c>
      <c r="D2890" t="s">
        <v>1117</v>
      </c>
      <c r="E2890">
        <v>2.1</v>
      </c>
      <c r="F2890" t="s">
        <v>1566</v>
      </c>
      <c r="G2890" t="s">
        <v>1519</v>
      </c>
      <c r="H2890" t="s">
        <v>17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53</v>
      </c>
      <c r="O2890" t="s">
        <v>5407</v>
      </c>
      <c r="P2890">
        <f t="shared" si="91"/>
        <v>4</v>
      </c>
    </row>
    <row r="2891" spans="1:16" x14ac:dyDescent="0.55000000000000004">
      <c r="A2891" s="1">
        <f t="shared" si="90"/>
        <v>45289</v>
      </c>
      <c r="B2891" s="1">
        <v>45291</v>
      </c>
      <c r="C2891" t="s">
        <v>547</v>
      </c>
      <c r="D2891" t="s">
        <v>548</v>
      </c>
      <c r="E2891">
        <v>7.2033399999999999</v>
      </c>
      <c r="F2891" t="s">
        <v>1316</v>
      </c>
      <c r="G2891" t="s">
        <v>229</v>
      </c>
      <c r="H2891" t="s">
        <v>71</v>
      </c>
      <c r="I2891" t="s">
        <v>18</v>
      </c>
      <c r="J2891" t="s">
        <v>19</v>
      </c>
      <c r="K2891" t="s">
        <v>20</v>
      </c>
      <c r="L2891" t="s">
        <v>20</v>
      </c>
      <c r="M2891" t="s">
        <v>173</v>
      </c>
      <c r="N2891" t="s">
        <v>22</v>
      </c>
      <c r="O2891" t="s">
        <v>5408</v>
      </c>
      <c r="P2891">
        <f t="shared" si="91"/>
        <v>3</v>
      </c>
    </row>
    <row r="2892" spans="1:16" x14ac:dyDescent="0.55000000000000004">
      <c r="A2892" s="1">
        <f t="shared" si="90"/>
        <v>45289</v>
      </c>
      <c r="B2892" s="1">
        <v>45291</v>
      </c>
      <c r="C2892" t="s">
        <v>5409</v>
      </c>
      <c r="D2892" t="s">
        <v>5410</v>
      </c>
      <c r="E2892">
        <v>6.95</v>
      </c>
      <c r="F2892" t="s">
        <v>2110</v>
      </c>
      <c r="G2892" t="s">
        <v>142</v>
      </c>
      <c r="H2892" t="s">
        <v>52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53</v>
      </c>
      <c r="O2892" t="s">
        <v>5411</v>
      </c>
      <c r="P2892">
        <f t="shared" si="91"/>
        <v>3</v>
      </c>
    </row>
    <row r="2893" spans="1:16" hidden="1" x14ac:dyDescent="0.55000000000000004">
      <c r="A2893" s="1">
        <f t="shared" si="90"/>
        <v>45289</v>
      </c>
      <c r="B2893" s="1">
        <v>45291</v>
      </c>
      <c r="C2893" t="s">
        <v>1689</v>
      </c>
      <c r="D2893" t="s">
        <v>1450</v>
      </c>
      <c r="E2893">
        <v>3.375</v>
      </c>
      <c r="F2893" t="s">
        <v>3377</v>
      </c>
      <c r="G2893" t="s">
        <v>229</v>
      </c>
      <c r="H2893" t="s">
        <v>42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72</v>
      </c>
      <c r="O2893" t="s">
        <v>5412</v>
      </c>
      <c r="P2893">
        <f t="shared" si="91"/>
        <v>6</v>
      </c>
    </row>
    <row r="2894" spans="1:16" x14ac:dyDescent="0.55000000000000004">
      <c r="A2894" s="1">
        <f t="shared" si="90"/>
        <v>45289</v>
      </c>
      <c r="B2894" s="1">
        <v>45291</v>
      </c>
      <c r="C2894" t="s">
        <v>5413</v>
      </c>
      <c r="D2894" t="s">
        <v>2348</v>
      </c>
      <c r="E2894">
        <v>4.4870000000000001</v>
      </c>
      <c r="F2894" t="s">
        <v>2981</v>
      </c>
      <c r="G2894" t="s">
        <v>142</v>
      </c>
      <c r="H2894" t="s">
        <v>77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53</v>
      </c>
      <c r="O2894" t="s">
        <v>5414</v>
      </c>
      <c r="P2894">
        <f t="shared" si="91"/>
        <v>5</v>
      </c>
    </row>
    <row r="2895" spans="1:16" hidden="1" x14ac:dyDescent="0.55000000000000004">
      <c r="A2895" s="1">
        <f t="shared" si="90"/>
        <v>45289</v>
      </c>
      <c r="B2895" s="1">
        <v>45291</v>
      </c>
      <c r="C2895" t="s">
        <v>1689</v>
      </c>
      <c r="D2895" t="s">
        <v>1450</v>
      </c>
      <c r="E2895">
        <v>4.5</v>
      </c>
      <c r="F2895" t="s">
        <v>5415</v>
      </c>
      <c r="G2895" t="s">
        <v>142</v>
      </c>
      <c r="H2895" t="s">
        <v>42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72</v>
      </c>
      <c r="O2895" t="s">
        <v>5416</v>
      </c>
      <c r="P2895">
        <f t="shared" si="91"/>
        <v>6</v>
      </c>
    </row>
    <row r="2896" spans="1:16" x14ac:dyDescent="0.55000000000000004">
      <c r="A2896" s="1">
        <f t="shared" si="90"/>
        <v>45289</v>
      </c>
      <c r="B2896" s="1">
        <v>45291</v>
      </c>
      <c r="C2896" t="s">
        <v>5417</v>
      </c>
      <c r="D2896" t="s">
        <v>1700</v>
      </c>
      <c r="E2896">
        <v>8.3119999999999994</v>
      </c>
      <c r="F2896" t="s">
        <v>5418</v>
      </c>
      <c r="H2896" t="s">
        <v>77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72</v>
      </c>
      <c r="O2896" t="s">
        <v>5419</v>
      </c>
      <c r="P2896">
        <f t="shared" si="91"/>
        <v>3</v>
      </c>
    </row>
    <row r="2897" spans="1:16" hidden="1" x14ac:dyDescent="0.55000000000000004">
      <c r="A2897" s="1">
        <f t="shared" si="90"/>
        <v>45289</v>
      </c>
      <c r="B2897" s="1">
        <v>45291</v>
      </c>
      <c r="C2897" t="s">
        <v>1000</v>
      </c>
      <c r="D2897" t="s">
        <v>1001</v>
      </c>
      <c r="E2897">
        <v>7</v>
      </c>
      <c r="F2897" t="s">
        <v>1646</v>
      </c>
      <c r="G2897" t="s">
        <v>229</v>
      </c>
      <c r="H2897" t="s">
        <v>47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5420</v>
      </c>
      <c r="P2897">
        <f t="shared" si="91"/>
        <v>6</v>
      </c>
    </row>
    <row r="2898" spans="1:16" x14ac:dyDescent="0.55000000000000004">
      <c r="A2898" s="1">
        <f t="shared" si="90"/>
        <v>45289</v>
      </c>
      <c r="B2898" s="1">
        <v>45291</v>
      </c>
      <c r="C2898" t="s">
        <v>131</v>
      </c>
      <c r="D2898" t="s">
        <v>132</v>
      </c>
      <c r="E2898">
        <v>3.6</v>
      </c>
      <c r="F2898" t="s">
        <v>5421</v>
      </c>
      <c r="G2898" t="s">
        <v>206</v>
      </c>
      <c r="H2898" t="s">
        <v>63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64</v>
      </c>
      <c r="O2898" t="s">
        <v>5422</v>
      </c>
      <c r="P2898">
        <f t="shared" si="91"/>
        <v>3</v>
      </c>
    </row>
    <row r="2899" spans="1:16" x14ac:dyDescent="0.55000000000000004">
      <c r="A2899" s="1">
        <f t="shared" si="90"/>
        <v>45289</v>
      </c>
      <c r="B2899" s="1">
        <v>45291</v>
      </c>
      <c r="C2899" t="s">
        <v>1116</v>
      </c>
      <c r="D2899" t="s">
        <v>1117</v>
      </c>
      <c r="E2899">
        <v>3</v>
      </c>
      <c r="F2899" t="s">
        <v>452</v>
      </c>
      <c r="G2899" t="s">
        <v>3512</v>
      </c>
      <c r="H2899" t="s">
        <v>17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53</v>
      </c>
      <c r="O2899" t="s">
        <v>5423</v>
      </c>
      <c r="P2899">
        <f t="shared" si="91"/>
        <v>4</v>
      </c>
    </row>
    <row r="2900" spans="1:16" x14ac:dyDescent="0.55000000000000004">
      <c r="A2900" s="1">
        <f t="shared" si="90"/>
        <v>45289</v>
      </c>
      <c r="B2900" s="1">
        <v>45291</v>
      </c>
      <c r="C2900" t="s">
        <v>3859</v>
      </c>
      <c r="D2900" t="s">
        <v>3860</v>
      </c>
      <c r="E2900">
        <v>5.625</v>
      </c>
      <c r="F2900" t="s">
        <v>883</v>
      </c>
      <c r="H2900" t="s">
        <v>77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53</v>
      </c>
      <c r="O2900" t="s">
        <v>5424</v>
      </c>
      <c r="P2900">
        <f t="shared" si="91"/>
        <v>3</v>
      </c>
    </row>
    <row r="2901" spans="1:16" x14ac:dyDescent="0.55000000000000004">
      <c r="A2901" s="1">
        <f t="shared" si="90"/>
        <v>45289</v>
      </c>
      <c r="B2901" s="1">
        <v>45291</v>
      </c>
      <c r="C2901" t="s">
        <v>139</v>
      </c>
      <c r="D2901" t="s">
        <v>140</v>
      </c>
      <c r="E2901">
        <v>1.3029999999999999</v>
      </c>
      <c r="F2901" t="s">
        <v>3609</v>
      </c>
      <c r="G2901" t="s">
        <v>229</v>
      </c>
      <c r="H2901" t="s">
        <v>42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72</v>
      </c>
      <c r="O2901" t="s">
        <v>5425</v>
      </c>
      <c r="P2901">
        <f t="shared" si="91"/>
        <v>2</v>
      </c>
    </row>
    <row r="2902" spans="1:16" hidden="1" x14ac:dyDescent="0.55000000000000004">
      <c r="A2902" s="1">
        <f t="shared" si="90"/>
        <v>45289</v>
      </c>
      <c r="B2902" s="1">
        <v>45291</v>
      </c>
      <c r="C2902" t="s">
        <v>5426</v>
      </c>
      <c r="D2902" t="s">
        <v>5427</v>
      </c>
      <c r="E2902">
        <v>3.54</v>
      </c>
      <c r="F2902" t="s">
        <v>1824</v>
      </c>
      <c r="H2902" t="s">
        <v>42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5428</v>
      </c>
      <c r="P2902">
        <f t="shared" si="91"/>
        <v>6</v>
      </c>
    </row>
    <row r="2903" spans="1:16" hidden="1" x14ac:dyDescent="0.55000000000000004">
      <c r="A2903" s="1">
        <f t="shared" si="90"/>
        <v>45289</v>
      </c>
      <c r="B2903" s="1">
        <v>45291</v>
      </c>
      <c r="C2903" t="s">
        <v>1561</v>
      </c>
      <c r="D2903" t="s">
        <v>1562</v>
      </c>
      <c r="E2903">
        <v>5.5</v>
      </c>
      <c r="F2903" t="s">
        <v>1790</v>
      </c>
      <c r="G2903" t="s">
        <v>229</v>
      </c>
      <c r="H2903" t="s">
        <v>267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72</v>
      </c>
      <c r="O2903" t="s">
        <v>5429</v>
      </c>
      <c r="P2903">
        <f t="shared" si="91"/>
        <v>6</v>
      </c>
    </row>
    <row r="2904" spans="1:16" x14ac:dyDescent="0.55000000000000004">
      <c r="A2904" s="1">
        <f t="shared" si="90"/>
        <v>45289</v>
      </c>
      <c r="B2904" s="1">
        <v>45291</v>
      </c>
      <c r="C2904" t="s">
        <v>5430</v>
      </c>
      <c r="D2904" t="s">
        <v>1700</v>
      </c>
      <c r="E2904">
        <v>8.5</v>
      </c>
      <c r="F2904" t="s">
        <v>5431</v>
      </c>
      <c r="G2904" t="s">
        <v>142</v>
      </c>
      <c r="H2904" t="s">
        <v>77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72</v>
      </c>
      <c r="O2904" t="s">
        <v>5432</v>
      </c>
      <c r="P2904">
        <f t="shared" si="91"/>
        <v>3</v>
      </c>
    </row>
    <row r="2905" spans="1:16" x14ac:dyDescent="0.55000000000000004">
      <c r="A2905" s="1">
        <f t="shared" si="90"/>
        <v>45289</v>
      </c>
      <c r="B2905" s="1">
        <v>45291</v>
      </c>
      <c r="C2905" t="s">
        <v>1615</v>
      </c>
      <c r="D2905" t="s">
        <v>1616</v>
      </c>
      <c r="E2905">
        <v>2.75</v>
      </c>
      <c r="F2905" t="s">
        <v>387</v>
      </c>
      <c r="H2905" t="s">
        <v>52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22</v>
      </c>
      <c r="O2905" t="s">
        <v>5433</v>
      </c>
      <c r="P2905">
        <f t="shared" si="91"/>
        <v>3</v>
      </c>
    </row>
    <row r="2906" spans="1:16" x14ac:dyDescent="0.55000000000000004">
      <c r="A2906" s="1">
        <f t="shared" si="90"/>
        <v>45289</v>
      </c>
      <c r="B2906" s="1">
        <v>45291</v>
      </c>
      <c r="C2906" t="s">
        <v>4907</v>
      </c>
      <c r="D2906" t="s">
        <v>4908</v>
      </c>
      <c r="E2906">
        <v>6.0860000000000003</v>
      </c>
      <c r="F2906" t="s">
        <v>772</v>
      </c>
      <c r="H2906" t="s">
        <v>77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5434</v>
      </c>
      <c r="P2906">
        <f t="shared" si="91"/>
        <v>3</v>
      </c>
    </row>
    <row r="2907" spans="1:16" hidden="1" x14ac:dyDescent="0.55000000000000004">
      <c r="A2907" s="1">
        <f t="shared" si="90"/>
        <v>45289</v>
      </c>
      <c r="B2907" s="1">
        <v>45291</v>
      </c>
      <c r="C2907" t="s">
        <v>1561</v>
      </c>
      <c r="D2907" t="s">
        <v>1562</v>
      </c>
      <c r="E2907">
        <v>6.2356499999999997</v>
      </c>
      <c r="F2907" t="s">
        <v>2055</v>
      </c>
      <c r="G2907" t="s">
        <v>229</v>
      </c>
      <c r="H2907" t="s">
        <v>267</v>
      </c>
      <c r="I2907" t="s">
        <v>18</v>
      </c>
      <c r="J2907" t="s">
        <v>19</v>
      </c>
      <c r="K2907" t="s">
        <v>20</v>
      </c>
      <c r="L2907" t="s">
        <v>20</v>
      </c>
      <c r="M2907" t="s">
        <v>173</v>
      </c>
      <c r="N2907" t="s">
        <v>72</v>
      </c>
      <c r="O2907" t="s">
        <v>5435</v>
      </c>
      <c r="P2907">
        <f t="shared" si="91"/>
        <v>6</v>
      </c>
    </row>
    <row r="2908" spans="1:16" hidden="1" x14ac:dyDescent="0.55000000000000004">
      <c r="A2908" s="1">
        <f t="shared" si="90"/>
        <v>45289</v>
      </c>
      <c r="B2908" s="1">
        <v>45291</v>
      </c>
      <c r="C2908" t="s">
        <v>3973</v>
      </c>
      <c r="D2908" t="s">
        <v>3750</v>
      </c>
      <c r="E2908">
        <v>7.875</v>
      </c>
      <c r="F2908" t="s">
        <v>2757</v>
      </c>
      <c r="G2908" t="s">
        <v>142</v>
      </c>
      <c r="H2908" t="s">
        <v>77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72</v>
      </c>
      <c r="O2908" t="s">
        <v>5436</v>
      </c>
      <c r="P2908">
        <f t="shared" si="91"/>
        <v>6</v>
      </c>
    </row>
    <row r="2909" spans="1:16" hidden="1" x14ac:dyDescent="0.55000000000000004">
      <c r="A2909" s="1">
        <f t="shared" si="90"/>
        <v>45289</v>
      </c>
      <c r="B2909" s="1">
        <v>45291</v>
      </c>
      <c r="C2909" t="s">
        <v>710</v>
      </c>
      <c r="D2909" t="s">
        <v>711</v>
      </c>
      <c r="E2909">
        <v>5.45</v>
      </c>
      <c r="F2909" t="s">
        <v>864</v>
      </c>
      <c r="G2909" t="s">
        <v>5437</v>
      </c>
      <c r="H2909" t="s">
        <v>164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72</v>
      </c>
      <c r="O2909" t="s">
        <v>5438</v>
      </c>
      <c r="P2909">
        <f t="shared" si="91"/>
        <v>6</v>
      </c>
    </row>
    <row r="2910" spans="1:16" x14ac:dyDescent="0.55000000000000004">
      <c r="A2910" s="1">
        <f t="shared" si="90"/>
        <v>45289</v>
      </c>
      <c r="B2910" s="1">
        <v>45291</v>
      </c>
      <c r="C2910" t="s">
        <v>4515</v>
      </c>
      <c r="D2910" t="s">
        <v>1501</v>
      </c>
      <c r="E2910">
        <v>4.625</v>
      </c>
      <c r="F2910" t="s">
        <v>487</v>
      </c>
      <c r="H2910" t="s">
        <v>77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72</v>
      </c>
      <c r="O2910" t="s">
        <v>5439</v>
      </c>
      <c r="P2910">
        <f t="shared" si="91"/>
        <v>3</v>
      </c>
    </row>
    <row r="2911" spans="1:16" hidden="1" x14ac:dyDescent="0.55000000000000004">
      <c r="A2911" s="1">
        <f t="shared" si="90"/>
        <v>45289</v>
      </c>
      <c r="B2911" s="1">
        <v>45291</v>
      </c>
      <c r="C2911" t="s">
        <v>710</v>
      </c>
      <c r="D2911" t="s">
        <v>711</v>
      </c>
      <c r="E2911">
        <v>5.6980500000000003</v>
      </c>
      <c r="F2911" t="s">
        <v>3193</v>
      </c>
      <c r="G2911" t="s">
        <v>142</v>
      </c>
      <c r="H2911" t="s">
        <v>164</v>
      </c>
      <c r="I2911" t="s">
        <v>18</v>
      </c>
      <c r="J2911" t="s">
        <v>19</v>
      </c>
      <c r="K2911" t="s">
        <v>20</v>
      </c>
      <c r="L2911" t="s">
        <v>20</v>
      </c>
      <c r="M2911" t="s">
        <v>173</v>
      </c>
      <c r="N2911" t="s">
        <v>72</v>
      </c>
      <c r="O2911" t="s">
        <v>5440</v>
      </c>
      <c r="P2911">
        <f t="shared" si="91"/>
        <v>6</v>
      </c>
    </row>
    <row r="2912" spans="1:16" x14ac:dyDescent="0.55000000000000004">
      <c r="A2912" s="1">
        <f t="shared" si="90"/>
        <v>45289</v>
      </c>
      <c r="B2912" s="1">
        <v>45291</v>
      </c>
      <c r="C2912" t="s">
        <v>770</v>
      </c>
      <c r="D2912" t="s">
        <v>771</v>
      </c>
      <c r="E2912">
        <v>6.5</v>
      </c>
      <c r="F2912" t="s">
        <v>442</v>
      </c>
      <c r="H2912" t="s">
        <v>17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5441</v>
      </c>
      <c r="P2912">
        <f t="shared" si="91"/>
        <v>3</v>
      </c>
    </row>
    <row r="2913" spans="1:16" x14ac:dyDescent="0.55000000000000004">
      <c r="A2913" s="1">
        <f t="shared" si="90"/>
        <v>45289</v>
      </c>
      <c r="B2913" s="1">
        <v>45291</v>
      </c>
      <c r="C2913" t="s">
        <v>4556</v>
      </c>
      <c r="D2913" t="s">
        <v>4557</v>
      </c>
      <c r="E2913">
        <v>5.4</v>
      </c>
      <c r="F2913" t="s">
        <v>1572</v>
      </c>
      <c r="H2913" t="s">
        <v>17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22</v>
      </c>
      <c r="O2913" t="s">
        <v>5442</v>
      </c>
      <c r="P2913">
        <f t="shared" si="91"/>
        <v>5</v>
      </c>
    </row>
    <row r="2914" spans="1:16" x14ac:dyDescent="0.55000000000000004">
      <c r="A2914" s="1">
        <f t="shared" si="90"/>
        <v>45289</v>
      </c>
      <c r="B2914" s="1">
        <v>45291</v>
      </c>
      <c r="C2914" t="s">
        <v>2019</v>
      </c>
      <c r="D2914" t="s">
        <v>2020</v>
      </c>
      <c r="E2914">
        <v>5.6555499999999999</v>
      </c>
      <c r="F2914" t="s">
        <v>3269</v>
      </c>
      <c r="G2914" t="s">
        <v>229</v>
      </c>
      <c r="H2914" t="s">
        <v>99</v>
      </c>
      <c r="I2914" t="s">
        <v>18</v>
      </c>
      <c r="J2914" t="s">
        <v>19</v>
      </c>
      <c r="K2914" t="s">
        <v>20</v>
      </c>
      <c r="L2914" t="s">
        <v>20</v>
      </c>
      <c r="M2914" t="s">
        <v>173</v>
      </c>
      <c r="N2914" t="s">
        <v>22</v>
      </c>
      <c r="O2914" t="s">
        <v>5443</v>
      </c>
      <c r="P2914">
        <f t="shared" si="91"/>
        <v>4</v>
      </c>
    </row>
    <row r="2915" spans="1:16" x14ac:dyDescent="0.55000000000000004">
      <c r="A2915" s="1">
        <f t="shared" si="90"/>
        <v>45289</v>
      </c>
      <c r="B2915" s="1">
        <v>45291</v>
      </c>
      <c r="C2915" t="s">
        <v>197</v>
      </c>
      <c r="D2915" t="s">
        <v>198</v>
      </c>
      <c r="E2915">
        <v>6.625</v>
      </c>
      <c r="F2915" t="s">
        <v>199</v>
      </c>
      <c r="G2915" t="s">
        <v>229</v>
      </c>
      <c r="H2915" t="s">
        <v>495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5444</v>
      </c>
      <c r="P2915">
        <f t="shared" si="91"/>
        <v>4</v>
      </c>
    </row>
    <row r="2916" spans="1:16" hidden="1" x14ac:dyDescent="0.55000000000000004">
      <c r="A2916" s="1">
        <f t="shared" si="90"/>
        <v>45289</v>
      </c>
      <c r="B2916" s="1">
        <v>45291</v>
      </c>
      <c r="C2916" t="s">
        <v>5445</v>
      </c>
      <c r="D2916" t="s">
        <v>5446</v>
      </c>
      <c r="E2916">
        <v>6.19</v>
      </c>
      <c r="F2916" t="s">
        <v>4225</v>
      </c>
      <c r="H2916" t="s">
        <v>47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22</v>
      </c>
      <c r="O2916" t="s">
        <v>5447</v>
      </c>
      <c r="P2916">
        <f t="shared" si="91"/>
        <v>6</v>
      </c>
    </row>
    <row r="2917" spans="1:16" x14ac:dyDescent="0.55000000000000004">
      <c r="A2917" s="1">
        <f t="shared" si="90"/>
        <v>45289</v>
      </c>
      <c r="B2917" s="1">
        <v>45291</v>
      </c>
      <c r="C2917" t="s">
        <v>170</v>
      </c>
      <c r="D2917" t="s">
        <v>171</v>
      </c>
      <c r="E2917">
        <v>7.57</v>
      </c>
      <c r="F2917" t="s">
        <v>850</v>
      </c>
      <c r="H2917" t="s">
        <v>47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5448</v>
      </c>
      <c r="P2917">
        <f t="shared" si="91"/>
        <v>1</v>
      </c>
    </row>
    <row r="2918" spans="1:16" x14ac:dyDescent="0.55000000000000004">
      <c r="A2918" s="1">
        <f t="shared" si="90"/>
        <v>45289</v>
      </c>
      <c r="B2918" s="1">
        <v>45291</v>
      </c>
      <c r="C2918" t="s">
        <v>722</v>
      </c>
      <c r="D2918" t="s">
        <v>723</v>
      </c>
      <c r="E2918">
        <v>6.15</v>
      </c>
      <c r="F2918" t="s">
        <v>1173</v>
      </c>
      <c r="H2918" t="s">
        <v>17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5449</v>
      </c>
      <c r="P2918">
        <f t="shared" si="91"/>
        <v>3</v>
      </c>
    </row>
    <row r="2919" spans="1:16" x14ac:dyDescent="0.55000000000000004">
      <c r="A2919" s="1">
        <f t="shared" si="90"/>
        <v>45289</v>
      </c>
      <c r="B2919" s="1">
        <v>45291</v>
      </c>
      <c r="C2919" t="s">
        <v>244</v>
      </c>
      <c r="D2919" t="s">
        <v>245</v>
      </c>
      <c r="E2919">
        <v>3.5</v>
      </c>
      <c r="F2919" t="s">
        <v>2815</v>
      </c>
      <c r="G2919" t="s">
        <v>1519</v>
      </c>
      <c r="H2919" t="s">
        <v>47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5450</v>
      </c>
      <c r="P2919">
        <f t="shared" si="91"/>
        <v>2</v>
      </c>
    </row>
    <row r="2920" spans="1:16" hidden="1" x14ac:dyDescent="0.55000000000000004">
      <c r="A2920" s="1">
        <f t="shared" si="90"/>
        <v>45289</v>
      </c>
      <c r="B2920" s="1">
        <v>45291</v>
      </c>
      <c r="C2920" t="s">
        <v>1449</v>
      </c>
      <c r="D2920" t="s">
        <v>1450</v>
      </c>
      <c r="E2920">
        <v>1.2</v>
      </c>
      <c r="F2920" t="s">
        <v>5451</v>
      </c>
      <c r="G2920" t="s">
        <v>142</v>
      </c>
      <c r="H2920" t="s">
        <v>99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72</v>
      </c>
      <c r="O2920" t="s">
        <v>5452</v>
      </c>
      <c r="P2920">
        <f t="shared" si="91"/>
        <v>6</v>
      </c>
    </row>
    <row r="2921" spans="1:16" x14ac:dyDescent="0.55000000000000004">
      <c r="A2921" s="1">
        <f t="shared" si="90"/>
        <v>45289</v>
      </c>
      <c r="B2921" s="1">
        <v>45291</v>
      </c>
      <c r="C2921" t="s">
        <v>933</v>
      </c>
      <c r="D2921" t="s">
        <v>934</v>
      </c>
      <c r="E2921">
        <v>0</v>
      </c>
      <c r="F2921" t="s">
        <v>5453</v>
      </c>
      <c r="H2921" t="s">
        <v>47</v>
      </c>
      <c r="I2921" t="s">
        <v>18</v>
      </c>
      <c r="J2921" t="s">
        <v>19</v>
      </c>
      <c r="K2921" t="s">
        <v>20</v>
      </c>
      <c r="L2921" t="s">
        <v>20</v>
      </c>
      <c r="M2921" t="s">
        <v>2527</v>
      </c>
      <c r="N2921" t="s">
        <v>72</v>
      </c>
      <c r="O2921" t="s">
        <v>5454</v>
      </c>
      <c r="P2921">
        <f t="shared" si="91"/>
        <v>3</v>
      </c>
    </row>
    <row r="2922" spans="1:16" x14ac:dyDescent="0.55000000000000004">
      <c r="A2922" s="1">
        <f t="shared" si="90"/>
        <v>45289</v>
      </c>
      <c r="B2922" s="1">
        <v>45291</v>
      </c>
      <c r="C2922" t="s">
        <v>4989</v>
      </c>
      <c r="D2922" t="s">
        <v>4322</v>
      </c>
      <c r="E2922">
        <v>7.0280199999999997</v>
      </c>
      <c r="F2922" t="s">
        <v>5455</v>
      </c>
      <c r="G2922" t="s">
        <v>5456</v>
      </c>
      <c r="H2922" t="s">
        <v>52</v>
      </c>
      <c r="I2922" t="s">
        <v>18</v>
      </c>
      <c r="J2922" t="s">
        <v>19</v>
      </c>
      <c r="K2922" t="s">
        <v>20</v>
      </c>
      <c r="L2922" t="s">
        <v>20</v>
      </c>
      <c r="M2922" t="s">
        <v>173</v>
      </c>
      <c r="N2922" t="s">
        <v>72</v>
      </c>
      <c r="O2922" t="s">
        <v>5457</v>
      </c>
      <c r="P2922">
        <f t="shared" si="91"/>
        <v>2</v>
      </c>
    </row>
    <row r="2923" spans="1:16" x14ac:dyDescent="0.55000000000000004">
      <c r="A2923" s="1">
        <f t="shared" si="90"/>
        <v>45289</v>
      </c>
      <c r="B2923" s="1">
        <v>45291</v>
      </c>
      <c r="C2923" t="s">
        <v>4989</v>
      </c>
      <c r="D2923" t="s">
        <v>4322</v>
      </c>
      <c r="E2923">
        <v>4.5</v>
      </c>
      <c r="F2923" t="s">
        <v>5458</v>
      </c>
      <c r="G2923" t="s">
        <v>206</v>
      </c>
      <c r="H2923" t="s">
        <v>52</v>
      </c>
      <c r="I2923" t="s">
        <v>18</v>
      </c>
      <c r="J2923" t="s">
        <v>19</v>
      </c>
      <c r="K2923" t="s">
        <v>20</v>
      </c>
      <c r="L2923" t="s">
        <v>20</v>
      </c>
      <c r="M2923" t="s">
        <v>2527</v>
      </c>
      <c r="N2923" t="s">
        <v>72</v>
      </c>
      <c r="O2923" t="s">
        <v>5459</v>
      </c>
      <c r="P2923">
        <f t="shared" si="91"/>
        <v>2</v>
      </c>
    </row>
    <row r="2924" spans="1:16" x14ac:dyDescent="0.55000000000000004">
      <c r="A2924" s="1">
        <f t="shared" si="90"/>
        <v>45289</v>
      </c>
      <c r="B2924" s="1">
        <v>45291</v>
      </c>
      <c r="C2924" t="s">
        <v>463</v>
      </c>
      <c r="D2924" t="s">
        <v>464</v>
      </c>
      <c r="E2924">
        <v>6</v>
      </c>
      <c r="F2924" t="s">
        <v>465</v>
      </c>
      <c r="G2924" t="s">
        <v>229</v>
      </c>
      <c r="H2924" t="s">
        <v>71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5460</v>
      </c>
      <c r="P2924">
        <f t="shared" si="91"/>
        <v>3</v>
      </c>
    </row>
    <row r="2925" spans="1:16" x14ac:dyDescent="0.55000000000000004">
      <c r="A2925" s="1">
        <f t="shared" si="90"/>
        <v>45289</v>
      </c>
      <c r="B2925" s="1">
        <v>45291</v>
      </c>
      <c r="C2925" t="s">
        <v>2682</v>
      </c>
      <c r="D2925" t="s">
        <v>2683</v>
      </c>
      <c r="E2925">
        <v>1.75</v>
      </c>
      <c r="F2925" t="s">
        <v>1423</v>
      </c>
      <c r="G2925" t="s">
        <v>229</v>
      </c>
      <c r="H2925" t="s">
        <v>52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72</v>
      </c>
      <c r="O2925" t="s">
        <v>5461</v>
      </c>
      <c r="P2925">
        <f t="shared" si="91"/>
        <v>3</v>
      </c>
    </row>
    <row r="2926" spans="1:16" x14ac:dyDescent="0.55000000000000004">
      <c r="A2926" s="1">
        <f t="shared" si="90"/>
        <v>45289</v>
      </c>
      <c r="B2926" s="1">
        <v>45291</v>
      </c>
      <c r="C2926" t="s">
        <v>1318</v>
      </c>
      <c r="D2926" t="s">
        <v>1319</v>
      </c>
      <c r="E2926">
        <v>0.65</v>
      </c>
      <c r="F2926" t="s">
        <v>2078</v>
      </c>
      <c r="G2926" t="s">
        <v>229</v>
      </c>
      <c r="H2926" t="s">
        <v>52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72</v>
      </c>
      <c r="O2926" t="s">
        <v>5462</v>
      </c>
      <c r="P2926">
        <f t="shared" si="91"/>
        <v>4</v>
      </c>
    </row>
    <row r="2927" spans="1:16" x14ac:dyDescent="0.55000000000000004">
      <c r="A2927" s="1">
        <f t="shared" si="90"/>
        <v>45289</v>
      </c>
      <c r="B2927" s="1">
        <v>45291</v>
      </c>
      <c r="C2927" t="s">
        <v>1578</v>
      </c>
      <c r="D2927" t="s">
        <v>1579</v>
      </c>
      <c r="E2927">
        <v>6.9</v>
      </c>
      <c r="F2927" t="s">
        <v>1212</v>
      </c>
      <c r="H2927" t="s">
        <v>77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72</v>
      </c>
      <c r="O2927" t="s">
        <v>5463</v>
      </c>
      <c r="P2927">
        <f t="shared" si="91"/>
        <v>4</v>
      </c>
    </row>
    <row r="2928" spans="1:16" x14ac:dyDescent="0.55000000000000004">
      <c r="A2928" s="1">
        <f t="shared" si="90"/>
        <v>45289</v>
      </c>
      <c r="B2928" s="1">
        <v>45291</v>
      </c>
      <c r="C2928" t="s">
        <v>678</v>
      </c>
      <c r="D2928" t="s">
        <v>679</v>
      </c>
      <c r="E2928">
        <v>4.6500000000000004</v>
      </c>
      <c r="F2928" t="s">
        <v>2455</v>
      </c>
      <c r="G2928" t="s">
        <v>142</v>
      </c>
      <c r="H2928" t="s">
        <v>52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22</v>
      </c>
      <c r="O2928" t="s">
        <v>5464</v>
      </c>
      <c r="P2928">
        <f t="shared" si="91"/>
        <v>5</v>
      </c>
    </row>
    <row r="2929" spans="1:16" x14ac:dyDescent="0.55000000000000004">
      <c r="A2929" s="1">
        <f t="shared" si="90"/>
        <v>45289</v>
      </c>
      <c r="B2929" s="1">
        <v>45291</v>
      </c>
      <c r="C2929" t="s">
        <v>1445</v>
      </c>
      <c r="D2929" t="s">
        <v>1446</v>
      </c>
      <c r="E2929">
        <v>2.6459999999999999</v>
      </c>
      <c r="F2929" t="s">
        <v>1807</v>
      </c>
      <c r="G2929" t="s">
        <v>229</v>
      </c>
      <c r="H2929" t="s">
        <v>42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72</v>
      </c>
      <c r="O2929" t="s">
        <v>5465</v>
      </c>
      <c r="P2929">
        <f t="shared" si="91"/>
        <v>3</v>
      </c>
    </row>
    <row r="2930" spans="1:16" x14ac:dyDescent="0.55000000000000004">
      <c r="A2930" s="1">
        <f t="shared" si="90"/>
        <v>45289</v>
      </c>
      <c r="B2930" s="1">
        <v>45291</v>
      </c>
      <c r="C2930" t="s">
        <v>1010</v>
      </c>
      <c r="D2930" t="s">
        <v>1011</v>
      </c>
      <c r="E2930">
        <v>7.375</v>
      </c>
      <c r="F2930" t="s">
        <v>5466</v>
      </c>
      <c r="H2930" t="s">
        <v>77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5467</v>
      </c>
      <c r="P2930">
        <f t="shared" si="91"/>
        <v>3</v>
      </c>
    </row>
    <row r="2931" spans="1:16" x14ac:dyDescent="0.55000000000000004">
      <c r="A2931" s="1">
        <f t="shared" si="90"/>
        <v>45289</v>
      </c>
      <c r="B2931" s="1">
        <v>45291</v>
      </c>
      <c r="C2931" t="s">
        <v>4950</v>
      </c>
      <c r="D2931" t="s">
        <v>2980</v>
      </c>
      <c r="E2931">
        <v>8.25</v>
      </c>
      <c r="F2931" t="s">
        <v>839</v>
      </c>
      <c r="H2931" t="s">
        <v>71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22</v>
      </c>
      <c r="O2931" t="s">
        <v>5468</v>
      </c>
      <c r="P2931">
        <f t="shared" si="91"/>
        <v>2</v>
      </c>
    </row>
    <row r="2932" spans="1:16" x14ac:dyDescent="0.55000000000000004">
      <c r="A2932" s="1">
        <f t="shared" si="90"/>
        <v>45289</v>
      </c>
      <c r="B2932" s="1">
        <v>45291</v>
      </c>
      <c r="C2932" t="s">
        <v>4550</v>
      </c>
      <c r="D2932" t="s">
        <v>4551</v>
      </c>
      <c r="E2932">
        <v>9</v>
      </c>
      <c r="F2932" t="s">
        <v>1610</v>
      </c>
      <c r="H2932" t="s">
        <v>52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22</v>
      </c>
      <c r="O2932" t="s">
        <v>5469</v>
      </c>
      <c r="P2932">
        <f t="shared" si="91"/>
        <v>4</v>
      </c>
    </row>
    <row r="2933" spans="1:16" x14ac:dyDescent="0.55000000000000004">
      <c r="A2933" s="1">
        <f t="shared" si="90"/>
        <v>45289</v>
      </c>
      <c r="B2933" s="1">
        <v>45291</v>
      </c>
      <c r="C2933" t="s">
        <v>244</v>
      </c>
      <c r="D2933" t="s">
        <v>245</v>
      </c>
      <c r="E2933">
        <v>3.125</v>
      </c>
      <c r="F2933" t="s">
        <v>387</v>
      </c>
      <c r="G2933" t="s">
        <v>1519</v>
      </c>
      <c r="H2933" t="s">
        <v>47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5470</v>
      </c>
      <c r="P2933">
        <f t="shared" si="91"/>
        <v>2</v>
      </c>
    </row>
    <row r="2934" spans="1:16" hidden="1" x14ac:dyDescent="0.55000000000000004">
      <c r="A2934" s="1">
        <f t="shared" si="90"/>
        <v>45289</v>
      </c>
      <c r="B2934" s="1">
        <v>45291</v>
      </c>
      <c r="C2934" t="s">
        <v>1449</v>
      </c>
      <c r="D2934" t="s">
        <v>1450</v>
      </c>
      <c r="E2934">
        <v>5.6451500000000001</v>
      </c>
      <c r="F2934" t="s">
        <v>5471</v>
      </c>
      <c r="G2934" t="s">
        <v>142</v>
      </c>
      <c r="H2934" t="s">
        <v>99</v>
      </c>
      <c r="I2934" t="s">
        <v>18</v>
      </c>
      <c r="J2934" t="s">
        <v>19</v>
      </c>
      <c r="K2934" t="s">
        <v>20</v>
      </c>
      <c r="L2934" t="s">
        <v>20</v>
      </c>
      <c r="M2934" t="s">
        <v>173</v>
      </c>
      <c r="N2934" t="s">
        <v>72</v>
      </c>
      <c r="O2934" t="s">
        <v>5472</v>
      </c>
      <c r="P2934">
        <f t="shared" si="91"/>
        <v>6</v>
      </c>
    </row>
    <row r="2935" spans="1:16" x14ac:dyDescent="0.55000000000000004">
      <c r="A2935" s="1">
        <f t="shared" si="90"/>
        <v>45289</v>
      </c>
      <c r="B2935" s="1">
        <v>45291</v>
      </c>
      <c r="C2935" t="s">
        <v>1116</v>
      </c>
      <c r="D2935" t="s">
        <v>1117</v>
      </c>
      <c r="E2935">
        <v>3.5</v>
      </c>
      <c r="F2935" t="s">
        <v>1979</v>
      </c>
      <c r="G2935" t="s">
        <v>1519</v>
      </c>
      <c r="H2935" t="s">
        <v>17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53</v>
      </c>
      <c r="O2935" t="s">
        <v>5473</v>
      </c>
      <c r="P2935">
        <f t="shared" si="91"/>
        <v>4</v>
      </c>
    </row>
    <row r="2936" spans="1:16" x14ac:dyDescent="0.55000000000000004">
      <c r="A2936" s="1">
        <f t="shared" si="90"/>
        <v>45289</v>
      </c>
      <c r="B2936" s="1">
        <v>45291</v>
      </c>
      <c r="C2936" t="s">
        <v>1901</v>
      </c>
      <c r="D2936" t="s">
        <v>1902</v>
      </c>
      <c r="E2936">
        <v>1.3</v>
      </c>
      <c r="F2936" t="s">
        <v>4569</v>
      </c>
      <c r="G2936" t="s">
        <v>229</v>
      </c>
      <c r="H2936" t="s">
        <v>42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72</v>
      </c>
      <c r="O2936" t="s">
        <v>5474</v>
      </c>
      <c r="P2936">
        <f t="shared" si="91"/>
        <v>3</v>
      </c>
    </row>
    <row r="2937" spans="1:16" x14ac:dyDescent="0.55000000000000004">
      <c r="A2937" s="1">
        <f t="shared" si="90"/>
        <v>45289</v>
      </c>
      <c r="B2937" s="1">
        <v>45291</v>
      </c>
      <c r="C2937" t="s">
        <v>244</v>
      </c>
      <c r="D2937" t="s">
        <v>245</v>
      </c>
      <c r="E2937">
        <v>4.8</v>
      </c>
      <c r="F2937" t="s">
        <v>369</v>
      </c>
      <c r="G2937" t="s">
        <v>1519</v>
      </c>
      <c r="H2937" t="s">
        <v>47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5475</v>
      </c>
      <c r="P2937">
        <f t="shared" si="91"/>
        <v>2</v>
      </c>
    </row>
    <row r="2938" spans="1:16" hidden="1" x14ac:dyDescent="0.55000000000000004">
      <c r="A2938" s="1">
        <f t="shared" si="90"/>
        <v>45289</v>
      </c>
      <c r="B2938" s="1">
        <v>45291</v>
      </c>
      <c r="C2938" t="s">
        <v>3174</v>
      </c>
      <c r="D2938" t="s">
        <v>274</v>
      </c>
      <c r="E2938">
        <v>6.95</v>
      </c>
      <c r="F2938" t="s">
        <v>1671</v>
      </c>
      <c r="G2938" t="s">
        <v>142</v>
      </c>
      <c r="H2938" t="s">
        <v>17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72</v>
      </c>
      <c r="O2938" t="s">
        <v>5476</v>
      </c>
      <c r="P2938">
        <f t="shared" si="91"/>
        <v>6</v>
      </c>
    </row>
    <row r="2939" spans="1:16" x14ac:dyDescent="0.55000000000000004">
      <c r="A2939" s="1">
        <f t="shared" si="90"/>
        <v>45289</v>
      </c>
      <c r="B2939" s="1">
        <v>45291</v>
      </c>
      <c r="C2939" t="s">
        <v>1010</v>
      </c>
      <c r="D2939" t="s">
        <v>1011</v>
      </c>
      <c r="E2939">
        <v>7</v>
      </c>
      <c r="F2939" t="s">
        <v>542</v>
      </c>
      <c r="H2939" t="s">
        <v>77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22</v>
      </c>
      <c r="O2939" t="s">
        <v>5477</v>
      </c>
      <c r="P2939">
        <f t="shared" si="91"/>
        <v>3</v>
      </c>
    </row>
    <row r="2940" spans="1:16" x14ac:dyDescent="0.55000000000000004">
      <c r="A2940" s="1">
        <f t="shared" si="90"/>
        <v>45289</v>
      </c>
      <c r="B2940" s="1">
        <v>45291</v>
      </c>
      <c r="C2940" t="s">
        <v>1574</v>
      </c>
      <c r="D2940" t="s">
        <v>1575</v>
      </c>
      <c r="E2940">
        <v>6.7</v>
      </c>
      <c r="F2940" t="s">
        <v>290</v>
      </c>
      <c r="H2940" t="s">
        <v>47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5478</v>
      </c>
      <c r="P2940">
        <f t="shared" si="91"/>
        <v>3</v>
      </c>
    </row>
    <row r="2941" spans="1:16" hidden="1" x14ac:dyDescent="0.55000000000000004">
      <c r="A2941" s="1">
        <f t="shared" si="90"/>
        <v>45289</v>
      </c>
      <c r="B2941" s="1">
        <v>45291</v>
      </c>
      <c r="C2941" t="s">
        <v>4741</v>
      </c>
      <c r="D2941" t="s">
        <v>1562</v>
      </c>
      <c r="E2941">
        <v>9.25</v>
      </c>
      <c r="F2941" t="s">
        <v>1374</v>
      </c>
      <c r="G2941" t="s">
        <v>229</v>
      </c>
      <c r="H2941" t="s">
        <v>52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72</v>
      </c>
      <c r="O2941" t="s">
        <v>5479</v>
      </c>
      <c r="P2941">
        <f t="shared" si="91"/>
        <v>6</v>
      </c>
    </row>
    <row r="2942" spans="1:16" hidden="1" x14ac:dyDescent="0.55000000000000004">
      <c r="A2942" s="1">
        <f t="shared" si="90"/>
        <v>45289</v>
      </c>
      <c r="B2942" s="1">
        <v>45291</v>
      </c>
      <c r="C2942" t="s">
        <v>39</v>
      </c>
      <c r="D2942" t="s">
        <v>40</v>
      </c>
      <c r="E2942">
        <v>0</v>
      </c>
      <c r="F2942" t="s">
        <v>5480</v>
      </c>
      <c r="G2942" t="s">
        <v>206</v>
      </c>
      <c r="H2942" t="s">
        <v>42</v>
      </c>
      <c r="I2942" t="s">
        <v>18</v>
      </c>
      <c r="J2942" t="s">
        <v>19</v>
      </c>
      <c r="K2942" t="s">
        <v>20</v>
      </c>
      <c r="L2942" t="s">
        <v>20</v>
      </c>
      <c r="M2942" t="s">
        <v>3007</v>
      </c>
      <c r="N2942" t="s">
        <v>22</v>
      </c>
      <c r="O2942" t="s">
        <v>5481</v>
      </c>
      <c r="P2942">
        <f t="shared" si="91"/>
        <v>6</v>
      </c>
    </row>
    <row r="2943" spans="1:16" x14ac:dyDescent="0.55000000000000004">
      <c r="A2943" s="1">
        <f t="shared" si="90"/>
        <v>45289</v>
      </c>
      <c r="B2943" s="1">
        <v>45291</v>
      </c>
      <c r="C2943" t="s">
        <v>1455</v>
      </c>
      <c r="D2943" t="s">
        <v>1456</v>
      </c>
      <c r="E2943">
        <v>6.25</v>
      </c>
      <c r="F2943" t="s">
        <v>2089</v>
      </c>
      <c r="G2943" t="s">
        <v>229</v>
      </c>
      <c r="H2943" t="s">
        <v>47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72</v>
      </c>
      <c r="O2943" t="s">
        <v>5482</v>
      </c>
      <c r="P2943">
        <f t="shared" si="91"/>
        <v>3</v>
      </c>
    </row>
    <row r="2944" spans="1:16" x14ac:dyDescent="0.55000000000000004">
      <c r="A2944" s="1">
        <f t="shared" si="90"/>
        <v>45289</v>
      </c>
      <c r="B2944" s="1">
        <v>45291</v>
      </c>
      <c r="C2944" t="s">
        <v>170</v>
      </c>
      <c r="D2944" t="s">
        <v>171</v>
      </c>
      <c r="E2944">
        <v>8.75</v>
      </c>
      <c r="F2944" t="s">
        <v>450</v>
      </c>
      <c r="G2944" t="s">
        <v>238</v>
      </c>
      <c r="H2944" t="s">
        <v>47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5483</v>
      </c>
      <c r="P2944">
        <f t="shared" si="91"/>
        <v>1</v>
      </c>
    </row>
    <row r="2945" spans="1:16" x14ac:dyDescent="0.55000000000000004">
      <c r="A2945" s="1">
        <f t="shared" si="90"/>
        <v>45289</v>
      </c>
      <c r="B2945" s="1">
        <v>45291</v>
      </c>
      <c r="C2945" t="s">
        <v>60</v>
      </c>
      <c r="D2945" t="s">
        <v>61</v>
      </c>
      <c r="E2945">
        <v>6.8</v>
      </c>
      <c r="F2945" t="s">
        <v>2717</v>
      </c>
      <c r="H2945" t="s">
        <v>63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64</v>
      </c>
      <c r="O2945" t="s">
        <v>5484</v>
      </c>
      <c r="P2945">
        <f t="shared" si="91"/>
        <v>4</v>
      </c>
    </row>
    <row r="2946" spans="1:16" x14ac:dyDescent="0.55000000000000004">
      <c r="A2946" s="1">
        <f t="shared" si="90"/>
        <v>45289</v>
      </c>
      <c r="B2946" s="1">
        <v>45291</v>
      </c>
      <c r="C2946" t="s">
        <v>463</v>
      </c>
      <c r="D2946" t="s">
        <v>464</v>
      </c>
      <c r="E2946">
        <v>6</v>
      </c>
      <c r="F2946" t="s">
        <v>465</v>
      </c>
      <c r="G2946" t="s">
        <v>142</v>
      </c>
      <c r="H2946" t="s">
        <v>71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22</v>
      </c>
      <c r="O2946" t="s">
        <v>5485</v>
      </c>
      <c r="P2946">
        <f t="shared" si="91"/>
        <v>3</v>
      </c>
    </row>
    <row r="2947" spans="1:16" hidden="1" x14ac:dyDescent="0.55000000000000004">
      <c r="A2947" s="1">
        <f t="shared" si="90"/>
        <v>45289</v>
      </c>
      <c r="B2947" s="1">
        <v>45291</v>
      </c>
      <c r="C2947" t="s">
        <v>710</v>
      </c>
      <c r="D2947" t="s">
        <v>711</v>
      </c>
      <c r="E2947">
        <v>3.25</v>
      </c>
      <c r="F2947" t="s">
        <v>1920</v>
      </c>
      <c r="G2947" t="s">
        <v>3953</v>
      </c>
      <c r="H2947" t="s">
        <v>164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72</v>
      </c>
      <c r="O2947" t="s">
        <v>5486</v>
      </c>
      <c r="P2947">
        <f t="shared" si="91"/>
        <v>6</v>
      </c>
    </row>
    <row r="2948" spans="1:16" x14ac:dyDescent="0.55000000000000004">
      <c r="A2948" s="1">
        <f t="shared" ref="A2948:A3011" si="92">B2948-2</f>
        <v>45289</v>
      </c>
      <c r="B2948" s="1">
        <v>45291</v>
      </c>
      <c r="C2948" t="s">
        <v>1948</v>
      </c>
      <c r="D2948" t="s">
        <v>1949</v>
      </c>
      <c r="E2948">
        <v>7.45</v>
      </c>
      <c r="F2948" t="s">
        <v>383</v>
      </c>
      <c r="H2948" t="s">
        <v>77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22</v>
      </c>
      <c r="O2948" t="s">
        <v>5487</v>
      </c>
      <c r="P2948">
        <f t="shared" ref="P2948:P3011" si="93">LEN(D2948)</f>
        <v>3</v>
      </c>
    </row>
    <row r="2949" spans="1:16" x14ac:dyDescent="0.55000000000000004">
      <c r="A2949" s="1">
        <f t="shared" si="92"/>
        <v>45289</v>
      </c>
      <c r="B2949" s="1">
        <v>45291</v>
      </c>
      <c r="C2949" t="s">
        <v>244</v>
      </c>
      <c r="D2949" t="s">
        <v>245</v>
      </c>
      <c r="E2949">
        <v>4.1500000000000004</v>
      </c>
      <c r="F2949" t="s">
        <v>2349</v>
      </c>
      <c r="G2949" t="s">
        <v>1519</v>
      </c>
      <c r="H2949" t="s">
        <v>47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22</v>
      </c>
      <c r="O2949" t="s">
        <v>5488</v>
      </c>
      <c r="P2949">
        <f t="shared" si="93"/>
        <v>2</v>
      </c>
    </row>
    <row r="2950" spans="1:16" x14ac:dyDescent="0.55000000000000004">
      <c r="A2950" s="1">
        <f t="shared" si="92"/>
        <v>45289</v>
      </c>
      <c r="B2950" s="1">
        <v>45291</v>
      </c>
      <c r="C2950" t="s">
        <v>3033</v>
      </c>
      <c r="D2950" t="s">
        <v>3034</v>
      </c>
      <c r="E2950">
        <v>6.45</v>
      </c>
      <c r="F2950" t="s">
        <v>4340</v>
      </c>
      <c r="H2950" t="s">
        <v>17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53</v>
      </c>
      <c r="O2950" t="s">
        <v>5489</v>
      </c>
      <c r="P2950">
        <f t="shared" si="93"/>
        <v>3</v>
      </c>
    </row>
    <row r="2951" spans="1:16" x14ac:dyDescent="0.55000000000000004">
      <c r="A2951" s="1">
        <f t="shared" si="92"/>
        <v>45289</v>
      </c>
      <c r="B2951" s="1">
        <v>45291</v>
      </c>
      <c r="C2951" t="s">
        <v>244</v>
      </c>
      <c r="D2951" t="s">
        <v>245</v>
      </c>
      <c r="E2951">
        <v>5</v>
      </c>
      <c r="F2951" t="s">
        <v>2518</v>
      </c>
      <c r="G2951" t="s">
        <v>1519</v>
      </c>
      <c r="H2951" t="s">
        <v>47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5490</v>
      </c>
      <c r="P2951">
        <f t="shared" si="93"/>
        <v>2</v>
      </c>
    </row>
    <row r="2952" spans="1:16" x14ac:dyDescent="0.55000000000000004">
      <c r="A2952" s="1">
        <f t="shared" si="92"/>
        <v>45289</v>
      </c>
      <c r="B2952" s="1">
        <v>45291</v>
      </c>
      <c r="C2952" t="s">
        <v>1116</v>
      </c>
      <c r="D2952" t="s">
        <v>1117</v>
      </c>
      <c r="E2952">
        <v>3</v>
      </c>
      <c r="F2952" t="s">
        <v>1666</v>
      </c>
      <c r="G2952" t="s">
        <v>1519</v>
      </c>
      <c r="H2952" t="s">
        <v>17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53</v>
      </c>
      <c r="O2952" t="s">
        <v>5491</v>
      </c>
      <c r="P2952">
        <f t="shared" si="93"/>
        <v>4</v>
      </c>
    </row>
    <row r="2953" spans="1:16" x14ac:dyDescent="0.55000000000000004">
      <c r="A2953" s="1">
        <f t="shared" si="92"/>
        <v>45289</v>
      </c>
      <c r="B2953" s="1">
        <v>45291</v>
      </c>
      <c r="C2953" t="s">
        <v>5492</v>
      </c>
      <c r="D2953" t="s">
        <v>2459</v>
      </c>
      <c r="E2953">
        <v>8.5500000000000007</v>
      </c>
      <c r="F2953" t="s">
        <v>190</v>
      </c>
      <c r="H2953" t="s">
        <v>17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5493</v>
      </c>
      <c r="P2953">
        <f t="shared" si="93"/>
        <v>3</v>
      </c>
    </row>
    <row r="2954" spans="1:16" x14ac:dyDescent="0.55000000000000004">
      <c r="A2954" s="1">
        <f t="shared" si="92"/>
        <v>45289</v>
      </c>
      <c r="B2954" s="1">
        <v>45291</v>
      </c>
      <c r="C2954" t="s">
        <v>1116</v>
      </c>
      <c r="D2954" t="s">
        <v>1117</v>
      </c>
      <c r="E2954">
        <v>3.5</v>
      </c>
      <c r="F2954" t="s">
        <v>240</v>
      </c>
      <c r="G2954">
        <v>12</v>
      </c>
      <c r="H2954" t="s">
        <v>17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53</v>
      </c>
      <c r="O2954" t="s">
        <v>5494</v>
      </c>
      <c r="P2954">
        <f t="shared" si="93"/>
        <v>4</v>
      </c>
    </row>
    <row r="2955" spans="1:16" x14ac:dyDescent="0.55000000000000004">
      <c r="A2955" s="1">
        <f t="shared" si="92"/>
        <v>45289</v>
      </c>
      <c r="B2955" s="1">
        <v>45291</v>
      </c>
      <c r="C2955" t="s">
        <v>517</v>
      </c>
      <c r="D2955" t="s">
        <v>518</v>
      </c>
      <c r="E2955">
        <v>3.2</v>
      </c>
      <c r="F2955" t="s">
        <v>1222</v>
      </c>
      <c r="G2955" t="s">
        <v>1519</v>
      </c>
      <c r="H2955" t="s">
        <v>52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5495</v>
      </c>
      <c r="P2955">
        <f t="shared" si="93"/>
        <v>3</v>
      </c>
    </row>
    <row r="2956" spans="1:16" x14ac:dyDescent="0.55000000000000004">
      <c r="A2956" s="1">
        <f t="shared" si="92"/>
        <v>45289</v>
      </c>
      <c r="B2956" s="1">
        <v>45291</v>
      </c>
      <c r="C2956" t="s">
        <v>5496</v>
      </c>
      <c r="D2956" t="s">
        <v>245</v>
      </c>
      <c r="E2956">
        <v>7.5</v>
      </c>
      <c r="F2956" t="s">
        <v>1754</v>
      </c>
      <c r="H2956" t="s">
        <v>47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72</v>
      </c>
      <c r="O2956" t="s">
        <v>5497</v>
      </c>
      <c r="P2956">
        <f t="shared" si="93"/>
        <v>2</v>
      </c>
    </row>
    <row r="2957" spans="1:16" hidden="1" x14ac:dyDescent="0.55000000000000004">
      <c r="A2957" s="1">
        <f t="shared" si="92"/>
        <v>45289</v>
      </c>
      <c r="B2957" s="1">
        <v>45291</v>
      </c>
      <c r="C2957" t="s">
        <v>2478</v>
      </c>
      <c r="D2957" t="s">
        <v>1181</v>
      </c>
      <c r="E2957">
        <v>7</v>
      </c>
      <c r="F2957" t="s">
        <v>562</v>
      </c>
      <c r="G2957" t="s">
        <v>142</v>
      </c>
      <c r="H2957" t="s">
        <v>47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72</v>
      </c>
      <c r="O2957" t="s">
        <v>5498</v>
      </c>
      <c r="P2957">
        <f t="shared" si="93"/>
        <v>6</v>
      </c>
    </row>
    <row r="2958" spans="1:16" x14ac:dyDescent="0.55000000000000004">
      <c r="A2958" s="1">
        <f t="shared" si="92"/>
        <v>45289</v>
      </c>
      <c r="B2958" s="1">
        <v>45291</v>
      </c>
      <c r="C2958" t="s">
        <v>57</v>
      </c>
      <c r="D2958" t="s">
        <v>14</v>
      </c>
      <c r="E2958">
        <v>6.65</v>
      </c>
      <c r="F2958" t="s">
        <v>467</v>
      </c>
      <c r="G2958" t="s">
        <v>229</v>
      </c>
      <c r="H2958" t="s">
        <v>17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5499</v>
      </c>
      <c r="P2958">
        <f t="shared" si="93"/>
        <v>3</v>
      </c>
    </row>
    <row r="2959" spans="1:16" x14ac:dyDescent="0.55000000000000004">
      <c r="A2959" s="1">
        <f t="shared" si="92"/>
        <v>45289</v>
      </c>
      <c r="B2959" s="1">
        <v>45291</v>
      </c>
      <c r="C2959" t="s">
        <v>208</v>
      </c>
      <c r="D2959" t="s">
        <v>209</v>
      </c>
      <c r="E2959">
        <v>6.7</v>
      </c>
      <c r="F2959" t="s">
        <v>2001</v>
      </c>
      <c r="G2959" t="s">
        <v>5204</v>
      </c>
      <c r="H2959" t="s">
        <v>32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5500</v>
      </c>
      <c r="P2959">
        <f t="shared" si="93"/>
        <v>1</v>
      </c>
    </row>
    <row r="2960" spans="1:16" x14ac:dyDescent="0.55000000000000004">
      <c r="A2960" s="1">
        <f t="shared" si="92"/>
        <v>45289</v>
      </c>
      <c r="B2960" s="1">
        <v>45291</v>
      </c>
      <c r="C2960" t="s">
        <v>139</v>
      </c>
      <c r="D2960" t="s">
        <v>140</v>
      </c>
      <c r="E2960">
        <v>6.4155100000000003</v>
      </c>
      <c r="F2960" t="s">
        <v>4914</v>
      </c>
      <c r="G2960" t="s">
        <v>229</v>
      </c>
      <c r="H2960" t="s">
        <v>42</v>
      </c>
      <c r="I2960" t="s">
        <v>18</v>
      </c>
      <c r="J2960" t="s">
        <v>19</v>
      </c>
      <c r="K2960" t="s">
        <v>20</v>
      </c>
      <c r="L2960" t="s">
        <v>20</v>
      </c>
      <c r="M2960" t="s">
        <v>173</v>
      </c>
      <c r="N2960" t="s">
        <v>72</v>
      </c>
      <c r="O2960" t="s">
        <v>5501</v>
      </c>
      <c r="P2960">
        <f t="shared" si="93"/>
        <v>2</v>
      </c>
    </row>
    <row r="2961" spans="1:16" x14ac:dyDescent="0.55000000000000004">
      <c r="A2961" s="1">
        <f t="shared" si="92"/>
        <v>45289</v>
      </c>
      <c r="B2961" s="1">
        <v>45291</v>
      </c>
      <c r="C2961" t="s">
        <v>1752</v>
      </c>
      <c r="D2961" t="s">
        <v>1753</v>
      </c>
      <c r="E2961">
        <v>6.7240000000000002</v>
      </c>
      <c r="F2961" t="s">
        <v>2809</v>
      </c>
      <c r="H2961" t="s">
        <v>17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53</v>
      </c>
      <c r="O2961" t="s">
        <v>5502</v>
      </c>
      <c r="P2961">
        <f t="shared" si="93"/>
        <v>3</v>
      </c>
    </row>
    <row r="2962" spans="1:16" hidden="1" x14ac:dyDescent="0.55000000000000004">
      <c r="A2962" s="1">
        <f t="shared" si="92"/>
        <v>45289</v>
      </c>
      <c r="B2962" s="1">
        <v>45291</v>
      </c>
      <c r="C2962" t="s">
        <v>5503</v>
      </c>
      <c r="D2962" t="s">
        <v>5504</v>
      </c>
      <c r="E2962">
        <v>3.0720000000000001</v>
      </c>
      <c r="F2962" t="s">
        <v>1559</v>
      </c>
      <c r="G2962">
        <v>2022</v>
      </c>
      <c r="H2962" t="s">
        <v>99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22</v>
      </c>
      <c r="O2962" t="s">
        <v>5505</v>
      </c>
      <c r="P2962">
        <f t="shared" si="93"/>
        <v>6</v>
      </c>
    </row>
    <row r="2963" spans="1:16" hidden="1" x14ac:dyDescent="0.55000000000000004">
      <c r="A2963" s="1">
        <f t="shared" si="92"/>
        <v>45289</v>
      </c>
      <c r="B2963" s="1">
        <v>45291</v>
      </c>
      <c r="C2963" t="s">
        <v>4613</v>
      </c>
      <c r="D2963" t="s">
        <v>4614</v>
      </c>
      <c r="E2963">
        <v>0</v>
      </c>
      <c r="F2963" t="s">
        <v>3884</v>
      </c>
      <c r="H2963" t="s">
        <v>147</v>
      </c>
      <c r="I2963" t="s">
        <v>18</v>
      </c>
      <c r="J2963" t="s">
        <v>19</v>
      </c>
      <c r="K2963" t="s">
        <v>20</v>
      </c>
      <c r="L2963" t="s">
        <v>20</v>
      </c>
      <c r="M2963" t="s">
        <v>3007</v>
      </c>
      <c r="N2963" t="s">
        <v>22</v>
      </c>
      <c r="O2963" t="s">
        <v>5506</v>
      </c>
      <c r="P2963">
        <f t="shared" si="93"/>
        <v>6</v>
      </c>
    </row>
    <row r="2964" spans="1:16" x14ac:dyDescent="0.55000000000000004">
      <c r="A2964" s="1">
        <f t="shared" si="92"/>
        <v>45289</v>
      </c>
      <c r="B2964" s="1">
        <v>45291</v>
      </c>
      <c r="C2964" t="s">
        <v>5248</v>
      </c>
      <c r="D2964" t="s">
        <v>5249</v>
      </c>
      <c r="E2964">
        <v>8</v>
      </c>
      <c r="F2964" t="s">
        <v>377</v>
      </c>
      <c r="G2964" t="s">
        <v>142</v>
      </c>
      <c r="H2964" t="s">
        <v>52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53</v>
      </c>
      <c r="O2964" t="s">
        <v>5507</v>
      </c>
      <c r="P2964">
        <f t="shared" si="93"/>
        <v>3</v>
      </c>
    </row>
    <row r="2965" spans="1:16" x14ac:dyDescent="0.55000000000000004">
      <c r="A2965" s="1">
        <f t="shared" si="92"/>
        <v>45289</v>
      </c>
      <c r="B2965" s="1">
        <v>45291</v>
      </c>
      <c r="C2965" t="s">
        <v>5248</v>
      </c>
      <c r="D2965" t="s">
        <v>5249</v>
      </c>
      <c r="E2965">
        <v>8</v>
      </c>
      <c r="F2965" t="s">
        <v>377</v>
      </c>
      <c r="G2965" t="s">
        <v>229</v>
      </c>
      <c r="H2965" t="s">
        <v>52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53</v>
      </c>
      <c r="O2965" t="s">
        <v>5508</v>
      </c>
      <c r="P2965">
        <f t="shared" si="93"/>
        <v>3</v>
      </c>
    </row>
    <row r="2966" spans="1:16" x14ac:dyDescent="0.55000000000000004">
      <c r="A2966" s="1">
        <f t="shared" si="92"/>
        <v>45289</v>
      </c>
      <c r="B2966" s="1">
        <v>45291</v>
      </c>
      <c r="C2966" t="s">
        <v>1901</v>
      </c>
      <c r="D2966" t="s">
        <v>1902</v>
      </c>
      <c r="E2966">
        <v>1.8</v>
      </c>
      <c r="F2966" t="s">
        <v>3977</v>
      </c>
      <c r="G2966" t="s">
        <v>229</v>
      </c>
      <c r="H2966" t="s">
        <v>42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72</v>
      </c>
      <c r="O2966" t="s">
        <v>5509</v>
      </c>
      <c r="P2966">
        <f t="shared" si="93"/>
        <v>3</v>
      </c>
    </row>
    <row r="2967" spans="1:16" x14ac:dyDescent="0.55000000000000004">
      <c r="A2967" s="1">
        <f t="shared" si="92"/>
        <v>45289</v>
      </c>
      <c r="B2967" s="1">
        <v>45291</v>
      </c>
      <c r="C2967" t="s">
        <v>1252</v>
      </c>
      <c r="D2967" t="s">
        <v>1253</v>
      </c>
      <c r="E2967">
        <v>5</v>
      </c>
      <c r="F2967" t="s">
        <v>1254</v>
      </c>
      <c r="G2967" t="s">
        <v>142</v>
      </c>
      <c r="H2967" t="s">
        <v>47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22</v>
      </c>
      <c r="O2967" t="s">
        <v>5510</v>
      </c>
      <c r="P2967">
        <f t="shared" si="93"/>
        <v>3</v>
      </c>
    </row>
    <row r="2968" spans="1:16" x14ac:dyDescent="0.55000000000000004">
      <c r="A2968" s="1">
        <f t="shared" si="92"/>
        <v>45289</v>
      </c>
      <c r="B2968" s="1">
        <v>45291</v>
      </c>
      <c r="C2968" t="s">
        <v>3509</v>
      </c>
      <c r="D2968" t="s">
        <v>3510</v>
      </c>
      <c r="E2968">
        <v>5.375</v>
      </c>
      <c r="F2968" t="s">
        <v>1126</v>
      </c>
      <c r="G2968" t="s">
        <v>229</v>
      </c>
      <c r="H2968" t="s">
        <v>217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22</v>
      </c>
      <c r="O2968" t="s">
        <v>5511</v>
      </c>
      <c r="P2968">
        <f t="shared" si="93"/>
        <v>2</v>
      </c>
    </row>
    <row r="2969" spans="1:16" x14ac:dyDescent="0.55000000000000004">
      <c r="A2969" s="1">
        <f t="shared" si="92"/>
        <v>45289</v>
      </c>
      <c r="B2969" s="1">
        <v>45291</v>
      </c>
      <c r="C2969" t="s">
        <v>244</v>
      </c>
      <c r="D2969" t="s">
        <v>245</v>
      </c>
      <c r="E2969">
        <v>5.2</v>
      </c>
      <c r="F2969" t="s">
        <v>554</v>
      </c>
      <c r="G2969" t="s">
        <v>1519</v>
      </c>
      <c r="H2969" t="s">
        <v>47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22</v>
      </c>
      <c r="O2969" t="s">
        <v>5512</v>
      </c>
      <c r="P2969">
        <f t="shared" si="93"/>
        <v>2</v>
      </c>
    </row>
    <row r="2970" spans="1:16" x14ac:dyDescent="0.55000000000000004">
      <c r="A2970" s="1">
        <f t="shared" si="92"/>
        <v>45289</v>
      </c>
      <c r="B2970" s="1">
        <v>45291</v>
      </c>
      <c r="C2970" t="s">
        <v>244</v>
      </c>
      <c r="D2970" t="s">
        <v>245</v>
      </c>
      <c r="E2970">
        <v>3</v>
      </c>
      <c r="F2970" t="s">
        <v>1177</v>
      </c>
      <c r="G2970" t="s">
        <v>1519</v>
      </c>
      <c r="H2970" t="s">
        <v>47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5513</v>
      </c>
      <c r="P2970">
        <f t="shared" si="93"/>
        <v>2</v>
      </c>
    </row>
    <row r="2971" spans="1:16" hidden="1" x14ac:dyDescent="0.55000000000000004">
      <c r="A2971" s="1">
        <f t="shared" si="92"/>
        <v>45289</v>
      </c>
      <c r="B2971" s="1">
        <v>45291</v>
      </c>
      <c r="C2971" t="s">
        <v>5514</v>
      </c>
      <c r="D2971" t="s">
        <v>5515</v>
      </c>
      <c r="E2971">
        <v>3.827</v>
      </c>
      <c r="F2971" t="s">
        <v>4976</v>
      </c>
      <c r="G2971">
        <v>2012</v>
      </c>
      <c r="H2971" t="s">
        <v>63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5516</v>
      </c>
      <c r="P2971">
        <f t="shared" si="93"/>
        <v>6</v>
      </c>
    </row>
    <row r="2972" spans="1:16" x14ac:dyDescent="0.55000000000000004">
      <c r="A2972" s="1">
        <f t="shared" si="92"/>
        <v>45289</v>
      </c>
      <c r="B2972" s="1">
        <v>45291</v>
      </c>
      <c r="C2972" t="s">
        <v>5517</v>
      </c>
      <c r="D2972" t="s">
        <v>2200</v>
      </c>
      <c r="E2972">
        <v>6.125</v>
      </c>
      <c r="F2972" t="s">
        <v>2796</v>
      </c>
      <c r="H2972" t="s">
        <v>77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22</v>
      </c>
      <c r="O2972" t="s">
        <v>5518</v>
      </c>
      <c r="P2972">
        <f t="shared" si="93"/>
        <v>2</v>
      </c>
    </row>
    <row r="2973" spans="1:16" hidden="1" x14ac:dyDescent="0.55000000000000004">
      <c r="A2973" s="1">
        <f t="shared" si="92"/>
        <v>45289</v>
      </c>
      <c r="B2973" s="1">
        <v>45291</v>
      </c>
      <c r="C2973" t="s">
        <v>4662</v>
      </c>
      <c r="D2973" t="s">
        <v>4663</v>
      </c>
      <c r="E2973">
        <v>2.8010000000000002</v>
      </c>
      <c r="F2973" t="s">
        <v>2308</v>
      </c>
      <c r="G2973">
        <v>2020</v>
      </c>
      <c r="H2973" t="s">
        <v>52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5519</v>
      </c>
      <c r="P2973">
        <f t="shared" si="93"/>
        <v>6</v>
      </c>
    </row>
    <row r="2974" spans="1:16" hidden="1" x14ac:dyDescent="0.55000000000000004">
      <c r="A2974" s="1">
        <f t="shared" si="92"/>
        <v>45289</v>
      </c>
      <c r="B2974" s="1">
        <v>45291</v>
      </c>
      <c r="C2974" t="s">
        <v>4022</v>
      </c>
      <c r="D2974" t="s">
        <v>4023</v>
      </c>
      <c r="E2974">
        <v>4.7839999999999998</v>
      </c>
      <c r="F2974" t="s">
        <v>5520</v>
      </c>
      <c r="H2974" t="s">
        <v>52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5521</v>
      </c>
      <c r="P2974">
        <f t="shared" si="93"/>
        <v>6</v>
      </c>
    </row>
    <row r="2975" spans="1:16" hidden="1" x14ac:dyDescent="0.55000000000000004">
      <c r="A2975" s="1">
        <f t="shared" si="92"/>
        <v>45289</v>
      </c>
      <c r="B2975" s="1">
        <v>45291</v>
      </c>
      <c r="C2975" t="s">
        <v>1689</v>
      </c>
      <c r="D2975" t="s">
        <v>1450</v>
      </c>
      <c r="E2975">
        <v>5.625</v>
      </c>
      <c r="F2975" t="s">
        <v>883</v>
      </c>
      <c r="G2975" t="s">
        <v>142</v>
      </c>
      <c r="H2975" t="s">
        <v>42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72</v>
      </c>
      <c r="O2975" t="s">
        <v>5522</v>
      </c>
      <c r="P2975">
        <f t="shared" si="93"/>
        <v>6</v>
      </c>
    </row>
    <row r="2976" spans="1:16" hidden="1" x14ac:dyDescent="0.55000000000000004">
      <c r="A2976" s="1">
        <f t="shared" si="92"/>
        <v>45289</v>
      </c>
      <c r="B2976" s="1">
        <v>45291</v>
      </c>
      <c r="C2976" t="s">
        <v>710</v>
      </c>
      <c r="D2976" t="s">
        <v>711</v>
      </c>
      <c r="E2976">
        <v>3</v>
      </c>
      <c r="F2976" t="s">
        <v>3656</v>
      </c>
      <c r="G2976" t="s">
        <v>229</v>
      </c>
      <c r="H2976" t="s">
        <v>164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72</v>
      </c>
      <c r="O2976" t="s">
        <v>5523</v>
      </c>
      <c r="P2976">
        <f t="shared" si="93"/>
        <v>6</v>
      </c>
    </row>
    <row r="2977" spans="1:16" x14ac:dyDescent="0.55000000000000004">
      <c r="A2977" s="1">
        <f t="shared" si="92"/>
        <v>45289</v>
      </c>
      <c r="B2977" s="1">
        <v>45291</v>
      </c>
      <c r="C2977" t="s">
        <v>244</v>
      </c>
      <c r="D2977" t="s">
        <v>245</v>
      </c>
      <c r="E2977">
        <v>4.4000000000000004</v>
      </c>
      <c r="F2977" t="s">
        <v>763</v>
      </c>
      <c r="G2977" t="s">
        <v>1519</v>
      </c>
      <c r="H2977" t="s">
        <v>47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5524</v>
      </c>
      <c r="P2977">
        <f t="shared" si="93"/>
        <v>2</v>
      </c>
    </row>
    <row r="2978" spans="1:16" hidden="1" x14ac:dyDescent="0.55000000000000004">
      <c r="A2978" s="1">
        <f t="shared" si="92"/>
        <v>45289</v>
      </c>
      <c r="B2978" s="1">
        <v>45291</v>
      </c>
      <c r="C2978" t="s">
        <v>4613</v>
      </c>
      <c r="D2978" t="s">
        <v>4614</v>
      </c>
      <c r="E2978">
        <v>0</v>
      </c>
      <c r="F2978" t="s">
        <v>720</v>
      </c>
      <c r="H2978" t="s">
        <v>147</v>
      </c>
      <c r="I2978" t="s">
        <v>18</v>
      </c>
      <c r="J2978" t="s">
        <v>19</v>
      </c>
      <c r="K2978" t="s">
        <v>20</v>
      </c>
      <c r="L2978" t="s">
        <v>20</v>
      </c>
      <c r="M2978" t="s">
        <v>3007</v>
      </c>
      <c r="N2978" t="s">
        <v>22</v>
      </c>
      <c r="O2978" t="s">
        <v>5525</v>
      </c>
      <c r="P2978">
        <f t="shared" si="93"/>
        <v>6</v>
      </c>
    </row>
    <row r="2979" spans="1:16" x14ac:dyDescent="0.55000000000000004">
      <c r="A2979" s="1">
        <f t="shared" si="92"/>
        <v>45289</v>
      </c>
      <c r="B2979" s="1">
        <v>45291</v>
      </c>
      <c r="C2979" t="s">
        <v>244</v>
      </c>
      <c r="D2979" t="s">
        <v>245</v>
      </c>
      <c r="E2979">
        <v>5</v>
      </c>
      <c r="F2979" t="s">
        <v>1975</v>
      </c>
      <c r="G2979" t="s">
        <v>1519</v>
      </c>
      <c r="H2979" t="s">
        <v>47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5526</v>
      </c>
      <c r="P2979">
        <f t="shared" si="93"/>
        <v>2</v>
      </c>
    </row>
    <row r="2980" spans="1:16" hidden="1" x14ac:dyDescent="0.55000000000000004">
      <c r="A2980" s="1">
        <f t="shared" si="92"/>
        <v>45289</v>
      </c>
      <c r="B2980" s="1">
        <v>45291</v>
      </c>
      <c r="C2980" t="s">
        <v>4857</v>
      </c>
      <c r="D2980" t="s">
        <v>4858</v>
      </c>
      <c r="E2980">
        <v>4</v>
      </c>
      <c r="F2980" t="s">
        <v>1012</v>
      </c>
      <c r="G2980" t="s">
        <v>52</v>
      </c>
      <c r="H2980" t="s">
        <v>164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5527</v>
      </c>
      <c r="P2980">
        <f t="shared" si="93"/>
        <v>6</v>
      </c>
    </row>
    <row r="2981" spans="1:16" x14ac:dyDescent="0.55000000000000004">
      <c r="A2981" s="1">
        <f t="shared" si="92"/>
        <v>45289</v>
      </c>
      <c r="B2981" s="1">
        <v>45291</v>
      </c>
      <c r="C2981" t="s">
        <v>357</v>
      </c>
      <c r="D2981" t="s">
        <v>358</v>
      </c>
      <c r="E2981">
        <v>6.2</v>
      </c>
      <c r="F2981" t="s">
        <v>359</v>
      </c>
      <c r="G2981" t="s">
        <v>229</v>
      </c>
      <c r="H2981" t="s">
        <v>47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5528</v>
      </c>
      <c r="P2981">
        <f t="shared" si="93"/>
        <v>2</v>
      </c>
    </row>
    <row r="2982" spans="1:16" hidden="1" x14ac:dyDescent="0.55000000000000004">
      <c r="A2982" s="1">
        <f t="shared" si="92"/>
        <v>45289</v>
      </c>
      <c r="B2982" s="1">
        <v>45291</v>
      </c>
      <c r="C2982" t="s">
        <v>4613</v>
      </c>
      <c r="D2982" t="s">
        <v>4614</v>
      </c>
      <c r="E2982">
        <v>7.125</v>
      </c>
      <c r="F2982" t="s">
        <v>1731</v>
      </c>
      <c r="H2982" t="s">
        <v>147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5529</v>
      </c>
      <c r="P2982">
        <f t="shared" si="93"/>
        <v>6</v>
      </c>
    </row>
    <row r="2983" spans="1:16" hidden="1" x14ac:dyDescent="0.55000000000000004">
      <c r="A2983" s="1">
        <f t="shared" si="92"/>
        <v>45289</v>
      </c>
      <c r="B2983" s="1">
        <v>45291</v>
      </c>
      <c r="C2983" t="s">
        <v>5530</v>
      </c>
      <c r="D2983" t="s">
        <v>5531</v>
      </c>
      <c r="E2983">
        <v>1</v>
      </c>
      <c r="F2983" t="s">
        <v>637</v>
      </c>
      <c r="H2983" t="s">
        <v>267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22</v>
      </c>
      <c r="O2983" t="s">
        <v>5532</v>
      </c>
      <c r="P2983">
        <f t="shared" si="93"/>
        <v>6</v>
      </c>
    </row>
    <row r="2984" spans="1:16" hidden="1" x14ac:dyDescent="0.55000000000000004">
      <c r="A2984" s="1">
        <f t="shared" si="92"/>
        <v>45289</v>
      </c>
      <c r="B2984" s="1">
        <v>45291</v>
      </c>
      <c r="C2984" t="s">
        <v>4770</v>
      </c>
      <c r="D2984" t="s">
        <v>4771</v>
      </c>
      <c r="E2984">
        <v>2.6019999999999999</v>
      </c>
      <c r="F2984" t="s">
        <v>1356</v>
      </c>
      <c r="G2984">
        <v>2020</v>
      </c>
      <c r="H2984" t="s">
        <v>267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5533</v>
      </c>
      <c r="P2984">
        <f t="shared" si="93"/>
        <v>6</v>
      </c>
    </row>
    <row r="2985" spans="1:16" hidden="1" x14ac:dyDescent="0.55000000000000004">
      <c r="A2985" s="1">
        <f t="shared" si="92"/>
        <v>45289</v>
      </c>
      <c r="B2985" s="1">
        <v>45291</v>
      </c>
      <c r="C2985" t="s">
        <v>4662</v>
      </c>
      <c r="D2985" t="s">
        <v>4663</v>
      </c>
      <c r="E2985">
        <v>2.516</v>
      </c>
      <c r="F2985" t="s">
        <v>1390</v>
      </c>
      <c r="G2985">
        <v>2020</v>
      </c>
      <c r="H2985" t="s">
        <v>52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22</v>
      </c>
      <c r="O2985" t="s">
        <v>5534</v>
      </c>
      <c r="P2985">
        <f t="shared" si="93"/>
        <v>6</v>
      </c>
    </row>
    <row r="2986" spans="1:16" x14ac:dyDescent="0.55000000000000004">
      <c r="A2986" s="1">
        <f t="shared" si="92"/>
        <v>45289</v>
      </c>
      <c r="B2986" s="1">
        <v>45291</v>
      </c>
      <c r="C2986" t="s">
        <v>139</v>
      </c>
      <c r="D2986" t="s">
        <v>140</v>
      </c>
      <c r="E2986">
        <v>1.7370000000000001</v>
      </c>
      <c r="F2986" t="s">
        <v>3646</v>
      </c>
      <c r="G2986" t="s">
        <v>229</v>
      </c>
      <c r="H2986" t="s">
        <v>42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72</v>
      </c>
      <c r="O2986" t="s">
        <v>5535</v>
      </c>
      <c r="P2986">
        <f t="shared" si="93"/>
        <v>2</v>
      </c>
    </row>
    <row r="2987" spans="1:16" x14ac:dyDescent="0.55000000000000004">
      <c r="A2987" s="1">
        <f t="shared" si="92"/>
        <v>45289</v>
      </c>
      <c r="B2987" s="1">
        <v>45291</v>
      </c>
      <c r="C2987" t="s">
        <v>244</v>
      </c>
      <c r="D2987" t="s">
        <v>245</v>
      </c>
      <c r="E2987">
        <v>5</v>
      </c>
      <c r="F2987" t="s">
        <v>2638</v>
      </c>
      <c r="G2987" t="s">
        <v>1519</v>
      </c>
      <c r="H2987" t="s">
        <v>47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5536</v>
      </c>
      <c r="P2987">
        <f t="shared" si="93"/>
        <v>2</v>
      </c>
    </row>
    <row r="2988" spans="1:16" x14ac:dyDescent="0.55000000000000004">
      <c r="A2988" s="1">
        <f t="shared" si="92"/>
        <v>45289</v>
      </c>
      <c r="B2988" s="1">
        <v>45291</v>
      </c>
      <c r="C2988" t="s">
        <v>5537</v>
      </c>
      <c r="D2988" t="s">
        <v>896</v>
      </c>
      <c r="E2988">
        <v>7.3</v>
      </c>
      <c r="F2988" t="s">
        <v>3756</v>
      </c>
      <c r="G2988" t="s">
        <v>1118</v>
      </c>
      <c r="H2988" t="s">
        <v>77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53</v>
      </c>
      <c r="O2988" t="s">
        <v>5538</v>
      </c>
      <c r="P2988">
        <f t="shared" si="93"/>
        <v>2</v>
      </c>
    </row>
    <row r="2989" spans="1:16" x14ac:dyDescent="0.55000000000000004">
      <c r="A2989" s="1">
        <f t="shared" si="92"/>
        <v>45289</v>
      </c>
      <c r="B2989" s="1">
        <v>45291</v>
      </c>
      <c r="C2989" t="s">
        <v>244</v>
      </c>
      <c r="D2989" t="s">
        <v>245</v>
      </c>
      <c r="E2989">
        <v>3.05</v>
      </c>
      <c r="F2989" t="s">
        <v>1409</v>
      </c>
      <c r="G2989" t="s">
        <v>1519</v>
      </c>
      <c r="H2989" t="s">
        <v>47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22</v>
      </c>
      <c r="O2989" t="s">
        <v>5539</v>
      </c>
      <c r="P2989">
        <f t="shared" si="93"/>
        <v>2</v>
      </c>
    </row>
    <row r="2990" spans="1:16" x14ac:dyDescent="0.55000000000000004">
      <c r="A2990" s="1">
        <f t="shared" si="92"/>
        <v>45289</v>
      </c>
      <c r="B2990" s="1">
        <v>45291</v>
      </c>
      <c r="C2990" t="s">
        <v>1116</v>
      </c>
      <c r="D2990" t="s">
        <v>1117</v>
      </c>
      <c r="E2990">
        <v>3.5</v>
      </c>
      <c r="F2990" t="s">
        <v>914</v>
      </c>
      <c r="G2990" t="s">
        <v>3512</v>
      </c>
      <c r="H2990" t="s">
        <v>17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53</v>
      </c>
      <c r="O2990" t="s">
        <v>5540</v>
      </c>
      <c r="P2990">
        <f t="shared" si="93"/>
        <v>4</v>
      </c>
    </row>
    <row r="2991" spans="1:16" hidden="1" x14ac:dyDescent="0.55000000000000004">
      <c r="A2991" s="1">
        <f t="shared" si="92"/>
        <v>45289</v>
      </c>
      <c r="B2991" s="1">
        <v>45291</v>
      </c>
      <c r="C2991" t="s">
        <v>1705</v>
      </c>
      <c r="D2991" t="s">
        <v>1706</v>
      </c>
      <c r="E2991">
        <v>1.4</v>
      </c>
      <c r="F2991" t="s">
        <v>4483</v>
      </c>
      <c r="G2991" t="s">
        <v>142</v>
      </c>
      <c r="H2991" t="s">
        <v>164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72</v>
      </c>
      <c r="O2991" t="s">
        <v>5541</v>
      </c>
      <c r="P2991">
        <f t="shared" si="93"/>
        <v>6</v>
      </c>
    </row>
    <row r="2992" spans="1:16" hidden="1" x14ac:dyDescent="0.55000000000000004">
      <c r="A2992" s="1">
        <f t="shared" si="92"/>
        <v>45289</v>
      </c>
      <c r="B2992" s="1">
        <v>45291</v>
      </c>
      <c r="C2992" t="s">
        <v>5542</v>
      </c>
      <c r="D2992" t="s">
        <v>5543</v>
      </c>
      <c r="E2992">
        <v>5.875</v>
      </c>
      <c r="F2992" t="s">
        <v>3136</v>
      </c>
      <c r="H2992" t="s">
        <v>164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22</v>
      </c>
      <c r="O2992" t="s">
        <v>5544</v>
      </c>
      <c r="P2992">
        <f t="shared" si="93"/>
        <v>6</v>
      </c>
    </row>
    <row r="2993" spans="1:16" x14ac:dyDescent="0.55000000000000004">
      <c r="A2993" s="1">
        <f t="shared" si="92"/>
        <v>45289</v>
      </c>
      <c r="B2993" s="1">
        <v>45291</v>
      </c>
      <c r="C2993" t="s">
        <v>264</v>
      </c>
      <c r="D2993" t="s">
        <v>265</v>
      </c>
      <c r="E2993">
        <v>1.875</v>
      </c>
      <c r="F2993" t="s">
        <v>2612</v>
      </c>
      <c r="G2993" t="s">
        <v>229</v>
      </c>
      <c r="H2993" t="s">
        <v>267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72</v>
      </c>
      <c r="O2993" t="s">
        <v>5545</v>
      </c>
      <c r="P2993">
        <f t="shared" si="93"/>
        <v>3</v>
      </c>
    </row>
    <row r="2994" spans="1:16" x14ac:dyDescent="0.55000000000000004">
      <c r="A2994" s="1">
        <f t="shared" si="92"/>
        <v>45289</v>
      </c>
      <c r="B2994" s="1">
        <v>45291</v>
      </c>
      <c r="C2994" t="s">
        <v>644</v>
      </c>
      <c r="D2994" t="s">
        <v>645</v>
      </c>
      <c r="E2994">
        <v>3.6</v>
      </c>
      <c r="F2994" t="s">
        <v>3830</v>
      </c>
      <c r="H2994" t="s">
        <v>42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5546</v>
      </c>
      <c r="P2994">
        <f t="shared" si="93"/>
        <v>3</v>
      </c>
    </row>
    <row r="2995" spans="1:16" x14ac:dyDescent="0.55000000000000004">
      <c r="A2995" s="1">
        <f t="shared" si="92"/>
        <v>45289</v>
      </c>
      <c r="B2995" s="1">
        <v>45291</v>
      </c>
      <c r="C2995" t="s">
        <v>1248</v>
      </c>
      <c r="D2995" t="s">
        <v>1249</v>
      </c>
      <c r="E2995">
        <v>7.25</v>
      </c>
      <c r="F2995" t="s">
        <v>1824</v>
      </c>
      <c r="H2995" t="s">
        <v>47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5547</v>
      </c>
      <c r="P2995">
        <f t="shared" si="93"/>
        <v>3</v>
      </c>
    </row>
    <row r="2996" spans="1:16" x14ac:dyDescent="0.55000000000000004">
      <c r="A2996" s="1">
        <f t="shared" si="92"/>
        <v>45289</v>
      </c>
      <c r="B2996" s="1">
        <v>45291</v>
      </c>
      <c r="C2996" t="s">
        <v>244</v>
      </c>
      <c r="D2996" t="s">
        <v>245</v>
      </c>
      <c r="E2996">
        <v>3.8</v>
      </c>
      <c r="F2996" t="s">
        <v>3833</v>
      </c>
      <c r="G2996" t="s">
        <v>1519</v>
      </c>
      <c r="H2996" t="s">
        <v>47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22</v>
      </c>
      <c r="O2996" t="s">
        <v>5548</v>
      </c>
      <c r="P2996">
        <f t="shared" si="93"/>
        <v>2</v>
      </c>
    </row>
    <row r="2997" spans="1:16" hidden="1" x14ac:dyDescent="0.55000000000000004">
      <c r="A2997" s="1">
        <f t="shared" si="92"/>
        <v>45289</v>
      </c>
      <c r="B2997" s="1">
        <v>45291</v>
      </c>
      <c r="C2997" t="s">
        <v>298</v>
      </c>
      <c r="D2997" t="s">
        <v>50</v>
      </c>
      <c r="E2997">
        <v>6.125</v>
      </c>
      <c r="F2997" t="s">
        <v>299</v>
      </c>
      <c r="G2997" t="s">
        <v>229</v>
      </c>
      <c r="H2997" t="s">
        <v>17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53</v>
      </c>
      <c r="O2997" t="s">
        <v>5549</v>
      </c>
      <c r="P2997">
        <f t="shared" si="93"/>
        <v>6</v>
      </c>
    </row>
    <row r="2998" spans="1:16" hidden="1" x14ac:dyDescent="0.55000000000000004">
      <c r="A2998" s="1">
        <f t="shared" si="92"/>
        <v>45289</v>
      </c>
      <c r="B2998" s="1">
        <v>45291</v>
      </c>
      <c r="C2998" t="s">
        <v>1725</v>
      </c>
      <c r="D2998" t="s">
        <v>1726</v>
      </c>
      <c r="E2998">
        <v>6.5</v>
      </c>
      <c r="F2998" t="s">
        <v>310</v>
      </c>
      <c r="G2998" t="s">
        <v>229</v>
      </c>
      <c r="H2998" t="s">
        <v>63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22</v>
      </c>
      <c r="O2998" t="s">
        <v>5550</v>
      </c>
      <c r="P2998">
        <f t="shared" si="93"/>
        <v>6</v>
      </c>
    </row>
    <row r="2999" spans="1:16" x14ac:dyDescent="0.55000000000000004">
      <c r="A2999" s="1">
        <f t="shared" si="92"/>
        <v>45289</v>
      </c>
      <c r="B2999" s="1">
        <v>45291</v>
      </c>
      <c r="C2999" t="s">
        <v>1495</v>
      </c>
      <c r="D2999" t="s">
        <v>1496</v>
      </c>
      <c r="E2999">
        <v>2.65</v>
      </c>
      <c r="F2999" t="s">
        <v>5101</v>
      </c>
      <c r="G2999" t="s">
        <v>229</v>
      </c>
      <c r="H2999" t="s">
        <v>17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72</v>
      </c>
      <c r="O2999" t="s">
        <v>5551</v>
      </c>
      <c r="P2999">
        <f t="shared" si="93"/>
        <v>3</v>
      </c>
    </row>
    <row r="3000" spans="1:16" x14ac:dyDescent="0.55000000000000004">
      <c r="A3000" s="1">
        <f t="shared" si="92"/>
        <v>45289</v>
      </c>
      <c r="B3000" s="1">
        <v>45291</v>
      </c>
      <c r="C3000" t="s">
        <v>5552</v>
      </c>
      <c r="D3000" t="s">
        <v>636</v>
      </c>
      <c r="E3000">
        <v>5.7</v>
      </c>
      <c r="F3000" t="s">
        <v>527</v>
      </c>
      <c r="H3000" t="s">
        <v>42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53</v>
      </c>
      <c r="O3000" t="s">
        <v>5553</v>
      </c>
      <c r="P3000">
        <f t="shared" si="93"/>
        <v>3</v>
      </c>
    </row>
    <row r="3001" spans="1:16" x14ac:dyDescent="0.55000000000000004">
      <c r="A3001" s="1">
        <f t="shared" si="92"/>
        <v>45289</v>
      </c>
      <c r="B3001" s="1">
        <v>45291</v>
      </c>
      <c r="C3001" t="s">
        <v>1010</v>
      </c>
      <c r="D3001" t="s">
        <v>1011</v>
      </c>
      <c r="E3001">
        <v>8.65</v>
      </c>
      <c r="F3001" t="s">
        <v>2534</v>
      </c>
      <c r="H3001" t="s">
        <v>77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5554</v>
      </c>
      <c r="P3001">
        <f t="shared" si="93"/>
        <v>3</v>
      </c>
    </row>
    <row r="3002" spans="1:16" x14ac:dyDescent="0.55000000000000004">
      <c r="A3002" s="1">
        <f t="shared" si="92"/>
        <v>45289</v>
      </c>
      <c r="B3002" s="1">
        <v>45291</v>
      </c>
      <c r="C3002" t="s">
        <v>3585</v>
      </c>
      <c r="D3002" t="s">
        <v>1200</v>
      </c>
      <c r="E3002">
        <v>8.3000000000000007</v>
      </c>
      <c r="F3002" t="s">
        <v>438</v>
      </c>
      <c r="G3002" t="s">
        <v>5204</v>
      </c>
      <c r="H3002" t="s">
        <v>52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72</v>
      </c>
      <c r="O3002" t="s">
        <v>5555</v>
      </c>
      <c r="P3002">
        <f t="shared" si="93"/>
        <v>3</v>
      </c>
    </row>
    <row r="3003" spans="1:16" hidden="1" x14ac:dyDescent="0.55000000000000004">
      <c r="A3003" s="1">
        <f t="shared" si="92"/>
        <v>45289</v>
      </c>
      <c r="B3003" s="1">
        <v>45291</v>
      </c>
      <c r="C3003" t="s">
        <v>4504</v>
      </c>
      <c r="D3003" t="s">
        <v>4505</v>
      </c>
      <c r="E3003">
        <v>3.5449999999999999</v>
      </c>
      <c r="F3003" t="s">
        <v>5556</v>
      </c>
      <c r="G3003">
        <v>2016</v>
      </c>
      <c r="H3003" t="s">
        <v>42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22</v>
      </c>
      <c r="O3003" t="s">
        <v>5557</v>
      </c>
      <c r="P3003">
        <f t="shared" si="93"/>
        <v>6</v>
      </c>
    </row>
    <row r="3004" spans="1:16" x14ac:dyDescent="0.55000000000000004">
      <c r="A3004" s="1">
        <f t="shared" si="92"/>
        <v>45289</v>
      </c>
      <c r="B3004" s="1">
        <v>45291</v>
      </c>
      <c r="C3004" t="s">
        <v>920</v>
      </c>
      <c r="D3004" t="s">
        <v>921</v>
      </c>
      <c r="E3004">
        <v>5.2</v>
      </c>
      <c r="F3004" t="s">
        <v>2312</v>
      </c>
      <c r="H3004" t="s">
        <v>77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72</v>
      </c>
      <c r="O3004" t="s">
        <v>5558</v>
      </c>
      <c r="P3004">
        <f t="shared" si="93"/>
        <v>3</v>
      </c>
    </row>
    <row r="3005" spans="1:16" x14ac:dyDescent="0.55000000000000004">
      <c r="A3005" s="1">
        <f t="shared" si="92"/>
        <v>45289</v>
      </c>
      <c r="B3005" s="1">
        <v>45291</v>
      </c>
      <c r="C3005" t="s">
        <v>1500</v>
      </c>
      <c r="D3005" t="s">
        <v>1501</v>
      </c>
      <c r="E3005">
        <v>0.875</v>
      </c>
      <c r="F3005" t="s">
        <v>2368</v>
      </c>
      <c r="G3005" t="s">
        <v>229</v>
      </c>
      <c r="H3005" t="s">
        <v>42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72</v>
      </c>
      <c r="O3005" t="s">
        <v>5559</v>
      </c>
      <c r="P3005">
        <f t="shared" si="93"/>
        <v>3</v>
      </c>
    </row>
    <row r="3006" spans="1:16" x14ac:dyDescent="0.55000000000000004">
      <c r="A3006" s="1">
        <f t="shared" si="92"/>
        <v>45289</v>
      </c>
      <c r="B3006" s="1">
        <v>45291</v>
      </c>
      <c r="C3006" t="s">
        <v>1901</v>
      </c>
      <c r="D3006" t="s">
        <v>1902</v>
      </c>
      <c r="E3006">
        <v>1.4</v>
      </c>
      <c r="F3006" t="s">
        <v>5255</v>
      </c>
      <c r="G3006" t="s">
        <v>229</v>
      </c>
      <c r="H3006" t="s">
        <v>42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72</v>
      </c>
      <c r="O3006" t="s">
        <v>5560</v>
      </c>
      <c r="P3006">
        <f t="shared" si="93"/>
        <v>3</v>
      </c>
    </row>
    <row r="3007" spans="1:16" x14ac:dyDescent="0.55000000000000004">
      <c r="A3007" s="1">
        <f t="shared" si="92"/>
        <v>45289</v>
      </c>
      <c r="B3007" s="1">
        <v>45291</v>
      </c>
      <c r="C3007" t="s">
        <v>5133</v>
      </c>
      <c r="D3007" t="s">
        <v>2756</v>
      </c>
      <c r="E3007">
        <v>5.55</v>
      </c>
      <c r="F3007" t="s">
        <v>2389</v>
      </c>
      <c r="H3007" t="s">
        <v>52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53</v>
      </c>
      <c r="O3007" t="s">
        <v>5561</v>
      </c>
      <c r="P3007">
        <f t="shared" si="93"/>
        <v>3</v>
      </c>
    </row>
    <row r="3008" spans="1:16" x14ac:dyDescent="0.55000000000000004">
      <c r="A3008" s="1">
        <f t="shared" si="92"/>
        <v>45289</v>
      </c>
      <c r="B3008" s="1">
        <v>45291</v>
      </c>
      <c r="C3008" t="s">
        <v>2132</v>
      </c>
      <c r="D3008" t="s">
        <v>2133</v>
      </c>
      <c r="E3008">
        <v>6.2</v>
      </c>
      <c r="F3008" t="s">
        <v>676</v>
      </c>
      <c r="H3008" t="s">
        <v>32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22</v>
      </c>
      <c r="O3008" t="s">
        <v>5562</v>
      </c>
      <c r="P3008">
        <f t="shared" si="93"/>
        <v>3</v>
      </c>
    </row>
    <row r="3009" spans="1:16" x14ac:dyDescent="0.55000000000000004">
      <c r="A3009" s="1">
        <f t="shared" si="92"/>
        <v>45289</v>
      </c>
      <c r="B3009" s="1">
        <v>45291</v>
      </c>
      <c r="C3009" t="s">
        <v>244</v>
      </c>
      <c r="D3009" t="s">
        <v>245</v>
      </c>
      <c r="E3009">
        <v>5.5</v>
      </c>
      <c r="F3009" t="s">
        <v>4426</v>
      </c>
      <c r="G3009" t="s">
        <v>1519</v>
      </c>
      <c r="H3009" t="s">
        <v>47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22</v>
      </c>
      <c r="O3009" t="s">
        <v>5563</v>
      </c>
      <c r="P3009">
        <f t="shared" si="93"/>
        <v>2</v>
      </c>
    </row>
    <row r="3010" spans="1:16" x14ac:dyDescent="0.55000000000000004">
      <c r="A3010" s="1">
        <f t="shared" si="92"/>
        <v>45289</v>
      </c>
      <c r="B3010" s="1">
        <v>45291</v>
      </c>
      <c r="C3010" t="s">
        <v>4550</v>
      </c>
      <c r="D3010" t="s">
        <v>4551</v>
      </c>
      <c r="E3010">
        <v>8.75</v>
      </c>
      <c r="F3010" t="s">
        <v>15</v>
      </c>
      <c r="H3010" t="s">
        <v>52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5564</v>
      </c>
      <c r="P3010">
        <f t="shared" si="93"/>
        <v>4</v>
      </c>
    </row>
    <row r="3011" spans="1:16" x14ac:dyDescent="0.55000000000000004">
      <c r="A3011" s="1">
        <f t="shared" si="92"/>
        <v>45289</v>
      </c>
      <c r="B3011" s="1">
        <v>45291</v>
      </c>
      <c r="C3011" t="s">
        <v>1116</v>
      </c>
      <c r="D3011" t="s">
        <v>1117</v>
      </c>
      <c r="E3011">
        <v>3.15</v>
      </c>
      <c r="F3011" t="s">
        <v>457</v>
      </c>
      <c r="G3011" t="s">
        <v>1519</v>
      </c>
      <c r="H3011" t="s">
        <v>17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53</v>
      </c>
      <c r="O3011" t="s">
        <v>5565</v>
      </c>
      <c r="P3011">
        <f t="shared" si="93"/>
        <v>4</v>
      </c>
    </row>
    <row r="3012" spans="1:16" hidden="1" x14ac:dyDescent="0.55000000000000004">
      <c r="A3012" s="1">
        <f t="shared" ref="A3012:A3075" si="94">B3012-2</f>
        <v>45289</v>
      </c>
      <c r="B3012" s="1">
        <v>45291</v>
      </c>
      <c r="C3012" t="s">
        <v>4857</v>
      </c>
      <c r="D3012" t="s">
        <v>4858</v>
      </c>
      <c r="E3012">
        <v>3.76</v>
      </c>
      <c r="F3012" t="s">
        <v>2640</v>
      </c>
      <c r="G3012" t="s">
        <v>217</v>
      </c>
      <c r="H3012" t="s">
        <v>164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22</v>
      </c>
      <c r="O3012" t="s">
        <v>5566</v>
      </c>
      <c r="P3012">
        <f t="shared" ref="P3012:P3075" si="95">LEN(D3012)</f>
        <v>6</v>
      </c>
    </row>
    <row r="3013" spans="1:16" x14ac:dyDescent="0.55000000000000004">
      <c r="A3013" s="1">
        <f t="shared" si="94"/>
        <v>45289</v>
      </c>
      <c r="B3013" s="1">
        <v>45291</v>
      </c>
      <c r="C3013" t="s">
        <v>123</v>
      </c>
      <c r="D3013" t="s">
        <v>124</v>
      </c>
      <c r="E3013">
        <v>0.89</v>
      </c>
      <c r="F3013" t="s">
        <v>3184</v>
      </c>
      <c r="G3013" t="s">
        <v>133</v>
      </c>
      <c r="H3013" t="s">
        <v>63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64</v>
      </c>
      <c r="O3013" t="s">
        <v>5567</v>
      </c>
      <c r="P3013">
        <f t="shared" si="95"/>
        <v>4</v>
      </c>
    </row>
    <row r="3014" spans="1:16" x14ac:dyDescent="0.55000000000000004">
      <c r="A3014" s="1">
        <f t="shared" si="94"/>
        <v>45289</v>
      </c>
      <c r="B3014" s="1">
        <v>45291</v>
      </c>
      <c r="C3014" t="s">
        <v>5552</v>
      </c>
      <c r="D3014" t="s">
        <v>636</v>
      </c>
      <c r="E3014">
        <v>6.625</v>
      </c>
      <c r="F3014" t="s">
        <v>87</v>
      </c>
      <c r="G3014" t="s">
        <v>52</v>
      </c>
      <c r="H3014" t="s">
        <v>42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53</v>
      </c>
      <c r="O3014" t="s">
        <v>5568</v>
      </c>
      <c r="P3014">
        <f t="shared" si="95"/>
        <v>3</v>
      </c>
    </row>
    <row r="3015" spans="1:16" x14ac:dyDescent="0.55000000000000004">
      <c r="A3015" s="1">
        <f t="shared" si="94"/>
        <v>45289</v>
      </c>
      <c r="B3015" s="1">
        <v>45291</v>
      </c>
      <c r="C3015" t="s">
        <v>5569</v>
      </c>
      <c r="D3015" t="s">
        <v>449</v>
      </c>
      <c r="E3015">
        <v>6</v>
      </c>
      <c r="F3015" t="s">
        <v>5570</v>
      </c>
      <c r="H3015" t="s">
        <v>77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53</v>
      </c>
      <c r="O3015" t="s">
        <v>5571</v>
      </c>
      <c r="P3015">
        <f t="shared" si="95"/>
        <v>3</v>
      </c>
    </row>
    <row r="3016" spans="1:16" x14ac:dyDescent="0.55000000000000004">
      <c r="A3016" s="1">
        <f t="shared" si="94"/>
        <v>45289</v>
      </c>
      <c r="B3016" s="1">
        <v>45291</v>
      </c>
      <c r="C3016" t="s">
        <v>2833</v>
      </c>
      <c r="D3016" t="s">
        <v>2834</v>
      </c>
      <c r="E3016">
        <v>6.45</v>
      </c>
      <c r="F3016" t="s">
        <v>5572</v>
      </c>
      <c r="G3016" t="s">
        <v>1118</v>
      </c>
      <c r="H3016" t="s">
        <v>267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5573</v>
      </c>
      <c r="P3016">
        <f t="shared" si="95"/>
        <v>2</v>
      </c>
    </row>
    <row r="3017" spans="1:16" x14ac:dyDescent="0.55000000000000004">
      <c r="A3017" s="1">
        <f t="shared" si="94"/>
        <v>45289</v>
      </c>
      <c r="B3017" s="1">
        <v>45291</v>
      </c>
      <c r="C3017" t="s">
        <v>4633</v>
      </c>
      <c r="D3017" t="s">
        <v>4634</v>
      </c>
      <c r="E3017">
        <v>6.125</v>
      </c>
      <c r="F3017" t="s">
        <v>993</v>
      </c>
      <c r="H3017" t="s">
        <v>52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53</v>
      </c>
      <c r="O3017" t="s">
        <v>5574</v>
      </c>
      <c r="P3017">
        <f t="shared" si="95"/>
        <v>3</v>
      </c>
    </row>
    <row r="3018" spans="1:16" hidden="1" x14ac:dyDescent="0.55000000000000004">
      <c r="A3018" s="1">
        <f t="shared" si="94"/>
        <v>45289</v>
      </c>
      <c r="B3018" s="1">
        <v>45291</v>
      </c>
      <c r="C3018" t="s">
        <v>2383</v>
      </c>
      <c r="D3018" t="s">
        <v>2384</v>
      </c>
      <c r="E3018">
        <v>4.0999999999999996</v>
      </c>
      <c r="F3018" t="s">
        <v>3343</v>
      </c>
      <c r="G3018" t="s">
        <v>229</v>
      </c>
      <c r="H3018" t="s">
        <v>52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22</v>
      </c>
      <c r="O3018" t="s">
        <v>5575</v>
      </c>
      <c r="P3018">
        <f t="shared" si="95"/>
        <v>6</v>
      </c>
    </row>
    <row r="3019" spans="1:16" hidden="1" x14ac:dyDescent="0.55000000000000004">
      <c r="A3019" s="1">
        <f t="shared" si="94"/>
        <v>45289</v>
      </c>
      <c r="B3019" s="1">
        <v>45291</v>
      </c>
      <c r="C3019" t="s">
        <v>1449</v>
      </c>
      <c r="D3019" t="s">
        <v>1450</v>
      </c>
      <c r="E3019">
        <v>6.2989100000000002</v>
      </c>
      <c r="F3019" t="s">
        <v>237</v>
      </c>
      <c r="G3019" t="s">
        <v>142</v>
      </c>
      <c r="H3019" t="s">
        <v>99</v>
      </c>
      <c r="I3019" t="s">
        <v>18</v>
      </c>
      <c r="J3019" t="s">
        <v>19</v>
      </c>
      <c r="K3019" t="s">
        <v>20</v>
      </c>
      <c r="L3019" t="s">
        <v>20</v>
      </c>
      <c r="M3019" t="s">
        <v>173</v>
      </c>
      <c r="N3019" t="s">
        <v>72</v>
      </c>
      <c r="O3019" t="s">
        <v>5576</v>
      </c>
      <c r="P3019">
        <f t="shared" si="95"/>
        <v>6</v>
      </c>
    </row>
    <row r="3020" spans="1:16" x14ac:dyDescent="0.55000000000000004">
      <c r="A3020" s="1">
        <f t="shared" si="94"/>
        <v>45289</v>
      </c>
      <c r="B3020" s="1">
        <v>45291</v>
      </c>
      <c r="C3020" t="s">
        <v>4989</v>
      </c>
      <c r="D3020" t="s">
        <v>4322</v>
      </c>
      <c r="E3020">
        <v>6.5155500000000002</v>
      </c>
      <c r="F3020" t="s">
        <v>833</v>
      </c>
      <c r="G3020" t="s">
        <v>206</v>
      </c>
      <c r="H3020" t="s">
        <v>52</v>
      </c>
      <c r="I3020" t="s">
        <v>18</v>
      </c>
      <c r="J3020" t="s">
        <v>19</v>
      </c>
      <c r="K3020" t="s">
        <v>20</v>
      </c>
      <c r="L3020" t="s">
        <v>20</v>
      </c>
      <c r="M3020" t="s">
        <v>173</v>
      </c>
      <c r="N3020" t="s">
        <v>72</v>
      </c>
      <c r="O3020" t="s">
        <v>5577</v>
      </c>
      <c r="P3020">
        <f t="shared" si="95"/>
        <v>2</v>
      </c>
    </row>
    <row r="3021" spans="1:16" hidden="1" x14ac:dyDescent="0.55000000000000004">
      <c r="A3021" s="1">
        <f t="shared" si="94"/>
        <v>45289</v>
      </c>
      <c r="B3021" s="1">
        <v>45291</v>
      </c>
      <c r="C3021" t="s">
        <v>4504</v>
      </c>
      <c r="D3021" t="s">
        <v>4505</v>
      </c>
      <c r="E3021">
        <v>4.3</v>
      </c>
      <c r="F3021" t="s">
        <v>1348</v>
      </c>
      <c r="G3021">
        <v>2014</v>
      </c>
      <c r="H3021" t="s">
        <v>42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22</v>
      </c>
      <c r="O3021" t="s">
        <v>5578</v>
      </c>
      <c r="P3021">
        <f t="shared" si="95"/>
        <v>6</v>
      </c>
    </row>
    <row r="3022" spans="1:16" x14ac:dyDescent="0.55000000000000004">
      <c r="A3022" s="1">
        <f t="shared" si="94"/>
        <v>45289</v>
      </c>
      <c r="B3022" s="1">
        <v>45291</v>
      </c>
      <c r="C3022" t="s">
        <v>1789</v>
      </c>
      <c r="D3022" t="s">
        <v>1200</v>
      </c>
      <c r="E3022">
        <v>5.0999999999999996</v>
      </c>
      <c r="F3022" t="s">
        <v>2828</v>
      </c>
      <c r="G3022" t="s">
        <v>229</v>
      </c>
      <c r="H3022" t="s">
        <v>267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72</v>
      </c>
      <c r="O3022" t="s">
        <v>5579</v>
      </c>
      <c r="P3022">
        <f t="shared" si="95"/>
        <v>3</v>
      </c>
    </row>
    <row r="3023" spans="1:16" x14ac:dyDescent="0.55000000000000004">
      <c r="A3023" s="1">
        <f t="shared" si="94"/>
        <v>45289</v>
      </c>
      <c r="B3023" s="1">
        <v>45291</v>
      </c>
      <c r="C3023" t="s">
        <v>244</v>
      </c>
      <c r="D3023" t="s">
        <v>245</v>
      </c>
      <c r="E3023">
        <v>5.05</v>
      </c>
      <c r="F3023" t="s">
        <v>2815</v>
      </c>
      <c r="G3023" t="s">
        <v>1519</v>
      </c>
      <c r="H3023" t="s">
        <v>47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5580</v>
      </c>
      <c r="P3023">
        <f t="shared" si="95"/>
        <v>2</v>
      </c>
    </row>
    <row r="3024" spans="1:16" hidden="1" x14ac:dyDescent="0.55000000000000004">
      <c r="A3024" s="1">
        <f t="shared" si="94"/>
        <v>45289</v>
      </c>
      <c r="B3024" s="1">
        <v>45291</v>
      </c>
      <c r="C3024" t="s">
        <v>39</v>
      </c>
      <c r="D3024" t="s">
        <v>40</v>
      </c>
      <c r="E3024">
        <v>6.5798300000000003</v>
      </c>
      <c r="F3024" t="s">
        <v>5581</v>
      </c>
      <c r="G3024" t="s">
        <v>206</v>
      </c>
      <c r="H3024" t="s">
        <v>42</v>
      </c>
      <c r="I3024" t="s">
        <v>18</v>
      </c>
      <c r="J3024" t="s">
        <v>19</v>
      </c>
      <c r="K3024" t="s">
        <v>20</v>
      </c>
      <c r="L3024" t="s">
        <v>20</v>
      </c>
      <c r="M3024" t="s">
        <v>173</v>
      </c>
      <c r="N3024" t="s">
        <v>22</v>
      </c>
      <c r="O3024" t="s">
        <v>5582</v>
      </c>
      <c r="P3024">
        <f t="shared" si="95"/>
        <v>6</v>
      </c>
    </row>
    <row r="3025" spans="1:16" x14ac:dyDescent="0.55000000000000004">
      <c r="A3025" s="1">
        <f t="shared" si="94"/>
        <v>45289</v>
      </c>
      <c r="B3025" s="1">
        <v>45291</v>
      </c>
      <c r="C3025" t="s">
        <v>5583</v>
      </c>
      <c r="D3025" t="s">
        <v>5584</v>
      </c>
      <c r="E3025">
        <v>6.25</v>
      </c>
      <c r="F3025" t="s">
        <v>4105</v>
      </c>
      <c r="H3025" t="s">
        <v>17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53</v>
      </c>
      <c r="O3025" t="s">
        <v>5585</v>
      </c>
      <c r="P3025">
        <f t="shared" si="95"/>
        <v>3</v>
      </c>
    </row>
    <row r="3026" spans="1:16" x14ac:dyDescent="0.55000000000000004">
      <c r="A3026" s="1">
        <f t="shared" si="94"/>
        <v>45289</v>
      </c>
      <c r="B3026" s="1">
        <v>45291</v>
      </c>
      <c r="C3026" t="s">
        <v>1455</v>
      </c>
      <c r="D3026" t="s">
        <v>1456</v>
      </c>
      <c r="E3026">
        <v>6.82</v>
      </c>
      <c r="F3026" t="s">
        <v>467</v>
      </c>
      <c r="G3026" t="s">
        <v>142</v>
      </c>
      <c r="H3026" t="s">
        <v>47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72</v>
      </c>
      <c r="O3026" t="s">
        <v>5586</v>
      </c>
      <c r="P3026">
        <f t="shared" si="95"/>
        <v>3</v>
      </c>
    </row>
    <row r="3027" spans="1:16" hidden="1" x14ac:dyDescent="0.55000000000000004">
      <c r="A3027" s="1">
        <f t="shared" si="94"/>
        <v>45289</v>
      </c>
      <c r="B3027" s="1">
        <v>45291</v>
      </c>
      <c r="C3027" t="s">
        <v>4535</v>
      </c>
      <c r="D3027" t="s">
        <v>4536</v>
      </c>
      <c r="E3027">
        <v>2.2730000000000001</v>
      </c>
      <c r="F3027" t="s">
        <v>1390</v>
      </c>
      <c r="G3027">
        <v>2020</v>
      </c>
      <c r="H3027" t="s">
        <v>267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5587</v>
      </c>
      <c r="P3027">
        <f t="shared" si="95"/>
        <v>6</v>
      </c>
    </row>
    <row r="3028" spans="1:16" hidden="1" x14ac:dyDescent="0.55000000000000004">
      <c r="A3028" s="1">
        <f t="shared" si="94"/>
        <v>45289</v>
      </c>
      <c r="B3028" s="1">
        <v>45291</v>
      </c>
      <c r="C3028" t="s">
        <v>1449</v>
      </c>
      <c r="D3028" t="s">
        <v>1450</v>
      </c>
      <c r="E3028">
        <v>5.05</v>
      </c>
      <c r="F3028" t="s">
        <v>4056</v>
      </c>
      <c r="G3028" t="s">
        <v>229</v>
      </c>
      <c r="H3028" t="s">
        <v>99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72</v>
      </c>
      <c r="O3028" t="s">
        <v>5588</v>
      </c>
      <c r="P3028">
        <f t="shared" si="95"/>
        <v>6</v>
      </c>
    </row>
    <row r="3029" spans="1:16" hidden="1" x14ac:dyDescent="0.55000000000000004">
      <c r="A3029" s="1">
        <f t="shared" si="94"/>
        <v>45289</v>
      </c>
      <c r="B3029" s="1">
        <v>45291</v>
      </c>
      <c r="C3029" t="s">
        <v>1689</v>
      </c>
      <c r="D3029" t="s">
        <v>1450</v>
      </c>
      <c r="E3029">
        <v>8.875</v>
      </c>
      <c r="F3029" t="s">
        <v>1425</v>
      </c>
      <c r="G3029" t="s">
        <v>142</v>
      </c>
      <c r="H3029" t="s">
        <v>42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72</v>
      </c>
      <c r="O3029" t="s">
        <v>5589</v>
      </c>
      <c r="P3029">
        <f t="shared" si="95"/>
        <v>6</v>
      </c>
    </row>
    <row r="3030" spans="1:16" x14ac:dyDescent="0.55000000000000004">
      <c r="A3030" s="1">
        <f t="shared" si="94"/>
        <v>45289</v>
      </c>
      <c r="B3030" s="1">
        <v>45291</v>
      </c>
      <c r="C3030" t="s">
        <v>5583</v>
      </c>
      <c r="D3030" t="s">
        <v>5584</v>
      </c>
      <c r="E3030">
        <v>5.7</v>
      </c>
      <c r="F3030" t="s">
        <v>3581</v>
      </c>
      <c r="H3030" t="s">
        <v>17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53</v>
      </c>
      <c r="O3030" t="s">
        <v>5590</v>
      </c>
      <c r="P3030">
        <f t="shared" si="95"/>
        <v>3</v>
      </c>
    </row>
    <row r="3031" spans="1:16" x14ac:dyDescent="0.55000000000000004">
      <c r="A3031" s="1">
        <f t="shared" si="94"/>
        <v>45289</v>
      </c>
      <c r="B3031" s="1">
        <v>45291</v>
      </c>
      <c r="C3031" t="s">
        <v>2867</v>
      </c>
      <c r="D3031" t="s">
        <v>2868</v>
      </c>
      <c r="E3031">
        <v>6.875</v>
      </c>
      <c r="F3031" t="s">
        <v>554</v>
      </c>
      <c r="H3031" t="s">
        <v>47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22</v>
      </c>
      <c r="O3031" t="s">
        <v>5591</v>
      </c>
      <c r="P3031">
        <f t="shared" si="95"/>
        <v>2</v>
      </c>
    </row>
    <row r="3032" spans="1:16" hidden="1" x14ac:dyDescent="0.55000000000000004">
      <c r="A3032" s="1">
        <f t="shared" si="94"/>
        <v>45289</v>
      </c>
      <c r="B3032" s="1">
        <v>45291</v>
      </c>
      <c r="C3032" t="s">
        <v>5592</v>
      </c>
      <c r="D3032" t="s">
        <v>5279</v>
      </c>
      <c r="E3032">
        <v>10.5</v>
      </c>
      <c r="F3032" t="s">
        <v>81</v>
      </c>
      <c r="G3032" t="s">
        <v>142</v>
      </c>
      <c r="H3032" t="s">
        <v>17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72</v>
      </c>
      <c r="O3032" t="s">
        <v>5593</v>
      </c>
      <c r="P3032">
        <f t="shared" si="95"/>
        <v>6</v>
      </c>
    </row>
    <row r="3033" spans="1:16" x14ac:dyDescent="0.55000000000000004">
      <c r="A3033" s="1">
        <f t="shared" si="94"/>
        <v>45289</v>
      </c>
      <c r="B3033" s="1">
        <v>45291</v>
      </c>
      <c r="C3033" t="s">
        <v>1010</v>
      </c>
      <c r="D3033" t="s">
        <v>1011</v>
      </c>
      <c r="E3033">
        <v>7.28</v>
      </c>
      <c r="F3033" t="s">
        <v>1521</v>
      </c>
      <c r="H3033" t="s">
        <v>77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22</v>
      </c>
      <c r="O3033" t="s">
        <v>5594</v>
      </c>
      <c r="P3033">
        <f t="shared" si="95"/>
        <v>3</v>
      </c>
    </row>
    <row r="3034" spans="1:16" x14ac:dyDescent="0.55000000000000004">
      <c r="A3034" s="1">
        <f t="shared" si="94"/>
        <v>45289</v>
      </c>
      <c r="B3034" s="1">
        <v>45291</v>
      </c>
      <c r="C3034" t="s">
        <v>5595</v>
      </c>
      <c r="D3034" t="s">
        <v>5596</v>
      </c>
      <c r="E3034">
        <v>4.5</v>
      </c>
      <c r="F3034" t="s">
        <v>5015</v>
      </c>
      <c r="G3034" t="s">
        <v>52</v>
      </c>
      <c r="H3034" t="s">
        <v>17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72</v>
      </c>
      <c r="O3034" t="s">
        <v>5597</v>
      </c>
      <c r="P3034">
        <f t="shared" si="95"/>
        <v>3</v>
      </c>
    </row>
    <row r="3035" spans="1:16" x14ac:dyDescent="0.55000000000000004">
      <c r="A3035" s="1">
        <f t="shared" si="94"/>
        <v>45289</v>
      </c>
      <c r="B3035" s="1">
        <v>45291</v>
      </c>
      <c r="C3035" t="s">
        <v>264</v>
      </c>
      <c r="D3035" t="s">
        <v>265</v>
      </c>
      <c r="E3035">
        <v>3</v>
      </c>
      <c r="F3035" t="s">
        <v>4342</v>
      </c>
      <c r="G3035" t="s">
        <v>229</v>
      </c>
      <c r="H3035" t="s">
        <v>267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72</v>
      </c>
      <c r="O3035" t="s">
        <v>5598</v>
      </c>
      <c r="P3035">
        <f t="shared" si="95"/>
        <v>3</v>
      </c>
    </row>
    <row r="3036" spans="1:16" x14ac:dyDescent="0.55000000000000004">
      <c r="A3036" s="1">
        <f t="shared" si="94"/>
        <v>45289</v>
      </c>
      <c r="B3036" s="1">
        <v>45291</v>
      </c>
      <c r="C3036" t="s">
        <v>170</v>
      </c>
      <c r="D3036" t="s">
        <v>171</v>
      </c>
      <c r="E3036">
        <v>6.5</v>
      </c>
      <c r="F3036" t="s">
        <v>2618</v>
      </c>
      <c r="H3036" t="s">
        <v>47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5599</v>
      </c>
      <c r="P3036">
        <f t="shared" si="95"/>
        <v>1</v>
      </c>
    </row>
    <row r="3037" spans="1:16" hidden="1" x14ac:dyDescent="0.55000000000000004">
      <c r="A3037" s="1">
        <f t="shared" si="94"/>
        <v>45289</v>
      </c>
      <c r="B3037" s="1">
        <v>45291</v>
      </c>
      <c r="C3037" t="s">
        <v>2478</v>
      </c>
      <c r="D3037" t="s">
        <v>1181</v>
      </c>
      <c r="E3037">
        <v>4.8499999999999996</v>
      </c>
      <c r="F3037" t="s">
        <v>5600</v>
      </c>
      <c r="G3037" t="s">
        <v>142</v>
      </c>
      <c r="H3037" t="s">
        <v>47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72</v>
      </c>
      <c r="O3037" t="s">
        <v>5601</v>
      </c>
      <c r="P3037">
        <f t="shared" si="95"/>
        <v>6</v>
      </c>
    </row>
    <row r="3038" spans="1:16" hidden="1" x14ac:dyDescent="0.55000000000000004">
      <c r="A3038" s="1">
        <f t="shared" si="94"/>
        <v>45289</v>
      </c>
      <c r="B3038" s="1">
        <v>45291</v>
      </c>
      <c r="C3038" t="s">
        <v>5602</v>
      </c>
      <c r="D3038" t="s">
        <v>5603</v>
      </c>
      <c r="E3038">
        <v>7.5830000000000002</v>
      </c>
      <c r="F3038" t="s">
        <v>5604</v>
      </c>
      <c r="H3038" t="s">
        <v>47</v>
      </c>
      <c r="I3038" t="s">
        <v>18</v>
      </c>
      <c r="J3038" t="s">
        <v>19</v>
      </c>
      <c r="K3038" t="s">
        <v>20</v>
      </c>
      <c r="L3038" t="s">
        <v>20</v>
      </c>
      <c r="M3038" t="s">
        <v>5244</v>
      </c>
      <c r="N3038" t="s">
        <v>72</v>
      </c>
      <c r="O3038" t="s">
        <v>5605</v>
      </c>
      <c r="P3038">
        <f t="shared" si="95"/>
        <v>6</v>
      </c>
    </row>
    <row r="3039" spans="1:16" hidden="1" x14ac:dyDescent="0.55000000000000004">
      <c r="A3039" s="1">
        <f t="shared" si="94"/>
        <v>45289</v>
      </c>
      <c r="B3039" s="1">
        <v>45291</v>
      </c>
      <c r="C3039" t="s">
        <v>4022</v>
      </c>
      <c r="D3039" t="s">
        <v>4023</v>
      </c>
      <c r="E3039">
        <v>4.4279999999999999</v>
      </c>
      <c r="F3039" t="s">
        <v>2824</v>
      </c>
      <c r="G3039" t="s">
        <v>3995</v>
      </c>
      <c r="H3039" t="s">
        <v>52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22</v>
      </c>
      <c r="O3039" t="s">
        <v>5606</v>
      </c>
      <c r="P3039">
        <f t="shared" si="95"/>
        <v>6</v>
      </c>
    </row>
    <row r="3040" spans="1:16" hidden="1" x14ac:dyDescent="0.55000000000000004">
      <c r="A3040" s="1">
        <f t="shared" si="94"/>
        <v>45289</v>
      </c>
      <c r="B3040" s="1">
        <v>45291</v>
      </c>
      <c r="C3040" t="s">
        <v>4196</v>
      </c>
      <c r="D3040" t="s">
        <v>1554</v>
      </c>
      <c r="E3040">
        <v>6.0629999999999997</v>
      </c>
      <c r="F3040" t="s">
        <v>3983</v>
      </c>
      <c r="G3040" t="s">
        <v>229</v>
      </c>
      <c r="H3040" t="s">
        <v>267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72</v>
      </c>
      <c r="O3040" t="s">
        <v>5607</v>
      </c>
      <c r="P3040">
        <f t="shared" si="95"/>
        <v>6</v>
      </c>
    </row>
    <row r="3041" spans="1:16" x14ac:dyDescent="0.55000000000000004">
      <c r="A3041" s="1">
        <f t="shared" si="94"/>
        <v>45289</v>
      </c>
      <c r="B3041" s="1">
        <v>45291</v>
      </c>
      <c r="C3041" t="s">
        <v>254</v>
      </c>
      <c r="D3041" t="s">
        <v>232</v>
      </c>
      <c r="E3041">
        <v>6.25</v>
      </c>
      <c r="F3041" t="s">
        <v>255</v>
      </c>
      <c r="G3041" t="s">
        <v>229</v>
      </c>
      <c r="H3041" t="s">
        <v>47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22</v>
      </c>
      <c r="O3041" t="s">
        <v>5608</v>
      </c>
      <c r="P3041">
        <f t="shared" si="95"/>
        <v>2</v>
      </c>
    </row>
    <row r="3042" spans="1:16" hidden="1" x14ac:dyDescent="0.55000000000000004">
      <c r="A3042" s="1">
        <f t="shared" si="94"/>
        <v>45289</v>
      </c>
      <c r="B3042" s="1">
        <v>45291</v>
      </c>
      <c r="C3042" t="s">
        <v>5278</v>
      </c>
      <c r="D3042" t="s">
        <v>5279</v>
      </c>
      <c r="E3042">
        <v>7.5</v>
      </c>
      <c r="F3042" t="s">
        <v>1619</v>
      </c>
      <c r="G3042" t="s">
        <v>142</v>
      </c>
      <c r="H3042" t="s">
        <v>77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72</v>
      </c>
      <c r="O3042" t="s">
        <v>5609</v>
      </c>
      <c r="P3042">
        <f t="shared" si="95"/>
        <v>6</v>
      </c>
    </row>
    <row r="3043" spans="1:16" hidden="1" x14ac:dyDescent="0.55000000000000004">
      <c r="A3043" s="1">
        <f t="shared" si="94"/>
        <v>45289</v>
      </c>
      <c r="B3043" s="1">
        <v>45291</v>
      </c>
      <c r="C3043" t="s">
        <v>5610</v>
      </c>
      <c r="D3043" t="s">
        <v>5611</v>
      </c>
      <c r="E3043">
        <v>6.15</v>
      </c>
      <c r="F3043" t="s">
        <v>3592</v>
      </c>
      <c r="H3043" t="s">
        <v>17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5612</v>
      </c>
      <c r="P3043">
        <f t="shared" si="95"/>
        <v>6</v>
      </c>
    </row>
    <row r="3044" spans="1:16" x14ac:dyDescent="0.55000000000000004">
      <c r="A3044" s="1">
        <f t="shared" si="94"/>
        <v>45289</v>
      </c>
      <c r="B3044" s="1">
        <v>45291</v>
      </c>
      <c r="C3044" t="s">
        <v>1745</v>
      </c>
      <c r="D3044" t="s">
        <v>1746</v>
      </c>
      <c r="E3044">
        <v>5.5</v>
      </c>
      <c r="F3044" t="s">
        <v>1747</v>
      </c>
      <c r="G3044" t="s">
        <v>229</v>
      </c>
      <c r="H3044" t="s">
        <v>52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5613</v>
      </c>
      <c r="P3044">
        <f t="shared" si="95"/>
        <v>4</v>
      </c>
    </row>
    <row r="3045" spans="1:16" hidden="1" x14ac:dyDescent="0.55000000000000004">
      <c r="A3045" s="1">
        <f t="shared" si="94"/>
        <v>45289</v>
      </c>
      <c r="B3045" s="1">
        <v>45291</v>
      </c>
      <c r="C3045" t="s">
        <v>1705</v>
      </c>
      <c r="D3045" t="s">
        <v>1706</v>
      </c>
      <c r="E3045">
        <v>5.7370000000000001</v>
      </c>
      <c r="F3045" t="s">
        <v>1707</v>
      </c>
      <c r="G3045" t="s">
        <v>229</v>
      </c>
      <c r="H3045" t="s">
        <v>164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72</v>
      </c>
      <c r="O3045" t="s">
        <v>5614</v>
      </c>
      <c r="P3045">
        <f t="shared" si="95"/>
        <v>6</v>
      </c>
    </row>
    <row r="3046" spans="1:16" x14ac:dyDescent="0.55000000000000004">
      <c r="A3046" s="1">
        <f t="shared" si="94"/>
        <v>45289</v>
      </c>
      <c r="B3046" s="1">
        <v>45291</v>
      </c>
      <c r="C3046" t="s">
        <v>3680</v>
      </c>
      <c r="D3046" t="s">
        <v>2200</v>
      </c>
      <c r="E3046">
        <v>8.08</v>
      </c>
      <c r="F3046" t="s">
        <v>690</v>
      </c>
      <c r="G3046" t="s">
        <v>238</v>
      </c>
      <c r="H3046" t="s">
        <v>77</v>
      </c>
      <c r="I3046" t="s">
        <v>18</v>
      </c>
      <c r="J3046" t="s">
        <v>19</v>
      </c>
      <c r="K3046" t="s">
        <v>20</v>
      </c>
      <c r="L3046" t="s">
        <v>20</v>
      </c>
      <c r="M3046" t="s">
        <v>638</v>
      </c>
      <c r="N3046" t="s">
        <v>22</v>
      </c>
      <c r="O3046" t="s">
        <v>5615</v>
      </c>
      <c r="P3046">
        <f t="shared" si="95"/>
        <v>2</v>
      </c>
    </row>
    <row r="3047" spans="1:16" x14ac:dyDescent="0.55000000000000004">
      <c r="A3047" s="1">
        <f t="shared" si="94"/>
        <v>45289</v>
      </c>
      <c r="B3047" s="1">
        <v>45291</v>
      </c>
      <c r="C3047" t="s">
        <v>170</v>
      </c>
      <c r="D3047" t="s">
        <v>171</v>
      </c>
      <c r="E3047">
        <v>7.3</v>
      </c>
      <c r="F3047" t="s">
        <v>763</v>
      </c>
      <c r="G3047" t="s">
        <v>238</v>
      </c>
      <c r="H3047" t="s">
        <v>47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5616</v>
      </c>
      <c r="P3047">
        <f t="shared" si="95"/>
        <v>1</v>
      </c>
    </row>
    <row r="3048" spans="1:16" x14ac:dyDescent="0.55000000000000004">
      <c r="A3048" s="1">
        <f t="shared" si="94"/>
        <v>45289</v>
      </c>
      <c r="B3048" s="1">
        <v>45291</v>
      </c>
      <c r="C3048" t="s">
        <v>2686</v>
      </c>
      <c r="D3048" t="s">
        <v>97</v>
      </c>
      <c r="E3048">
        <v>7.25</v>
      </c>
      <c r="F3048" t="s">
        <v>1887</v>
      </c>
      <c r="H3048" t="s">
        <v>99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22</v>
      </c>
      <c r="O3048" t="s">
        <v>5617</v>
      </c>
      <c r="P3048">
        <f t="shared" si="95"/>
        <v>3</v>
      </c>
    </row>
    <row r="3049" spans="1:16" x14ac:dyDescent="0.55000000000000004">
      <c r="A3049" s="1">
        <f t="shared" si="94"/>
        <v>45289</v>
      </c>
      <c r="B3049" s="1">
        <v>45291</v>
      </c>
      <c r="C3049" t="s">
        <v>5038</v>
      </c>
      <c r="D3049" t="s">
        <v>5039</v>
      </c>
      <c r="E3049">
        <v>4.75</v>
      </c>
      <c r="F3049" t="s">
        <v>5600</v>
      </c>
      <c r="H3049" t="s">
        <v>77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72</v>
      </c>
      <c r="O3049" t="s">
        <v>5618</v>
      </c>
      <c r="P3049">
        <f t="shared" si="95"/>
        <v>3</v>
      </c>
    </row>
    <row r="3050" spans="1:16" x14ac:dyDescent="0.55000000000000004">
      <c r="A3050" s="1">
        <f t="shared" si="94"/>
        <v>45289</v>
      </c>
      <c r="B3050" s="1">
        <v>45291</v>
      </c>
      <c r="C3050" t="s">
        <v>170</v>
      </c>
      <c r="D3050" t="s">
        <v>171</v>
      </c>
      <c r="E3050">
        <v>5.35</v>
      </c>
      <c r="F3050" t="s">
        <v>812</v>
      </c>
      <c r="G3050" t="s">
        <v>142</v>
      </c>
      <c r="H3050" t="s">
        <v>47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5619</v>
      </c>
      <c r="P3050">
        <f t="shared" si="95"/>
        <v>1</v>
      </c>
    </row>
    <row r="3051" spans="1:16" x14ac:dyDescent="0.55000000000000004">
      <c r="A3051" s="1">
        <f t="shared" si="94"/>
        <v>45289</v>
      </c>
      <c r="B3051" s="1">
        <v>45291</v>
      </c>
      <c r="C3051" t="s">
        <v>24</v>
      </c>
      <c r="D3051" t="s">
        <v>25</v>
      </c>
      <c r="E3051">
        <v>7.75</v>
      </c>
      <c r="F3051" t="s">
        <v>66</v>
      </c>
      <c r="G3051" t="s">
        <v>229</v>
      </c>
      <c r="H3051" t="s">
        <v>27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22</v>
      </c>
      <c r="O3051" t="s">
        <v>5620</v>
      </c>
      <c r="P3051">
        <f t="shared" si="95"/>
        <v>4</v>
      </c>
    </row>
    <row r="3052" spans="1:16" hidden="1" x14ac:dyDescent="0.55000000000000004">
      <c r="A3052" s="1">
        <f t="shared" si="94"/>
        <v>45289</v>
      </c>
      <c r="B3052" s="1">
        <v>45291</v>
      </c>
      <c r="C3052" t="s">
        <v>273</v>
      </c>
      <c r="D3052" t="s">
        <v>274</v>
      </c>
      <c r="E3052">
        <v>5.8</v>
      </c>
      <c r="F3052" t="s">
        <v>2310</v>
      </c>
      <c r="G3052" t="s">
        <v>229</v>
      </c>
      <c r="H3052" t="s">
        <v>42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72</v>
      </c>
      <c r="O3052" t="s">
        <v>5621</v>
      </c>
      <c r="P3052">
        <f t="shared" si="95"/>
        <v>6</v>
      </c>
    </row>
    <row r="3053" spans="1:16" x14ac:dyDescent="0.55000000000000004">
      <c r="A3053" s="1">
        <f t="shared" si="94"/>
        <v>45289</v>
      </c>
      <c r="B3053" s="1">
        <v>45291</v>
      </c>
      <c r="C3053" t="s">
        <v>244</v>
      </c>
      <c r="D3053" t="s">
        <v>245</v>
      </c>
      <c r="E3053">
        <v>4.5999999999999996</v>
      </c>
      <c r="F3053" t="s">
        <v>1975</v>
      </c>
      <c r="G3053" t="s">
        <v>1519</v>
      </c>
      <c r="H3053" t="s">
        <v>47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5622</v>
      </c>
      <c r="P3053">
        <f t="shared" si="95"/>
        <v>2</v>
      </c>
    </row>
    <row r="3054" spans="1:16" x14ac:dyDescent="0.55000000000000004">
      <c r="A3054" s="1">
        <f t="shared" si="94"/>
        <v>45289</v>
      </c>
      <c r="B3054" s="1">
        <v>45291</v>
      </c>
      <c r="C3054" t="s">
        <v>1116</v>
      </c>
      <c r="D3054" t="s">
        <v>1117</v>
      </c>
      <c r="E3054">
        <v>3</v>
      </c>
      <c r="F3054" t="s">
        <v>5623</v>
      </c>
      <c r="G3054" t="s">
        <v>5624</v>
      </c>
      <c r="H3054" t="s">
        <v>17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53</v>
      </c>
      <c r="O3054" t="s">
        <v>5625</v>
      </c>
      <c r="P3054">
        <f t="shared" si="95"/>
        <v>4</v>
      </c>
    </row>
    <row r="3055" spans="1:16" x14ac:dyDescent="0.55000000000000004">
      <c r="A3055" s="1">
        <f t="shared" si="94"/>
        <v>45289</v>
      </c>
      <c r="B3055" s="1">
        <v>45291</v>
      </c>
      <c r="C3055" t="s">
        <v>547</v>
      </c>
      <c r="D3055" t="s">
        <v>548</v>
      </c>
      <c r="E3055">
        <v>7.2033399999999999</v>
      </c>
      <c r="F3055" t="s">
        <v>1316</v>
      </c>
      <c r="G3055" t="s">
        <v>142</v>
      </c>
      <c r="H3055" t="s">
        <v>71</v>
      </c>
      <c r="I3055" t="s">
        <v>18</v>
      </c>
      <c r="J3055" t="s">
        <v>19</v>
      </c>
      <c r="K3055" t="s">
        <v>20</v>
      </c>
      <c r="L3055" t="s">
        <v>20</v>
      </c>
      <c r="M3055" t="s">
        <v>173</v>
      </c>
      <c r="N3055" t="s">
        <v>22</v>
      </c>
      <c r="O3055" t="s">
        <v>5626</v>
      </c>
      <c r="P3055">
        <f t="shared" si="95"/>
        <v>3</v>
      </c>
    </row>
    <row r="3056" spans="1:16" hidden="1" x14ac:dyDescent="0.55000000000000004">
      <c r="A3056" s="1">
        <f t="shared" si="94"/>
        <v>45289</v>
      </c>
      <c r="B3056" s="1">
        <v>45291</v>
      </c>
      <c r="C3056" t="s">
        <v>710</v>
      </c>
      <c r="D3056" t="s">
        <v>711</v>
      </c>
      <c r="E3056">
        <v>5.45</v>
      </c>
      <c r="F3056" t="s">
        <v>864</v>
      </c>
      <c r="G3056" t="s">
        <v>229</v>
      </c>
      <c r="H3056" t="s">
        <v>164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72</v>
      </c>
      <c r="O3056" t="s">
        <v>5627</v>
      </c>
      <c r="P3056">
        <f t="shared" si="95"/>
        <v>6</v>
      </c>
    </row>
    <row r="3057" spans="1:16" hidden="1" x14ac:dyDescent="0.55000000000000004">
      <c r="A3057" s="1">
        <f t="shared" si="94"/>
        <v>45289</v>
      </c>
      <c r="B3057" s="1">
        <v>45291</v>
      </c>
      <c r="C3057" t="s">
        <v>3566</v>
      </c>
      <c r="D3057" t="s">
        <v>3567</v>
      </c>
      <c r="E3057">
        <v>5.95</v>
      </c>
      <c r="F3057" t="s">
        <v>2429</v>
      </c>
      <c r="G3057" t="s">
        <v>1519</v>
      </c>
      <c r="H3057" t="s">
        <v>99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72</v>
      </c>
      <c r="O3057" t="s">
        <v>5628</v>
      </c>
      <c r="P3057">
        <f t="shared" si="95"/>
        <v>6</v>
      </c>
    </row>
    <row r="3058" spans="1:16" hidden="1" x14ac:dyDescent="0.55000000000000004">
      <c r="A3058" s="1">
        <f t="shared" si="94"/>
        <v>45289</v>
      </c>
      <c r="B3058" s="1">
        <v>45291</v>
      </c>
      <c r="C3058" t="s">
        <v>2478</v>
      </c>
      <c r="D3058" t="s">
        <v>1181</v>
      </c>
      <c r="E3058">
        <v>6.5</v>
      </c>
      <c r="F3058" t="s">
        <v>1294</v>
      </c>
      <c r="G3058" t="s">
        <v>229</v>
      </c>
      <c r="H3058" t="s">
        <v>47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72</v>
      </c>
      <c r="O3058" t="s">
        <v>5629</v>
      </c>
      <c r="P3058">
        <f t="shared" si="95"/>
        <v>6</v>
      </c>
    </row>
    <row r="3059" spans="1:16" x14ac:dyDescent="0.55000000000000004">
      <c r="A3059" s="1">
        <f t="shared" si="94"/>
        <v>45289</v>
      </c>
      <c r="B3059" s="1">
        <v>45291</v>
      </c>
      <c r="C3059" t="s">
        <v>244</v>
      </c>
      <c r="D3059" t="s">
        <v>245</v>
      </c>
      <c r="E3059">
        <v>4.2</v>
      </c>
      <c r="F3059" t="s">
        <v>26</v>
      </c>
      <c r="G3059" t="s">
        <v>1519</v>
      </c>
      <c r="H3059" t="s">
        <v>47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22</v>
      </c>
      <c r="O3059" t="s">
        <v>5630</v>
      </c>
      <c r="P3059">
        <f t="shared" si="95"/>
        <v>2</v>
      </c>
    </row>
    <row r="3060" spans="1:16" x14ac:dyDescent="0.55000000000000004">
      <c r="A3060" s="1">
        <f t="shared" si="94"/>
        <v>45289</v>
      </c>
      <c r="B3060" s="1">
        <v>45291</v>
      </c>
      <c r="C3060" t="s">
        <v>1116</v>
      </c>
      <c r="D3060" t="s">
        <v>1117</v>
      </c>
      <c r="E3060">
        <v>3.5</v>
      </c>
      <c r="F3060" t="s">
        <v>2733</v>
      </c>
      <c r="G3060" t="s">
        <v>1519</v>
      </c>
      <c r="H3060" t="s">
        <v>17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53</v>
      </c>
      <c r="O3060" t="s">
        <v>5631</v>
      </c>
      <c r="P3060">
        <f t="shared" si="95"/>
        <v>4</v>
      </c>
    </row>
    <row r="3061" spans="1:16" x14ac:dyDescent="0.55000000000000004">
      <c r="A3061" s="1">
        <f t="shared" si="94"/>
        <v>45289</v>
      </c>
      <c r="B3061" s="1">
        <v>45291</v>
      </c>
      <c r="C3061" t="s">
        <v>1116</v>
      </c>
      <c r="D3061" t="s">
        <v>1117</v>
      </c>
      <c r="E3061">
        <v>3.5</v>
      </c>
      <c r="F3061" t="s">
        <v>2201</v>
      </c>
      <c r="G3061" t="s">
        <v>1519</v>
      </c>
      <c r="H3061" t="s">
        <v>17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53</v>
      </c>
      <c r="O3061" t="s">
        <v>5632</v>
      </c>
      <c r="P3061">
        <f t="shared" si="95"/>
        <v>4</v>
      </c>
    </row>
    <row r="3062" spans="1:16" x14ac:dyDescent="0.55000000000000004">
      <c r="A3062" s="1">
        <f t="shared" si="94"/>
        <v>45289</v>
      </c>
      <c r="B3062" s="1">
        <v>45291</v>
      </c>
      <c r="C3062" t="s">
        <v>1495</v>
      </c>
      <c r="D3062" t="s">
        <v>1496</v>
      </c>
      <c r="E3062">
        <v>3.25</v>
      </c>
      <c r="F3062" t="s">
        <v>3421</v>
      </c>
      <c r="G3062" t="s">
        <v>229</v>
      </c>
      <c r="H3062" t="s">
        <v>17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72</v>
      </c>
      <c r="O3062" t="s">
        <v>5633</v>
      </c>
      <c r="P3062">
        <f t="shared" si="95"/>
        <v>3</v>
      </c>
    </row>
    <row r="3063" spans="1:16" x14ac:dyDescent="0.55000000000000004">
      <c r="A3063" s="1">
        <f t="shared" si="94"/>
        <v>45289</v>
      </c>
      <c r="B3063" s="1">
        <v>45291</v>
      </c>
      <c r="C3063" t="s">
        <v>5552</v>
      </c>
      <c r="D3063" t="s">
        <v>636</v>
      </c>
      <c r="E3063">
        <v>5.45</v>
      </c>
      <c r="F3063" t="s">
        <v>1731</v>
      </c>
      <c r="G3063" t="s">
        <v>5634</v>
      </c>
      <c r="H3063" t="s">
        <v>42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53</v>
      </c>
      <c r="O3063" t="s">
        <v>5635</v>
      </c>
      <c r="P3063">
        <f t="shared" si="95"/>
        <v>3</v>
      </c>
    </row>
    <row r="3064" spans="1:16" hidden="1" x14ac:dyDescent="0.55000000000000004">
      <c r="A3064" s="1">
        <f t="shared" si="94"/>
        <v>45289</v>
      </c>
      <c r="B3064" s="1">
        <v>45291</v>
      </c>
      <c r="C3064" t="s">
        <v>1150</v>
      </c>
      <c r="D3064" t="s">
        <v>1151</v>
      </c>
      <c r="E3064">
        <v>8.375</v>
      </c>
      <c r="F3064" t="s">
        <v>5636</v>
      </c>
      <c r="H3064" t="s">
        <v>17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22</v>
      </c>
      <c r="O3064" t="s">
        <v>5637</v>
      </c>
      <c r="P3064">
        <f t="shared" si="95"/>
        <v>6</v>
      </c>
    </row>
    <row r="3065" spans="1:16" hidden="1" x14ac:dyDescent="0.55000000000000004">
      <c r="A3065" s="1">
        <f t="shared" si="94"/>
        <v>45289</v>
      </c>
      <c r="B3065" s="1">
        <v>45291</v>
      </c>
      <c r="C3065" t="s">
        <v>1449</v>
      </c>
      <c r="D3065" t="s">
        <v>1450</v>
      </c>
      <c r="E3065">
        <v>4.5</v>
      </c>
      <c r="F3065" t="s">
        <v>1451</v>
      </c>
      <c r="G3065" t="s">
        <v>229</v>
      </c>
      <c r="H3065" t="s">
        <v>99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72</v>
      </c>
      <c r="O3065" t="s">
        <v>5638</v>
      </c>
      <c r="P3065">
        <f t="shared" si="95"/>
        <v>6</v>
      </c>
    </row>
    <row r="3066" spans="1:16" x14ac:dyDescent="0.55000000000000004">
      <c r="A3066" s="1">
        <f t="shared" si="94"/>
        <v>45289</v>
      </c>
      <c r="B3066" s="1">
        <v>45291</v>
      </c>
      <c r="C3066" t="s">
        <v>5639</v>
      </c>
      <c r="D3066" t="s">
        <v>5640</v>
      </c>
      <c r="E3066">
        <v>6.7</v>
      </c>
      <c r="F3066" t="s">
        <v>203</v>
      </c>
      <c r="H3066" t="s">
        <v>47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72</v>
      </c>
      <c r="O3066" t="s">
        <v>5641</v>
      </c>
      <c r="P3066">
        <f t="shared" si="95"/>
        <v>4</v>
      </c>
    </row>
    <row r="3067" spans="1:16" x14ac:dyDescent="0.55000000000000004">
      <c r="A3067" s="1">
        <f t="shared" si="94"/>
        <v>45289</v>
      </c>
      <c r="B3067" s="1">
        <v>45291</v>
      </c>
      <c r="C3067" t="s">
        <v>1495</v>
      </c>
      <c r="D3067" t="s">
        <v>1496</v>
      </c>
      <c r="E3067">
        <v>3.05</v>
      </c>
      <c r="F3067" t="s">
        <v>5642</v>
      </c>
      <c r="G3067" t="s">
        <v>142</v>
      </c>
      <c r="H3067" t="s">
        <v>17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72</v>
      </c>
      <c r="O3067" t="s">
        <v>5643</v>
      </c>
      <c r="P3067">
        <f t="shared" si="95"/>
        <v>3</v>
      </c>
    </row>
    <row r="3068" spans="1:16" x14ac:dyDescent="0.55000000000000004">
      <c r="A3068" s="1">
        <f t="shared" si="94"/>
        <v>45289</v>
      </c>
      <c r="B3068" s="1">
        <v>45291</v>
      </c>
      <c r="C3068" t="s">
        <v>1495</v>
      </c>
      <c r="D3068" t="s">
        <v>1496</v>
      </c>
      <c r="E3068">
        <v>3.05</v>
      </c>
      <c r="F3068" t="s">
        <v>5642</v>
      </c>
      <c r="G3068" t="s">
        <v>229</v>
      </c>
      <c r="H3068" t="s">
        <v>17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72</v>
      </c>
      <c r="O3068" t="s">
        <v>5644</v>
      </c>
      <c r="P3068">
        <f t="shared" si="95"/>
        <v>3</v>
      </c>
    </row>
    <row r="3069" spans="1:16" hidden="1" x14ac:dyDescent="0.55000000000000004">
      <c r="A3069" s="1">
        <f t="shared" si="94"/>
        <v>45289</v>
      </c>
      <c r="B3069" s="1">
        <v>45291</v>
      </c>
      <c r="C3069" t="s">
        <v>3945</v>
      </c>
      <c r="D3069" t="s">
        <v>3946</v>
      </c>
      <c r="E3069">
        <v>5.625</v>
      </c>
      <c r="F3069" t="s">
        <v>192</v>
      </c>
      <c r="G3069" t="s">
        <v>229</v>
      </c>
      <c r="H3069" t="s">
        <v>77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22</v>
      </c>
      <c r="O3069" t="s">
        <v>5645</v>
      </c>
      <c r="P3069">
        <f t="shared" si="95"/>
        <v>6</v>
      </c>
    </row>
    <row r="3070" spans="1:16" x14ac:dyDescent="0.55000000000000004">
      <c r="A3070" s="1">
        <f t="shared" si="94"/>
        <v>45289</v>
      </c>
      <c r="B3070" s="1">
        <v>45291</v>
      </c>
      <c r="C3070" t="s">
        <v>244</v>
      </c>
      <c r="D3070" t="s">
        <v>245</v>
      </c>
      <c r="E3070">
        <v>4.05</v>
      </c>
      <c r="F3070" t="s">
        <v>2060</v>
      </c>
      <c r="G3070" t="s">
        <v>1519</v>
      </c>
      <c r="H3070" t="s">
        <v>47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22</v>
      </c>
      <c r="O3070" t="s">
        <v>5646</v>
      </c>
      <c r="P3070">
        <f t="shared" si="95"/>
        <v>2</v>
      </c>
    </row>
    <row r="3071" spans="1:16" x14ac:dyDescent="0.55000000000000004">
      <c r="A3071" s="1">
        <f t="shared" si="94"/>
        <v>45289</v>
      </c>
      <c r="B3071" s="1">
        <v>45291</v>
      </c>
      <c r="C3071" t="s">
        <v>1248</v>
      </c>
      <c r="D3071" t="s">
        <v>1249</v>
      </c>
      <c r="E3071">
        <v>6.95</v>
      </c>
      <c r="F3071" t="s">
        <v>2050</v>
      </c>
      <c r="G3071" t="s">
        <v>238</v>
      </c>
      <c r="H3071" t="s">
        <v>47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5647</v>
      </c>
      <c r="P3071">
        <f t="shared" si="95"/>
        <v>3</v>
      </c>
    </row>
    <row r="3072" spans="1:16" x14ac:dyDescent="0.55000000000000004">
      <c r="A3072" s="1">
        <f t="shared" si="94"/>
        <v>45289</v>
      </c>
      <c r="B3072" s="1">
        <v>45291</v>
      </c>
      <c r="C3072" t="s">
        <v>4556</v>
      </c>
      <c r="D3072" t="s">
        <v>4557</v>
      </c>
      <c r="E3072">
        <v>6.65</v>
      </c>
      <c r="F3072" t="s">
        <v>467</v>
      </c>
      <c r="H3072" t="s">
        <v>17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5648</v>
      </c>
      <c r="P3072">
        <f t="shared" si="95"/>
        <v>5</v>
      </c>
    </row>
    <row r="3073" spans="1:16" x14ac:dyDescent="0.55000000000000004">
      <c r="A3073" s="1">
        <f t="shared" si="94"/>
        <v>45289</v>
      </c>
      <c r="B3073" s="1">
        <v>45291</v>
      </c>
      <c r="C3073" t="s">
        <v>1116</v>
      </c>
      <c r="D3073" t="s">
        <v>1117</v>
      </c>
      <c r="E3073">
        <v>5.0999999999999996</v>
      </c>
      <c r="F3073" t="s">
        <v>940</v>
      </c>
      <c r="G3073" t="s">
        <v>1519</v>
      </c>
      <c r="H3073" t="s">
        <v>17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53</v>
      </c>
      <c r="O3073" t="s">
        <v>5649</v>
      </c>
      <c r="P3073">
        <f t="shared" si="95"/>
        <v>4</v>
      </c>
    </row>
    <row r="3074" spans="1:16" x14ac:dyDescent="0.55000000000000004">
      <c r="A3074" s="1">
        <f t="shared" si="94"/>
        <v>45289</v>
      </c>
      <c r="B3074" s="1">
        <v>45291</v>
      </c>
      <c r="C3074" t="s">
        <v>1769</v>
      </c>
      <c r="D3074" t="s">
        <v>1770</v>
      </c>
      <c r="E3074">
        <v>7.9</v>
      </c>
      <c r="F3074" t="s">
        <v>371</v>
      </c>
      <c r="H3074" t="s">
        <v>77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5650</v>
      </c>
      <c r="P3074">
        <f t="shared" si="95"/>
        <v>3</v>
      </c>
    </row>
    <row r="3075" spans="1:16" x14ac:dyDescent="0.55000000000000004">
      <c r="A3075" s="1">
        <f t="shared" si="94"/>
        <v>45289</v>
      </c>
      <c r="B3075" s="1">
        <v>45291</v>
      </c>
      <c r="C3075" t="s">
        <v>2846</v>
      </c>
      <c r="D3075" t="s">
        <v>2847</v>
      </c>
      <c r="E3075">
        <v>8</v>
      </c>
      <c r="F3075" t="s">
        <v>36</v>
      </c>
      <c r="H3075" t="s">
        <v>52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53</v>
      </c>
      <c r="O3075" t="s">
        <v>5651</v>
      </c>
      <c r="P3075">
        <f t="shared" si="95"/>
        <v>3</v>
      </c>
    </row>
    <row r="3076" spans="1:16" x14ac:dyDescent="0.55000000000000004">
      <c r="A3076" s="1">
        <f t="shared" ref="A3076:A3139" si="96">B3076-2</f>
        <v>45289</v>
      </c>
      <c r="B3076" s="1">
        <v>45291</v>
      </c>
      <c r="C3076" t="s">
        <v>264</v>
      </c>
      <c r="D3076" t="s">
        <v>265</v>
      </c>
      <c r="E3076">
        <v>0.7</v>
      </c>
      <c r="F3076" t="s">
        <v>3470</v>
      </c>
      <c r="G3076" t="s">
        <v>229</v>
      </c>
      <c r="H3076" t="s">
        <v>267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72</v>
      </c>
      <c r="O3076" t="s">
        <v>5652</v>
      </c>
      <c r="P3076">
        <f t="shared" ref="P3076:P3139" si="97">LEN(D3076)</f>
        <v>3</v>
      </c>
    </row>
    <row r="3077" spans="1:16" x14ac:dyDescent="0.55000000000000004">
      <c r="A3077" s="1">
        <f t="shared" si="96"/>
        <v>45289</v>
      </c>
      <c r="B3077" s="1">
        <v>45291</v>
      </c>
      <c r="C3077" t="s">
        <v>5569</v>
      </c>
      <c r="D3077" t="s">
        <v>449</v>
      </c>
      <c r="E3077">
        <v>7.5</v>
      </c>
      <c r="F3077" t="s">
        <v>5653</v>
      </c>
      <c r="G3077" t="s">
        <v>16</v>
      </c>
      <c r="H3077" t="s">
        <v>77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53</v>
      </c>
      <c r="O3077" t="s">
        <v>5654</v>
      </c>
      <c r="P3077">
        <f t="shared" si="97"/>
        <v>3</v>
      </c>
    </row>
    <row r="3078" spans="1:16" x14ac:dyDescent="0.55000000000000004">
      <c r="A3078" s="1">
        <f t="shared" si="96"/>
        <v>45289</v>
      </c>
      <c r="B3078" s="1">
        <v>45291</v>
      </c>
      <c r="C3078" t="s">
        <v>1388</v>
      </c>
      <c r="D3078" t="s">
        <v>1389</v>
      </c>
      <c r="E3078">
        <v>5</v>
      </c>
      <c r="F3078" t="s">
        <v>1390</v>
      </c>
      <c r="G3078" t="s">
        <v>229</v>
      </c>
      <c r="H3078" t="s">
        <v>147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22</v>
      </c>
      <c r="O3078" t="s">
        <v>5655</v>
      </c>
      <c r="P3078">
        <f t="shared" si="97"/>
        <v>2</v>
      </c>
    </row>
    <row r="3079" spans="1:16" hidden="1" x14ac:dyDescent="0.55000000000000004">
      <c r="A3079" s="1">
        <f t="shared" si="96"/>
        <v>45289</v>
      </c>
      <c r="B3079" s="1">
        <v>45291</v>
      </c>
      <c r="C3079" t="s">
        <v>4613</v>
      </c>
      <c r="D3079" t="s">
        <v>4614</v>
      </c>
      <c r="E3079">
        <v>0</v>
      </c>
      <c r="F3079" t="s">
        <v>1167</v>
      </c>
      <c r="G3079" t="s">
        <v>4421</v>
      </c>
      <c r="H3079" t="s">
        <v>267</v>
      </c>
      <c r="I3079" t="s">
        <v>18</v>
      </c>
      <c r="J3079" t="s">
        <v>19</v>
      </c>
      <c r="K3079" t="s">
        <v>20</v>
      </c>
      <c r="L3079" t="s">
        <v>20</v>
      </c>
      <c r="M3079" t="s">
        <v>3007</v>
      </c>
      <c r="N3079" t="s">
        <v>22</v>
      </c>
      <c r="O3079" t="s">
        <v>5656</v>
      </c>
      <c r="P3079">
        <f t="shared" si="97"/>
        <v>6</v>
      </c>
    </row>
    <row r="3080" spans="1:16" hidden="1" x14ac:dyDescent="0.55000000000000004">
      <c r="A3080" s="1">
        <f t="shared" si="96"/>
        <v>45289</v>
      </c>
      <c r="B3080" s="1">
        <v>45291</v>
      </c>
      <c r="C3080" t="s">
        <v>2383</v>
      </c>
      <c r="D3080" t="s">
        <v>2384</v>
      </c>
      <c r="E3080">
        <v>7.375</v>
      </c>
      <c r="F3080" t="s">
        <v>1390</v>
      </c>
      <c r="G3080" t="s">
        <v>142</v>
      </c>
      <c r="H3080" t="s">
        <v>52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5657</v>
      </c>
      <c r="P3080">
        <f t="shared" si="97"/>
        <v>6</v>
      </c>
    </row>
    <row r="3081" spans="1:16" hidden="1" x14ac:dyDescent="0.55000000000000004">
      <c r="A3081" s="1">
        <f t="shared" si="96"/>
        <v>45289</v>
      </c>
      <c r="B3081" s="1">
        <v>45291</v>
      </c>
      <c r="C3081" t="s">
        <v>3749</v>
      </c>
      <c r="D3081" t="s">
        <v>3750</v>
      </c>
      <c r="E3081">
        <v>5.3</v>
      </c>
      <c r="F3081" t="s">
        <v>3751</v>
      </c>
      <c r="G3081" t="s">
        <v>229</v>
      </c>
      <c r="H3081" t="s">
        <v>77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72</v>
      </c>
      <c r="O3081" t="s">
        <v>5658</v>
      </c>
      <c r="P3081">
        <f t="shared" si="97"/>
        <v>6</v>
      </c>
    </row>
    <row r="3082" spans="1:16" x14ac:dyDescent="0.55000000000000004">
      <c r="A3082" s="1">
        <f t="shared" si="96"/>
        <v>45289</v>
      </c>
      <c r="B3082" s="1">
        <v>45291</v>
      </c>
      <c r="C3082" t="s">
        <v>2466</v>
      </c>
      <c r="D3082" t="s">
        <v>752</v>
      </c>
      <c r="E3082">
        <v>5.75</v>
      </c>
      <c r="F3082" t="s">
        <v>3475</v>
      </c>
      <c r="H3082" t="s">
        <v>42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53</v>
      </c>
      <c r="O3082" t="s">
        <v>5659</v>
      </c>
      <c r="P3082">
        <f t="shared" si="97"/>
        <v>2</v>
      </c>
    </row>
    <row r="3083" spans="1:16" hidden="1" x14ac:dyDescent="0.55000000000000004">
      <c r="A3083" s="1">
        <f t="shared" si="96"/>
        <v>45289</v>
      </c>
      <c r="B3083" s="1">
        <v>45291</v>
      </c>
      <c r="C3083" t="s">
        <v>710</v>
      </c>
      <c r="D3083" t="s">
        <v>711</v>
      </c>
      <c r="E3083">
        <v>3.15</v>
      </c>
      <c r="F3083" t="s">
        <v>3902</v>
      </c>
      <c r="G3083" t="s">
        <v>229</v>
      </c>
      <c r="H3083" t="s">
        <v>164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72</v>
      </c>
      <c r="O3083" t="s">
        <v>5660</v>
      </c>
      <c r="P3083">
        <f t="shared" si="97"/>
        <v>6</v>
      </c>
    </row>
    <row r="3084" spans="1:16" x14ac:dyDescent="0.55000000000000004">
      <c r="A3084" s="1">
        <f t="shared" si="96"/>
        <v>45289</v>
      </c>
      <c r="B3084" s="1">
        <v>45291</v>
      </c>
      <c r="C3084" t="s">
        <v>1116</v>
      </c>
      <c r="D3084" t="s">
        <v>1117</v>
      </c>
      <c r="E3084">
        <v>3.5</v>
      </c>
      <c r="F3084" t="s">
        <v>1666</v>
      </c>
      <c r="G3084" t="s">
        <v>5661</v>
      </c>
      <c r="H3084" t="s">
        <v>17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53</v>
      </c>
      <c r="O3084" t="s">
        <v>5662</v>
      </c>
      <c r="P3084">
        <f t="shared" si="97"/>
        <v>4</v>
      </c>
    </row>
    <row r="3085" spans="1:16" x14ac:dyDescent="0.55000000000000004">
      <c r="A3085" s="1">
        <f t="shared" si="96"/>
        <v>45289</v>
      </c>
      <c r="B3085" s="1">
        <v>45291</v>
      </c>
      <c r="C3085" t="s">
        <v>5663</v>
      </c>
      <c r="D3085" t="s">
        <v>610</v>
      </c>
      <c r="E3085">
        <v>7.75</v>
      </c>
      <c r="F3085" t="s">
        <v>137</v>
      </c>
      <c r="H3085" t="s">
        <v>77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5664</v>
      </c>
      <c r="P3085">
        <f t="shared" si="97"/>
        <v>3</v>
      </c>
    </row>
    <row r="3086" spans="1:16" x14ac:dyDescent="0.55000000000000004">
      <c r="A3086" s="1">
        <f t="shared" si="96"/>
        <v>45289</v>
      </c>
      <c r="B3086" s="1">
        <v>45291</v>
      </c>
      <c r="C3086" t="s">
        <v>5665</v>
      </c>
      <c r="D3086" t="s">
        <v>1159</v>
      </c>
      <c r="E3086">
        <v>4</v>
      </c>
      <c r="F3086" t="s">
        <v>1968</v>
      </c>
      <c r="G3086" t="s">
        <v>142</v>
      </c>
      <c r="H3086" t="s">
        <v>77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53</v>
      </c>
      <c r="O3086" t="s">
        <v>5666</v>
      </c>
      <c r="P3086">
        <f t="shared" si="97"/>
        <v>2</v>
      </c>
    </row>
    <row r="3087" spans="1:16" hidden="1" x14ac:dyDescent="0.55000000000000004">
      <c r="A3087" s="1">
        <f t="shared" si="96"/>
        <v>45289</v>
      </c>
      <c r="B3087" s="1">
        <v>45291</v>
      </c>
      <c r="C3087" t="s">
        <v>5667</v>
      </c>
      <c r="D3087" t="s">
        <v>5668</v>
      </c>
      <c r="E3087">
        <v>2.262</v>
      </c>
      <c r="F3087" t="s">
        <v>5669</v>
      </c>
      <c r="H3087" t="s">
        <v>42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22</v>
      </c>
      <c r="O3087" t="s">
        <v>5670</v>
      </c>
      <c r="P3087">
        <f t="shared" si="97"/>
        <v>6</v>
      </c>
    </row>
    <row r="3088" spans="1:16" x14ac:dyDescent="0.55000000000000004">
      <c r="A3088" s="1">
        <f t="shared" si="96"/>
        <v>45289</v>
      </c>
      <c r="B3088" s="1">
        <v>45291</v>
      </c>
      <c r="C3088" t="s">
        <v>4539</v>
      </c>
      <c r="D3088" t="s">
        <v>4540</v>
      </c>
      <c r="E3088">
        <v>6.6</v>
      </c>
      <c r="F3088" t="s">
        <v>5671</v>
      </c>
      <c r="G3088" t="s">
        <v>142</v>
      </c>
      <c r="H3088" t="s">
        <v>17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53</v>
      </c>
      <c r="O3088" t="s">
        <v>5672</v>
      </c>
      <c r="P3088">
        <f t="shared" si="97"/>
        <v>3</v>
      </c>
    </row>
    <row r="3089" spans="1:16" x14ac:dyDescent="0.55000000000000004">
      <c r="A3089" s="1">
        <f t="shared" si="96"/>
        <v>45289</v>
      </c>
      <c r="B3089" s="1">
        <v>45291</v>
      </c>
      <c r="C3089" t="s">
        <v>208</v>
      </c>
      <c r="D3089" t="s">
        <v>209</v>
      </c>
      <c r="E3089">
        <v>8.75</v>
      </c>
      <c r="F3089" t="s">
        <v>440</v>
      </c>
      <c r="G3089" t="s">
        <v>229</v>
      </c>
      <c r="H3089" t="s">
        <v>32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22</v>
      </c>
      <c r="O3089" t="s">
        <v>5673</v>
      </c>
      <c r="P3089">
        <f t="shared" si="97"/>
        <v>1</v>
      </c>
    </row>
    <row r="3090" spans="1:16" x14ac:dyDescent="0.55000000000000004">
      <c r="A3090" s="1">
        <f t="shared" si="96"/>
        <v>45289</v>
      </c>
      <c r="B3090" s="1">
        <v>45291</v>
      </c>
      <c r="C3090" t="s">
        <v>1318</v>
      </c>
      <c r="D3090" t="s">
        <v>1319</v>
      </c>
      <c r="E3090">
        <v>0.9</v>
      </c>
      <c r="F3090" t="s">
        <v>4946</v>
      </c>
      <c r="G3090" t="s">
        <v>229</v>
      </c>
      <c r="H3090" t="s">
        <v>52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72</v>
      </c>
      <c r="O3090" t="s">
        <v>5674</v>
      </c>
      <c r="P3090">
        <f t="shared" si="97"/>
        <v>4</v>
      </c>
    </row>
    <row r="3091" spans="1:16" x14ac:dyDescent="0.55000000000000004">
      <c r="A3091" s="1">
        <f t="shared" si="96"/>
        <v>45289</v>
      </c>
      <c r="B3091" s="1">
        <v>45291</v>
      </c>
      <c r="C3091" t="s">
        <v>1500</v>
      </c>
      <c r="D3091" t="s">
        <v>1501</v>
      </c>
      <c r="E3091">
        <v>3</v>
      </c>
      <c r="F3091" t="s">
        <v>5302</v>
      </c>
      <c r="G3091" t="s">
        <v>229</v>
      </c>
      <c r="H3091" t="s">
        <v>42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72</v>
      </c>
      <c r="O3091" t="s">
        <v>5675</v>
      </c>
      <c r="P3091">
        <f t="shared" si="97"/>
        <v>3</v>
      </c>
    </row>
    <row r="3092" spans="1:16" x14ac:dyDescent="0.55000000000000004">
      <c r="A3092" s="1">
        <f t="shared" si="96"/>
        <v>45289</v>
      </c>
      <c r="B3092" s="1">
        <v>45291</v>
      </c>
      <c r="C3092" t="s">
        <v>866</v>
      </c>
      <c r="D3092" t="s">
        <v>867</v>
      </c>
      <c r="E3092">
        <v>1.3220000000000001</v>
      </c>
      <c r="F3092" t="s">
        <v>589</v>
      </c>
      <c r="G3092" t="s">
        <v>229</v>
      </c>
      <c r="H3092" t="s">
        <v>47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5676</v>
      </c>
      <c r="P3092">
        <f t="shared" si="97"/>
        <v>3</v>
      </c>
    </row>
    <row r="3093" spans="1:16" hidden="1" x14ac:dyDescent="0.55000000000000004">
      <c r="A3093" s="1">
        <f t="shared" si="96"/>
        <v>45289</v>
      </c>
      <c r="B3093" s="1">
        <v>45291</v>
      </c>
      <c r="C3093" t="s">
        <v>4357</v>
      </c>
      <c r="D3093" t="s">
        <v>4358</v>
      </c>
      <c r="E3093">
        <v>5.05</v>
      </c>
      <c r="F3093" t="s">
        <v>4706</v>
      </c>
      <c r="G3093" t="s">
        <v>229</v>
      </c>
      <c r="H3093" t="s">
        <v>164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72</v>
      </c>
      <c r="O3093" t="s">
        <v>5677</v>
      </c>
      <c r="P3093">
        <f t="shared" si="97"/>
        <v>6</v>
      </c>
    </row>
    <row r="3094" spans="1:16" x14ac:dyDescent="0.55000000000000004">
      <c r="A3094" s="1">
        <f t="shared" si="96"/>
        <v>45289</v>
      </c>
      <c r="B3094" s="1">
        <v>45291</v>
      </c>
      <c r="C3094" t="s">
        <v>1495</v>
      </c>
      <c r="D3094" t="s">
        <v>1496</v>
      </c>
      <c r="E3094">
        <v>3.875</v>
      </c>
      <c r="F3094" t="s">
        <v>3523</v>
      </c>
      <c r="G3094" t="s">
        <v>229</v>
      </c>
      <c r="H3094" t="s">
        <v>17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72</v>
      </c>
      <c r="O3094" t="s">
        <v>5678</v>
      </c>
      <c r="P3094">
        <f t="shared" si="97"/>
        <v>3</v>
      </c>
    </row>
    <row r="3095" spans="1:16" x14ac:dyDescent="0.55000000000000004">
      <c r="A3095" s="1">
        <f t="shared" si="96"/>
        <v>45289</v>
      </c>
      <c r="B3095" s="1">
        <v>45291</v>
      </c>
      <c r="C3095" t="s">
        <v>644</v>
      </c>
      <c r="D3095" t="s">
        <v>645</v>
      </c>
      <c r="E3095">
        <v>7</v>
      </c>
      <c r="F3095" t="s">
        <v>1539</v>
      </c>
      <c r="G3095" t="s">
        <v>3953</v>
      </c>
      <c r="H3095" t="s">
        <v>42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22</v>
      </c>
      <c r="O3095" t="s">
        <v>5679</v>
      </c>
      <c r="P3095">
        <f t="shared" si="97"/>
        <v>3</v>
      </c>
    </row>
    <row r="3096" spans="1:16" x14ac:dyDescent="0.55000000000000004">
      <c r="A3096" s="1">
        <f t="shared" si="96"/>
        <v>45289</v>
      </c>
      <c r="B3096" s="1">
        <v>45291</v>
      </c>
      <c r="C3096" t="s">
        <v>131</v>
      </c>
      <c r="D3096" t="s">
        <v>132</v>
      </c>
      <c r="E3096">
        <v>4.1689999999999996</v>
      </c>
      <c r="F3096" t="s">
        <v>1390</v>
      </c>
      <c r="G3096" t="s">
        <v>133</v>
      </c>
      <c r="H3096" t="s">
        <v>63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64</v>
      </c>
      <c r="O3096" t="s">
        <v>5680</v>
      </c>
      <c r="P3096">
        <f t="shared" si="97"/>
        <v>3</v>
      </c>
    </row>
    <row r="3097" spans="1:16" x14ac:dyDescent="0.55000000000000004">
      <c r="A3097" s="1">
        <f t="shared" si="96"/>
        <v>45289</v>
      </c>
      <c r="B3097" s="1">
        <v>45291</v>
      </c>
      <c r="C3097" t="s">
        <v>1116</v>
      </c>
      <c r="D3097" t="s">
        <v>1117</v>
      </c>
      <c r="E3097">
        <v>3.5</v>
      </c>
      <c r="F3097" t="s">
        <v>146</v>
      </c>
      <c r="G3097" t="s">
        <v>1519</v>
      </c>
      <c r="H3097" t="s">
        <v>17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53</v>
      </c>
      <c r="O3097" t="s">
        <v>5681</v>
      </c>
      <c r="P3097">
        <f t="shared" si="97"/>
        <v>4</v>
      </c>
    </row>
    <row r="3098" spans="1:16" x14ac:dyDescent="0.55000000000000004">
      <c r="A3098" s="1">
        <f t="shared" si="96"/>
        <v>45289</v>
      </c>
      <c r="B3098" s="1">
        <v>45291</v>
      </c>
      <c r="C3098" t="s">
        <v>1116</v>
      </c>
      <c r="D3098" t="s">
        <v>1117</v>
      </c>
      <c r="E3098">
        <v>3</v>
      </c>
      <c r="F3098" t="s">
        <v>761</v>
      </c>
      <c r="G3098" t="s">
        <v>1519</v>
      </c>
      <c r="H3098" t="s">
        <v>17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53</v>
      </c>
      <c r="O3098" t="s">
        <v>5682</v>
      </c>
      <c r="P3098">
        <f t="shared" si="97"/>
        <v>4</v>
      </c>
    </row>
    <row r="3099" spans="1:16" x14ac:dyDescent="0.55000000000000004">
      <c r="A3099" s="1">
        <f t="shared" si="96"/>
        <v>45289</v>
      </c>
      <c r="B3099" s="1">
        <v>45291</v>
      </c>
      <c r="C3099" t="s">
        <v>123</v>
      </c>
      <c r="D3099" t="s">
        <v>124</v>
      </c>
      <c r="E3099">
        <v>0</v>
      </c>
      <c r="F3099" t="s">
        <v>1285</v>
      </c>
      <c r="G3099" t="s">
        <v>1118</v>
      </c>
      <c r="H3099" t="s">
        <v>63</v>
      </c>
      <c r="I3099" t="s">
        <v>18</v>
      </c>
      <c r="J3099" t="s">
        <v>19</v>
      </c>
      <c r="K3099" t="s">
        <v>20</v>
      </c>
      <c r="L3099" t="s">
        <v>20</v>
      </c>
      <c r="M3099" t="s">
        <v>3007</v>
      </c>
      <c r="N3099" t="s">
        <v>64</v>
      </c>
      <c r="O3099" t="s">
        <v>5683</v>
      </c>
      <c r="P3099">
        <f t="shared" si="97"/>
        <v>4</v>
      </c>
    </row>
    <row r="3100" spans="1:16" x14ac:dyDescent="0.55000000000000004">
      <c r="A3100" s="1">
        <f t="shared" si="96"/>
        <v>45289</v>
      </c>
      <c r="B3100" s="1">
        <v>45291</v>
      </c>
      <c r="C3100" t="s">
        <v>1116</v>
      </c>
      <c r="D3100" t="s">
        <v>1117</v>
      </c>
      <c r="E3100">
        <v>3.25</v>
      </c>
      <c r="F3100" t="s">
        <v>2429</v>
      </c>
      <c r="G3100" t="s">
        <v>1519</v>
      </c>
      <c r="H3100" t="s">
        <v>17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53</v>
      </c>
      <c r="O3100" t="s">
        <v>5684</v>
      </c>
      <c r="P3100">
        <f t="shared" si="97"/>
        <v>4</v>
      </c>
    </row>
    <row r="3101" spans="1:16" hidden="1" x14ac:dyDescent="0.55000000000000004">
      <c r="A3101" s="1">
        <f t="shared" si="96"/>
        <v>45289</v>
      </c>
      <c r="B3101" s="1">
        <v>45291</v>
      </c>
      <c r="C3101" t="s">
        <v>3950</v>
      </c>
      <c r="D3101" t="s">
        <v>3951</v>
      </c>
      <c r="E3101">
        <v>4.125</v>
      </c>
      <c r="F3101" t="s">
        <v>3952</v>
      </c>
      <c r="G3101" t="s">
        <v>142</v>
      </c>
      <c r="H3101" t="s">
        <v>99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53</v>
      </c>
      <c r="O3101" t="s">
        <v>5685</v>
      </c>
      <c r="P3101">
        <f t="shared" si="97"/>
        <v>6</v>
      </c>
    </row>
    <row r="3102" spans="1:16" x14ac:dyDescent="0.55000000000000004">
      <c r="A3102" s="1">
        <f t="shared" si="96"/>
        <v>45289</v>
      </c>
      <c r="B3102" s="1">
        <v>45291</v>
      </c>
      <c r="C3102" t="s">
        <v>517</v>
      </c>
      <c r="D3102" t="s">
        <v>518</v>
      </c>
      <c r="E3102">
        <v>3.25</v>
      </c>
      <c r="F3102" t="s">
        <v>900</v>
      </c>
      <c r="G3102" t="s">
        <v>1519</v>
      </c>
      <c r="H3102" t="s">
        <v>52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5686</v>
      </c>
      <c r="P3102">
        <f t="shared" si="97"/>
        <v>3</v>
      </c>
    </row>
    <row r="3103" spans="1:16" x14ac:dyDescent="0.55000000000000004">
      <c r="A3103" s="1">
        <f t="shared" si="96"/>
        <v>45289</v>
      </c>
      <c r="B3103" s="1">
        <v>45291</v>
      </c>
      <c r="C3103" t="s">
        <v>4539</v>
      </c>
      <c r="D3103" t="s">
        <v>4540</v>
      </c>
      <c r="E3103">
        <v>6.05</v>
      </c>
      <c r="F3103" t="s">
        <v>1353</v>
      </c>
      <c r="G3103" t="s">
        <v>142</v>
      </c>
      <c r="H3103" t="s">
        <v>17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53</v>
      </c>
      <c r="O3103" t="s">
        <v>5687</v>
      </c>
      <c r="P3103">
        <f t="shared" si="97"/>
        <v>3</v>
      </c>
    </row>
    <row r="3104" spans="1:16" x14ac:dyDescent="0.55000000000000004">
      <c r="A3104" s="1">
        <f t="shared" si="96"/>
        <v>45289</v>
      </c>
      <c r="B3104" s="1">
        <v>45291</v>
      </c>
      <c r="C3104" t="s">
        <v>244</v>
      </c>
      <c r="D3104" t="s">
        <v>245</v>
      </c>
      <c r="E3104">
        <v>4.2</v>
      </c>
      <c r="F3104" t="s">
        <v>1054</v>
      </c>
      <c r="G3104" t="s">
        <v>1519</v>
      </c>
      <c r="H3104" t="s">
        <v>47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22</v>
      </c>
      <c r="O3104" t="s">
        <v>5688</v>
      </c>
      <c r="P3104">
        <f t="shared" si="97"/>
        <v>2</v>
      </c>
    </row>
    <row r="3105" spans="1:16" hidden="1" x14ac:dyDescent="0.55000000000000004">
      <c r="A3105" s="1">
        <f t="shared" si="96"/>
        <v>45289</v>
      </c>
      <c r="B3105" s="1">
        <v>45291</v>
      </c>
      <c r="C3105" t="s">
        <v>298</v>
      </c>
      <c r="D3105" t="s">
        <v>50</v>
      </c>
      <c r="E3105">
        <v>6.125</v>
      </c>
      <c r="F3105" t="s">
        <v>299</v>
      </c>
      <c r="G3105" t="s">
        <v>142</v>
      </c>
      <c r="H3105" t="s">
        <v>17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53</v>
      </c>
      <c r="O3105" t="s">
        <v>5689</v>
      </c>
      <c r="P3105">
        <f t="shared" si="97"/>
        <v>6</v>
      </c>
    </row>
    <row r="3106" spans="1:16" hidden="1" x14ac:dyDescent="0.55000000000000004">
      <c r="A3106" s="1">
        <f t="shared" si="96"/>
        <v>45289</v>
      </c>
      <c r="B3106" s="1">
        <v>45291</v>
      </c>
      <c r="C3106" t="s">
        <v>5690</v>
      </c>
      <c r="D3106" t="s">
        <v>5691</v>
      </c>
      <c r="E3106">
        <v>2.6619999999999999</v>
      </c>
      <c r="F3106" t="s">
        <v>2241</v>
      </c>
      <c r="G3106" t="s">
        <v>5692</v>
      </c>
      <c r="H3106" t="s">
        <v>77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72</v>
      </c>
      <c r="O3106" t="s">
        <v>5693</v>
      </c>
      <c r="P3106">
        <f t="shared" si="97"/>
        <v>6</v>
      </c>
    </row>
    <row r="3107" spans="1:16" hidden="1" x14ac:dyDescent="0.55000000000000004">
      <c r="A3107" s="1">
        <f t="shared" si="96"/>
        <v>45289</v>
      </c>
      <c r="B3107" s="1">
        <v>45291</v>
      </c>
      <c r="C3107" t="s">
        <v>5694</v>
      </c>
      <c r="D3107" t="s">
        <v>5695</v>
      </c>
      <c r="E3107">
        <v>3.69</v>
      </c>
      <c r="F3107" t="s">
        <v>2245</v>
      </c>
      <c r="H3107" t="s">
        <v>47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5696</v>
      </c>
      <c r="P3107">
        <f t="shared" si="97"/>
        <v>6</v>
      </c>
    </row>
    <row r="3108" spans="1:16" x14ac:dyDescent="0.55000000000000004">
      <c r="A3108" s="1">
        <f t="shared" si="96"/>
        <v>45289</v>
      </c>
      <c r="B3108" s="1">
        <v>45291</v>
      </c>
      <c r="C3108" t="s">
        <v>208</v>
      </c>
      <c r="D3108" t="s">
        <v>209</v>
      </c>
      <c r="E3108">
        <v>8.75</v>
      </c>
      <c r="F3108" t="s">
        <v>440</v>
      </c>
      <c r="G3108" t="s">
        <v>5204</v>
      </c>
      <c r="H3108" t="s">
        <v>32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22</v>
      </c>
      <c r="O3108" t="s">
        <v>5697</v>
      </c>
      <c r="P3108">
        <f t="shared" si="97"/>
        <v>1</v>
      </c>
    </row>
    <row r="3109" spans="1:16" x14ac:dyDescent="0.55000000000000004">
      <c r="A3109" s="1">
        <f t="shared" si="96"/>
        <v>45289</v>
      </c>
      <c r="B3109" s="1">
        <v>45291</v>
      </c>
      <c r="C3109" t="s">
        <v>57</v>
      </c>
      <c r="D3109" t="s">
        <v>14</v>
      </c>
      <c r="E3109">
        <v>8.25</v>
      </c>
      <c r="F3109" t="s">
        <v>3423</v>
      </c>
      <c r="G3109" t="s">
        <v>229</v>
      </c>
      <c r="H3109" t="s">
        <v>17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22</v>
      </c>
      <c r="O3109" t="s">
        <v>5698</v>
      </c>
      <c r="P3109">
        <f t="shared" si="97"/>
        <v>3</v>
      </c>
    </row>
    <row r="3110" spans="1:16" x14ac:dyDescent="0.55000000000000004">
      <c r="A3110" s="1">
        <f t="shared" si="96"/>
        <v>45289</v>
      </c>
      <c r="B3110" s="1">
        <v>45291</v>
      </c>
      <c r="C3110" t="s">
        <v>1116</v>
      </c>
      <c r="D3110" t="s">
        <v>1117</v>
      </c>
      <c r="E3110">
        <v>3.5</v>
      </c>
      <c r="F3110" t="s">
        <v>842</v>
      </c>
      <c r="G3110" t="s">
        <v>1519</v>
      </c>
      <c r="H3110" t="s">
        <v>17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53</v>
      </c>
      <c r="O3110" t="s">
        <v>5699</v>
      </c>
      <c r="P3110">
        <f t="shared" si="97"/>
        <v>4</v>
      </c>
    </row>
    <row r="3111" spans="1:16" hidden="1" x14ac:dyDescent="0.55000000000000004">
      <c r="A3111" s="1">
        <f t="shared" si="96"/>
        <v>45289</v>
      </c>
      <c r="B3111" s="1">
        <v>45291</v>
      </c>
      <c r="C3111" t="s">
        <v>3566</v>
      </c>
      <c r="D3111" t="s">
        <v>3567</v>
      </c>
      <c r="E3111">
        <v>0.6</v>
      </c>
      <c r="F3111" t="s">
        <v>369</v>
      </c>
      <c r="G3111" t="s">
        <v>1519</v>
      </c>
      <c r="H3111" t="s">
        <v>99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72</v>
      </c>
      <c r="O3111" t="s">
        <v>5700</v>
      </c>
      <c r="P3111">
        <f t="shared" si="97"/>
        <v>6</v>
      </c>
    </row>
    <row r="3112" spans="1:16" x14ac:dyDescent="0.55000000000000004">
      <c r="A3112" s="1">
        <f t="shared" si="96"/>
        <v>45289</v>
      </c>
      <c r="B3112" s="1">
        <v>45291</v>
      </c>
      <c r="C3112" t="s">
        <v>4989</v>
      </c>
      <c r="D3112" t="s">
        <v>4322</v>
      </c>
      <c r="E3112">
        <v>6.9878900000000002</v>
      </c>
      <c r="F3112" t="s">
        <v>5455</v>
      </c>
      <c r="G3112" t="s">
        <v>206</v>
      </c>
      <c r="H3112" t="s">
        <v>52</v>
      </c>
      <c r="I3112" t="s">
        <v>18</v>
      </c>
      <c r="J3112" t="s">
        <v>19</v>
      </c>
      <c r="K3112" t="s">
        <v>20</v>
      </c>
      <c r="L3112" t="s">
        <v>20</v>
      </c>
      <c r="M3112" t="s">
        <v>173</v>
      </c>
      <c r="N3112" t="s">
        <v>72</v>
      </c>
      <c r="O3112" t="s">
        <v>5701</v>
      </c>
      <c r="P3112">
        <f t="shared" si="97"/>
        <v>2</v>
      </c>
    </row>
    <row r="3113" spans="1:16" x14ac:dyDescent="0.55000000000000004">
      <c r="A3113" s="1">
        <f t="shared" si="96"/>
        <v>45289</v>
      </c>
      <c r="B3113" s="1">
        <v>45291</v>
      </c>
      <c r="C3113" t="s">
        <v>5552</v>
      </c>
      <c r="D3113" t="s">
        <v>636</v>
      </c>
      <c r="E3113">
        <v>6.35</v>
      </c>
      <c r="F3113" t="s">
        <v>1581</v>
      </c>
      <c r="H3113" t="s">
        <v>42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53</v>
      </c>
      <c r="O3113" t="s">
        <v>5702</v>
      </c>
      <c r="P3113">
        <f t="shared" si="97"/>
        <v>3</v>
      </c>
    </row>
    <row r="3114" spans="1:16" x14ac:dyDescent="0.55000000000000004">
      <c r="A3114" s="1">
        <f t="shared" si="96"/>
        <v>45289</v>
      </c>
      <c r="B3114" s="1">
        <v>45291</v>
      </c>
      <c r="C3114" t="s">
        <v>5703</v>
      </c>
      <c r="D3114" t="s">
        <v>775</v>
      </c>
      <c r="E3114">
        <v>5.95</v>
      </c>
      <c r="F3114" t="s">
        <v>1353</v>
      </c>
      <c r="H3114" t="s">
        <v>42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53</v>
      </c>
      <c r="O3114" t="s">
        <v>5704</v>
      </c>
      <c r="P3114">
        <f t="shared" si="97"/>
        <v>3</v>
      </c>
    </row>
    <row r="3115" spans="1:16" x14ac:dyDescent="0.55000000000000004">
      <c r="A3115" s="1">
        <f t="shared" si="96"/>
        <v>45289</v>
      </c>
      <c r="B3115" s="1">
        <v>45291</v>
      </c>
      <c r="C3115" t="s">
        <v>924</v>
      </c>
      <c r="D3115" t="s">
        <v>925</v>
      </c>
      <c r="E3115">
        <v>4.4000000000000004</v>
      </c>
      <c r="F3115" t="s">
        <v>926</v>
      </c>
      <c r="G3115" t="s">
        <v>142</v>
      </c>
      <c r="H3115" t="s">
        <v>17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22</v>
      </c>
      <c r="O3115" t="s">
        <v>5705</v>
      </c>
      <c r="P3115">
        <f t="shared" si="97"/>
        <v>4</v>
      </c>
    </row>
    <row r="3116" spans="1:16" x14ac:dyDescent="0.55000000000000004">
      <c r="A3116" s="1">
        <f t="shared" si="96"/>
        <v>45289</v>
      </c>
      <c r="B3116" s="1">
        <v>45291</v>
      </c>
      <c r="C3116" t="s">
        <v>5706</v>
      </c>
      <c r="D3116" t="s">
        <v>2756</v>
      </c>
      <c r="E3116">
        <v>5.9</v>
      </c>
      <c r="F3116" t="s">
        <v>4105</v>
      </c>
      <c r="H3116" t="s">
        <v>17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53</v>
      </c>
      <c r="O3116" t="s">
        <v>5707</v>
      </c>
      <c r="P3116">
        <f t="shared" si="97"/>
        <v>3</v>
      </c>
    </row>
    <row r="3117" spans="1:16" x14ac:dyDescent="0.55000000000000004">
      <c r="A3117" s="1">
        <f t="shared" si="96"/>
        <v>45289</v>
      </c>
      <c r="B3117" s="1">
        <v>45291</v>
      </c>
      <c r="C3117" t="s">
        <v>57</v>
      </c>
      <c r="D3117" t="s">
        <v>14</v>
      </c>
      <c r="E3117">
        <v>6.4</v>
      </c>
      <c r="F3117" t="s">
        <v>1146</v>
      </c>
      <c r="G3117" t="s">
        <v>229</v>
      </c>
      <c r="H3117" t="s">
        <v>17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22</v>
      </c>
      <c r="O3117" t="s">
        <v>5708</v>
      </c>
      <c r="P3117">
        <f t="shared" si="97"/>
        <v>3</v>
      </c>
    </row>
    <row r="3118" spans="1:16" x14ac:dyDescent="0.55000000000000004">
      <c r="A3118" s="1">
        <f t="shared" si="96"/>
        <v>45289</v>
      </c>
      <c r="B3118" s="1">
        <v>45291</v>
      </c>
      <c r="C3118" t="s">
        <v>1116</v>
      </c>
      <c r="D3118" t="s">
        <v>1117</v>
      </c>
      <c r="E3118">
        <v>3.5</v>
      </c>
      <c r="F3118" t="s">
        <v>761</v>
      </c>
      <c r="G3118" t="s">
        <v>1519</v>
      </c>
      <c r="H3118" t="s">
        <v>17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53</v>
      </c>
      <c r="O3118" t="s">
        <v>5709</v>
      </c>
      <c r="P3118">
        <f t="shared" si="97"/>
        <v>4</v>
      </c>
    </row>
    <row r="3119" spans="1:16" x14ac:dyDescent="0.55000000000000004">
      <c r="A3119" s="1">
        <f t="shared" si="96"/>
        <v>45289</v>
      </c>
      <c r="B3119" s="1">
        <v>45291</v>
      </c>
      <c r="C3119" t="s">
        <v>139</v>
      </c>
      <c r="D3119" t="s">
        <v>140</v>
      </c>
      <c r="E3119">
        <v>1.6459999999999999</v>
      </c>
      <c r="F3119" t="s">
        <v>1423</v>
      </c>
      <c r="G3119" t="s">
        <v>229</v>
      </c>
      <c r="H3119" t="s">
        <v>42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72</v>
      </c>
      <c r="O3119" t="s">
        <v>5710</v>
      </c>
      <c r="P3119">
        <f t="shared" si="97"/>
        <v>2</v>
      </c>
    </row>
    <row r="3120" spans="1:16" x14ac:dyDescent="0.55000000000000004">
      <c r="A3120" s="1">
        <f t="shared" si="96"/>
        <v>45289</v>
      </c>
      <c r="B3120" s="1">
        <v>45291</v>
      </c>
      <c r="C3120" t="s">
        <v>60</v>
      </c>
      <c r="D3120" t="s">
        <v>61</v>
      </c>
      <c r="E3120">
        <v>4.5</v>
      </c>
      <c r="F3120" t="s">
        <v>5711</v>
      </c>
      <c r="G3120" t="s">
        <v>206</v>
      </c>
      <c r="H3120" t="s">
        <v>63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64</v>
      </c>
      <c r="O3120" t="s">
        <v>5712</v>
      </c>
      <c r="P3120">
        <f t="shared" si="97"/>
        <v>4</v>
      </c>
    </row>
    <row r="3121" spans="1:16" x14ac:dyDescent="0.55000000000000004">
      <c r="A3121" s="1">
        <f t="shared" si="96"/>
        <v>45289</v>
      </c>
      <c r="B3121" s="1">
        <v>45291</v>
      </c>
      <c r="C3121" t="s">
        <v>357</v>
      </c>
      <c r="D3121" t="s">
        <v>358</v>
      </c>
      <c r="E3121">
        <v>6.2</v>
      </c>
      <c r="F3121" t="s">
        <v>359</v>
      </c>
      <c r="G3121" t="s">
        <v>142</v>
      </c>
      <c r="H3121" t="s">
        <v>47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22</v>
      </c>
      <c r="O3121" t="s">
        <v>5713</v>
      </c>
      <c r="P3121">
        <f t="shared" si="97"/>
        <v>2</v>
      </c>
    </row>
    <row r="3122" spans="1:16" x14ac:dyDescent="0.55000000000000004">
      <c r="A3122" s="1">
        <f t="shared" si="96"/>
        <v>45289</v>
      </c>
      <c r="B3122" s="1">
        <v>45291</v>
      </c>
      <c r="C3122" t="s">
        <v>170</v>
      </c>
      <c r="D3122" t="s">
        <v>171</v>
      </c>
      <c r="E3122">
        <v>7</v>
      </c>
      <c r="F3122" t="s">
        <v>1390</v>
      </c>
      <c r="G3122" t="s">
        <v>238</v>
      </c>
      <c r="H3122" t="s">
        <v>47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22</v>
      </c>
      <c r="O3122" t="s">
        <v>5714</v>
      </c>
      <c r="P3122">
        <f t="shared" si="97"/>
        <v>1</v>
      </c>
    </row>
    <row r="3123" spans="1:16" x14ac:dyDescent="0.55000000000000004">
      <c r="A3123" s="1">
        <f t="shared" si="96"/>
        <v>45289</v>
      </c>
      <c r="B3123" s="1">
        <v>45291</v>
      </c>
      <c r="C3123" t="s">
        <v>497</v>
      </c>
      <c r="D3123" t="s">
        <v>498</v>
      </c>
      <c r="E3123">
        <v>2.35</v>
      </c>
      <c r="F3123" t="s">
        <v>499</v>
      </c>
      <c r="G3123" t="s">
        <v>142</v>
      </c>
      <c r="H3123" t="s">
        <v>71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72</v>
      </c>
      <c r="O3123" t="s">
        <v>5715</v>
      </c>
      <c r="P3123">
        <f t="shared" si="97"/>
        <v>5</v>
      </c>
    </row>
    <row r="3124" spans="1:16" x14ac:dyDescent="0.55000000000000004">
      <c r="A3124" s="1">
        <f t="shared" si="96"/>
        <v>45289</v>
      </c>
      <c r="B3124" s="1">
        <v>45291</v>
      </c>
      <c r="C3124" t="s">
        <v>497</v>
      </c>
      <c r="D3124" t="s">
        <v>498</v>
      </c>
      <c r="E3124">
        <v>2.35</v>
      </c>
      <c r="F3124" t="s">
        <v>499</v>
      </c>
      <c r="G3124" t="s">
        <v>229</v>
      </c>
      <c r="H3124" t="s">
        <v>71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72</v>
      </c>
      <c r="O3124" t="s">
        <v>5716</v>
      </c>
      <c r="P3124">
        <f t="shared" si="97"/>
        <v>5</v>
      </c>
    </row>
    <row r="3125" spans="1:16" hidden="1" x14ac:dyDescent="0.55000000000000004">
      <c r="A3125" s="1">
        <f t="shared" si="96"/>
        <v>45289</v>
      </c>
      <c r="B3125" s="1">
        <v>45291</v>
      </c>
      <c r="C3125" t="s">
        <v>1449</v>
      </c>
      <c r="D3125" t="s">
        <v>1450</v>
      </c>
      <c r="E3125">
        <v>1.55</v>
      </c>
      <c r="F3125" t="s">
        <v>4494</v>
      </c>
      <c r="G3125" t="s">
        <v>229</v>
      </c>
      <c r="H3125" t="s">
        <v>99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72</v>
      </c>
      <c r="O3125" t="s">
        <v>5717</v>
      </c>
      <c r="P3125">
        <f t="shared" si="97"/>
        <v>6</v>
      </c>
    </row>
    <row r="3126" spans="1:16" x14ac:dyDescent="0.55000000000000004">
      <c r="A3126" s="1">
        <f t="shared" si="96"/>
        <v>45289</v>
      </c>
      <c r="B3126" s="1">
        <v>45291</v>
      </c>
      <c r="C3126" t="s">
        <v>74</v>
      </c>
      <c r="D3126" t="s">
        <v>75</v>
      </c>
      <c r="E3126">
        <v>3.3759999999999999</v>
      </c>
      <c r="F3126" t="s">
        <v>489</v>
      </c>
      <c r="G3126" t="s">
        <v>142</v>
      </c>
      <c r="H3126" t="s">
        <v>77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5718</v>
      </c>
      <c r="P3126">
        <f t="shared" si="97"/>
        <v>2</v>
      </c>
    </row>
    <row r="3127" spans="1:16" hidden="1" x14ac:dyDescent="0.55000000000000004">
      <c r="A3127" s="1">
        <f t="shared" si="96"/>
        <v>45289</v>
      </c>
      <c r="B3127" s="1">
        <v>45291</v>
      </c>
      <c r="C3127" t="s">
        <v>2383</v>
      </c>
      <c r="D3127" t="s">
        <v>2384</v>
      </c>
      <c r="E3127">
        <v>6.875</v>
      </c>
      <c r="F3127" t="s">
        <v>159</v>
      </c>
      <c r="H3127" t="s">
        <v>52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22</v>
      </c>
      <c r="O3127" t="s">
        <v>5719</v>
      </c>
      <c r="P3127">
        <f t="shared" si="97"/>
        <v>6</v>
      </c>
    </row>
    <row r="3128" spans="1:16" x14ac:dyDescent="0.55000000000000004">
      <c r="A3128" s="1">
        <f t="shared" si="96"/>
        <v>45289</v>
      </c>
      <c r="B3128" s="1">
        <v>45291</v>
      </c>
      <c r="C3128" t="s">
        <v>131</v>
      </c>
      <c r="D3128" t="s">
        <v>132</v>
      </c>
      <c r="E3128">
        <v>4.25</v>
      </c>
      <c r="F3128" t="s">
        <v>1601</v>
      </c>
      <c r="H3128" t="s">
        <v>63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64</v>
      </c>
      <c r="O3128" t="s">
        <v>5720</v>
      </c>
      <c r="P3128">
        <f t="shared" si="97"/>
        <v>3</v>
      </c>
    </row>
    <row r="3129" spans="1:16" hidden="1" x14ac:dyDescent="0.55000000000000004">
      <c r="A3129" s="1">
        <f t="shared" si="96"/>
        <v>45289</v>
      </c>
      <c r="B3129" s="1">
        <v>45291</v>
      </c>
      <c r="C3129" t="s">
        <v>5721</v>
      </c>
      <c r="D3129" t="s">
        <v>5722</v>
      </c>
      <c r="E3129">
        <v>3.6219999999999999</v>
      </c>
      <c r="F3129" t="s">
        <v>4554</v>
      </c>
      <c r="G3129">
        <v>27</v>
      </c>
      <c r="H3129" t="s">
        <v>99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22</v>
      </c>
      <c r="O3129" t="s">
        <v>5723</v>
      </c>
      <c r="P3129">
        <f t="shared" si="97"/>
        <v>6</v>
      </c>
    </row>
    <row r="3130" spans="1:16" x14ac:dyDescent="0.55000000000000004">
      <c r="A3130" s="1">
        <f t="shared" si="96"/>
        <v>45289</v>
      </c>
      <c r="B3130" s="1">
        <v>45291</v>
      </c>
      <c r="C3130" t="s">
        <v>1116</v>
      </c>
      <c r="D3130" t="s">
        <v>1117</v>
      </c>
      <c r="E3130">
        <v>5.05</v>
      </c>
      <c r="F3130" t="s">
        <v>2201</v>
      </c>
      <c r="G3130" t="s">
        <v>1519</v>
      </c>
      <c r="H3130" t="s">
        <v>17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53</v>
      </c>
      <c r="O3130" t="s">
        <v>5724</v>
      </c>
      <c r="P3130">
        <f t="shared" si="97"/>
        <v>4</v>
      </c>
    </row>
    <row r="3131" spans="1:16" x14ac:dyDescent="0.55000000000000004">
      <c r="A3131" s="1">
        <f t="shared" si="96"/>
        <v>45289</v>
      </c>
      <c r="B3131" s="1">
        <v>45291</v>
      </c>
      <c r="C3131" t="s">
        <v>672</v>
      </c>
      <c r="D3131" t="s">
        <v>673</v>
      </c>
      <c r="E3131">
        <v>4.875</v>
      </c>
      <c r="F3131" t="s">
        <v>1016</v>
      </c>
      <c r="G3131" t="s">
        <v>142</v>
      </c>
      <c r="H3131" t="s">
        <v>147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5725</v>
      </c>
      <c r="P3131">
        <f t="shared" si="97"/>
        <v>3</v>
      </c>
    </row>
    <row r="3132" spans="1:16" x14ac:dyDescent="0.55000000000000004">
      <c r="A3132" s="1">
        <f t="shared" si="96"/>
        <v>45289</v>
      </c>
      <c r="B3132" s="1">
        <v>45291</v>
      </c>
      <c r="C3132" t="s">
        <v>201</v>
      </c>
      <c r="D3132" t="s">
        <v>202</v>
      </c>
      <c r="E3132">
        <v>6.694</v>
      </c>
      <c r="F3132" t="s">
        <v>70</v>
      </c>
      <c r="G3132" t="s">
        <v>142</v>
      </c>
      <c r="H3132" t="s">
        <v>147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22</v>
      </c>
      <c r="O3132" t="s">
        <v>5726</v>
      </c>
      <c r="P3132">
        <f t="shared" si="97"/>
        <v>4</v>
      </c>
    </row>
    <row r="3133" spans="1:16" x14ac:dyDescent="0.55000000000000004">
      <c r="A3133" s="1">
        <f t="shared" si="96"/>
        <v>45289</v>
      </c>
      <c r="B3133" s="1">
        <v>45291</v>
      </c>
      <c r="C3133" t="s">
        <v>5193</v>
      </c>
      <c r="D3133" t="s">
        <v>5194</v>
      </c>
      <c r="E3133">
        <v>5.2</v>
      </c>
      <c r="F3133" t="s">
        <v>812</v>
      </c>
      <c r="H3133" t="s">
        <v>17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53</v>
      </c>
      <c r="O3133" t="s">
        <v>5727</v>
      </c>
      <c r="P3133">
        <f t="shared" si="97"/>
        <v>3</v>
      </c>
    </row>
    <row r="3134" spans="1:16" x14ac:dyDescent="0.55000000000000004">
      <c r="A3134" s="1">
        <f t="shared" si="96"/>
        <v>45289</v>
      </c>
      <c r="B3134" s="1">
        <v>45291</v>
      </c>
      <c r="C3134" t="s">
        <v>2798</v>
      </c>
      <c r="D3134" t="s">
        <v>350</v>
      </c>
      <c r="E3134">
        <v>6.2</v>
      </c>
      <c r="F3134" t="s">
        <v>87</v>
      </c>
      <c r="H3134" t="s">
        <v>267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53</v>
      </c>
      <c r="O3134" t="s">
        <v>5728</v>
      </c>
      <c r="P3134">
        <f t="shared" si="97"/>
        <v>3</v>
      </c>
    </row>
    <row r="3135" spans="1:16" hidden="1" x14ac:dyDescent="0.55000000000000004">
      <c r="A3135" s="1">
        <f t="shared" si="96"/>
        <v>45289</v>
      </c>
      <c r="B3135" s="1">
        <v>45291</v>
      </c>
      <c r="C3135" t="s">
        <v>2703</v>
      </c>
      <c r="D3135" t="s">
        <v>2704</v>
      </c>
      <c r="E3135">
        <v>6.45</v>
      </c>
      <c r="F3135" t="s">
        <v>2426</v>
      </c>
      <c r="G3135" t="s">
        <v>229</v>
      </c>
      <c r="H3135" t="s">
        <v>42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72</v>
      </c>
      <c r="O3135" t="s">
        <v>5729</v>
      </c>
      <c r="P3135">
        <f t="shared" si="97"/>
        <v>6</v>
      </c>
    </row>
    <row r="3136" spans="1:16" hidden="1" x14ac:dyDescent="0.55000000000000004">
      <c r="A3136" s="1">
        <f t="shared" si="96"/>
        <v>45289</v>
      </c>
      <c r="B3136" s="1">
        <v>45291</v>
      </c>
      <c r="C3136" t="s">
        <v>710</v>
      </c>
      <c r="D3136" t="s">
        <v>711</v>
      </c>
      <c r="E3136">
        <v>0.6</v>
      </c>
      <c r="F3136" t="s">
        <v>5730</v>
      </c>
      <c r="H3136" t="s">
        <v>164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72</v>
      </c>
      <c r="O3136" t="s">
        <v>5731</v>
      </c>
      <c r="P3136">
        <f t="shared" si="97"/>
        <v>6</v>
      </c>
    </row>
    <row r="3137" spans="1:16" hidden="1" x14ac:dyDescent="0.55000000000000004">
      <c r="A3137" s="1">
        <f t="shared" si="96"/>
        <v>45289</v>
      </c>
      <c r="B3137" s="1">
        <v>45291</v>
      </c>
      <c r="C3137" t="s">
        <v>4357</v>
      </c>
      <c r="D3137" t="s">
        <v>4358</v>
      </c>
      <c r="E3137">
        <v>5.15</v>
      </c>
      <c r="F3137" t="s">
        <v>4359</v>
      </c>
      <c r="G3137" t="s">
        <v>229</v>
      </c>
      <c r="H3137" t="s">
        <v>164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72</v>
      </c>
      <c r="O3137" t="s">
        <v>5732</v>
      </c>
      <c r="P3137">
        <f t="shared" si="97"/>
        <v>6</v>
      </c>
    </row>
    <row r="3138" spans="1:16" hidden="1" x14ac:dyDescent="0.55000000000000004">
      <c r="A3138" s="1">
        <f t="shared" si="96"/>
        <v>45289</v>
      </c>
      <c r="B3138" s="1">
        <v>45291</v>
      </c>
      <c r="C3138" t="s">
        <v>4662</v>
      </c>
      <c r="D3138" t="s">
        <v>4663</v>
      </c>
      <c r="E3138">
        <v>2.657</v>
      </c>
      <c r="F3138" t="s">
        <v>3226</v>
      </c>
      <c r="G3138">
        <v>2020</v>
      </c>
      <c r="H3138" t="s">
        <v>52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22</v>
      </c>
      <c r="O3138" t="s">
        <v>5733</v>
      </c>
      <c r="P3138">
        <f t="shared" si="97"/>
        <v>6</v>
      </c>
    </row>
    <row r="3139" spans="1:16" hidden="1" x14ac:dyDescent="0.55000000000000004">
      <c r="A3139" s="1">
        <f t="shared" si="96"/>
        <v>45289</v>
      </c>
      <c r="B3139" s="1">
        <v>45291</v>
      </c>
      <c r="C3139" t="s">
        <v>5734</v>
      </c>
      <c r="D3139" t="s">
        <v>5735</v>
      </c>
      <c r="E3139">
        <v>2.4409999999999998</v>
      </c>
      <c r="F3139" t="s">
        <v>4653</v>
      </c>
      <c r="H3139" t="s">
        <v>42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22</v>
      </c>
      <c r="O3139" t="s">
        <v>5736</v>
      </c>
      <c r="P3139">
        <f t="shared" si="97"/>
        <v>6</v>
      </c>
    </row>
    <row r="3140" spans="1:16" x14ac:dyDescent="0.55000000000000004">
      <c r="A3140" s="1">
        <f t="shared" ref="A3140:A3203" si="98">B3140-2</f>
        <v>45289</v>
      </c>
      <c r="B3140" s="1">
        <v>45291</v>
      </c>
      <c r="C3140" t="s">
        <v>1116</v>
      </c>
      <c r="D3140" t="s">
        <v>1117</v>
      </c>
      <c r="E3140">
        <v>3.5</v>
      </c>
      <c r="F3140" t="s">
        <v>3254</v>
      </c>
      <c r="G3140" t="s">
        <v>206</v>
      </c>
      <c r="H3140" t="s">
        <v>17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53</v>
      </c>
      <c r="O3140" t="s">
        <v>5737</v>
      </c>
      <c r="P3140">
        <f t="shared" ref="P3140:P3203" si="99">LEN(D3140)</f>
        <v>4</v>
      </c>
    </row>
    <row r="3141" spans="1:16" hidden="1" x14ac:dyDescent="0.55000000000000004">
      <c r="A3141" s="1">
        <f t="shared" si="98"/>
        <v>45289</v>
      </c>
      <c r="B3141" s="1">
        <v>45291</v>
      </c>
      <c r="C3141" t="s">
        <v>3566</v>
      </c>
      <c r="D3141" t="s">
        <v>3567</v>
      </c>
      <c r="E3141">
        <v>0.56499999999999995</v>
      </c>
      <c r="F3141" t="s">
        <v>459</v>
      </c>
      <c r="G3141" t="s">
        <v>1519</v>
      </c>
      <c r="H3141" t="s">
        <v>99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72</v>
      </c>
      <c r="O3141" t="s">
        <v>5738</v>
      </c>
      <c r="P3141">
        <f t="shared" si="99"/>
        <v>6</v>
      </c>
    </row>
    <row r="3142" spans="1:16" hidden="1" x14ac:dyDescent="0.55000000000000004">
      <c r="A3142" s="1">
        <f t="shared" si="98"/>
        <v>45289</v>
      </c>
      <c r="B3142" s="1">
        <v>45291</v>
      </c>
      <c r="C3142" t="s">
        <v>1561</v>
      </c>
      <c r="D3142" t="s">
        <v>1562</v>
      </c>
      <c r="E3142">
        <v>1.375</v>
      </c>
      <c r="F3142" t="s">
        <v>2074</v>
      </c>
      <c r="G3142" t="s">
        <v>229</v>
      </c>
      <c r="H3142" t="s">
        <v>267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72</v>
      </c>
      <c r="O3142" t="s">
        <v>5739</v>
      </c>
      <c r="P3142">
        <f t="shared" si="99"/>
        <v>6</v>
      </c>
    </row>
    <row r="3143" spans="1:16" x14ac:dyDescent="0.55000000000000004">
      <c r="A3143" s="1">
        <f t="shared" si="98"/>
        <v>45289</v>
      </c>
      <c r="B3143" s="1">
        <v>45291</v>
      </c>
      <c r="C3143" t="s">
        <v>1901</v>
      </c>
      <c r="D3143" t="s">
        <v>1902</v>
      </c>
      <c r="E3143">
        <v>1.1000000000000001</v>
      </c>
      <c r="F3143" t="s">
        <v>646</v>
      </c>
      <c r="G3143" t="s">
        <v>229</v>
      </c>
      <c r="H3143" t="s">
        <v>42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72</v>
      </c>
      <c r="O3143" t="s">
        <v>5740</v>
      </c>
      <c r="P3143">
        <f t="shared" si="99"/>
        <v>3</v>
      </c>
    </row>
    <row r="3144" spans="1:16" hidden="1" x14ac:dyDescent="0.55000000000000004">
      <c r="A3144" s="1">
        <f t="shared" si="98"/>
        <v>45289</v>
      </c>
      <c r="B3144" s="1">
        <v>45291</v>
      </c>
      <c r="C3144" t="s">
        <v>2632</v>
      </c>
      <c r="D3144" t="s">
        <v>1706</v>
      </c>
      <c r="E3144">
        <v>7.375</v>
      </c>
      <c r="F3144" t="s">
        <v>5741</v>
      </c>
      <c r="G3144" t="s">
        <v>142</v>
      </c>
      <c r="H3144" t="s">
        <v>267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72</v>
      </c>
      <c r="O3144" t="s">
        <v>5742</v>
      </c>
      <c r="P3144">
        <f t="shared" si="99"/>
        <v>6</v>
      </c>
    </row>
    <row r="3145" spans="1:16" x14ac:dyDescent="0.55000000000000004">
      <c r="A3145" s="1">
        <f t="shared" si="98"/>
        <v>45289</v>
      </c>
      <c r="B3145" s="1">
        <v>45291</v>
      </c>
      <c r="C3145" t="s">
        <v>4460</v>
      </c>
      <c r="D3145" t="s">
        <v>4461</v>
      </c>
      <c r="E3145">
        <v>6.65</v>
      </c>
      <c r="F3145" t="s">
        <v>633</v>
      </c>
      <c r="H3145" t="s">
        <v>17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72</v>
      </c>
      <c r="O3145" t="s">
        <v>5743</v>
      </c>
      <c r="P3145">
        <f t="shared" si="99"/>
        <v>4</v>
      </c>
    </row>
    <row r="3146" spans="1:16" x14ac:dyDescent="0.55000000000000004">
      <c r="A3146" s="1">
        <f t="shared" si="98"/>
        <v>45289</v>
      </c>
      <c r="B3146" s="1">
        <v>45291</v>
      </c>
      <c r="C3146" t="s">
        <v>1752</v>
      </c>
      <c r="D3146" t="s">
        <v>1753</v>
      </c>
      <c r="E3146">
        <v>7</v>
      </c>
      <c r="F3146" t="s">
        <v>5744</v>
      </c>
      <c r="G3146" t="s">
        <v>16</v>
      </c>
      <c r="H3146" t="s">
        <v>17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53</v>
      </c>
      <c r="O3146" t="s">
        <v>5745</v>
      </c>
      <c r="P3146">
        <f t="shared" si="99"/>
        <v>3</v>
      </c>
    </row>
    <row r="3147" spans="1:16" x14ac:dyDescent="0.55000000000000004">
      <c r="A3147" s="1">
        <f t="shared" si="98"/>
        <v>45289</v>
      </c>
      <c r="B3147" s="1">
        <v>45291</v>
      </c>
      <c r="C3147" t="s">
        <v>1789</v>
      </c>
      <c r="D3147" t="s">
        <v>1200</v>
      </c>
      <c r="E3147">
        <v>1.1499999999999999</v>
      </c>
      <c r="F3147" t="s">
        <v>4345</v>
      </c>
      <c r="G3147" t="s">
        <v>229</v>
      </c>
      <c r="H3147" t="s">
        <v>267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72</v>
      </c>
      <c r="O3147" t="s">
        <v>5746</v>
      </c>
      <c r="P3147">
        <f t="shared" si="99"/>
        <v>3</v>
      </c>
    </row>
    <row r="3148" spans="1:16" x14ac:dyDescent="0.55000000000000004">
      <c r="A3148" s="1">
        <f t="shared" si="98"/>
        <v>45289</v>
      </c>
      <c r="B3148" s="1">
        <v>45291</v>
      </c>
      <c r="C3148" t="s">
        <v>5747</v>
      </c>
      <c r="D3148" t="s">
        <v>5748</v>
      </c>
      <c r="E3148">
        <v>6</v>
      </c>
      <c r="F3148" t="s">
        <v>690</v>
      </c>
      <c r="H3148" t="s">
        <v>47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5749</v>
      </c>
      <c r="P3148">
        <f t="shared" si="99"/>
        <v>3</v>
      </c>
    </row>
    <row r="3149" spans="1:16" x14ac:dyDescent="0.55000000000000004">
      <c r="A3149" s="1">
        <f t="shared" si="98"/>
        <v>45289</v>
      </c>
      <c r="B3149" s="1">
        <v>45291</v>
      </c>
      <c r="C3149" t="s">
        <v>57</v>
      </c>
      <c r="D3149" t="s">
        <v>14</v>
      </c>
      <c r="E3149">
        <v>6.2</v>
      </c>
      <c r="F3149" t="s">
        <v>871</v>
      </c>
      <c r="G3149" t="s">
        <v>229</v>
      </c>
      <c r="H3149" t="s">
        <v>17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5750</v>
      </c>
      <c r="P3149">
        <f t="shared" si="99"/>
        <v>3</v>
      </c>
    </row>
    <row r="3150" spans="1:16" x14ac:dyDescent="0.55000000000000004">
      <c r="A3150" s="1">
        <f t="shared" si="98"/>
        <v>45289</v>
      </c>
      <c r="B3150" s="1">
        <v>45291</v>
      </c>
      <c r="C3150" t="s">
        <v>547</v>
      </c>
      <c r="D3150" t="s">
        <v>548</v>
      </c>
      <c r="E3150">
        <v>3.4279999999999999</v>
      </c>
      <c r="F3150" t="s">
        <v>1316</v>
      </c>
      <c r="G3150" t="s">
        <v>1839</v>
      </c>
      <c r="H3150" t="s">
        <v>71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22</v>
      </c>
      <c r="O3150" t="s">
        <v>5751</v>
      </c>
      <c r="P3150">
        <f t="shared" si="99"/>
        <v>3</v>
      </c>
    </row>
    <row r="3151" spans="1:16" x14ac:dyDescent="0.55000000000000004">
      <c r="A3151" s="1">
        <f t="shared" si="98"/>
        <v>45289</v>
      </c>
      <c r="B3151" s="1">
        <v>45291</v>
      </c>
      <c r="C3151" t="s">
        <v>866</v>
      </c>
      <c r="D3151" t="s">
        <v>867</v>
      </c>
      <c r="E3151">
        <v>1.3220000000000001</v>
      </c>
      <c r="F3151" t="s">
        <v>589</v>
      </c>
      <c r="G3151" t="s">
        <v>142</v>
      </c>
      <c r="H3151" t="s">
        <v>47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22</v>
      </c>
      <c r="O3151" t="s">
        <v>5752</v>
      </c>
      <c r="P3151">
        <f t="shared" si="99"/>
        <v>3</v>
      </c>
    </row>
    <row r="3152" spans="1:16" hidden="1" x14ac:dyDescent="0.55000000000000004">
      <c r="A3152" s="1">
        <f t="shared" si="98"/>
        <v>45289</v>
      </c>
      <c r="B3152" s="1">
        <v>45291</v>
      </c>
      <c r="C3152" t="s">
        <v>710</v>
      </c>
      <c r="D3152" t="s">
        <v>711</v>
      </c>
      <c r="E3152">
        <v>1.85</v>
      </c>
      <c r="F3152" t="s">
        <v>3667</v>
      </c>
      <c r="G3152" t="s">
        <v>229</v>
      </c>
      <c r="H3152" t="s">
        <v>164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72</v>
      </c>
      <c r="O3152" t="s">
        <v>5753</v>
      </c>
      <c r="P3152">
        <f t="shared" si="99"/>
        <v>6</v>
      </c>
    </row>
    <row r="3153" spans="1:16" x14ac:dyDescent="0.55000000000000004">
      <c r="A3153" s="1">
        <f t="shared" si="98"/>
        <v>45289</v>
      </c>
      <c r="B3153" s="1">
        <v>45291</v>
      </c>
      <c r="C3153" t="s">
        <v>5754</v>
      </c>
      <c r="D3153" t="s">
        <v>896</v>
      </c>
      <c r="E3153">
        <v>6.58</v>
      </c>
      <c r="F3153" t="s">
        <v>210</v>
      </c>
      <c r="G3153" t="s">
        <v>3786</v>
      </c>
      <c r="H3153" t="s">
        <v>42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53</v>
      </c>
      <c r="O3153" t="s">
        <v>5755</v>
      </c>
      <c r="P3153">
        <f t="shared" si="99"/>
        <v>2</v>
      </c>
    </row>
    <row r="3154" spans="1:16" x14ac:dyDescent="0.55000000000000004">
      <c r="A3154" s="1">
        <f t="shared" si="98"/>
        <v>45289</v>
      </c>
      <c r="B3154" s="1">
        <v>45291</v>
      </c>
      <c r="C3154" t="s">
        <v>2122</v>
      </c>
      <c r="D3154" t="s">
        <v>2123</v>
      </c>
      <c r="E3154">
        <v>7.125</v>
      </c>
      <c r="F3154" t="s">
        <v>2124</v>
      </c>
      <c r="G3154" t="s">
        <v>142</v>
      </c>
      <c r="H3154" t="s">
        <v>71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22</v>
      </c>
      <c r="O3154" t="s">
        <v>5756</v>
      </c>
      <c r="P3154">
        <f t="shared" si="99"/>
        <v>4</v>
      </c>
    </row>
    <row r="3155" spans="1:16" x14ac:dyDescent="0.55000000000000004">
      <c r="A3155" s="1">
        <f t="shared" si="98"/>
        <v>45289</v>
      </c>
      <c r="B3155" s="1">
        <v>45291</v>
      </c>
      <c r="C3155" t="s">
        <v>4989</v>
      </c>
      <c r="D3155" t="s">
        <v>4322</v>
      </c>
      <c r="E3155">
        <v>0</v>
      </c>
      <c r="F3155" t="s">
        <v>5757</v>
      </c>
      <c r="G3155" t="s">
        <v>659</v>
      </c>
      <c r="H3155" t="s">
        <v>52</v>
      </c>
      <c r="I3155" t="s">
        <v>18</v>
      </c>
      <c r="J3155" t="s">
        <v>19</v>
      </c>
      <c r="K3155" t="s">
        <v>20</v>
      </c>
      <c r="L3155" t="s">
        <v>20</v>
      </c>
      <c r="M3155" t="s">
        <v>3007</v>
      </c>
      <c r="N3155" t="s">
        <v>72</v>
      </c>
      <c r="O3155" t="s">
        <v>5758</v>
      </c>
      <c r="P3155">
        <f t="shared" si="99"/>
        <v>2</v>
      </c>
    </row>
    <row r="3156" spans="1:16" hidden="1" x14ac:dyDescent="0.55000000000000004">
      <c r="A3156" s="1">
        <f t="shared" si="98"/>
        <v>45289</v>
      </c>
      <c r="B3156" s="1">
        <v>45291</v>
      </c>
      <c r="C3156" t="s">
        <v>1000</v>
      </c>
      <c r="D3156" t="s">
        <v>1001</v>
      </c>
      <c r="E3156">
        <v>8.125</v>
      </c>
      <c r="F3156" t="s">
        <v>1696</v>
      </c>
      <c r="G3156" t="s">
        <v>229</v>
      </c>
      <c r="H3156" t="s">
        <v>47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5759</v>
      </c>
      <c r="P3156">
        <f t="shared" si="99"/>
        <v>6</v>
      </c>
    </row>
    <row r="3157" spans="1:16" x14ac:dyDescent="0.55000000000000004">
      <c r="A3157" s="1">
        <f t="shared" si="98"/>
        <v>45289</v>
      </c>
      <c r="B3157" s="1">
        <v>45291</v>
      </c>
      <c r="C3157" t="s">
        <v>714</v>
      </c>
      <c r="D3157" t="s">
        <v>715</v>
      </c>
      <c r="E3157">
        <v>7.5</v>
      </c>
      <c r="F3157" t="s">
        <v>800</v>
      </c>
      <c r="G3157" t="s">
        <v>142</v>
      </c>
      <c r="H3157" t="s">
        <v>77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5760</v>
      </c>
      <c r="P3157">
        <f t="shared" si="99"/>
        <v>4</v>
      </c>
    </row>
    <row r="3158" spans="1:16" x14ac:dyDescent="0.55000000000000004">
      <c r="A3158" s="1">
        <f t="shared" si="98"/>
        <v>45289</v>
      </c>
      <c r="B3158" s="1">
        <v>45291</v>
      </c>
      <c r="C3158" t="s">
        <v>208</v>
      </c>
      <c r="D3158" t="s">
        <v>209</v>
      </c>
      <c r="E3158">
        <v>7.875</v>
      </c>
      <c r="F3158" t="s">
        <v>315</v>
      </c>
      <c r="G3158" t="s">
        <v>229</v>
      </c>
      <c r="H3158" t="s">
        <v>32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5761</v>
      </c>
      <c r="P3158">
        <f t="shared" si="99"/>
        <v>1</v>
      </c>
    </row>
    <row r="3159" spans="1:16" x14ac:dyDescent="0.55000000000000004">
      <c r="A3159" s="1">
        <f t="shared" si="98"/>
        <v>45289</v>
      </c>
      <c r="B3159" s="1">
        <v>45291</v>
      </c>
      <c r="C3159" t="s">
        <v>1500</v>
      </c>
      <c r="D3159" t="s">
        <v>1501</v>
      </c>
      <c r="E3159">
        <v>1.25</v>
      </c>
      <c r="F3159" t="s">
        <v>4237</v>
      </c>
      <c r="G3159" t="s">
        <v>229</v>
      </c>
      <c r="H3159" t="s">
        <v>42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72</v>
      </c>
      <c r="O3159" t="s">
        <v>5762</v>
      </c>
      <c r="P3159">
        <f t="shared" si="99"/>
        <v>3</v>
      </c>
    </row>
    <row r="3160" spans="1:16" x14ac:dyDescent="0.55000000000000004">
      <c r="A3160" s="1">
        <f t="shared" si="98"/>
        <v>45289</v>
      </c>
      <c r="B3160" s="1">
        <v>45291</v>
      </c>
      <c r="C3160" t="s">
        <v>1116</v>
      </c>
      <c r="D3160" t="s">
        <v>1117</v>
      </c>
      <c r="E3160">
        <v>3</v>
      </c>
      <c r="F3160" t="s">
        <v>190</v>
      </c>
      <c r="G3160" t="s">
        <v>206</v>
      </c>
      <c r="H3160" t="s">
        <v>17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53</v>
      </c>
      <c r="O3160" t="s">
        <v>5763</v>
      </c>
      <c r="P3160">
        <f t="shared" si="99"/>
        <v>4</v>
      </c>
    </row>
    <row r="3161" spans="1:16" x14ac:dyDescent="0.55000000000000004">
      <c r="A3161" s="1">
        <f t="shared" si="98"/>
        <v>45289</v>
      </c>
      <c r="B3161" s="1">
        <v>45291</v>
      </c>
      <c r="C3161" t="s">
        <v>4542</v>
      </c>
      <c r="D3161" t="s">
        <v>1143</v>
      </c>
      <c r="E3161">
        <v>3</v>
      </c>
      <c r="F3161" t="s">
        <v>4543</v>
      </c>
      <c r="H3161" t="s">
        <v>42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5764</v>
      </c>
      <c r="P3161">
        <f t="shared" si="99"/>
        <v>4</v>
      </c>
    </row>
    <row r="3162" spans="1:16" hidden="1" x14ac:dyDescent="0.55000000000000004">
      <c r="A3162" s="1">
        <f t="shared" si="98"/>
        <v>45289</v>
      </c>
      <c r="B3162" s="1">
        <v>45291</v>
      </c>
      <c r="C3162" t="s">
        <v>3566</v>
      </c>
      <c r="D3162" t="s">
        <v>3567</v>
      </c>
      <c r="E3162">
        <v>6.1</v>
      </c>
      <c r="F3162" t="s">
        <v>945</v>
      </c>
      <c r="G3162" t="s">
        <v>1519</v>
      </c>
      <c r="H3162" t="s">
        <v>99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72</v>
      </c>
      <c r="O3162" t="s">
        <v>5765</v>
      </c>
      <c r="P3162">
        <f t="shared" si="99"/>
        <v>6</v>
      </c>
    </row>
    <row r="3163" spans="1:16" x14ac:dyDescent="0.55000000000000004">
      <c r="A3163" s="1">
        <f t="shared" si="98"/>
        <v>45289</v>
      </c>
      <c r="B3163" s="1">
        <v>45291</v>
      </c>
      <c r="C3163" t="s">
        <v>4103</v>
      </c>
      <c r="D3163" t="s">
        <v>4104</v>
      </c>
      <c r="E3163">
        <v>3.47</v>
      </c>
      <c r="F3163" t="s">
        <v>5766</v>
      </c>
      <c r="G3163" t="s">
        <v>52</v>
      </c>
      <c r="H3163" t="s">
        <v>77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53</v>
      </c>
      <c r="O3163" t="s">
        <v>5767</v>
      </c>
      <c r="P3163">
        <f t="shared" si="99"/>
        <v>3</v>
      </c>
    </row>
    <row r="3164" spans="1:16" hidden="1" x14ac:dyDescent="0.55000000000000004">
      <c r="A3164" s="1">
        <f t="shared" si="98"/>
        <v>45289</v>
      </c>
      <c r="B3164" s="1">
        <v>45291</v>
      </c>
      <c r="C3164" t="s">
        <v>3693</v>
      </c>
      <c r="D3164" t="s">
        <v>3694</v>
      </c>
      <c r="E3164">
        <v>2.6120000000000001</v>
      </c>
      <c r="F3164" t="s">
        <v>66</v>
      </c>
      <c r="H3164" t="s">
        <v>63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22</v>
      </c>
      <c r="O3164" t="s">
        <v>5768</v>
      </c>
      <c r="P3164">
        <f t="shared" si="99"/>
        <v>6</v>
      </c>
    </row>
    <row r="3165" spans="1:16" x14ac:dyDescent="0.55000000000000004">
      <c r="A3165" s="1">
        <f t="shared" si="98"/>
        <v>45289</v>
      </c>
      <c r="B3165" s="1">
        <v>45291</v>
      </c>
      <c r="C3165" t="s">
        <v>1318</v>
      </c>
      <c r="D3165" t="s">
        <v>1319</v>
      </c>
      <c r="E3165">
        <v>1.5489999999999999</v>
      </c>
      <c r="F3165" t="s">
        <v>5769</v>
      </c>
      <c r="G3165" t="s">
        <v>142</v>
      </c>
      <c r="H3165" t="s">
        <v>52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72</v>
      </c>
      <c r="O3165" t="s">
        <v>5770</v>
      </c>
      <c r="P3165">
        <f t="shared" si="99"/>
        <v>4</v>
      </c>
    </row>
    <row r="3166" spans="1:16" x14ac:dyDescent="0.55000000000000004">
      <c r="A3166" s="1">
        <f t="shared" si="98"/>
        <v>45289</v>
      </c>
      <c r="B3166" s="1">
        <v>45291</v>
      </c>
      <c r="C3166" t="s">
        <v>139</v>
      </c>
      <c r="D3166" t="s">
        <v>140</v>
      </c>
      <c r="E3166">
        <v>3.1040000000000001</v>
      </c>
      <c r="F3166" t="s">
        <v>369</v>
      </c>
      <c r="G3166" t="s">
        <v>229</v>
      </c>
      <c r="H3166" t="s">
        <v>42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72</v>
      </c>
      <c r="O3166" t="s">
        <v>5771</v>
      </c>
      <c r="P3166">
        <f t="shared" si="99"/>
        <v>2</v>
      </c>
    </row>
    <row r="3167" spans="1:16" hidden="1" x14ac:dyDescent="0.55000000000000004">
      <c r="A3167" s="1">
        <f t="shared" si="98"/>
        <v>45289</v>
      </c>
      <c r="B3167" s="1">
        <v>45291</v>
      </c>
      <c r="C3167" t="s">
        <v>5772</v>
      </c>
      <c r="D3167" t="s">
        <v>5773</v>
      </c>
      <c r="E3167">
        <v>4.6859999999999999</v>
      </c>
      <c r="F3167" t="s">
        <v>373</v>
      </c>
      <c r="G3167" t="s">
        <v>5774</v>
      </c>
      <c r="H3167" t="s">
        <v>99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22</v>
      </c>
      <c r="O3167" t="s">
        <v>5775</v>
      </c>
      <c r="P3167">
        <f t="shared" si="99"/>
        <v>6</v>
      </c>
    </row>
    <row r="3168" spans="1:16" x14ac:dyDescent="0.55000000000000004">
      <c r="A3168" s="1">
        <f t="shared" si="98"/>
        <v>45289</v>
      </c>
      <c r="B3168" s="1">
        <v>45291</v>
      </c>
      <c r="C3168" t="s">
        <v>4115</v>
      </c>
      <c r="D3168" t="s">
        <v>4116</v>
      </c>
      <c r="E3168" t="s">
        <v>20</v>
      </c>
      <c r="F3168" t="s">
        <v>5776</v>
      </c>
      <c r="G3168" t="s">
        <v>206</v>
      </c>
      <c r="H3168" t="s">
        <v>17</v>
      </c>
      <c r="I3168" t="s">
        <v>18</v>
      </c>
      <c r="J3168" t="s">
        <v>19</v>
      </c>
      <c r="K3168" t="s">
        <v>20</v>
      </c>
      <c r="L3168" t="s">
        <v>20</v>
      </c>
      <c r="M3168" t="s">
        <v>2527</v>
      </c>
      <c r="N3168" t="s">
        <v>72</v>
      </c>
      <c r="O3168" t="s">
        <v>5777</v>
      </c>
      <c r="P3168">
        <f t="shared" si="99"/>
        <v>2</v>
      </c>
    </row>
    <row r="3169" spans="1:16" x14ac:dyDescent="0.55000000000000004">
      <c r="A3169" s="1">
        <f t="shared" si="98"/>
        <v>45289</v>
      </c>
      <c r="B3169" s="1">
        <v>45291</v>
      </c>
      <c r="C3169" t="s">
        <v>2798</v>
      </c>
      <c r="D3169" t="s">
        <v>350</v>
      </c>
      <c r="E3169">
        <v>5.0999999999999996</v>
      </c>
      <c r="F3169" t="s">
        <v>216</v>
      </c>
      <c r="H3169" t="s">
        <v>52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53</v>
      </c>
      <c r="O3169" t="s">
        <v>5778</v>
      </c>
      <c r="P3169">
        <f t="shared" si="99"/>
        <v>3</v>
      </c>
    </row>
    <row r="3170" spans="1:16" hidden="1" x14ac:dyDescent="0.55000000000000004">
      <c r="A3170" s="1">
        <f t="shared" si="98"/>
        <v>45289</v>
      </c>
      <c r="B3170" s="1">
        <v>45291</v>
      </c>
      <c r="C3170" t="s">
        <v>39</v>
      </c>
      <c r="D3170" t="s">
        <v>40</v>
      </c>
      <c r="E3170">
        <v>3.05</v>
      </c>
      <c r="F3170" t="s">
        <v>3868</v>
      </c>
      <c r="G3170" t="s">
        <v>206</v>
      </c>
      <c r="H3170" t="s">
        <v>42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5779</v>
      </c>
      <c r="P3170">
        <f t="shared" si="99"/>
        <v>6</v>
      </c>
    </row>
    <row r="3171" spans="1:16" x14ac:dyDescent="0.55000000000000004">
      <c r="A3171" s="1">
        <f t="shared" si="98"/>
        <v>45289</v>
      </c>
      <c r="B3171" s="1">
        <v>45291</v>
      </c>
      <c r="C3171" t="s">
        <v>1010</v>
      </c>
      <c r="D3171" t="s">
        <v>1011</v>
      </c>
      <c r="E3171">
        <v>7.298</v>
      </c>
      <c r="F3171" t="s">
        <v>5780</v>
      </c>
      <c r="H3171" t="s">
        <v>77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22</v>
      </c>
      <c r="O3171" t="s">
        <v>5781</v>
      </c>
      <c r="P3171">
        <f t="shared" si="99"/>
        <v>3</v>
      </c>
    </row>
    <row r="3172" spans="1:16" hidden="1" x14ac:dyDescent="0.55000000000000004">
      <c r="A3172" s="1">
        <f t="shared" si="98"/>
        <v>45289</v>
      </c>
      <c r="B3172" s="1">
        <v>45291</v>
      </c>
      <c r="C3172" t="s">
        <v>4821</v>
      </c>
      <c r="D3172" t="s">
        <v>4822</v>
      </c>
      <c r="E3172">
        <v>4.375</v>
      </c>
      <c r="F3172" t="s">
        <v>351</v>
      </c>
      <c r="H3172" t="s">
        <v>17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22</v>
      </c>
      <c r="O3172" t="s">
        <v>5782</v>
      </c>
      <c r="P3172">
        <f t="shared" si="99"/>
        <v>6</v>
      </c>
    </row>
    <row r="3173" spans="1:16" hidden="1" x14ac:dyDescent="0.55000000000000004">
      <c r="A3173" s="1">
        <f t="shared" si="98"/>
        <v>45289</v>
      </c>
      <c r="B3173" s="1">
        <v>45291</v>
      </c>
      <c r="C3173" t="s">
        <v>710</v>
      </c>
      <c r="D3173" t="s">
        <v>711</v>
      </c>
      <c r="E3173">
        <v>0.95</v>
      </c>
      <c r="F3173" t="s">
        <v>1563</v>
      </c>
      <c r="G3173" t="s">
        <v>229</v>
      </c>
      <c r="H3173" t="s">
        <v>164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72</v>
      </c>
      <c r="O3173" t="s">
        <v>5783</v>
      </c>
      <c r="P3173">
        <f t="shared" si="99"/>
        <v>6</v>
      </c>
    </row>
    <row r="3174" spans="1:16" x14ac:dyDescent="0.55000000000000004">
      <c r="A3174" s="1">
        <f t="shared" si="98"/>
        <v>45289</v>
      </c>
      <c r="B3174" s="1">
        <v>45291</v>
      </c>
      <c r="C3174" t="s">
        <v>5639</v>
      </c>
      <c r="D3174" t="s">
        <v>5640</v>
      </c>
      <c r="E3174">
        <v>7.25</v>
      </c>
      <c r="F3174" t="s">
        <v>1399</v>
      </c>
      <c r="H3174" t="s">
        <v>47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72</v>
      </c>
      <c r="O3174" t="s">
        <v>5784</v>
      </c>
      <c r="P3174">
        <f t="shared" si="99"/>
        <v>4</v>
      </c>
    </row>
    <row r="3175" spans="1:16" hidden="1" x14ac:dyDescent="0.55000000000000004">
      <c r="A3175" s="1">
        <f t="shared" si="98"/>
        <v>45289</v>
      </c>
      <c r="B3175" s="1">
        <v>45291</v>
      </c>
      <c r="C3175" t="s">
        <v>3846</v>
      </c>
      <c r="D3175" t="s">
        <v>3847</v>
      </c>
      <c r="E3175">
        <v>3.5630000000000002</v>
      </c>
      <c r="F3175" t="s">
        <v>2399</v>
      </c>
      <c r="H3175" t="s">
        <v>63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5785</v>
      </c>
      <c r="P3175">
        <f t="shared" si="99"/>
        <v>6</v>
      </c>
    </row>
    <row r="3176" spans="1:16" x14ac:dyDescent="0.55000000000000004">
      <c r="A3176" s="1">
        <f t="shared" si="98"/>
        <v>45289</v>
      </c>
      <c r="B3176" s="1">
        <v>45291</v>
      </c>
      <c r="C3176" t="s">
        <v>1116</v>
      </c>
      <c r="D3176" t="s">
        <v>1117</v>
      </c>
      <c r="E3176">
        <v>2.1</v>
      </c>
      <c r="F3176" t="s">
        <v>1566</v>
      </c>
      <c r="G3176" t="s">
        <v>2272</v>
      </c>
      <c r="H3176" t="s">
        <v>17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53</v>
      </c>
      <c r="O3176" t="s">
        <v>5786</v>
      </c>
      <c r="P3176">
        <f t="shared" si="99"/>
        <v>4</v>
      </c>
    </row>
    <row r="3177" spans="1:16" hidden="1" x14ac:dyDescent="0.55000000000000004">
      <c r="A3177" s="1">
        <f t="shared" si="98"/>
        <v>45289</v>
      </c>
      <c r="B3177" s="1">
        <v>45291</v>
      </c>
      <c r="C3177" t="s">
        <v>5019</v>
      </c>
      <c r="D3177" t="s">
        <v>1562</v>
      </c>
      <c r="E3177">
        <v>6.6</v>
      </c>
      <c r="F3177" t="s">
        <v>2476</v>
      </c>
      <c r="G3177" t="s">
        <v>229</v>
      </c>
      <c r="H3177" t="s">
        <v>17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72</v>
      </c>
      <c r="O3177" t="s">
        <v>5787</v>
      </c>
      <c r="P3177">
        <f t="shared" si="99"/>
        <v>6</v>
      </c>
    </row>
    <row r="3178" spans="1:16" x14ac:dyDescent="0.55000000000000004">
      <c r="A3178" s="1">
        <f t="shared" si="98"/>
        <v>45289</v>
      </c>
      <c r="B3178" s="1">
        <v>45291</v>
      </c>
      <c r="C3178" t="s">
        <v>5788</v>
      </c>
      <c r="D3178" t="s">
        <v>1986</v>
      </c>
      <c r="E3178">
        <v>7.75</v>
      </c>
      <c r="F3178" t="s">
        <v>308</v>
      </c>
      <c r="H3178" t="s">
        <v>17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72</v>
      </c>
      <c r="O3178" t="s">
        <v>5789</v>
      </c>
      <c r="P3178">
        <f t="shared" si="99"/>
        <v>5</v>
      </c>
    </row>
    <row r="3179" spans="1:16" x14ac:dyDescent="0.55000000000000004">
      <c r="A3179" s="1">
        <f t="shared" si="98"/>
        <v>45289</v>
      </c>
      <c r="B3179" s="1">
        <v>45291</v>
      </c>
      <c r="C3179" t="s">
        <v>5790</v>
      </c>
      <c r="D3179" t="s">
        <v>5791</v>
      </c>
      <c r="E3179">
        <v>4.7759999999999998</v>
      </c>
      <c r="F3179" t="s">
        <v>5075</v>
      </c>
      <c r="G3179" t="s">
        <v>206</v>
      </c>
      <c r="H3179" t="s">
        <v>77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53</v>
      </c>
      <c r="O3179" t="s">
        <v>5792</v>
      </c>
      <c r="P3179">
        <f t="shared" si="99"/>
        <v>5</v>
      </c>
    </row>
    <row r="3180" spans="1:16" x14ac:dyDescent="0.55000000000000004">
      <c r="A3180" s="1">
        <f t="shared" si="98"/>
        <v>45289</v>
      </c>
      <c r="B3180" s="1">
        <v>45291</v>
      </c>
      <c r="C3180" t="s">
        <v>678</v>
      </c>
      <c r="D3180" t="s">
        <v>679</v>
      </c>
      <c r="E3180">
        <v>4.1500000000000004</v>
      </c>
      <c r="F3180" t="s">
        <v>2072</v>
      </c>
      <c r="G3180" t="s">
        <v>229</v>
      </c>
      <c r="H3180" t="s">
        <v>52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5793</v>
      </c>
      <c r="P3180">
        <f t="shared" si="99"/>
        <v>5</v>
      </c>
    </row>
    <row r="3181" spans="1:16" x14ac:dyDescent="0.55000000000000004">
      <c r="A3181" s="1">
        <f t="shared" si="98"/>
        <v>45289</v>
      </c>
      <c r="B3181" s="1">
        <v>45291</v>
      </c>
      <c r="C3181" t="s">
        <v>1638</v>
      </c>
      <c r="D3181" t="s">
        <v>321</v>
      </c>
      <c r="E3181">
        <v>6.6</v>
      </c>
      <c r="F3181" t="s">
        <v>833</v>
      </c>
      <c r="G3181" t="s">
        <v>142</v>
      </c>
      <c r="H3181" t="s">
        <v>52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22</v>
      </c>
      <c r="O3181" t="s">
        <v>5794</v>
      </c>
      <c r="P3181">
        <f t="shared" si="99"/>
        <v>3</v>
      </c>
    </row>
    <row r="3182" spans="1:16" x14ac:dyDescent="0.55000000000000004">
      <c r="A3182" s="1">
        <f t="shared" si="98"/>
        <v>45289</v>
      </c>
      <c r="B3182" s="1">
        <v>45291</v>
      </c>
      <c r="C3182" t="s">
        <v>2649</v>
      </c>
      <c r="D3182" t="s">
        <v>567</v>
      </c>
      <c r="E3182">
        <v>5.25</v>
      </c>
      <c r="F3182" t="s">
        <v>587</v>
      </c>
      <c r="H3182" t="s">
        <v>52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53</v>
      </c>
      <c r="O3182" t="s">
        <v>5795</v>
      </c>
      <c r="P3182">
        <f t="shared" si="99"/>
        <v>1</v>
      </c>
    </row>
    <row r="3183" spans="1:16" hidden="1" x14ac:dyDescent="0.55000000000000004">
      <c r="A3183" s="1">
        <f t="shared" si="98"/>
        <v>45289</v>
      </c>
      <c r="B3183" s="1">
        <v>45291</v>
      </c>
      <c r="C3183" t="s">
        <v>5796</v>
      </c>
      <c r="D3183" t="s">
        <v>5797</v>
      </c>
      <c r="E3183">
        <v>4.79</v>
      </c>
      <c r="F3183" t="s">
        <v>5798</v>
      </c>
      <c r="H3183" t="s">
        <v>47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22</v>
      </c>
      <c r="O3183" t="s">
        <v>5799</v>
      </c>
      <c r="P3183">
        <f t="shared" si="99"/>
        <v>6</v>
      </c>
    </row>
    <row r="3184" spans="1:16" hidden="1" x14ac:dyDescent="0.55000000000000004">
      <c r="A3184" s="1">
        <f t="shared" si="98"/>
        <v>45289</v>
      </c>
      <c r="B3184" s="1">
        <v>45291</v>
      </c>
      <c r="C3184" t="s">
        <v>5592</v>
      </c>
      <c r="D3184" t="s">
        <v>5279</v>
      </c>
      <c r="E3184">
        <v>10.5</v>
      </c>
      <c r="F3184" t="s">
        <v>81</v>
      </c>
      <c r="G3184" t="s">
        <v>229</v>
      </c>
      <c r="H3184" t="s">
        <v>17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72</v>
      </c>
      <c r="O3184" t="s">
        <v>5800</v>
      </c>
      <c r="P3184">
        <f t="shared" si="99"/>
        <v>6</v>
      </c>
    </row>
    <row r="3185" spans="1:16" x14ac:dyDescent="0.55000000000000004">
      <c r="A3185" s="1">
        <f t="shared" si="98"/>
        <v>45289</v>
      </c>
      <c r="B3185" s="1">
        <v>45291</v>
      </c>
      <c r="C3185" t="s">
        <v>1752</v>
      </c>
      <c r="D3185" t="s">
        <v>1753</v>
      </c>
      <c r="E3185">
        <v>7</v>
      </c>
      <c r="F3185" t="s">
        <v>5744</v>
      </c>
      <c r="G3185" t="s">
        <v>3705</v>
      </c>
      <c r="H3185" t="s">
        <v>17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53</v>
      </c>
      <c r="O3185" t="s">
        <v>5801</v>
      </c>
      <c r="P3185">
        <f t="shared" si="99"/>
        <v>3</v>
      </c>
    </row>
    <row r="3186" spans="1:16" hidden="1" x14ac:dyDescent="0.55000000000000004">
      <c r="A3186" s="1">
        <f t="shared" si="98"/>
        <v>45289</v>
      </c>
      <c r="B3186" s="1">
        <v>45291</v>
      </c>
      <c r="C3186" t="s">
        <v>1553</v>
      </c>
      <c r="D3186" t="s">
        <v>1554</v>
      </c>
      <c r="E3186">
        <v>4.7</v>
      </c>
      <c r="F3186" t="s">
        <v>233</v>
      </c>
      <c r="G3186" t="s">
        <v>229</v>
      </c>
      <c r="H3186" t="s">
        <v>164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72</v>
      </c>
      <c r="O3186" t="s">
        <v>5802</v>
      </c>
      <c r="P3186">
        <f t="shared" si="99"/>
        <v>6</v>
      </c>
    </row>
    <row r="3187" spans="1:16" x14ac:dyDescent="0.55000000000000004">
      <c r="A3187" s="1">
        <f t="shared" si="98"/>
        <v>45289</v>
      </c>
      <c r="B3187" s="1">
        <v>45291</v>
      </c>
      <c r="C3187" t="s">
        <v>74</v>
      </c>
      <c r="D3187" t="s">
        <v>75</v>
      </c>
      <c r="E3187">
        <v>3.3759999999999999</v>
      </c>
      <c r="F3187" t="s">
        <v>489</v>
      </c>
      <c r="G3187" t="s">
        <v>229</v>
      </c>
      <c r="H3187" t="s">
        <v>77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22</v>
      </c>
      <c r="O3187" t="s">
        <v>5803</v>
      </c>
      <c r="P3187">
        <f t="shared" si="99"/>
        <v>2</v>
      </c>
    </row>
    <row r="3188" spans="1:16" x14ac:dyDescent="0.55000000000000004">
      <c r="A3188" s="1">
        <f t="shared" si="98"/>
        <v>45289</v>
      </c>
      <c r="B3188" s="1">
        <v>45291</v>
      </c>
      <c r="C3188" t="s">
        <v>5804</v>
      </c>
      <c r="D3188" t="s">
        <v>5805</v>
      </c>
      <c r="E3188">
        <v>3.3</v>
      </c>
      <c r="F3188" t="s">
        <v>5806</v>
      </c>
      <c r="H3188" t="s">
        <v>99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64</v>
      </c>
      <c r="O3188" t="s">
        <v>5807</v>
      </c>
      <c r="P3188">
        <f t="shared" si="99"/>
        <v>4</v>
      </c>
    </row>
    <row r="3189" spans="1:16" x14ac:dyDescent="0.55000000000000004">
      <c r="A3189" s="1">
        <f t="shared" si="98"/>
        <v>45289</v>
      </c>
      <c r="B3189" s="1">
        <v>45291</v>
      </c>
      <c r="C3189" t="s">
        <v>4989</v>
      </c>
      <c r="D3189" t="s">
        <v>4322</v>
      </c>
      <c r="E3189">
        <v>6.81107</v>
      </c>
      <c r="F3189" t="s">
        <v>5808</v>
      </c>
      <c r="G3189" t="s">
        <v>206</v>
      </c>
      <c r="H3189" t="s">
        <v>52</v>
      </c>
      <c r="I3189" t="s">
        <v>18</v>
      </c>
      <c r="J3189" t="s">
        <v>19</v>
      </c>
      <c r="K3189" t="s">
        <v>20</v>
      </c>
      <c r="L3189" t="s">
        <v>20</v>
      </c>
      <c r="M3189" t="s">
        <v>173</v>
      </c>
      <c r="N3189" t="s">
        <v>72</v>
      </c>
      <c r="O3189" t="s">
        <v>5809</v>
      </c>
      <c r="P3189">
        <f t="shared" si="99"/>
        <v>2</v>
      </c>
    </row>
    <row r="3190" spans="1:16" x14ac:dyDescent="0.55000000000000004">
      <c r="A3190" s="1">
        <f t="shared" si="98"/>
        <v>45289</v>
      </c>
      <c r="B3190" s="1">
        <v>45291</v>
      </c>
      <c r="C3190" t="s">
        <v>5181</v>
      </c>
      <c r="D3190" t="s">
        <v>5182</v>
      </c>
      <c r="E3190">
        <v>6.5</v>
      </c>
      <c r="F3190" t="s">
        <v>1619</v>
      </c>
      <c r="G3190" t="s">
        <v>16</v>
      </c>
      <c r="H3190" t="s">
        <v>17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53</v>
      </c>
      <c r="O3190" t="s">
        <v>5810</v>
      </c>
      <c r="P3190">
        <f t="shared" si="99"/>
        <v>3</v>
      </c>
    </row>
    <row r="3191" spans="1:16" x14ac:dyDescent="0.55000000000000004">
      <c r="A3191" s="1">
        <f t="shared" si="98"/>
        <v>45289</v>
      </c>
      <c r="B3191" s="1">
        <v>45291</v>
      </c>
      <c r="C3191" t="s">
        <v>5413</v>
      </c>
      <c r="D3191" t="s">
        <v>2348</v>
      </c>
      <c r="E3191">
        <v>7.25</v>
      </c>
      <c r="F3191" t="s">
        <v>1390</v>
      </c>
      <c r="G3191" t="s">
        <v>1118</v>
      </c>
      <c r="H3191" t="s">
        <v>77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53</v>
      </c>
      <c r="O3191" t="s">
        <v>5811</v>
      </c>
      <c r="P3191">
        <f t="shared" si="99"/>
        <v>5</v>
      </c>
    </row>
    <row r="3192" spans="1:16" x14ac:dyDescent="0.55000000000000004">
      <c r="A3192" s="1">
        <f t="shared" si="98"/>
        <v>45289</v>
      </c>
      <c r="B3192" s="1">
        <v>45291</v>
      </c>
      <c r="C3192" t="s">
        <v>1252</v>
      </c>
      <c r="D3192" t="s">
        <v>1253</v>
      </c>
      <c r="E3192">
        <v>5</v>
      </c>
      <c r="F3192" t="s">
        <v>1254</v>
      </c>
      <c r="G3192" t="s">
        <v>229</v>
      </c>
      <c r="H3192" t="s">
        <v>47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5812</v>
      </c>
      <c r="P3192">
        <f t="shared" si="99"/>
        <v>3</v>
      </c>
    </row>
    <row r="3193" spans="1:16" x14ac:dyDescent="0.55000000000000004">
      <c r="A3193" s="1">
        <f t="shared" si="98"/>
        <v>45289</v>
      </c>
      <c r="B3193" s="1">
        <v>45291</v>
      </c>
      <c r="C3193" t="s">
        <v>5813</v>
      </c>
      <c r="D3193" t="s">
        <v>5814</v>
      </c>
      <c r="E3193">
        <v>6.65</v>
      </c>
      <c r="F3193" t="s">
        <v>1712</v>
      </c>
      <c r="H3193" t="s">
        <v>17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22</v>
      </c>
      <c r="O3193" t="s">
        <v>5815</v>
      </c>
      <c r="P3193">
        <f t="shared" si="99"/>
        <v>3</v>
      </c>
    </row>
    <row r="3194" spans="1:16" x14ac:dyDescent="0.55000000000000004">
      <c r="A3194" s="1">
        <f t="shared" si="98"/>
        <v>45289</v>
      </c>
      <c r="B3194" s="1">
        <v>45291</v>
      </c>
      <c r="C3194" t="s">
        <v>5816</v>
      </c>
      <c r="D3194" t="s">
        <v>2980</v>
      </c>
      <c r="E3194">
        <v>7</v>
      </c>
      <c r="F3194" t="s">
        <v>424</v>
      </c>
      <c r="H3194" t="s">
        <v>71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22</v>
      </c>
      <c r="O3194" t="s">
        <v>5817</v>
      </c>
      <c r="P3194">
        <f t="shared" si="99"/>
        <v>2</v>
      </c>
    </row>
    <row r="3195" spans="1:16" x14ac:dyDescent="0.55000000000000004">
      <c r="A3195" s="1">
        <f t="shared" si="98"/>
        <v>45289</v>
      </c>
      <c r="B3195" s="1">
        <v>45291</v>
      </c>
      <c r="C3195" t="s">
        <v>363</v>
      </c>
      <c r="D3195" t="s">
        <v>364</v>
      </c>
      <c r="E3195">
        <v>1.1000000000000001</v>
      </c>
      <c r="F3195" t="s">
        <v>5818</v>
      </c>
      <c r="G3195" t="s">
        <v>206</v>
      </c>
      <c r="H3195" t="s">
        <v>42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5819</v>
      </c>
      <c r="P3195">
        <f t="shared" si="99"/>
        <v>4</v>
      </c>
    </row>
    <row r="3196" spans="1:16" hidden="1" x14ac:dyDescent="0.55000000000000004">
      <c r="A3196" s="1">
        <f t="shared" si="98"/>
        <v>45289</v>
      </c>
      <c r="B3196" s="1">
        <v>45291</v>
      </c>
      <c r="C3196" t="s">
        <v>2383</v>
      </c>
      <c r="D3196" t="s">
        <v>2384</v>
      </c>
      <c r="E3196">
        <v>4.0999999999999996</v>
      </c>
      <c r="F3196" t="s">
        <v>3343</v>
      </c>
      <c r="G3196" t="s">
        <v>142</v>
      </c>
      <c r="H3196" t="s">
        <v>52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22</v>
      </c>
      <c r="O3196" t="s">
        <v>5820</v>
      </c>
      <c r="P3196">
        <f t="shared" si="99"/>
        <v>6</v>
      </c>
    </row>
    <row r="3197" spans="1:16" x14ac:dyDescent="0.55000000000000004">
      <c r="A3197" s="1">
        <f t="shared" si="98"/>
        <v>45289</v>
      </c>
      <c r="B3197" s="1">
        <v>45291</v>
      </c>
      <c r="C3197" t="s">
        <v>2122</v>
      </c>
      <c r="D3197" t="s">
        <v>2123</v>
      </c>
      <c r="E3197">
        <v>5.5</v>
      </c>
      <c r="F3197" t="s">
        <v>3305</v>
      </c>
      <c r="G3197" t="s">
        <v>238</v>
      </c>
      <c r="H3197" t="s">
        <v>71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22</v>
      </c>
      <c r="O3197" t="s">
        <v>5821</v>
      </c>
      <c r="P3197">
        <f t="shared" si="99"/>
        <v>4</v>
      </c>
    </row>
    <row r="3198" spans="1:16" x14ac:dyDescent="0.55000000000000004">
      <c r="A3198" s="1">
        <f t="shared" si="98"/>
        <v>45289</v>
      </c>
      <c r="B3198" s="1">
        <v>45291</v>
      </c>
      <c r="C3198" t="s">
        <v>4556</v>
      </c>
      <c r="D3198" t="s">
        <v>4557</v>
      </c>
      <c r="E3198">
        <v>7.85</v>
      </c>
      <c r="F3198" t="s">
        <v>2021</v>
      </c>
      <c r="H3198" t="s">
        <v>17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22</v>
      </c>
      <c r="O3198" t="s">
        <v>5822</v>
      </c>
      <c r="P3198">
        <f t="shared" si="99"/>
        <v>5</v>
      </c>
    </row>
    <row r="3199" spans="1:16" x14ac:dyDescent="0.55000000000000004">
      <c r="A3199" s="1">
        <f t="shared" si="98"/>
        <v>45289</v>
      </c>
      <c r="B3199" s="1">
        <v>45291</v>
      </c>
      <c r="C3199" t="s">
        <v>208</v>
      </c>
      <c r="D3199" t="s">
        <v>209</v>
      </c>
      <c r="E3199">
        <v>6.9</v>
      </c>
      <c r="F3199" t="s">
        <v>1250</v>
      </c>
      <c r="G3199" t="s">
        <v>229</v>
      </c>
      <c r="H3199" t="s">
        <v>32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5823</v>
      </c>
      <c r="P3199">
        <f t="shared" si="99"/>
        <v>1</v>
      </c>
    </row>
    <row r="3200" spans="1:16" x14ac:dyDescent="0.55000000000000004">
      <c r="A3200" s="1">
        <f t="shared" si="98"/>
        <v>45289</v>
      </c>
      <c r="B3200" s="1">
        <v>45291</v>
      </c>
      <c r="C3200" t="s">
        <v>1116</v>
      </c>
      <c r="D3200" t="s">
        <v>1117</v>
      </c>
      <c r="E3200">
        <v>1.65</v>
      </c>
      <c r="F3200" t="s">
        <v>611</v>
      </c>
      <c r="G3200" t="s">
        <v>1519</v>
      </c>
      <c r="H3200" t="s">
        <v>17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53</v>
      </c>
      <c r="O3200" t="s">
        <v>5824</v>
      </c>
      <c r="P3200">
        <f t="shared" si="99"/>
        <v>4</v>
      </c>
    </row>
    <row r="3201" spans="1:16" x14ac:dyDescent="0.55000000000000004">
      <c r="A3201" s="1">
        <f t="shared" si="98"/>
        <v>45289</v>
      </c>
      <c r="B3201" s="1">
        <v>45291</v>
      </c>
      <c r="C3201" t="s">
        <v>123</v>
      </c>
      <c r="D3201" t="s">
        <v>124</v>
      </c>
      <c r="E3201">
        <v>4.5999999999999996</v>
      </c>
      <c r="F3201" t="s">
        <v>5825</v>
      </c>
      <c r="H3201" t="s">
        <v>63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64</v>
      </c>
      <c r="O3201" t="s">
        <v>5826</v>
      </c>
      <c r="P3201">
        <f t="shared" si="99"/>
        <v>4</v>
      </c>
    </row>
    <row r="3202" spans="1:16" x14ac:dyDescent="0.55000000000000004">
      <c r="A3202" s="1">
        <f t="shared" si="98"/>
        <v>45289</v>
      </c>
      <c r="B3202" s="1">
        <v>45291</v>
      </c>
      <c r="C3202" t="s">
        <v>933</v>
      </c>
      <c r="D3202" t="s">
        <v>934</v>
      </c>
      <c r="E3202">
        <v>4.80802</v>
      </c>
      <c r="F3202" t="s">
        <v>5827</v>
      </c>
      <c r="G3202" t="s">
        <v>206</v>
      </c>
      <c r="H3202" t="s">
        <v>47</v>
      </c>
      <c r="I3202" t="s">
        <v>18</v>
      </c>
      <c r="J3202" t="s">
        <v>19</v>
      </c>
      <c r="K3202" t="s">
        <v>20</v>
      </c>
      <c r="L3202" t="s">
        <v>20</v>
      </c>
      <c r="M3202" t="s">
        <v>2527</v>
      </c>
      <c r="N3202" t="s">
        <v>72</v>
      </c>
      <c r="O3202" t="s">
        <v>5828</v>
      </c>
      <c r="P3202">
        <f t="shared" si="99"/>
        <v>3</v>
      </c>
    </row>
    <row r="3203" spans="1:16" x14ac:dyDescent="0.55000000000000004">
      <c r="A3203" s="1">
        <f t="shared" si="98"/>
        <v>45289</v>
      </c>
      <c r="B3203" s="1">
        <v>45291</v>
      </c>
      <c r="C3203" t="s">
        <v>1901</v>
      </c>
      <c r="D3203" t="s">
        <v>1902</v>
      </c>
      <c r="E3203">
        <v>1.7</v>
      </c>
      <c r="F3203" t="s">
        <v>3604</v>
      </c>
      <c r="G3203" t="s">
        <v>229</v>
      </c>
      <c r="H3203" t="s">
        <v>42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72</v>
      </c>
      <c r="O3203" t="s">
        <v>5829</v>
      </c>
      <c r="P3203">
        <f t="shared" si="99"/>
        <v>3</v>
      </c>
    </row>
    <row r="3204" spans="1:16" x14ac:dyDescent="0.55000000000000004">
      <c r="A3204" s="1">
        <f t="shared" ref="A3204:A3267" si="100">B3204-2</f>
        <v>45289</v>
      </c>
      <c r="B3204" s="1">
        <v>45291</v>
      </c>
      <c r="C3204" t="s">
        <v>5830</v>
      </c>
      <c r="D3204" t="s">
        <v>5831</v>
      </c>
      <c r="E3204">
        <v>6.65</v>
      </c>
      <c r="F3204" t="s">
        <v>2050</v>
      </c>
      <c r="G3204" t="s">
        <v>16</v>
      </c>
      <c r="H3204" t="s">
        <v>42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53</v>
      </c>
      <c r="O3204" t="s">
        <v>5832</v>
      </c>
      <c r="P3204">
        <f t="shared" ref="P3204:P3267" si="101">LEN(D3204)</f>
        <v>3</v>
      </c>
    </row>
    <row r="3205" spans="1:16" hidden="1" x14ac:dyDescent="0.55000000000000004">
      <c r="A3205" s="1">
        <f t="shared" si="100"/>
        <v>45289</v>
      </c>
      <c r="B3205" s="1">
        <v>45291</v>
      </c>
      <c r="C3205" t="s">
        <v>5721</v>
      </c>
      <c r="D3205" t="s">
        <v>5722</v>
      </c>
      <c r="E3205">
        <v>3.3719999999999999</v>
      </c>
      <c r="F3205" t="s">
        <v>1390</v>
      </c>
      <c r="G3205">
        <v>25</v>
      </c>
      <c r="H3205" t="s">
        <v>99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22</v>
      </c>
      <c r="O3205" t="s">
        <v>5833</v>
      </c>
      <c r="P3205">
        <f t="shared" si="101"/>
        <v>6</v>
      </c>
    </row>
    <row r="3206" spans="1:16" hidden="1" x14ac:dyDescent="0.55000000000000004">
      <c r="A3206" s="1">
        <f t="shared" si="100"/>
        <v>45289</v>
      </c>
      <c r="B3206" s="1">
        <v>45291</v>
      </c>
      <c r="C3206" t="s">
        <v>4357</v>
      </c>
      <c r="D3206" t="s">
        <v>4358</v>
      </c>
      <c r="E3206">
        <v>5.05</v>
      </c>
      <c r="F3206" t="s">
        <v>4706</v>
      </c>
      <c r="G3206" t="s">
        <v>142</v>
      </c>
      <c r="H3206" t="s">
        <v>164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72</v>
      </c>
      <c r="O3206" t="s">
        <v>5834</v>
      </c>
      <c r="P3206">
        <f t="shared" si="101"/>
        <v>6</v>
      </c>
    </row>
    <row r="3207" spans="1:16" hidden="1" x14ac:dyDescent="0.55000000000000004">
      <c r="A3207" s="1">
        <f t="shared" si="100"/>
        <v>45289</v>
      </c>
      <c r="B3207" s="1">
        <v>45291</v>
      </c>
      <c r="C3207" t="s">
        <v>2383</v>
      </c>
      <c r="D3207" t="s">
        <v>2384</v>
      </c>
      <c r="E3207">
        <v>7.41</v>
      </c>
      <c r="F3207" t="s">
        <v>5835</v>
      </c>
      <c r="G3207" t="s">
        <v>206</v>
      </c>
      <c r="H3207" t="s">
        <v>52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22</v>
      </c>
      <c r="O3207" t="s">
        <v>5836</v>
      </c>
      <c r="P3207">
        <f t="shared" si="101"/>
        <v>6</v>
      </c>
    </row>
    <row r="3208" spans="1:16" x14ac:dyDescent="0.55000000000000004">
      <c r="A3208" s="1">
        <f t="shared" si="100"/>
        <v>45289</v>
      </c>
      <c r="B3208" s="1">
        <v>45291</v>
      </c>
      <c r="C3208" t="s">
        <v>521</v>
      </c>
      <c r="D3208" t="s">
        <v>522</v>
      </c>
      <c r="E3208">
        <v>7</v>
      </c>
      <c r="F3208" t="s">
        <v>1409</v>
      </c>
      <c r="H3208" t="s">
        <v>47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22</v>
      </c>
      <c r="O3208" t="s">
        <v>5837</v>
      </c>
      <c r="P3208">
        <f t="shared" si="101"/>
        <v>3</v>
      </c>
    </row>
    <row r="3209" spans="1:16" x14ac:dyDescent="0.55000000000000004">
      <c r="A3209" s="1">
        <f t="shared" si="100"/>
        <v>45289</v>
      </c>
      <c r="B3209" s="1">
        <v>45291</v>
      </c>
      <c r="C3209" t="s">
        <v>244</v>
      </c>
      <c r="D3209" t="s">
        <v>245</v>
      </c>
      <c r="E3209">
        <v>4</v>
      </c>
      <c r="F3209" t="s">
        <v>1437</v>
      </c>
      <c r="G3209" t="s">
        <v>3512</v>
      </c>
      <c r="H3209" t="s">
        <v>47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5838</v>
      </c>
      <c r="P3209">
        <f t="shared" si="101"/>
        <v>2</v>
      </c>
    </row>
    <row r="3210" spans="1:16" x14ac:dyDescent="0.55000000000000004">
      <c r="A3210" s="1">
        <f t="shared" si="100"/>
        <v>45289</v>
      </c>
      <c r="B3210" s="1">
        <v>45291</v>
      </c>
      <c r="C3210" t="s">
        <v>2466</v>
      </c>
      <c r="D3210" t="s">
        <v>752</v>
      </c>
      <c r="E3210">
        <v>6.375</v>
      </c>
      <c r="F3210" t="s">
        <v>1570</v>
      </c>
      <c r="G3210" t="s">
        <v>567</v>
      </c>
      <c r="H3210" t="s">
        <v>42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53</v>
      </c>
      <c r="O3210" t="s">
        <v>5839</v>
      </c>
      <c r="P3210">
        <f t="shared" si="101"/>
        <v>2</v>
      </c>
    </row>
    <row r="3211" spans="1:16" x14ac:dyDescent="0.55000000000000004">
      <c r="A3211" s="1">
        <f t="shared" si="100"/>
        <v>45289</v>
      </c>
      <c r="B3211" s="1">
        <v>45291</v>
      </c>
      <c r="C3211" t="s">
        <v>1455</v>
      </c>
      <c r="D3211" t="s">
        <v>1456</v>
      </c>
      <c r="E3211">
        <v>6.82</v>
      </c>
      <c r="F3211" t="s">
        <v>467</v>
      </c>
      <c r="G3211" t="s">
        <v>229</v>
      </c>
      <c r="H3211" t="s">
        <v>47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72</v>
      </c>
      <c r="O3211" t="s">
        <v>5840</v>
      </c>
      <c r="P3211">
        <f t="shared" si="101"/>
        <v>3</v>
      </c>
    </row>
    <row r="3212" spans="1:16" hidden="1" x14ac:dyDescent="0.55000000000000004">
      <c r="A3212" s="1">
        <f t="shared" si="100"/>
        <v>45289</v>
      </c>
      <c r="B3212" s="1">
        <v>45291</v>
      </c>
      <c r="C3212" t="s">
        <v>2478</v>
      </c>
      <c r="D3212" t="s">
        <v>1181</v>
      </c>
      <c r="E3212">
        <v>6.5</v>
      </c>
      <c r="F3212" t="s">
        <v>772</v>
      </c>
      <c r="G3212" t="s">
        <v>142</v>
      </c>
      <c r="H3212" t="s">
        <v>47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72</v>
      </c>
      <c r="O3212" t="s">
        <v>5841</v>
      </c>
      <c r="P3212">
        <f t="shared" si="101"/>
        <v>6</v>
      </c>
    </row>
    <row r="3213" spans="1:16" hidden="1" x14ac:dyDescent="0.55000000000000004">
      <c r="A3213" s="1">
        <f t="shared" si="100"/>
        <v>45289</v>
      </c>
      <c r="B3213" s="1">
        <v>45291</v>
      </c>
      <c r="C3213" t="s">
        <v>4439</v>
      </c>
      <c r="D3213" t="s">
        <v>4440</v>
      </c>
      <c r="E3213">
        <v>0.86899999999999999</v>
      </c>
      <c r="F3213" t="s">
        <v>897</v>
      </c>
      <c r="G3213">
        <v>2020</v>
      </c>
      <c r="H3213" t="s">
        <v>267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22</v>
      </c>
      <c r="O3213" t="s">
        <v>5842</v>
      </c>
      <c r="P3213">
        <f t="shared" si="101"/>
        <v>6</v>
      </c>
    </row>
    <row r="3214" spans="1:16" x14ac:dyDescent="0.55000000000000004">
      <c r="A3214" s="1">
        <f t="shared" si="100"/>
        <v>45289</v>
      </c>
      <c r="B3214" s="1">
        <v>45291</v>
      </c>
      <c r="C3214" t="s">
        <v>1116</v>
      </c>
      <c r="D3214" t="s">
        <v>1117</v>
      </c>
      <c r="E3214">
        <v>3.5</v>
      </c>
      <c r="F3214" t="s">
        <v>1144</v>
      </c>
      <c r="G3214" t="s">
        <v>1519</v>
      </c>
      <c r="H3214" t="s">
        <v>17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53</v>
      </c>
      <c r="O3214" t="s">
        <v>5843</v>
      </c>
      <c r="P3214">
        <f t="shared" si="101"/>
        <v>4</v>
      </c>
    </row>
    <row r="3215" spans="1:16" x14ac:dyDescent="0.55000000000000004">
      <c r="A3215" s="1">
        <f t="shared" si="100"/>
        <v>45289</v>
      </c>
      <c r="B3215" s="1">
        <v>45291</v>
      </c>
      <c r="C3215" t="s">
        <v>1116</v>
      </c>
      <c r="D3215" t="s">
        <v>1117</v>
      </c>
      <c r="E3215">
        <v>2.75</v>
      </c>
      <c r="F3215" t="s">
        <v>2128</v>
      </c>
      <c r="G3215" t="s">
        <v>1519</v>
      </c>
      <c r="H3215" t="s">
        <v>17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53</v>
      </c>
      <c r="O3215" t="s">
        <v>5844</v>
      </c>
      <c r="P3215">
        <f t="shared" si="101"/>
        <v>4</v>
      </c>
    </row>
    <row r="3216" spans="1:16" x14ac:dyDescent="0.55000000000000004">
      <c r="A3216" s="1">
        <f t="shared" si="100"/>
        <v>45289</v>
      </c>
      <c r="B3216" s="1">
        <v>45291</v>
      </c>
      <c r="C3216" t="s">
        <v>5409</v>
      </c>
      <c r="D3216" t="s">
        <v>5410</v>
      </c>
      <c r="E3216">
        <v>6.95</v>
      </c>
      <c r="F3216" t="s">
        <v>2110</v>
      </c>
      <c r="G3216" t="s">
        <v>229</v>
      </c>
      <c r="H3216" t="s">
        <v>52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53</v>
      </c>
      <c r="O3216" t="s">
        <v>5845</v>
      </c>
      <c r="P3216">
        <f t="shared" si="101"/>
        <v>3</v>
      </c>
    </row>
    <row r="3217" spans="1:16" hidden="1" x14ac:dyDescent="0.55000000000000004">
      <c r="A3217" s="1">
        <f t="shared" si="100"/>
        <v>45289</v>
      </c>
      <c r="B3217" s="1">
        <v>45291</v>
      </c>
      <c r="C3217" t="s">
        <v>5846</v>
      </c>
      <c r="D3217" t="s">
        <v>5847</v>
      </c>
      <c r="E3217">
        <v>5.85</v>
      </c>
      <c r="F3217" t="s">
        <v>5848</v>
      </c>
      <c r="G3217">
        <v>0</v>
      </c>
      <c r="H3217" t="s">
        <v>164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72</v>
      </c>
      <c r="O3217" t="s">
        <v>5849</v>
      </c>
      <c r="P3217">
        <f t="shared" si="101"/>
        <v>6</v>
      </c>
    </row>
    <row r="3218" spans="1:16" x14ac:dyDescent="0.55000000000000004">
      <c r="A3218" s="1">
        <f t="shared" si="100"/>
        <v>45289</v>
      </c>
      <c r="B3218" s="1">
        <v>45291</v>
      </c>
      <c r="C3218" t="s">
        <v>4556</v>
      </c>
      <c r="D3218" t="s">
        <v>4557</v>
      </c>
      <c r="E3218">
        <v>7.75</v>
      </c>
      <c r="F3218" t="s">
        <v>850</v>
      </c>
      <c r="H3218" t="s">
        <v>17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22</v>
      </c>
      <c r="O3218" t="s">
        <v>5850</v>
      </c>
      <c r="P3218">
        <f t="shared" si="101"/>
        <v>5</v>
      </c>
    </row>
    <row r="3219" spans="1:16" hidden="1" x14ac:dyDescent="0.55000000000000004">
      <c r="A3219" s="1">
        <f t="shared" si="100"/>
        <v>45289</v>
      </c>
      <c r="B3219" s="1">
        <v>45291</v>
      </c>
      <c r="C3219" t="s">
        <v>710</v>
      </c>
      <c r="D3219" t="s">
        <v>711</v>
      </c>
      <c r="E3219">
        <v>2.9</v>
      </c>
      <c r="F3219" t="s">
        <v>3002</v>
      </c>
      <c r="G3219" t="s">
        <v>229</v>
      </c>
      <c r="H3219" t="s">
        <v>164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72</v>
      </c>
      <c r="O3219" t="s">
        <v>5851</v>
      </c>
      <c r="P3219">
        <f t="shared" si="101"/>
        <v>6</v>
      </c>
    </row>
    <row r="3220" spans="1:16" x14ac:dyDescent="0.55000000000000004">
      <c r="A3220" s="1">
        <f t="shared" si="100"/>
        <v>45289</v>
      </c>
      <c r="B3220" s="1">
        <v>45291</v>
      </c>
      <c r="C3220" t="s">
        <v>5852</v>
      </c>
      <c r="D3220" t="s">
        <v>743</v>
      </c>
      <c r="E3220">
        <v>5.5</v>
      </c>
      <c r="F3220" t="s">
        <v>1242</v>
      </c>
      <c r="H3220" t="s">
        <v>77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53</v>
      </c>
      <c r="O3220" t="s">
        <v>5853</v>
      </c>
      <c r="P3220">
        <f t="shared" si="101"/>
        <v>2</v>
      </c>
    </row>
    <row r="3221" spans="1:16" x14ac:dyDescent="0.55000000000000004">
      <c r="A3221" s="1">
        <f t="shared" si="100"/>
        <v>45289</v>
      </c>
      <c r="B3221" s="1">
        <v>45291</v>
      </c>
      <c r="C3221" t="s">
        <v>1750</v>
      </c>
      <c r="D3221" t="s">
        <v>610</v>
      </c>
      <c r="E3221">
        <v>6.98</v>
      </c>
      <c r="F3221" t="s">
        <v>2076</v>
      </c>
      <c r="G3221" t="s">
        <v>238</v>
      </c>
      <c r="H3221" t="s">
        <v>77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22</v>
      </c>
      <c r="O3221" t="s">
        <v>5854</v>
      </c>
      <c r="P3221">
        <f t="shared" si="101"/>
        <v>3</v>
      </c>
    </row>
    <row r="3222" spans="1:16" x14ac:dyDescent="0.55000000000000004">
      <c r="A3222" s="1">
        <f t="shared" si="100"/>
        <v>45289</v>
      </c>
      <c r="B3222" s="1">
        <v>45291</v>
      </c>
      <c r="C3222" t="s">
        <v>3365</v>
      </c>
      <c r="D3222" t="s">
        <v>1635</v>
      </c>
      <c r="E3222">
        <v>6.625</v>
      </c>
      <c r="F3222" t="s">
        <v>1610</v>
      </c>
      <c r="G3222" t="s">
        <v>229</v>
      </c>
      <c r="H3222" t="s">
        <v>32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72</v>
      </c>
      <c r="O3222" t="s">
        <v>5855</v>
      </c>
      <c r="P3222">
        <f t="shared" si="101"/>
        <v>5</v>
      </c>
    </row>
    <row r="3223" spans="1:16" hidden="1" x14ac:dyDescent="0.55000000000000004">
      <c r="A3223" s="1">
        <f t="shared" si="100"/>
        <v>45289</v>
      </c>
      <c r="B3223" s="1">
        <v>45291</v>
      </c>
      <c r="C3223" t="s">
        <v>4613</v>
      </c>
      <c r="D3223" t="s">
        <v>4614</v>
      </c>
      <c r="E3223">
        <v>0</v>
      </c>
      <c r="F3223" t="s">
        <v>489</v>
      </c>
      <c r="H3223" t="s">
        <v>147</v>
      </c>
      <c r="I3223" t="s">
        <v>18</v>
      </c>
      <c r="J3223" t="s">
        <v>19</v>
      </c>
      <c r="K3223" t="s">
        <v>20</v>
      </c>
      <c r="L3223" t="s">
        <v>20</v>
      </c>
      <c r="M3223" t="s">
        <v>3007</v>
      </c>
      <c r="N3223" t="s">
        <v>22</v>
      </c>
      <c r="O3223" t="s">
        <v>5856</v>
      </c>
      <c r="P3223">
        <f t="shared" si="101"/>
        <v>6</v>
      </c>
    </row>
    <row r="3224" spans="1:16" hidden="1" x14ac:dyDescent="0.55000000000000004">
      <c r="A3224" s="1">
        <f t="shared" si="100"/>
        <v>45289</v>
      </c>
      <c r="B3224" s="1">
        <v>45291</v>
      </c>
      <c r="C3224" t="s">
        <v>5394</v>
      </c>
      <c r="D3224" t="s">
        <v>5395</v>
      </c>
      <c r="E3224">
        <v>3.5329999999999999</v>
      </c>
      <c r="F3224" t="s">
        <v>1666</v>
      </c>
      <c r="H3224" t="s">
        <v>42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22</v>
      </c>
      <c r="O3224" t="s">
        <v>5857</v>
      </c>
      <c r="P3224">
        <f t="shared" si="101"/>
        <v>6</v>
      </c>
    </row>
    <row r="3225" spans="1:16" hidden="1" x14ac:dyDescent="0.55000000000000004">
      <c r="A3225" s="1">
        <f t="shared" si="100"/>
        <v>45289</v>
      </c>
      <c r="B3225" s="1">
        <v>45291</v>
      </c>
      <c r="C3225" t="s">
        <v>1098</v>
      </c>
      <c r="D3225" t="s">
        <v>1099</v>
      </c>
      <c r="E3225">
        <v>7.125</v>
      </c>
      <c r="F3225" t="s">
        <v>5858</v>
      </c>
      <c r="G3225" t="s">
        <v>206</v>
      </c>
      <c r="H3225" t="s">
        <v>63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22</v>
      </c>
      <c r="O3225" t="s">
        <v>5859</v>
      </c>
      <c r="P3225">
        <f t="shared" si="101"/>
        <v>6</v>
      </c>
    </row>
    <row r="3226" spans="1:16" x14ac:dyDescent="0.55000000000000004">
      <c r="A3226" s="1">
        <f t="shared" si="100"/>
        <v>45289</v>
      </c>
      <c r="B3226" s="1">
        <v>45291</v>
      </c>
      <c r="C3226" t="s">
        <v>139</v>
      </c>
      <c r="D3226" t="s">
        <v>140</v>
      </c>
      <c r="E3226">
        <v>3.218</v>
      </c>
      <c r="F3226" t="s">
        <v>4914</v>
      </c>
      <c r="G3226" t="s">
        <v>229</v>
      </c>
      <c r="H3226" t="s">
        <v>42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72</v>
      </c>
      <c r="O3226" t="s">
        <v>5860</v>
      </c>
      <c r="P3226">
        <f t="shared" si="101"/>
        <v>2</v>
      </c>
    </row>
    <row r="3227" spans="1:16" hidden="1" x14ac:dyDescent="0.55000000000000004">
      <c r="A3227" s="1">
        <f t="shared" si="100"/>
        <v>45289</v>
      </c>
      <c r="B3227" s="1">
        <v>45291</v>
      </c>
      <c r="C3227" t="s">
        <v>5610</v>
      </c>
      <c r="D3227" t="s">
        <v>5611</v>
      </c>
      <c r="E3227">
        <v>4.8</v>
      </c>
      <c r="F3227" t="s">
        <v>3343</v>
      </c>
      <c r="H3227" t="s">
        <v>17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22</v>
      </c>
      <c r="O3227" t="s">
        <v>5861</v>
      </c>
      <c r="P3227">
        <f t="shared" si="101"/>
        <v>6</v>
      </c>
    </row>
    <row r="3228" spans="1:16" x14ac:dyDescent="0.55000000000000004">
      <c r="A3228" s="1">
        <f t="shared" si="100"/>
        <v>45289</v>
      </c>
      <c r="B3228" s="1">
        <v>45291</v>
      </c>
      <c r="C3228" t="s">
        <v>2436</v>
      </c>
      <c r="D3228" t="s">
        <v>2437</v>
      </c>
      <c r="E3228">
        <v>5.75</v>
      </c>
      <c r="F3228" t="s">
        <v>2438</v>
      </c>
      <c r="G3228" t="s">
        <v>142</v>
      </c>
      <c r="H3228" t="s">
        <v>77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22</v>
      </c>
      <c r="O3228" t="s">
        <v>5862</v>
      </c>
      <c r="P3228">
        <f t="shared" si="101"/>
        <v>5</v>
      </c>
    </row>
    <row r="3229" spans="1:16" x14ac:dyDescent="0.55000000000000004">
      <c r="A3229" s="1">
        <f t="shared" si="100"/>
        <v>45289</v>
      </c>
      <c r="B3229" s="1">
        <v>45291</v>
      </c>
      <c r="C3229" t="s">
        <v>432</v>
      </c>
      <c r="D3229" t="s">
        <v>433</v>
      </c>
      <c r="E3229">
        <v>2.7</v>
      </c>
      <c r="F3229" t="s">
        <v>4029</v>
      </c>
      <c r="G3229" t="s">
        <v>229</v>
      </c>
      <c r="H3229" t="s">
        <v>42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72</v>
      </c>
      <c r="O3229" t="s">
        <v>5863</v>
      </c>
      <c r="P3229">
        <f t="shared" si="101"/>
        <v>3</v>
      </c>
    </row>
    <row r="3230" spans="1:16" x14ac:dyDescent="0.55000000000000004">
      <c r="A3230" s="1">
        <f t="shared" si="100"/>
        <v>45289</v>
      </c>
      <c r="B3230" s="1">
        <v>45291</v>
      </c>
      <c r="C3230" t="s">
        <v>5248</v>
      </c>
      <c r="D3230" t="s">
        <v>5249</v>
      </c>
      <c r="E3230">
        <v>6.375</v>
      </c>
      <c r="F3230" t="s">
        <v>5864</v>
      </c>
      <c r="G3230" t="s">
        <v>5865</v>
      </c>
      <c r="H3230" t="s">
        <v>52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53</v>
      </c>
      <c r="O3230" t="s">
        <v>5866</v>
      </c>
      <c r="P3230">
        <f t="shared" si="101"/>
        <v>3</v>
      </c>
    </row>
    <row r="3231" spans="1:16" hidden="1" x14ac:dyDescent="0.55000000000000004">
      <c r="A3231" s="1">
        <f t="shared" si="100"/>
        <v>45289</v>
      </c>
      <c r="B3231" s="1">
        <v>45291</v>
      </c>
      <c r="C3231" t="s">
        <v>3846</v>
      </c>
      <c r="D3231" t="s">
        <v>3847</v>
      </c>
      <c r="E3231">
        <v>4.0129999999999999</v>
      </c>
      <c r="F3231" t="s">
        <v>1294</v>
      </c>
      <c r="H3231" t="s">
        <v>63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22</v>
      </c>
      <c r="O3231" t="s">
        <v>5867</v>
      </c>
      <c r="P3231">
        <f t="shared" si="101"/>
        <v>6</v>
      </c>
    </row>
    <row r="3232" spans="1:16" x14ac:dyDescent="0.55000000000000004">
      <c r="A3232" s="1">
        <f t="shared" si="100"/>
        <v>45289</v>
      </c>
      <c r="B3232" s="1">
        <v>45291</v>
      </c>
      <c r="C3232" t="s">
        <v>5265</v>
      </c>
      <c r="D3232" t="s">
        <v>1551</v>
      </c>
      <c r="E3232">
        <v>6.45</v>
      </c>
      <c r="F3232" t="s">
        <v>744</v>
      </c>
      <c r="G3232" t="s">
        <v>3786</v>
      </c>
      <c r="H3232" t="s">
        <v>42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53</v>
      </c>
      <c r="O3232" t="s">
        <v>5868</v>
      </c>
      <c r="P3232">
        <f t="shared" si="101"/>
        <v>3</v>
      </c>
    </row>
    <row r="3233" spans="1:16" hidden="1" x14ac:dyDescent="0.55000000000000004">
      <c r="A3233" s="1">
        <f t="shared" si="100"/>
        <v>45289</v>
      </c>
      <c r="B3233" s="1">
        <v>45291</v>
      </c>
      <c r="C3233" t="s">
        <v>2383</v>
      </c>
      <c r="D3233" t="s">
        <v>2384</v>
      </c>
      <c r="E3233">
        <v>6.125</v>
      </c>
      <c r="F3233" t="s">
        <v>446</v>
      </c>
      <c r="G3233" t="s">
        <v>142</v>
      </c>
      <c r="H3233" t="s">
        <v>52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22</v>
      </c>
      <c r="O3233" t="s">
        <v>5869</v>
      </c>
      <c r="P3233">
        <f t="shared" si="101"/>
        <v>6</v>
      </c>
    </row>
    <row r="3234" spans="1:16" x14ac:dyDescent="0.55000000000000004">
      <c r="A3234" s="1">
        <f t="shared" si="100"/>
        <v>45289</v>
      </c>
      <c r="B3234" s="1">
        <v>45291</v>
      </c>
      <c r="C3234" t="s">
        <v>607</v>
      </c>
      <c r="D3234" t="s">
        <v>189</v>
      </c>
      <c r="E3234">
        <v>8.75</v>
      </c>
      <c r="F3234" t="s">
        <v>505</v>
      </c>
      <c r="G3234" t="s">
        <v>229</v>
      </c>
      <c r="H3234" t="s">
        <v>71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22</v>
      </c>
      <c r="O3234" t="s">
        <v>5870</v>
      </c>
      <c r="P3234">
        <f t="shared" si="101"/>
        <v>1</v>
      </c>
    </row>
    <row r="3235" spans="1:16" x14ac:dyDescent="0.55000000000000004">
      <c r="A3235" s="1">
        <f t="shared" si="100"/>
        <v>45289</v>
      </c>
      <c r="B3235" s="1">
        <v>45291</v>
      </c>
      <c r="C3235" t="s">
        <v>2420</v>
      </c>
      <c r="D3235" t="s">
        <v>2421</v>
      </c>
      <c r="E3235">
        <v>5.5</v>
      </c>
      <c r="F3235" t="s">
        <v>900</v>
      </c>
      <c r="H3235" t="s">
        <v>77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53</v>
      </c>
      <c r="O3235" t="s">
        <v>5871</v>
      </c>
      <c r="P3235">
        <f t="shared" si="101"/>
        <v>3</v>
      </c>
    </row>
    <row r="3236" spans="1:16" x14ac:dyDescent="0.55000000000000004">
      <c r="A3236" s="1">
        <f t="shared" si="100"/>
        <v>45289</v>
      </c>
      <c r="B3236" s="1">
        <v>45291</v>
      </c>
      <c r="C3236" t="s">
        <v>4115</v>
      </c>
      <c r="D3236" t="s">
        <v>4116</v>
      </c>
      <c r="E3236">
        <v>3.29</v>
      </c>
      <c r="F3236" t="s">
        <v>5872</v>
      </c>
      <c r="G3236" t="s">
        <v>206</v>
      </c>
      <c r="H3236" t="s">
        <v>17</v>
      </c>
      <c r="I3236" t="s">
        <v>18</v>
      </c>
      <c r="J3236" t="s">
        <v>19</v>
      </c>
      <c r="K3236" t="s">
        <v>20</v>
      </c>
      <c r="L3236" t="s">
        <v>20</v>
      </c>
      <c r="M3236" t="s">
        <v>173</v>
      </c>
      <c r="N3236" t="s">
        <v>72</v>
      </c>
      <c r="O3236" t="s">
        <v>5873</v>
      </c>
      <c r="P3236">
        <f t="shared" si="101"/>
        <v>2</v>
      </c>
    </row>
    <row r="3237" spans="1:16" hidden="1" x14ac:dyDescent="0.55000000000000004">
      <c r="A3237" s="1">
        <f t="shared" si="100"/>
        <v>45289</v>
      </c>
      <c r="B3237" s="1">
        <v>45291</v>
      </c>
      <c r="C3237" t="s">
        <v>5426</v>
      </c>
      <c r="D3237" t="s">
        <v>5427</v>
      </c>
      <c r="E3237">
        <v>4.3129999999999997</v>
      </c>
      <c r="F3237" t="s">
        <v>5874</v>
      </c>
      <c r="G3237">
        <v>2012</v>
      </c>
      <c r="H3237" t="s">
        <v>42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22</v>
      </c>
      <c r="O3237" t="s">
        <v>5875</v>
      </c>
      <c r="P3237">
        <f t="shared" si="101"/>
        <v>6</v>
      </c>
    </row>
    <row r="3238" spans="1:16" x14ac:dyDescent="0.55000000000000004">
      <c r="A3238" s="1">
        <f t="shared" si="100"/>
        <v>45289</v>
      </c>
      <c r="B3238" s="1">
        <v>45291</v>
      </c>
      <c r="C3238" t="s">
        <v>4989</v>
      </c>
      <c r="D3238" t="s">
        <v>4322</v>
      </c>
      <c r="E3238">
        <v>6.7899200000000004</v>
      </c>
      <c r="F3238" t="s">
        <v>5876</v>
      </c>
      <c r="G3238" t="s">
        <v>5456</v>
      </c>
      <c r="H3238" t="s">
        <v>52</v>
      </c>
      <c r="I3238" t="s">
        <v>18</v>
      </c>
      <c r="J3238" t="s">
        <v>19</v>
      </c>
      <c r="K3238" t="s">
        <v>20</v>
      </c>
      <c r="L3238" t="s">
        <v>20</v>
      </c>
      <c r="M3238" t="s">
        <v>173</v>
      </c>
      <c r="N3238" t="s">
        <v>72</v>
      </c>
      <c r="O3238" t="s">
        <v>5877</v>
      </c>
      <c r="P3238">
        <f t="shared" si="101"/>
        <v>2</v>
      </c>
    </row>
    <row r="3239" spans="1:16" hidden="1" x14ac:dyDescent="0.55000000000000004">
      <c r="A3239" s="1">
        <f t="shared" si="100"/>
        <v>45289</v>
      </c>
      <c r="B3239" s="1">
        <v>45291</v>
      </c>
      <c r="C3239" t="s">
        <v>1689</v>
      </c>
      <c r="D3239" t="s">
        <v>1450</v>
      </c>
      <c r="E3239">
        <v>3.7290000000000001</v>
      </c>
      <c r="F3239" t="s">
        <v>1690</v>
      </c>
      <c r="G3239" t="s">
        <v>229</v>
      </c>
      <c r="H3239" t="s">
        <v>42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72</v>
      </c>
      <c r="O3239" t="s">
        <v>5878</v>
      </c>
      <c r="P3239">
        <f t="shared" si="101"/>
        <v>6</v>
      </c>
    </row>
    <row r="3240" spans="1:16" x14ac:dyDescent="0.55000000000000004">
      <c r="A3240" s="1">
        <f t="shared" si="100"/>
        <v>45289</v>
      </c>
      <c r="B3240" s="1">
        <v>45291</v>
      </c>
      <c r="C3240" t="s">
        <v>264</v>
      </c>
      <c r="D3240" t="s">
        <v>265</v>
      </c>
      <c r="E3240">
        <v>2.8</v>
      </c>
      <c r="F3240" t="s">
        <v>237</v>
      </c>
      <c r="G3240" t="s">
        <v>229</v>
      </c>
      <c r="H3240" t="s">
        <v>267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72</v>
      </c>
      <c r="O3240" t="s">
        <v>5879</v>
      </c>
      <c r="P3240">
        <f t="shared" si="101"/>
        <v>3</v>
      </c>
    </row>
    <row r="3241" spans="1:16" x14ac:dyDescent="0.55000000000000004">
      <c r="A3241" s="1">
        <f t="shared" si="100"/>
        <v>45289</v>
      </c>
      <c r="B3241" s="1">
        <v>45291</v>
      </c>
      <c r="C3241" t="s">
        <v>170</v>
      </c>
      <c r="D3241" t="s">
        <v>171</v>
      </c>
      <c r="E3241">
        <v>6.875</v>
      </c>
      <c r="F3241" t="s">
        <v>761</v>
      </c>
      <c r="G3241" t="s">
        <v>238</v>
      </c>
      <c r="H3241" t="s">
        <v>47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22</v>
      </c>
      <c r="O3241" t="s">
        <v>5880</v>
      </c>
      <c r="P3241">
        <f t="shared" si="101"/>
        <v>1</v>
      </c>
    </row>
    <row r="3242" spans="1:16" hidden="1" x14ac:dyDescent="0.55000000000000004">
      <c r="A3242" s="1">
        <f t="shared" si="100"/>
        <v>45289</v>
      </c>
      <c r="B3242" s="1">
        <v>45291</v>
      </c>
      <c r="C3242" t="s">
        <v>5881</v>
      </c>
      <c r="D3242" t="s">
        <v>5882</v>
      </c>
      <c r="E3242">
        <v>2.9710000000000001</v>
      </c>
      <c r="F3242" t="s">
        <v>438</v>
      </c>
      <c r="H3242" t="s">
        <v>267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22</v>
      </c>
      <c r="O3242" t="s">
        <v>5883</v>
      </c>
      <c r="P3242">
        <f t="shared" si="101"/>
        <v>6</v>
      </c>
    </row>
    <row r="3243" spans="1:16" x14ac:dyDescent="0.55000000000000004">
      <c r="A3243" s="1">
        <f t="shared" si="100"/>
        <v>45289</v>
      </c>
      <c r="B3243" s="1">
        <v>45291</v>
      </c>
      <c r="C3243" t="s">
        <v>5754</v>
      </c>
      <c r="D3243" t="s">
        <v>896</v>
      </c>
      <c r="E3243">
        <v>5.9</v>
      </c>
      <c r="F3243" t="s">
        <v>3387</v>
      </c>
      <c r="H3243" t="s">
        <v>42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53</v>
      </c>
      <c r="O3243" t="s">
        <v>5884</v>
      </c>
      <c r="P3243">
        <f t="shared" si="101"/>
        <v>2</v>
      </c>
    </row>
    <row r="3244" spans="1:16" x14ac:dyDescent="0.55000000000000004">
      <c r="A3244" s="1">
        <f t="shared" si="100"/>
        <v>45289</v>
      </c>
      <c r="B3244" s="1">
        <v>45291</v>
      </c>
      <c r="C3244" t="s">
        <v>5703</v>
      </c>
      <c r="D3244" t="s">
        <v>775</v>
      </c>
      <c r="E3244">
        <v>5.7</v>
      </c>
      <c r="F3244" t="s">
        <v>409</v>
      </c>
      <c r="H3244" t="s">
        <v>42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53</v>
      </c>
      <c r="O3244" t="s">
        <v>5885</v>
      </c>
      <c r="P3244">
        <f t="shared" si="101"/>
        <v>3</v>
      </c>
    </row>
    <row r="3245" spans="1:16" x14ac:dyDescent="0.55000000000000004">
      <c r="A3245" s="1">
        <f t="shared" si="100"/>
        <v>45289</v>
      </c>
      <c r="B3245" s="1">
        <v>45291</v>
      </c>
      <c r="C3245" t="s">
        <v>1116</v>
      </c>
      <c r="D3245" t="s">
        <v>1117</v>
      </c>
      <c r="E3245">
        <v>3.5</v>
      </c>
      <c r="F3245" t="s">
        <v>1236</v>
      </c>
      <c r="G3245" t="s">
        <v>1519</v>
      </c>
      <c r="H3245" t="s">
        <v>17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53</v>
      </c>
      <c r="O3245" t="s">
        <v>5886</v>
      </c>
      <c r="P3245">
        <f t="shared" si="101"/>
        <v>4</v>
      </c>
    </row>
    <row r="3246" spans="1:16" x14ac:dyDescent="0.55000000000000004">
      <c r="A3246" s="1">
        <f t="shared" si="100"/>
        <v>45289</v>
      </c>
      <c r="B3246" s="1">
        <v>45291</v>
      </c>
      <c r="C3246" t="s">
        <v>131</v>
      </c>
      <c r="D3246" t="s">
        <v>132</v>
      </c>
      <c r="E3246">
        <v>3.33</v>
      </c>
      <c r="F3246" t="s">
        <v>4272</v>
      </c>
      <c r="G3246" t="s">
        <v>206</v>
      </c>
      <c r="H3246" t="s">
        <v>63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64</v>
      </c>
      <c r="O3246" t="s">
        <v>5887</v>
      </c>
      <c r="P3246">
        <f t="shared" si="101"/>
        <v>3</v>
      </c>
    </row>
    <row r="3247" spans="1:16" x14ac:dyDescent="0.55000000000000004">
      <c r="A3247" s="1">
        <f t="shared" si="100"/>
        <v>45289</v>
      </c>
      <c r="B3247" s="1">
        <v>45291</v>
      </c>
      <c r="C3247" t="s">
        <v>5355</v>
      </c>
      <c r="D3247" t="s">
        <v>5356</v>
      </c>
      <c r="E3247">
        <v>6.2590000000000003</v>
      </c>
      <c r="F3247" t="s">
        <v>3581</v>
      </c>
      <c r="H3247" t="s">
        <v>267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22</v>
      </c>
      <c r="O3247" t="s">
        <v>5888</v>
      </c>
      <c r="P3247">
        <f t="shared" si="101"/>
        <v>5</v>
      </c>
    </row>
    <row r="3248" spans="1:16" hidden="1" x14ac:dyDescent="0.55000000000000004">
      <c r="A3248" s="1">
        <f t="shared" si="100"/>
        <v>45289</v>
      </c>
      <c r="B3248" s="1">
        <v>45291</v>
      </c>
      <c r="C3248" t="s">
        <v>3128</v>
      </c>
      <c r="D3248" t="s">
        <v>3129</v>
      </c>
      <c r="E3248">
        <v>7.7679999999999998</v>
      </c>
      <c r="F3248" t="s">
        <v>765</v>
      </c>
      <c r="G3248" t="s">
        <v>229</v>
      </c>
      <c r="H3248" t="s">
        <v>71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22</v>
      </c>
      <c r="O3248" t="s">
        <v>5889</v>
      </c>
      <c r="P3248">
        <f t="shared" si="101"/>
        <v>6</v>
      </c>
    </row>
    <row r="3249" spans="1:16" hidden="1" x14ac:dyDescent="0.55000000000000004">
      <c r="A3249" s="1">
        <f t="shared" si="100"/>
        <v>45289</v>
      </c>
      <c r="B3249" s="1">
        <v>45291</v>
      </c>
      <c r="C3249" t="s">
        <v>2394</v>
      </c>
      <c r="D3249" t="s">
        <v>2395</v>
      </c>
      <c r="E3249">
        <v>1.95</v>
      </c>
      <c r="F3249" t="s">
        <v>1273</v>
      </c>
      <c r="G3249" t="s">
        <v>229</v>
      </c>
      <c r="H3249" t="s">
        <v>17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72</v>
      </c>
      <c r="O3249" t="s">
        <v>5890</v>
      </c>
      <c r="P3249">
        <f t="shared" si="101"/>
        <v>6</v>
      </c>
    </row>
    <row r="3250" spans="1:16" x14ac:dyDescent="0.55000000000000004">
      <c r="A3250" s="1">
        <f t="shared" si="100"/>
        <v>45289</v>
      </c>
      <c r="B3250" s="1">
        <v>45291</v>
      </c>
      <c r="C3250" t="s">
        <v>497</v>
      </c>
      <c r="D3250" t="s">
        <v>498</v>
      </c>
      <c r="E3250">
        <v>4.7</v>
      </c>
      <c r="F3250" t="s">
        <v>718</v>
      </c>
      <c r="G3250" t="s">
        <v>142</v>
      </c>
      <c r="H3250" t="s">
        <v>71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72</v>
      </c>
      <c r="O3250" t="s">
        <v>5891</v>
      </c>
      <c r="P3250">
        <f t="shared" si="101"/>
        <v>5</v>
      </c>
    </row>
    <row r="3251" spans="1:16" x14ac:dyDescent="0.55000000000000004">
      <c r="A3251" s="1">
        <f t="shared" si="100"/>
        <v>45289</v>
      </c>
      <c r="B3251" s="1">
        <v>45291</v>
      </c>
      <c r="C3251" t="s">
        <v>1216</v>
      </c>
      <c r="D3251" t="s">
        <v>1217</v>
      </c>
      <c r="E3251">
        <v>4.07</v>
      </c>
      <c r="F3251" t="s">
        <v>1218</v>
      </c>
      <c r="G3251" t="s">
        <v>229</v>
      </c>
      <c r="H3251" t="s">
        <v>17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5892</v>
      </c>
      <c r="P3251">
        <f t="shared" si="101"/>
        <v>3</v>
      </c>
    </row>
    <row r="3252" spans="1:16" hidden="1" x14ac:dyDescent="0.55000000000000004">
      <c r="A3252" s="1">
        <f t="shared" si="100"/>
        <v>45289</v>
      </c>
      <c r="B3252" s="1">
        <v>45291</v>
      </c>
      <c r="C3252" t="s">
        <v>1561</v>
      </c>
      <c r="D3252" t="s">
        <v>1562</v>
      </c>
      <c r="E3252">
        <v>1.45</v>
      </c>
      <c r="F3252" t="s">
        <v>426</v>
      </c>
      <c r="G3252" t="s">
        <v>229</v>
      </c>
      <c r="H3252" t="s">
        <v>267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72</v>
      </c>
      <c r="O3252" t="s">
        <v>5893</v>
      </c>
      <c r="P3252">
        <f t="shared" si="101"/>
        <v>6</v>
      </c>
    </row>
    <row r="3253" spans="1:16" x14ac:dyDescent="0.55000000000000004">
      <c r="A3253" s="1">
        <f t="shared" si="100"/>
        <v>45289</v>
      </c>
      <c r="B3253" s="1">
        <v>45291</v>
      </c>
      <c r="C3253" t="s">
        <v>617</v>
      </c>
      <c r="D3253" t="s">
        <v>449</v>
      </c>
      <c r="E3253">
        <v>6.75</v>
      </c>
      <c r="F3253" t="s">
        <v>1214</v>
      </c>
      <c r="G3253" t="s">
        <v>3705</v>
      </c>
      <c r="H3253" t="s">
        <v>77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53</v>
      </c>
      <c r="O3253" t="s">
        <v>5894</v>
      </c>
      <c r="P3253">
        <f t="shared" si="101"/>
        <v>3</v>
      </c>
    </row>
    <row r="3254" spans="1:16" x14ac:dyDescent="0.55000000000000004">
      <c r="A3254" s="1">
        <f t="shared" si="100"/>
        <v>45289</v>
      </c>
      <c r="B3254" s="1">
        <v>45291</v>
      </c>
      <c r="C3254" t="s">
        <v>5790</v>
      </c>
      <c r="D3254" t="s">
        <v>5791</v>
      </c>
      <c r="E3254">
        <v>5.84</v>
      </c>
      <c r="F3254" t="s">
        <v>5895</v>
      </c>
      <c r="G3254" t="s">
        <v>206</v>
      </c>
      <c r="H3254" t="s">
        <v>77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53</v>
      </c>
      <c r="O3254" t="s">
        <v>5896</v>
      </c>
      <c r="P3254">
        <f t="shared" si="101"/>
        <v>5</v>
      </c>
    </row>
    <row r="3255" spans="1:16" x14ac:dyDescent="0.55000000000000004">
      <c r="A3255" s="1">
        <f t="shared" si="100"/>
        <v>45289</v>
      </c>
      <c r="B3255" s="1">
        <v>45291</v>
      </c>
      <c r="C3255" t="s">
        <v>742</v>
      </c>
      <c r="D3255" t="s">
        <v>743</v>
      </c>
      <c r="E3255">
        <v>5.7</v>
      </c>
      <c r="F3255" t="s">
        <v>2389</v>
      </c>
      <c r="G3255" t="s">
        <v>3786</v>
      </c>
      <c r="H3255" t="s">
        <v>17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53</v>
      </c>
      <c r="O3255" t="s">
        <v>5897</v>
      </c>
      <c r="P3255">
        <f t="shared" si="101"/>
        <v>2</v>
      </c>
    </row>
    <row r="3256" spans="1:16" x14ac:dyDescent="0.55000000000000004">
      <c r="A3256" s="1">
        <f t="shared" si="100"/>
        <v>45289</v>
      </c>
      <c r="B3256" s="1">
        <v>45291</v>
      </c>
      <c r="C3256" t="s">
        <v>201</v>
      </c>
      <c r="D3256" t="s">
        <v>202</v>
      </c>
      <c r="E3256">
        <v>6.875</v>
      </c>
      <c r="F3256" t="s">
        <v>203</v>
      </c>
      <c r="G3256" t="s">
        <v>229</v>
      </c>
      <c r="H3256" t="s">
        <v>147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22</v>
      </c>
      <c r="O3256" t="s">
        <v>5898</v>
      </c>
      <c r="P3256">
        <f t="shared" si="101"/>
        <v>4</v>
      </c>
    </row>
    <row r="3257" spans="1:16" x14ac:dyDescent="0.55000000000000004">
      <c r="A3257" s="1">
        <f t="shared" si="100"/>
        <v>45289</v>
      </c>
      <c r="B3257" s="1">
        <v>45291</v>
      </c>
      <c r="C3257" t="s">
        <v>866</v>
      </c>
      <c r="D3257" t="s">
        <v>867</v>
      </c>
      <c r="E3257">
        <v>5.8526600000000002</v>
      </c>
      <c r="F3257" t="s">
        <v>589</v>
      </c>
      <c r="G3257" t="s">
        <v>229</v>
      </c>
      <c r="H3257" t="s">
        <v>47</v>
      </c>
      <c r="I3257" t="s">
        <v>18</v>
      </c>
      <c r="J3257" t="s">
        <v>19</v>
      </c>
      <c r="K3257" t="s">
        <v>20</v>
      </c>
      <c r="L3257" t="s">
        <v>20</v>
      </c>
      <c r="M3257" t="s">
        <v>173</v>
      </c>
      <c r="N3257" t="s">
        <v>22</v>
      </c>
      <c r="O3257" t="s">
        <v>5899</v>
      </c>
      <c r="P3257">
        <f t="shared" si="101"/>
        <v>3</v>
      </c>
    </row>
    <row r="3258" spans="1:16" hidden="1" x14ac:dyDescent="0.55000000000000004">
      <c r="A3258" s="1">
        <f t="shared" si="100"/>
        <v>45289</v>
      </c>
      <c r="B3258" s="1">
        <v>45291</v>
      </c>
      <c r="C3258" t="s">
        <v>1689</v>
      </c>
      <c r="D3258" t="s">
        <v>1450</v>
      </c>
      <c r="E3258">
        <v>3.2</v>
      </c>
      <c r="F3258" t="s">
        <v>4027</v>
      </c>
      <c r="G3258" t="s">
        <v>229</v>
      </c>
      <c r="H3258" t="s">
        <v>42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72</v>
      </c>
      <c r="O3258" t="s">
        <v>5900</v>
      </c>
      <c r="P3258">
        <f t="shared" si="101"/>
        <v>6</v>
      </c>
    </row>
    <row r="3259" spans="1:16" x14ac:dyDescent="0.55000000000000004">
      <c r="A3259" s="1">
        <f t="shared" si="100"/>
        <v>45289</v>
      </c>
      <c r="B3259" s="1">
        <v>45291</v>
      </c>
      <c r="C3259" t="s">
        <v>5901</v>
      </c>
      <c r="D3259" t="s">
        <v>2348</v>
      </c>
      <c r="E3259">
        <v>5.9</v>
      </c>
      <c r="F3259" t="s">
        <v>2426</v>
      </c>
      <c r="G3259" t="s">
        <v>142</v>
      </c>
      <c r="H3259" t="s">
        <v>77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53</v>
      </c>
      <c r="O3259" t="s">
        <v>5902</v>
      </c>
      <c r="P3259">
        <f t="shared" si="101"/>
        <v>5</v>
      </c>
    </row>
    <row r="3260" spans="1:16" x14ac:dyDescent="0.55000000000000004">
      <c r="A3260" s="1">
        <f t="shared" si="100"/>
        <v>45289</v>
      </c>
      <c r="B3260" s="1">
        <v>45291</v>
      </c>
      <c r="C3260" t="s">
        <v>5903</v>
      </c>
      <c r="D3260" t="s">
        <v>5904</v>
      </c>
      <c r="E3260">
        <v>7.56</v>
      </c>
      <c r="F3260" t="s">
        <v>5905</v>
      </c>
      <c r="G3260" t="s">
        <v>4780</v>
      </c>
      <c r="H3260" t="s">
        <v>52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22</v>
      </c>
      <c r="O3260" t="s">
        <v>5906</v>
      </c>
      <c r="P3260">
        <f t="shared" si="101"/>
        <v>3</v>
      </c>
    </row>
    <row r="3261" spans="1:16" hidden="1" x14ac:dyDescent="0.55000000000000004">
      <c r="A3261" s="1">
        <f t="shared" si="100"/>
        <v>45289</v>
      </c>
      <c r="B3261" s="1">
        <v>45291</v>
      </c>
      <c r="C3261" t="s">
        <v>5530</v>
      </c>
      <c r="D3261" t="s">
        <v>5531</v>
      </c>
      <c r="E3261">
        <v>1.2</v>
      </c>
      <c r="F3261" t="s">
        <v>4225</v>
      </c>
      <c r="H3261" t="s">
        <v>267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22</v>
      </c>
      <c r="O3261" t="s">
        <v>5907</v>
      </c>
      <c r="P3261">
        <f t="shared" si="101"/>
        <v>6</v>
      </c>
    </row>
    <row r="3262" spans="1:16" hidden="1" x14ac:dyDescent="0.55000000000000004">
      <c r="A3262" s="1">
        <f t="shared" si="100"/>
        <v>45289</v>
      </c>
      <c r="B3262" s="1">
        <v>45291</v>
      </c>
      <c r="C3262" t="s">
        <v>1705</v>
      </c>
      <c r="D3262" t="s">
        <v>1706</v>
      </c>
      <c r="E3262">
        <v>1.625</v>
      </c>
      <c r="F3262" t="s">
        <v>4985</v>
      </c>
      <c r="G3262" t="s">
        <v>229</v>
      </c>
      <c r="H3262" t="s">
        <v>164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72</v>
      </c>
      <c r="O3262" t="s">
        <v>5908</v>
      </c>
      <c r="P3262">
        <f t="shared" si="101"/>
        <v>6</v>
      </c>
    </row>
    <row r="3263" spans="1:16" hidden="1" x14ac:dyDescent="0.55000000000000004">
      <c r="A3263" s="1">
        <f t="shared" si="100"/>
        <v>45289</v>
      </c>
      <c r="B3263" s="1">
        <v>45291</v>
      </c>
      <c r="C3263" t="s">
        <v>4662</v>
      </c>
      <c r="D3263" t="s">
        <v>4663</v>
      </c>
      <c r="E3263">
        <v>2.895</v>
      </c>
      <c r="F3263" t="s">
        <v>4653</v>
      </c>
      <c r="G3263">
        <v>2020</v>
      </c>
      <c r="H3263" t="s">
        <v>52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22</v>
      </c>
      <c r="O3263" t="s">
        <v>5909</v>
      </c>
      <c r="P3263">
        <f t="shared" si="101"/>
        <v>6</v>
      </c>
    </row>
    <row r="3264" spans="1:16" x14ac:dyDescent="0.55000000000000004">
      <c r="A3264" s="1">
        <f t="shared" si="100"/>
        <v>45289</v>
      </c>
      <c r="B3264" s="1">
        <v>45291</v>
      </c>
      <c r="C3264" t="s">
        <v>244</v>
      </c>
      <c r="D3264" t="s">
        <v>245</v>
      </c>
      <c r="E3264">
        <v>3</v>
      </c>
      <c r="F3264" t="s">
        <v>452</v>
      </c>
      <c r="G3264" t="s">
        <v>1519</v>
      </c>
      <c r="H3264" t="s">
        <v>47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22</v>
      </c>
      <c r="O3264" t="s">
        <v>5910</v>
      </c>
      <c r="P3264">
        <f t="shared" si="101"/>
        <v>2</v>
      </c>
    </row>
    <row r="3265" spans="1:16" x14ac:dyDescent="0.55000000000000004">
      <c r="A3265" s="1">
        <f t="shared" si="100"/>
        <v>45289</v>
      </c>
      <c r="B3265" s="1">
        <v>45291</v>
      </c>
      <c r="C3265" t="s">
        <v>57</v>
      </c>
      <c r="D3265" t="s">
        <v>14</v>
      </c>
      <c r="E3265">
        <v>8.4499999999999993</v>
      </c>
      <c r="F3265" t="s">
        <v>4757</v>
      </c>
      <c r="G3265" t="s">
        <v>229</v>
      </c>
      <c r="H3265" t="s">
        <v>17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22</v>
      </c>
      <c r="O3265" t="s">
        <v>5911</v>
      </c>
      <c r="P3265">
        <f t="shared" si="101"/>
        <v>3</v>
      </c>
    </row>
    <row r="3266" spans="1:16" hidden="1" x14ac:dyDescent="0.55000000000000004">
      <c r="A3266" s="1">
        <f t="shared" si="100"/>
        <v>45289</v>
      </c>
      <c r="B3266" s="1">
        <v>45291</v>
      </c>
      <c r="C3266" t="s">
        <v>710</v>
      </c>
      <c r="D3266" t="s">
        <v>711</v>
      </c>
      <c r="E3266">
        <v>5.6981999999999999</v>
      </c>
      <c r="F3266" t="s">
        <v>3193</v>
      </c>
      <c r="G3266" t="s">
        <v>229</v>
      </c>
      <c r="H3266" t="s">
        <v>164</v>
      </c>
      <c r="I3266" t="s">
        <v>18</v>
      </c>
      <c r="J3266" t="s">
        <v>19</v>
      </c>
      <c r="K3266" t="s">
        <v>20</v>
      </c>
      <c r="L3266" t="s">
        <v>20</v>
      </c>
      <c r="M3266" t="s">
        <v>173</v>
      </c>
      <c r="N3266" t="s">
        <v>72</v>
      </c>
      <c r="O3266" t="s">
        <v>5912</v>
      </c>
      <c r="P3266">
        <f t="shared" si="101"/>
        <v>6</v>
      </c>
    </row>
    <row r="3267" spans="1:16" hidden="1" x14ac:dyDescent="0.55000000000000004">
      <c r="A3267" s="1">
        <f t="shared" si="100"/>
        <v>45289</v>
      </c>
      <c r="B3267" s="1">
        <v>45291</v>
      </c>
      <c r="C3267" t="s">
        <v>5913</v>
      </c>
      <c r="D3267" t="s">
        <v>5914</v>
      </c>
      <c r="E3267">
        <v>4.3739999999999997</v>
      </c>
      <c r="F3267" t="s">
        <v>1188</v>
      </c>
      <c r="H3267" t="s">
        <v>267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5915</v>
      </c>
      <c r="P3267">
        <f t="shared" si="101"/>
        <v>6</v>
      </c>
    </row>
    <row r="3268" spans="1:16" hidden="1" x14ac:dyDescent="0.55000000000000004">
      <c r="A3268" s="1">
        <f t="shared" ref="A3268:A3331" si="102">B3268-2</f>
        <v>45289</v>
      </c>
      <c r="B3268" s="1">
        <v>45291</v>
      </c>
      <c r="C3268" t="s">
        <v>5514</v>
      </c>
      <c r="D3268" t="s">
        <v>5515</v>
      </c>
      <c r="E3268">
        <v>3.4569999999999999</v>
      </c>
      <c r="F3268" t="s">
        <v>5916</v>
      </c>
      <c r="H3268" t="s">
        <v>63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22</v>
      </c>
      <c r="O3268" t="s">
        <v>5917</v>
      </c>
      <c r="P3268">
        <f t="shared" ref="P3268:P3331" si="103">LEN(D3268)</f>
        <v>6</v>
      </c>
    </row>
    <row r="3269" spans="1:16" hidden="1" x14ac:dyDescent="0.55000000000000004">
      <c r="A3269" s="1">
        <f t="shared" si="102"/>
        <v>45289</v>
      </c>
      <c r="B3269" s="1">
        <v>45291</v>
      </c>
      <c r="C3269" t="s">
        <v>1561</v>
      </c>
      <c r="D3269" t="s">
        <v>1562</v>
      </c>
      <c r="E3269">
        <v>6.2843499999999999</v>
      </c>
      <c r="F3269" t="s">
        <v>3962</v>
      </c>
      <c r="G3269" t="s">
        <v>229</v>
      </c>
      <c r="H3269" t="s">
        <v>267</v>
      </c>
      <c r="I3269" t="s">
        <v>18</v>
      </c>
      <c r="J3269" t="s">
        <v>19</v>
      </c>
      <c r="K3269" t="s">
        <v>20</v>
      </c>
      <c r="L3269" t="s">
        <v>20</v>
      </c>
      <c r="M3269" t="s">
        <v>173</v>
      </c>
      <c r="N3269" t="s">
        <v>72</v>
      </c>
      <c r="O3269" t="s">
        <v>5918</v>
      </c>
      <c r="P3269">
        <f t="shared" si="103"/>
        <v>6</v>
      </c>
    </row>
    <row r="3270" spans="1:16" hidden="1" x14ac:dyDescent="0.55000000000000004">
      <c r="A3270" s="1">
        <f t="shared" si="102"/>
        <v>45289</v>
      </c>
      <c r="B3270" s="1">
        <v>45291</v>
      </c>
      <c r="C3270" t="s">
        <v>5278</v>
      </c>
      <c r="D3270" t="s">
        <v>5279</v>
      </c>
      <c r="E3270">
        <v>7.5</v>
      </c>
      <c r="F3270" t="s">
        <v>1619</v>
      </c>
      <c r="G3270" t="s">
        <v>229</v>
      </c>
      <c r="H3270" t="s">
        <v>77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72</v>
      </c>
      <c r="O3270" t="s">
        <v>5919</v>
      </c>
      <c r="P3270">
        <f t="shared" si="103"/>
        <v>6</v>
      </c>
    </row>
    <row r="3271" spans="1:16" hidden="1" x14ac:dyDescent="0.55000000000000004">
      <c r="A3271" s="1">
        <f t="shared" si="102"/>
        <v>45289</v>
      </c>
      <c r="B3271" s="1">
        <v>45291</v>
      </c>
      <c r="C3271" t="s">
        <v>4613</v>
      </c>
      <c r="D3271" t="s">
        <v>4614</v>
      </c>
      <c r="E3271">
        <v>0</v>
      </c>
      <c r="F3271" t="s">
        <v>387</v>
      </c>
      <c r="H3271" t="s">
        <v>147</v>
      </c>
      <c r="I3271" t="s">
        <v>18</v>
      </c>
      <c r="J3271" t="s">
        <v>19</v>
      </c>
      <c r="K3271" t="s">
        <v>20</v>
      </c>
      <c r="L3271" t="s">
        <v>20</v>
      </c>
      <c r="M3271" t="s">
        <v>3007</v>
      </c>
      <c r="N3271" t="s">
        <v>22</v>
      </c>
      <c r="O3271" t="s">
        <v>5920</v>
      </c>
      <c r="P3271">
        <f t="shared" si="103"/>
        <v>6</v>
      </c>
    </row>
    <row r="3272" spans="1:16" hidden="1" x14ac:dyDescent="0.55000000000000004">
      <c r="A3272" s="1">
        <f t="shared" si="102"/>
        <v>45289</v>
      </c>
      <c r="B3272" s="1">
        <v>45291</v>
      </c>
      <c r="C3272" t="s">
        <v>1561</v>
      </c>
      <c r="D3272" t="s">
        <v>1562</v>
      </c>
      <c r="E3272">
        <v>4.9000000000000004</v>
      </c>
      <c r="F3272" t="s">
        <v>3793</v>
      </c>
      <c r="G3272" t="s">
        <v>229</v>
      </c>
      <c r="H3272" t="s">
        <v>267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72</v>
      </c>
      <c r="O3272" t="s">
        <v>5921</v>
      </c>
      <c r="P3272">
        <f t="shared" si="103"/>
        <v>6</v>
      </c>
    </row>
    <row r="3273" spans="1:16" hidden="1" x14ac:dyDescent="0.55000000000000004">
      <c r="A3273" s="1">
        <f t="shared" si="102"/>
        <v>45289</v>
      </c>
      <c r="B3273" s="1">
        <v>45291</v>
      </c>
      <c r="C3273" t="s">
        <v>5922</v>
      </c>
      <c r="D3273" t="s">
        <v>5923</v>
      </c>
      <c r="E3273">
        <v>4.649</v>
      </c>
      <c r="F3273" t="s">
        <v>5924</v>
      </c>
      <c r="G3273">
        <v>2018</v>
      </c>
      <c r="H3273" t="s">
        <v>47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5925</v>
      </c>
      <c r="P3273">
        <f t="shared" si="103"/>
        <v>6</v>
      </c>
    </row>
    <row r="3274" spans="1:16" hidden="1" x14ac:dyDescent="0.55000000000000004">
      <c r="A3274" s="1">
        <f t="shared" si="102"/>
        <v>45289</v>
      </c>
      <c r="B3274" s="1">
        <v>45291</v>
      </c>
      <c r="C3274" t="s">
        <v>367</v>
      </c>
      <c r="D3274" t="s">
        <v>368</v>
      </c>
      <c r="E3274">
        <v>5.75</v>
      </c>
      <c r="F3274" t="s">
        <v>1371</v>
      </c>
      <c r="G3274" t="s">
        <v>229</v>
      </c>
      <c r="H3274" t="s">
        <v>147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22</v>
      </c>
      <c r="O3274" t="s">
        <v>5926</v>
      </c>
      <c r="P3274">
        <f t="shared" si="103"/>
        <v>6</v>
      </c>
    </row>
    <row r="3275" spans="1:16" x14ac:dyDescent="0.55000000000000004">
      <c r="A3275" s="1">
        <f t="shared" si="102"/>
        <v>45289</v>
      </c>
      <c r="B3275" s="1">
        <v>45291</v>
      </c>
      <c r="C3275" t="s">
        <v>5927</v>
      </c>
      <c r="D3275" t="s">
        <v>775</v>
      </c>
      <c r="E3275">
        <v>5.8</v>
      </c>
      <c r="F3275" t="s">
        <v>2256</v>
      </c>
      <c r="H3275" t="s">
        <v>52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53</v>
      </c>
      <c r="O3275" t="s">
        <v>5928</v>
      </c>
      <c r="P3275">
        <f t="shared" si="103"/>
        <v>3</v>
      </c>
    </row>
    <row r="3276" spans="1:16" hidden="1" x14ac:dyDescent="0.55000000000000004">
      <c r="A3276" s="1">
        <f t="shared" si="102"/>
        <v>45289</v>
      </c>
      <c r="B3276" s="1">
        <v>45291</v>
      </c>
      <c r="C3276" t="s">
        <v>4770</v>
      </c>
      <c r="D3276" t="s">
        <v>4771</v>
      </c>
      <c r="E3276">
        <v>1.996</v>
      </c>
      <c r="F3276" t="s">
        <v>177</v>
      </c>
      <c r="G3276">
        <v>2020</v>
      </c>
      <c r="H3276" t="s">
        <v>267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5929</v>
      </c>
      <c r="P3276">
        <f t="shared" si="103"/>
        <v>6</v>
      </c>
    </row>
    <row r="3277" spans="1:16" x14ac:dyDescent="0.55000000000000004">
      <c r="A3277" s="1">
        <f t="shared" si="102"/>
        <v>45289</v>
      </c>
      <c r="B3277" s="1">
        <v>45291</v>
      </c>
      <c r="C3277" t="s">
        <v>123</v>
      </c>
      <c r="D3277" t="s">
        <v>124</v>
      </c>
      <c r="E3277">
        <v>0</v>
      </c>
      <c r="F3277" t="s">
        <v>424</v>
      </c>
      <c r="G3277" t="s">
        <v>1118</v>
      </c>
      <c r="H3277" t="s">
        <v>63</v>
      </c>
      <c r="I3277" t="s">
        <v>18</v>
      </c>
      <c r="J3277" t="s">
        <v>19</v>
      </c>
      <c r="K3277" t="s">
        <v>20</v>
      </c>
      <c r="L3277" t="s">
        <v>20</v>
      </c>
      <c r="M3277" t="s">
        <v>3007</v>
      </c>
      <c r="N3277" t="s">
        <v>64</v>
      </c>
      <c r="O3277" t="s">
        <v>5930</v>
      </c>
      <c r="P3277">
        <f t="shared" si="103"/>
        <v>4</v>
      </c>
    </row>
    <row r="3278" spans="1:16" x14ac:dyDescent="0.55000000000000004">
      <c r="A3278" s="1">
        <f t="shared" si="102"/>
        <v>45289</v>
      </c>
      <c r="B3278" s="1">
        <v>45291</v>
      </c>
      <c r="C3278" t="s">
        <v>4556</v>
      </c>
      <c r="D3278" t="s">
        <v>4557</v>
      </c>
      <c r="E3278">
        <v>6.2</v>
      </c>
      <c r="F3278" t="s">
        <v>871</v>
      </c>
      <c r="H3278" t="s">
        <v>17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22</v>
      </c>
      <c r="O3278" t="s">
        <v>5931</v>
      </c>
      <c r="P3278">
        <f t="shared" si="103"/>
        <v>5</v>
      </c>
    </row>
    <row r="3279" spans="1:16" x14ac:dyDescent="0.55000000000000004">
      <c r="A3279" s="1">
        <f t="shared" si="102"/>
        <v>45289</v>
      </c>
      <c r="B3279" s="1">
        <v>45291</v>
      </c>
      <c r="C3279" t="s">
        <v>933</v>
      </c>
      <c r="D3279" t="s">
        <v>934</v>
      </c>
      <c r="E3279">
        <v>0</v>
      </c>
      <c r="F3279" t="s">
        <v>5932</v>
      </c>
      <c r="H3279" t="s">
        <v>47</v>
      </c>
      <c r="I3279" t="s">
        <v>18</v>
      </c>
      <c r="J3279" t="s">
        <v>19</v>
      </c>
      <c r="K3279" t="s">
        <v>20</v>
      </c>
      <c r="L3279" t="s">
        <v>20</v>
      </c>
      <c r="M3279" t="s">
        <v>2527</v>
      </c>
      <c r="N3279" t="s">
        <v>72</v>
      </c>
      <c r="O3279" t="s">
        <v>5933</v>
      </c>
      <c r="P3279">
        <f t="shared" si="103"/>
        <v>3</v>
      </c>
    </row>
    <row r="3280" spans="1:16" x14ac:dyDescent="0.55000000000000004">
      <c r="A3280" s="1">
        <f t="shared" si="102"/>
        <v>45289</v>
      </c>
      <c r="B3280" s="1">
        <v>45291</v>
      </c>
      <c r="C3280" t="s">
        <v>4115</v>
      </c>
      <c r="D3280" t="s">
        <v>4116</v>
      </c>
      <c r="E3280">
        <v>5.6684700000000001</v>
      </c>
      <c r="F3280" t="s">
        <v>5934</v>
      </c>
      <c r="G3280" t="s">
        <v>133</v>
      </c>
      <c r="H3280" t="s">
        <v>17</v>
      </c>
      <c r="I3280" t="s">
        <v>18</v>
      </c>
      <c r="J3280" t="s">
        <v>19</v>
      </c>
      <c r="K3280" t="s">
        <v>20</v>
      </c>
      <c r="L3280" t="s">
        <v>20</v>
      </c>
      <c r="M3280" t="s">
        <v>173</v>
      </c>
      <c r="N3280" t="s">
        <v>72</v>
      </c>
      <c r="O3280" t="s">
        <v>5935</v>
      </c>
      <c r="P3280">
        <f t="shared" si="103"/>
        <v>2</v>
      </c>
    </row>
    <row r="3281" spans="1:16" hidden="1" x14ac:dyDescent="0.55000000000000004">
      <c r="A3281" s="1">
        <f t="shared" si="102"/>
        <v>45289</v>
      </c>
      <c r="B3281" s="1">
        <v>45291</v>
      </c>
      <c r="C3281" t="s">
        <v>710</v>
      </c>
      <c r="D3281" t="s">
        <v>711</v>
      </c>
      <c r="E3281">
        <v>5.9851099999999997</v>
      </c>
      <c r="F3281" t="s">
        <v>5116</v>
      </c>
      <c r="G3281" t="s">
        <v>229</v>
      </c>
      <c r="H3281" t="s">
        <v>164</v>
      </c>
      <c r="I3281" t="s">
        <v>18</v>
      </c>
      <c r="J3281" t="s">
        <v>19</v>
      </c>
      <c r="K3281" t="s">
        <v>20</v>
      </c>
      <c r="L3281" t="s">
        <v>20</v>
      </c>
      <c r="M3281" t="s">
        <v>173</v>
      </c>
      <c r="N3281" t="s">
        <v>72</v>
      </c>
      <c r="O3281" t="s">
        <v>5936</v>
      </c>
      <c r="P3281">
        <f t="shared" si="103"/>
        <v>6</v>
      </c>
    </row>
    <row r="3282" spans="1:16" x14ac:dyDescent="0.55000000000000004">
      <c r="A3282" s="1">
        <f t="shared" si="102"/>
        <v>45289</v>
      </c>
      <c r="B3282" s="1">
        <v>45291</v>
      </c>
      <c r="C3282" t="s">
        <v>4556</v>
      </c>
      <c r="D3282" t="s">
        <v>4557</v>
      </c>
      <c r="E3282">
        <v>6.9</v>
      </c>
      <c r="F3282" t="s">
        <v>3575</v>
      </c>
      <c r="H3282" t="s">
        <v>17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5937</v>
      </c>
      <c r="P3282">
        <f t="shared" si="103"/>
        <v>5</v>
      </c>
    </row>
    <row r="3283" spans="1:16" x14ac:dyDescent="0.55000000000000004">
      <c r="A3283" s="1">
        <f t="shared" si="102"/>
        <v>45289</v>
      </c>
      <c r="B3283" s="1">
        <v>45291</v>
      </c>
      <c r="C3283" t="s">
        <v>5938</v>
      </c>
      <c r="D3283" t="s">
        <v>5939</v>
      </c>
      <c r="E3283">
        <v>7.12</v>
      </c>
      <c r="F3283" t="s">
        <v>776</v>
      </c>
      <c r="G3283" t="s">
        <v>206</v>
      </c>
      <c r="H3283" t="s">
        <v>42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53</v>
      </c>
      <c r="O3283" t="s">
        <v>5940</v>
      </c>
      <c r="P3283">
        <f t="shared" si="103"/>
        <v>4</v>
      </c>
    </row>
    <row r="3284" spans="1:16" x14ac:dyDescent="0.55000000000000004">
      <c r="A3284" s="1">
        <f t="shared" si="102"/>
        <v>45289</v>
      </c>
      <c r="B3284" s="1">
        <v>45291</v>
      </c>
      <c r="C3284" t="s">
        <v>5181</v>
      </c>
      <c r="D3284" t="s">
        <v>5182</v>
      </c>
      <c r="E3284">
        <v>6.133</v>
      </c>
      <c r="F3284" t="s">
        <v>2185</v>
      </c>
      <c r="G3284" t="s">
        <v>16</v>
      </c>
      <c r="H3284" t="s">
        <v>17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53</v>
      </c>
      <c r="O3284" t="s">
        <v>5941</v>
      </c>
      <c r="P3284">
        <f t="shared" si="103"/>
        <v>3</v>
      </c>
    </row>
    <row r="3285" spans="1:16" hidden="1" x14ac:dyDescent="0.55000000000000004">
      <c r="A3285" s="1">
        <f t="shared" si="102"/>
        <v>45289</v>
      </c>
      <c r="B3285" s="1">
        <v>45291</v>
      </c>
      <c r="C3285" t="s">
        <v>4613</v>
      </c>
      <c r="D3285" t="s">
        <v>4614</v>
      </c>
      <c r="E3285">
        <v>0</v>
      </c>
      <c r="F3285" t="s">
        <v>2815</v>
      </c>
      <c r="H3285" t="s">
        <v>147</v>
      </c>
      <c r="I3285" t="s">
        <v>18</v>
      </c>
      <c r="J3285" t="s">
        <v>19</v>
      </c>
      <c r="K3285" t="s">
        <v>20</v>
      </c>
      <c r="L3285" t="s">
        <v>20</v>
      </c>
      <c r="M3285" t="s">
        <v>3007</v>
      </c>
      <c r="N3285" t="s">
        <v>22</v>
      </c>
      <c r="O3285" t="s">
        <v>5942</v>
      </c>
      <c r="P3285">
        <f t="shared" si="103"/>
        <v>6</v>
      </c>
    </row>
    <row r="3286" spans="1:16" hidden="1" x14ac:dyDescent="0.55000000000000004">
      <c r="A3286" s="1">
        <f t="shared" si="102"/>
        <v>45289</v>
      </c>
      <c r="B3286" s="1">
        <v>45291</v>
      </c>
      <c r="C3286" t="s">
        <v>1705</v>
      </c>
      <c r="D3286" t="s">
        <v>1706</v>
      </c>
      <c r="E3286">
        <v>1.1000000000000001</v>
      </c>
      <c r="F3286" t="s">
        <v>2081</v>
      </c>
      <c r="G3286" t="s">
        <v>229</v>
      </c>
      <c r="H3286" t="s">
        <v>164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72</v>
      </c>
      <c r="O3286" t="s">
        <v>5943</v>
      </c>
      <c r="P3286">
        <f t="shared" si="103"/>
        <v>6</v>
      </c>
    </row>
    <row r="3287" spans="1:16" x14ac:dyDescent="0.55000000000000004">
      <c r="A3287" s="1">
        <f t="shared" si="102"/>
        <v>45289</v>
      </c>
      <c r="B3287" s="1">
        <v>45291</v>
      </c>
      <c r="C3287" t="s">
        <v>2436</v>
      </c>
      <c r="D3287" t="s">
        <v>2437</v>
      </c>
      <c r="E3287">
        <v>5.75</v>
      </c>
      <c r="F3287" t="s">
        <v>2438</v>
      </c>
      <c r="G3287" t="s">
        <v>229</v>
      </c>
      <c r="H3287" t="s">
        <v>77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22</v>
      </c>
      <c r="O3287" t="s">
        <v>5944</v>
      </c>
      <c r="P3287">
        <f t="shared" si="103"/>
        <v>5</v>
      </c>
    </row>
    <row r="3288" spans="1:16" x14ac:dyDescent="0.55000000000000004">
      <c r="A3288" s="1">
        <f t="shared" si="102"/>
        <v>45289</v>
      </c>
      <c r="B3288" s="1">
        <v>45291</v>
      </c>
      <c r="C3288" t="s">
        <v>4130</v>
      </c>
      <c r="D3288" t="s">
        <v>2756</v>
      </c>
      <c r="E3288">
        <v>6.5</v>
      </c>
      <c r="F3288" t="s">
        <v>2050</v>
      </c>
      <c r="H3288" t="s">
        <v>52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53</v>
      </c>
      <c r="O3288" t="s">
        <v>5945</v>
      </c>
      <c r="P3288">
        <f t="shared" si="103"/>
        <v>3</v>
      </c>
    </row>
    <row r="3289" spans="1:16" x14ac:dyDescent="0.55000000000000004">
      <c r="A3289" s="1">
        <f t="shared" si="102"/>
        <v>45289</v>
      </c>
      <c r="B3289" s="1">
        <v>45291</v>
      </c>
      <c r="C3289" t="s">
        <v>517</v>
      </c>
      <c r="D3289" t="s">
        <v>518</v>
      </c>
      <c r="E3289">
        <v>3.1</v>
      </c>
      <c r="F3289" t="s">
        <v>228</v>
      </c>
      <c r="G3289" t="s">
        <v>1519</v>
      </c>
      <c r="H3289" t="s">
        <v>52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22</v>
      </c>
      <c r="O3289" t="s">
        <v>5946</v>
      </c>
      <c r="P3289">
        <f t="shared" si="103"/>
        <v>3</v>
      </c>
    </row>
    <row r="3290" spans="1:16" hidden="1" x14ac:dyDescent="0.55000000000000004">
      <c r="A3290" s="1">
        <f t="shared" si="102"/>
        <v>45289</v>
      </c>
      <c r="B3290" s="1">
        <v>45291</v>
      </c>
      <c r="C3290" t="s">
        <v>2478</v>
      </c>
      <c r="D3290" t="s">
        <v>1181</v>
      </c>
      <c r="E3290">
        <v>4.8499999999999996</v>
      </c>
      <c r="F3290" t="s">
        <v>5600</v>
      </c>
      <c r="G3290" t="s">
        <v>229</v>
      </c>
      <c r="H3290" t="s">
        <v>47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72</v>
      </c>
      <c r="O3290" t="s">
        <v>5947</v>
      </c>
      <c r="P3290">
        <f t="shared" si="103"/>
        <v>6</v>
      </c>
    </row>
    <row r="3291" spans="1:16" x14ac:dyDescent="0.55000000000000004">
      <c r="A3291" s="1">
        <f t="shared" si="102"/>
        <v>45289</v>
      </c>
      <c r="B3291" s="1">
        <v>45291</v>
      </c>
      <c r="C3291" t="s">
        <v>1116</v>
      </c>
      <c r="D3291" t="s">
        <v>1117</v>
      </c>
      <c r="E3291">
        <v>3.5</v>
      </c>
      <c r="F3291" t="s">
        <v>900</v>
      </c>
      <c r="G3291" t="s">
        <v>1519</v>
      </c>
      <c r="H3291" t="s">
        <v>17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53</v>
      </c>
      <c r="O3291" t="s">
        <v>5948</v>
      </c>
      <c r="P3291">
        <f t="shared" si="103"/>
        <v>4</v>
      </c>
    </row>
    <row r="3292" spans="1:16" x14ac:dyDescent="0.55000000000000004">
      <c r="A3292" s="1">
        <f t="shared" si="102"/>
        <v>45289</v>
      </c>
      <c r="B3292" s="1">
        <v>45291</v>
      </c>
      <c r="C3292" t="s">
        <v>1445</v>
      </c>
      <c r="D3292" t="s">
        <v>1446</v>
      </c>
      <c r="E3292">
        <v>5.9616600000000002</v>
      </c>
      <c r="F3292" t="s">
        <v>3249</v>
      </c>
      <c r="G3292" t="s">
        <v>229</v>
      </c>
      <c r="H3292" t="s">
        <v>42</v>
      </c>
      <c r="I3292" t="s">
        <v>18</v>
      </c>
      <c r="J3292" t="s">
        <v>19</v>
      </c>
      <c r="K3292" t="s">
        <v>20</v>
      </c>
      <c r="L3292" t="s">
        <v>20</v>
      </c>
      <c r="M3292" t="s">
        <v>173</v>
      </c>
      <c r="N3292" t="s">
        <v>72</v>
      </c>
      <c r="O3292" t="s">
        <v>5949</v>
      </c>
      <c r="P3292">
        <f t="shared" si="103"/>
        <v>3</v>
      </c>
    </row>
    <row r="3293" spans="1:16" x14ac:dyDescent="0.55000000000000004">
      <c r="A3293" s="1">
        <f t="shared" si="102"/>
        <v>45289</v>
      </c>
      <c r="B3293" s="1">
        <v>45291</v>
      </c>
      <c r="C3293" t="s">
        <v>2719</v>
      </c>
      <c r="D3293" t="s">
        <v>2720</v>
      </c>
      <c r="E3293">
        <v>2.65</v>
      </c>
      <c r="F3293" t="s">
        <v>2721</v>
      </c>
      <c r="G3293" t="s">
        <v>229</v>
      </c>
      <c r="H3293" t="s">
        <v>17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72</v>
      </c>
      <c r="O3293" t="s">
        <v>5950</v>
      </c>
      <c r="P3293">
        <f t="shared" si="103"/>
        <v>3</v>
      </c>
    </row>
    <row r="3294" spans="1:16" hidden="1" x14ac:dyDescent="0.55000000000000004">
      <c r="A3294" s="1">
        <f t="shared" si="102"/>
        <v>45289</v>
      </c>
      <c r="B3294" s="1">
        <v>45291</v>
      </c>
      <c r="C3294" t="s">
        <v>1561</v>
      </c>
      <c r="D3294" t="s">
        <v>1562</v>
      </c>
      <c r="E3294">
        <v>5.7463300000000004</v>
      </c>
      <c r="F3294" t="s">
        <v>2861</v>
      </c>
      <c r="G3294" t="s">
        <v>142</v>
      </c>
      <c r="H3294" t="s">
        <v>267</v>
      </c>
      <c r="I3294" t="s">
        <v>18</v>
      </c>
      <c r="J3294" t="s">
        <v>19</v>
      </c>
      <c r="K3294" t="s">
        <v>20</v>
      </c>
      <c r="L3294" t="s">
        <v>20</v>
      </c>
      <c r="M3294" t="s">
        <v>173</v>
      </c>
      <c r="N3294" t="s">
        <v>72</v>
      </c>
      <c r="O3294" t="s">
        <v>5951</v>
      </c>
      <c r="P3294">
        <f t="shared" si="103"/>
        <v>6</v>
      </c>
    </row>
    <row r="3295" spans="1:16" x14ac:dyDescent="0.55000000000000004">
      <c r="A3295" s="1">
        <f t="shared" si="102"/>
        <v>45289</v>
      </c>
      <c r="B3295" s="1">
        <v>45291</v>
      </c>
      <c r="C3295" t="s">
        <v>4989</v>
      </c>
      <c r="D3295" t="s">
        <v>4322</v>
      </c>
      <c r="E3295">
        <v>6.8388799999999996</v>
      </c>
      <c r="F3295" t="s">
        <v>4117</v>
      </c>
      <c r="G3295" t="s">
        <v>5456</v>
      </c>
      <c r="H3295" t="s">
        <v>52</v>
      </c>
      <c r="I3295" t="s">
        <v>18</v>
      </c>
      <c r="J3295" t="s">
        <v>19</v>
      </c>
      <c r="K3295" t="s">
        <v>20</v>
      </c>
      <c r="L3295" t="s">
        <v>20</v>
      </c>
      <c r="M3295" t="s">
        <v>173</v>
      </c>
      <c r="N3295" t="s">
        <v>72</v>
      </c>
      <c r="O3295" t="s">
        <v>5952</v>
      </c>
      <c r="P3295">
        <f t="shared" si="103"/>
        <v>2</v>
      </c>
    </row>
    <row r="3296" spans="1:16" x14ac:dyDescent="0.55000000000000004">
      <c r="A3296" s="1">
        <f t="shared" si="102"/>
        <v>45289</v>
      </c>
      <c r="B3296" s="1">
        <v>45291</v>
      </c>
      <c r="C3296" t="s">
        <v>139</v>
      </c>
      <c r="D3296" t="s">
        <v>140</v>
      </c>
      <c r="E3296">
        <v>0.78100000000000003</v>
      </c>
      <c r="F3296" t="s">
        <v>802</v>
      </c>
      <c r="G3296" t="s">
        <v>229</v>
      </c>
      <c r="H3296" t="s">
        <v>42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72</v>
      </c>
      <c r="O3296" t="s">
        <v>5953</v>
      </c>
      <c r="P3296">
        <f t="shared" si="103"/>
        <v>2</v>
      </c>
    </row>
    <row r="3297" spans="1:16" hidden="1" x14ac:dyDescent="0.55000000000000004">
      <c r="A3297" s="1">
        <f t="shared" si="102"/>
        <v>45289</v>
      </c>
      <c r="B3297" s="1">
        <v>45291</v>
      </c>
      <c r="C3297" t="s">
        <v>5796</v>
      </c>
      <c r="D3297" t="s">
        <v>5797</v>
      </c>
      <c r="E3297">
        <v>4.54</v>
      </c>
      <c r="F3297" t="s">
        <v>5798</v>
      </c>
      <c r="H3297" t="s">
        <v>47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22</v>
      </c>
      <c r="O3297" t="s">
        <v>5954</v>
      </c>
      <c r="P3297">
        <f t="shared" si="103"/>
        <v>6</v>
      </c>
    </row>
    <row r="3298" spans="1:16" x14ac:dyDescent="0.55000000000000004">
      <c r="A3298" s="1">
        <f t="shared" si="102"/>
        <v>45289</v>
      </c>
      <c r="B3298" s="1">
        <v>45291</v>
      </c>
      <c r="C3298" t="s">
        <v>2009</v>
      </c>
      <c r="D3298" t="s">
        <v>265</v>
      </c>
      <c r="E3298">
        <v>1.25</v>
      </c>
      <c r="F3298" t="s">
        <v>3138</v>
      </c>
      <c r="G3298" t="s">
        <v>229</v>
      </c>
      <c r="H3298" t="s">
        <v>267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72</v>
      </c>
      <c r="O3298" t="s">
        <v>5955</v>
      </c>
      <c r="P3298">
        <f t="shared" si="103"/>
        <v>3</v>
      </c>
    </row>
    <row r="3299" spans="1:16" hidden="1" x14ac:dyDescent="0.55000000000000004">
      <c r="A3299" s="1">
        <f t="shared" si="102"/>
        <v>45289</v>
      </c>
      <c r="B3299" s="1">
        <v>45291</v>
      </c>
      <c r="C3299" t="s">
        <v>2703</v>
      </c>
      <c r="D3299" t="s">
        <v>2704</v>
      </c>
      <c r="E3299">
        <v>7.57</v>
      </c>
      <c r="F3299" t="s">
        <v>4513</v>
      </c>
      <c r="G3299" t="s">
        <v>229</v>
      </c>
      <c r="H3299" t="s">
        <v>42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72</v>
      </c>
      <c r="O3299" t="s">
        <v>5956</v>
      </c>
      <c r="P3299">
        <f t="shared" si="103"/>
        <v>6</v>
      </c>
    </row>
    <row r="3300" spans="1:16" hidden="1" x14ac:dyDescent="0.55000000000000004">
      <c r="A3300" s="1">
        <f t="shared" si="102"/>
        <v>45289</v>
      </c>
      <c r="B3300" s="1">
        <v>45291</v>
      </c>
      <c r="C3300" t="s">
        <v>710</v>
      </c>
      <c r="D3300" t="s">
        <v>711</v>
      </c>
      <c r="E3300">
        <v>1.65</v>
      </c>
      <c r="F3300" t="s">
        <v>5957</v>
      </c>
      <c r="G3300" t="s">
        <v>142</v>
      </c>
      <c r="H3300" t="s">
        <v>164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72</v>
      </c>
      <c r="O3300" t="s">
        <v>5958</v>
      </c>
      <c r="P3300">
        <f t="shared" si="103"/>
        <v>6</v>
      </c>
    </row>
    <row r="3301" spans="1:16" x14ac:dyDescent="0.55000000000000004">
      <c r="A3301" s="1">
        <f t="shared" si="102"/>
        <v>45289</v>
      </c>
      <c r="B3301" s="1">
        <v>45291</v>
      </c>
      <c r="C3301" t="s">
        <v>5398</v>
      </c>
      <c r="D3301" t="s">
        <v>2868</v>
      </c>
      <c r="E3301">
        <v>7.15</v>
      </c>
      <c r="F3301" t="s">
        <v>2518</v>
      </c>
      <c r="H3301" t="s">
        <v>47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22</v>
      </c>
      <c r="O3301" t="s">
        <v>5959</v>
      </c>
      <c r="P3301">
        <f t="shared" si="103"/>
        <v>2</v>
      </c>
    </row>
    <row r="3302" spans="1:16" hidden="1" x14ac:dyDescent="0.55000000000000004">
      <c r="A3302" s="1">
        <f t="shared" si="102"/>
        <v>45289</v>
      </c>
      <c r="B3302" s="1">
        <v>45291</v>
      </c>
      <c r="C3302" t="s">
        <v>4613</v>
      </c>
      <c r="D3302" t="s">
        <v>4614</v>
      </c>
      <c r="E3302">
        <v>0</v>
      </c>
      <c r="F3302" t="s">
        <v>2981</v>
      </c>
      <c r="G3302" t="s">
        <v>4421</v>
      </c>
      <c r="H3302" t="s">
        <v>267</v>
      </c>
      <c r="I3302" t="s">
        <v>18</v>
      </c>
      <c r="J3302" t="s">
        <v>19</v>
      </c>
      <c r="K3302" t="s">
        <v>20</v>
      </c>
      <c r="L3302" t="s">
        <v>20</v>
      </c>
      <c r="M3302" t="s">
        <v>3007</v>
      </c>
      <c r="N3302" t="s">
        <v>22</v>
      </c>
      <c r="O3302" t="s">
        <v>5960</v>
      </c>
      <c r="P3302">
        <f t="shared" si="103"/>
        <v>6</v>
      </c>
    </row>
    <row r="3303" spans="1:16" x14ac:dyDescent="0.55000000000000004">
      <c r="A3303" s="1">
        <f t="shared" si="102"/>
        <v>45289</v>
      </c>
      <c r="B3303" s="1">
        <v>45291</v>
      </c>
      <c r="C3303" t="s">
        <v>3509</v>
      </c>
      <c r="D3303" t="s">
        <v>3510</v>
      </c>
      <c r="E3303">
        <v>6.375</v>
      </c>
      <c r="F3303" t="s">
        <v>984</v>
      </c>
      <c r="G3303" t="s">
        <v>229</v>
      </c>
      <c r="H3303" t="s">
        <v>217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5961</v>
      </c>
      <c r="P3303">
        <f t="shared" si="103"/>
        <v>2</v>
      </c>
    </row>
    <row r="3304" spans="1:16" x14ac:dyDescent="0.55000000000000004">
      <c r="A3304" s="1">
        <f t="shared" si="102"/>
        <v>45289</v>
      </c>
      <c r="B3304" s="1">
        <v>45291</v>
      </c>
      <c r="C3304" t="s">
        <v>5351</v>
      </c>
      <c r="D3304" t="s">
        <v>5249</v>
      </c>
      <c r="E3304">
        <v>6.38</v>
      </c>
      <c r="F3304" t="s">
        <v>618</v>
      </c>
      <c r="G3304" t="s">
        <v>206</v>
      </c>
      <c r="H3304" t="s">
        <v>52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53</v>
      </c>
      <c r="O3304" t="s">
        <v>5962</v>
      </c>
      <c r="P3304">
        <f t="shared" si="103"/>
        <v>3</v>
      </c>
    </row>
    <row r="3305" spans="1:16" x14ac:dyDescent="0.55000000000000004">
      <c r="A3305" s="1">
        <f t="shared" si="102"/>
        <v>45289</v>
      </c>
      <c r="B3305" s="1">
        <v>45291</v>
      </c>
      <c r="C3305" t="s">
        <v>1116</v>
      </c>
      <c r="D3305" t="s">
        <v>1117</v>
      </c>
      <c r="E3305">
        <v>3</v>
      </c>
      <c r="F3305" t="s">
        <v>2201</v>
      </c>
      <c r="G3305" t="s">
        <v>1519</v>
      </c>
      <c r="H3305" t="s">
        <v>17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53</v>
      </c>
      <c r="O3305" t="s">
        <v>5963</v>
      </c>
      <c r="P3305">
        <f t="shared" si="103"/>
        <v>4</v>
      </c>
    </row>
    <row r="3306" spans="1:16" x14ac:dyDescent="0.55000000000000004">
      <c r="A3306" s="1">
        <f t="shared" si="102"/>
        <v>45289</v>
      </c>
      <c r="B3306" s="1">
        <v>45291</v>
      </c>
      <c r="C3306" t="s">
        <v>1957</v>
      </c>
      <c r="D3306" t="s">
        <v>1958</v>
      </c>
      <c r="E3306">
        <v>3.7</v>
      </c>
      <c r="F3306" t="s">
        <v>5964</v>
      </c>
      <c r="H3306" t="s">
        <v>52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72</v>
      </c>
      <c r="O3306" t="s">
        <v>5965</v>
      </c>
      <c r="P3306">
        <f t="shared" si="103"/>
        <v>3</v>
      </c>
    </row>
    <row r="3307" spans="1:16" x14ac:dyDescent="0.55000000000000004">
      <c r="A3307" s="1">
        <f t="shared" si="102"/>
        <v>45289</v>
      </c>
      <c r="B3307" s="1">
        <v>45291</v>
      </c>
      <c r="C3307" t="s">
        <v>1116</v>
      </c>
      <c r="D3307" t="s">
        <v>1117</v>
      </c>
      <c r="E3307">
        <v>2.6</v>
      </c>
      <c r="F3307" t="s">
        <v>3884</v>
      </c>
      <c r="G3307" t="s">
        <v>206</v>
      </c>
      <c r="H3307" t="s">
        <v>17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53</v>
      </c>
      <c r="O3307" t="s">
        <v>5966</v>
      </c>
      <c r="P3307">
        <f t="shared" si="103"/>
        <v>4</v>
      </c>
    </row>
    <row r="3308" spans="1:16" hidden="1" x14ac:dyDescent="0.55000000000000004">
      <c r="A3308" s="1">
        <f t="shared" si="102"/>
        <v>45289</v>
      </c>
      <c r="B3308" s="1">
        <v>45291</v>
      </c>
      <c r="C3308" t="s">
        <v>710</v>
      </c>
      <c r="D3308" t="s">
        <v>711</v>
      </c>
      <c r="E3308">
        <v>0.85</v>
      </c>
      <c r="F3308" t="s">
        <v>1409</v>
      </c>
      <c r="G3308" t="s">
        <v>229</v>
      </c>
      <c r="H3308" t="s">
        <v>164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72</v>
      </c>
      <c r="O3308" t="s">
        <v>5967</v>
      </c>
      <c r="P3308">
        <f t="shared" si="103"/>
        <v>6</v>
      </c>
    </row>
    <row r="3309" spans="1:16" x14ac:dyDescent="0.55000000000000004">
      <c r="A3309" s="1">
        <f t="shared" si="102"/>
        <v>45289</v>
      </c>
      <c r="B3309" s="1">
        <v>45291</v>
      </c>
      <c r="C3309" t="s">
        <v>547</v>
      </c>
      <c r="D3309" t="s">
        <v>548</v>
      </c>
      <c r="E3309">
        <v>3.4279999999999999</v>
      </c>
      <c r="F3309" t="s">
        <v>1316</v>
      </c>
      <c r="G3309" t="s">
        <v>3953</v>
      </c>
      <c r="H3309" t="s">
        <v>71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22</v>
      </c>
      <c r="O3309" t="s">
        <v>5968</v>
      </c>
      <c r="P3309">
        <f t="shared" si="103"/>
        <v>3</v>
      </c>
    </row>
    <row r="3310" spans="1:16" x14ac:dyDescent="0.55000000000000004">
      <c r="A3310" s="1">
        <f t="shared" si="102"/>
        <v>45289</v>
      </c>
      <c r="B3310" s="1">
        <v>45291</v>
      </c>
      <c r="C3310" t="s">
        <v>609</v>
      </c>
      <c r="D3310" t="s">
        <v>610</v>
      </c>
      <c r="E3310">
        <v>6.65</v>
      </c>
      <c r="F3310" t="s">
        <v>105</v>
      </c>
      <c r="H3310" t="s">
        <v>77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5969</v>
      </c>
      <c r="P3310">
        <f t="shared" si="103"/>
        <v>3</v>
      </c>
    </row>
    <row r="3311" spans="1:16" x14ac:dyDescent="0.55000000000000004">
      <c r="A3311" s="1">
        <f t="shared" si="102"/>
        <v>45289</v>
      </c>
      <c r="B3311" s="1">
        <v>45291</v>
      </c>
      <c r="C3311" t="s">
        <v>254</v>
      </c>
      <c r="D3311" t="s">
        <v>232</v>
      </c>
      <c r="E3311">
        <v>6.25</v>
      </c>
      <c r="F3311" t="s">
        <v>255</v>
      </c>
      <c r="G3311" t="s">
        <v>142</v>
      </c>
      <c r="H3311" t="s">
        <v>47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22</v>
      </c>
      <c r="O3311" t="s">
        <v>5970</v>
      </c>
      <c r="P3311">
        <f t="shared" si="103"/>
        <v>2</v>
      </c>
    </row>
    <row r="3312" spans="1:16" hidden="1" x14ac:dyDescent="0.55000000000000004">
      <c r="A3312" s="1">
        <f t="shared" si="102"/>
        <v>45289</v>
      </c>
      <c r="B3312" s="1">
        <v>45291</v>
      </c>
      <c r="C3312" t="s">
        <v>5971</v>
      </c>
      <c r="D3312" t="s">
        <v>5972</v>
      </c>
      <c r="E3312">
        <v>3.79</v>
      </c>
      <c r="F3312" t="s">
        <v>5973</v>
      </c>
      <c r="H3312" t="s">
        <v>164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22</v>
      </c>
      <c r="O3312" t="s">
        <v>5974</v>
      </c>
      <c r="P3312">
        <f t="shared" si="103"/>
        <v>6</v>
      </c>
    </row>
    <row r="3313" spans="1:16" hidden="1" x14ac:dyDescent="0.55000000000000004">
      <c r="A3313" s="1">
        <f t="shared" si="102"/>
        <v>45289</v>
      </c>
      <c r="B3313" s="1">
        <v>45291</v>
      </c>
      <c r="C3313" t="s">
        <v>5975</v>
      </c>
      <c r="D3313" t="s">
        <v>5976</v>
      </c>
      <c r="E3313">
        <v>4.21</v>
      </c>
      <c r="F3313" t="s">
        <v>5977</v>
      </c>
      <c r="G3313" t="s">
        <v>1161</v>
      </c>
      <c r="H3313" t="s">
        <v>17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72</v>
      </c>
      <c r="O3313" t="s">
        <v>5978</v>
      </c>
      <c r="P3313">
        <f t="shared" si="103"/>
        <v>6</v>
      </c>
    </row>
    <row r="3314" spans="1:16" x14ac:dyDescent="0.55000000000000004">
      <c r="A3314" s="1">
        <f t="shared" si="102"/>
        <v>45289</v>
      </c>
      <c r="B3314" s="1">
        <v>45291</v>
      </c>
      <c r="C3314" t="s">
        <v>2682</v>
      </c>
      <c r="D3314" t="s">
        <v>2683</v>
      </c>
      <c r="E3314">
        <v>1.55</v>
      </c>
      <c r="F3314" t="s">
        <v>2684</v>
      </c>
      <c r="G3314" t="s">
        <v>229</v>
      </c>
      <c r="H3314" t="s">
        <v>52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72</v>
      </c>
      <c r="O3314" t="s">
        <v>5979</v>
      </c>
      <c r="P3314">
        <f t="shared" si="103"/>
        <v>3</v>
      </c>
    </row>
    <row r="3315" spans="1:16" hidden="1" x14ac:dyDescent="0.55000000000000004">
      <c r="A3315" s="1">
        <f t="shared" si="102"/>
        <v>45289</v>
      </c>
      <c r="B3315" s="1">
        <v>45291</v>
      </c>
      <c r="C3315" t="s">
        <v>710</v>
      </c>
      <c r="D3315" t="s">
        <v>711</v>
      </c>
      <c r="E3315">
        <v>3.6</v>
      </c>
      <c r="F3315" t="s">
        <v>3021</v>
      </c>
      <c r="G3315" t="s">
        <v>229</v>
      </c>
      <c r="H3315" t="s">
        <v>164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72</v>
      </c>
      <c r="O3315" t="s">
        <v>5980</v>
      </c>
      <c r="P3315">
        <f t="shared" si="103"/>
        <v>6</v>
      </c>
    </row>
    <row r="3316" spans="1:16" x14ac:dyDescent="0.55000000000000004">
      <c r="A3316" s="1">
        <f t="shared" si="102"/>
        <v>45289</v>
      </c>
      <c r="B3316" s="1">
        <v>45291</v>
      </c>
      <c r="C3316" t="s">
        <v>269</v>
      </c>
      <c r="D3316" t="s">
        <v>270</v>
      </c>
      <c r="E3316">
        <v>2.125</v>
      </c>
      <c r="F3316" t="s">
        <v>818</v>
      </c>
      <c r="G3316" t="s">
        <v>229</v>
      </c>
      <c r="H3316" t="s">
        <v>52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5981</v>
      </c>
      <c r="P3316">
        <f t="shared" si="103"/>
        <v>5</v>
      </c>
    </row>
    <row r="3317" spans="1:16" x14ac:dyDescent="0.55000000000000004">
      <c r="A3317" s="1">
        <f t="shared" si="102"/>
        <v>45289</v>
      </c>
      <c r="B3317" s="1">
        <v>45291</v>
      </c>
      <c r="C3317" t="s">
        <v>1500</v>
      </c>
      <c r="D3317" t="s">
        <v>1501</v>
      </c>
      <c r="E3317">
        <v>2.5</v>
      </c>
      <c r="F3317" t="s">
        <v>5982</v>
      </c>
      <c r="G3317" t="s">
        <v>142</v>
      </c>
      <c r="H3317" t="s">
        <v>42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72</v>
      </c>
      <c r="O3317" t="s">
        <v>5983</v>
      </c>
      <c r="P3317">
        <f t="shared" si="103"/>
        <v>3</v>
      </c>
    </row>
    <row r="3318" spans="1:16" x14ac:dyDescent="0.55000000000000004">
      <c r="A3318" s="1">
        <f t="shared" si="102"/>
        <v>45289</v>
      </c>
      <c r="B3318" s="1">
        <v>45291</v>
      </c>
      <c r="C3318" t="s">
        <v>5984</v>
      </c>
      <c r="D3318" t="s">
        <v>5985</v>
      </c>
      <c r="E3318">
        <v>4.3499999999999996</v>
      </c>
      <c r="F3318" t="s">
        <v>2092</v>
      </c>
      <c r="H3318" t="s">
        <v>71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72</v>
      </c>
      <c r="O3318" t="s">
        <v>5986</v>
      </c>
      <c r="P3318">
        <f t="shared" si="103"/>
        <v>3</v>
      </c>
    </row>
    <row r="3319" spans="1:16" x14ac:dyDescent="0.55000000000000004">
      <c r="A3319" s="1">
        <f t="shared" si="102"/>
        <v>45289</v>
      </c>
      <c r="B3319" s="1">
        <v>45291</v>
      </c>
      <c r="C3319" t="s">
        <v>5398</v>
      </c>
      <c r="D3319" t="s">
        <v>2868</v>
      </c>
      <c r="E3319">
        <v>7.35</v>
      </c>
      <c r="F3319" t="s">
        <v>4225</v>
      </c>
      <c r="H3319" t="s">
        <v>47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22</v>
      </c>
      <c r="O3319" t="s">
        <v>5987</v>
      </c>
      <c r="P3319">
        <f t="shared" si="103"/>
        <v>2</v>
      </c>
    </row>
    <row r="3320" spans="1:16" x14ac:dyDescent="0.55000000000000004">
      <c r="A3320" s="1">
        <f t="shared" si="102"/>
        <v>45289</v>
      </c>
      <c r="B3320" s="1">
        <v>45291</v>
      </c>
      <c r="C3320" t="s">
        <v>74</v>
      </c>
      <c r="D3320" t="s">
        <v>75</v>
      </c>
      <c r="E3320">
        <v>6.8</v>
      </c>
      <c r="F3320" t="s">
        <v>2333</v>
      </c>
      <c r="G3320" t="s">
        <v>238</v>
      </c>
      <c r="H3320" t="s">
        <v>77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22</v>
      </c>
      <c r="O3320" t="s">
        <v>5988</v>
      </c>
      <c r="P3320">
        <f t="shared" si="103"/>
        <v>2</v>
      </c>
    </row>
    <row r="3321" spans="1:16" hidden="1" x14ac:dyDescent="0.55000000000000004">
      <c r="A3321" s="1">
        <f t="shared" si="102"/>
        <v>45289</v>
      </c>
      <c r="B3321" s="1">
        <v>45291</v>
      </c>
      <c r="C3321" t="s">
        <v>5989</v>
      </c>
      <c r="D3321" t="s">
        <v>5990</v>
      </c>
      <c r="E3321" t="s">
        <v>20</v>
      </c>
      <c r="F3321" t="s">
        <v>5520</v>
      </c>
      <c r="G3321" t="s">
        <v>5991</v>
      </c>
      <c r="H3321" t="s">
        <v>164</v>
      </c>
      <c r="I3321" t="s">
        <v>18</v>
      </c>
      <c r="J3321" t="s">
        <v>19</v>
      </c>
      <c r="K3321" t="s">
        <v>20</v>
      </c>
      <c r="L3321" t="s">
        <v>20</v>
      </c>
      <c r="M3321" t="s">
        <v>5244</v>
      </c>
      <c r="N3321" t="s">
        <v>5245</v>
      </c>
      <c r="O3321" t="s">
        <v>5992</v>
      </c>
      <c r="P3321">
        <f t="shared" si="103"/>
        <v>6</v>
      </c>
    </row>
    <row r="3322" spans="1:16" x14ac:dyDescent="0.55000000000000004">
      <c r="A3322" s="1">
        <f t="shared" si="102"/>
        <v>45289</v>
      </c>
      <c r="B3322" s="1">
        <v>45291</v>
      </c>
      <c r="C3322" t="s">
        <v>57</v>
      </c>
      <c r="D3322" t="s">
        <v>14</v>
      </c>
      <c r="E3322">
        <v>6.4</v>
      </c>
      <c r="F3322" t="s">
        <v>1146</v>
      </c>
      <c r="G3322" t="s">
        <v>142</v>
      </c>
      <c r="H3322" t="s">
        <v>17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22</v>
      </c>
      <c r="O3322" t="s">
        <v>5993</v>
      </c>
      <c r="P3322">
        <f t="shared" si="103"/>
        <v>3</v>
      </c>
    </row>
    <row r="3323" spans="1:16" x14ac:dyDescent="0.55000000000000004">
      <c r="A3323" s="1">
        <f t="shared" si="102"/>
        <v>45289</v>
      </c>
      <c r="B3323" s="1">
        <v>45291</v>
      </c>
      <c r="C3323" t="s">
        <v>1445</v>
      </c>
      <c r="D3323" t="s">
        <v>1446</v>
      </c>
      <c r="E3323">
        <v>1</v>
      </c>
      <c r="F3323" t="s">
        <v>5304</v>
      </c>
      <c r="G3323" t="s">
        <v>229</v>
      </c>
      <c r="H3323" t="s">
        <v>42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72</v>
      </c>
      <c r="O3323" t="s">
        <v>5994</v>
      </c>
      <c r="P3323">
        <f t="shared" si="103"/>
        <v>3</v>
      </c>
    </row>
    <row r="3324" spans="1:16" x14ac:dyDescent="0.55000000000000004">
      <c r="A3324" s="1">
        <f t="shared" si="102"/>
        <v>45289</v>
      </c>
      <c r="B3324" s="1">
        <v>45291</v>
      </c>
      <c r="C3324" t="s">
        <v>4556</v>
      </c>
      <c r="D3324" t="s">
        <v>4557</v>
      </c>
      <c r="E3324">
        <v>9.5</v>
      </c>
      <c r="F3324" t="s">
        <v>1975</v>
      </c>
      <c r="H3324" t="s">
        <v>17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5995</v>
      </c>
      <c r="P3324">
        <f t="shared" si="103"/>
        <v>5</v>
      </c>
    </row>
    <row r="3325" spans="1:16" hidden="1" x14ac:dyDescent="0.55000000000000004">
      <c r="A3325" s="1">
        <f t="shared" si="102"/>
        <v>45289</v>
      </c>
      <c r="B3325" s="1">
        <v>45291</v>
      </c>
      <c r="C3325" t="s">
        <v>1553</v>
      </c>
      <c r="D3325" t="s">
        <v>1554</v>
      </c>
      <c r="E3325">
        <v>5.7609199999999996</v>
      </c>
      <c r="F3325" t="s">
        <v>4338</v>
      </c>
      <c r="G3325" t="s">
        <v>229</v>
      </c>
      <c r="H3325" t="s">
        <v>164</v>
      </c>
      <c r="I3325" t="s">
        <v>18</v>
      </c>
      <c r="J3325" t="s">
        <v>19</v>
      </c>
      <c r="K3325" t="s">
        <v>20</v>
      </c>
      <c r="L3325" t="s">
        <v>20</v>
      </c>
      <c r="M3325" t="s">
        <v>173</v>
      </c>
      <c r="N3325" t="s">
        <v>72</v>
      </c>
      <c r="O3325" t="s">
        <v>5996</v>
      </c>
      <c r="P3325">
        <f t="shared" si="103"/>
        <v>6</v>
      </c>
    </row>
    <row r="3326" spans="1:16" x14ac:dyDescent="0.55000000000000004">
      <c r="A3326" s="1">
        <f t="shared" si="102"/>
        <v>45289</v>
      </c>
      <c r="B3326" s="1">
        <v>45291</v>
      </c>
      <c r="C3326" t="s">
        <v>3538</v>
      </c>
      <c r="D3326" t="s">
        <v>2421</v>
      </c>
      <c r="E3326">
        <v>6.25</v>
      </c>
      <c r="F3326" t="s">
        <v>5997</v>
      </c>
      <c r="H3326" t="s">
        <v>17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53</v>
      </c>
      <c r="O3326" t="s">
        <v>5998</v>
      </c>
      <c r="P3326">
        <f t="shared" si="103"/>
        <v>3</v>
      </c>
    </row>
    <row r="3327" spans="1:16" hidden="1" x14ac:dyDescent="0.55000000000000004">
      <c r="A3327" s="1">
        <f t="shared" si="102"/>
        <v>45289</v>
      </c>
      <c r="B3327" s="1">
        <v>45291</v>
      </c>
      <c r="C3327" t="s">
        <v>5426</v>
      </c>
      <c r="D3327" t="s">
        <v>5427</v>
      </c>
      <c r="E3327">
        <v>4.0190000000000001</v>
      </c>
      <c r="F3327" t="s">
        <v>1120</v>
      </c>
      <c r="H3327" t="s">
        <v>42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22</v>
      </c>
      <c r="O3327" t="s">
        <v>5999</v>
      </c>
      <c r="P3327">
        <f t="shared" si="103"/>
        <v>6</v>
      </c>
    </row>
    <row r="3328" spans="1:16" hidden="1" x14ac:dyDescent="0.55000000000000004">
      <c r="A3328" s="1">
        <f t="shared" si="102"/>
        <v>45289</v>
      </c>
      <c r="B3328" s="1">
        <v>45291</v>
      </c>
      <c r="C3328" t="s">
        <v>1561</v>
      </c>
      <c r="D3328" t="s">
        <v>1562</v>
      </c>
      <c r="E3328">
        <v>2.4500000000000002</v>
      </c>
      <c r="F3328" t="s">
        <v>1154</v>
      </c>
      <c r="G3328" t="s">
        <v>229</v>
      </c>
      <c r="H3328" t="s">
        <v>267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72</v>
      </c>
      <c r="O3328" t="s">
        <v>6000</v>
      </c>
      <c r="P3328">
        <f t="shared" si="103"/>
        <v>6</v>
      </c>
    </row>
    <row r="3329" spans="1:16" hidden="1" x14ac:dyDescent="0.55000000000000004">
      <c r="A3329" s="1">
        <f t="shared" si="102"/>
        <v>45289</v>
      </c>
      <c r="B3329" s="1">
        <v>45291</v>
      </c>
      <c r="C3329" t="s">
        <v>6001</v>
      </c>
      <c r="D3329" t="s">
        <v>6002</v>
      </c>
      <c r="E3329">
        <v>2.3679999999999999</v>
      </c>
      <c r="F3329" t="s">
        <v>4225</v>
      </c>
      <c r="G3329">
        <v>2022</v>
      </c>
      <c r="H3329" t="s">
        <v>52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22</v>
      </c>
      <c r="O3329" t="s">
        <v>6003</v>
      </c>
      <c r="P3329">
        <f t="shared" si="103"/>
        <v>6</v>
      </c>
    </row>
    <row r="3330" spans="1:16" x14ac:dyDescent="0.55000000000000004">
      <c r="A3330" s="1">
        <f t="shared" si="102"/>
        <v>45289</v>
      </c>
      <c r="B3330" s="1">
        <v>45291</v>
      </c>
      <c r="C3330" t="s">
        <v>139</v>
      </c>
      <c r="D3330" t="s">
        <v>140</v>
      </c>
      <c r="E3330">
        <v>5.2089999999999996</v>
      </c>
      <c r="F3330" t="s">
        <v>2074</v>
      </c>
      <c r="G3330" t="s">
        <v>229</v>
      </c>
      <c r="H3330" t="s">
        <v>42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72</v>
      </c>
      <c r="O3330" t="s">
        <v>6004</v>
      </c>
      <c r="P3330">
        <f t="shared" si="103"/>
        <v>2</v>
      </c>
    </row>
    <row r="3331" spans="1:16" x14ac:dyDescent="0.55000000000000004">
      <c r="A3331" s="1">
        <f t="shared" si="102"/>
        <v>45289</v>
      </c>
      <c r="B3331" s="1">
        <v>45291</v>
      </c>
      <c r="C3331" t="s">
        <v>1412</v>
      </c>
      <c r="D3331" t="s">
        <v>553</v>
      </c>
      <c r="E3331">
        <v>7.9</v>
      </c>
      <c r="F3331" t="s">
        <v>4543</v>
      </c>
      <c r="H3331" t="s">
        <v>17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22</v>
      </c>
      <c r="O3331" t="s">
        <v>6005</v>
      </c>
      <c r="P3331">
        <f t="shared" si="103"/>
        <v>3</v>
      </c>
    </row>
    <row r="3332" spans="1:16" x14ac:dyDescent="0.55000000000000004">
      <c r="A3332" s="1">
        <f t="shared" ref="A3332:A3395" si="104">B3332-2</f>
        <v>45289</v>
      </c>
      <c r="B3332" s="1">
        <v>45291</v>
      </c>
      <c r="C3332" t="s">
        <v>1722</v>
      </c>
      <c r="D3332" t="s">
        <v>1723</v>
      </c>
      <c r="E3332">
        <v>4.7850000000000001</v>
      </c>
      <c r="F3332" t="s">
        <v>1833</v>
      </c>
      <c r="G3332" t="s">
        <v>659</v>
      </c>
      <c r="H3332" t="s">
        <v>52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22</v>
      </c>
      <c r="O3332" t="s">
        <v>6006</v>
      </c>
      <c r="P3332">
        <f t="shared" ref="P3332:P3395" si="105">LEN(D3332)</f>
        <v>3</v>
      </c>
    </row>
    <row r="3333" spans="1:16" x14ac:dyDescent="0.55000000000000004">
      <c r="A3333" s="1">
        <f t="shared" si="104"/>
        <v>45289</v>
      </c>
      <c r="B3333" s="1">
        <v>45291</v>
      </c>
      <c r="C3333" t="s">
        <v>3933</v>
      </c>
      <c r="D3333" t="s">
        <v>3934</v>
      </c>
      <c r="E3333">
        <v>6.25</v>
      </c>
      <c r="F3333" t="s">
        <v>51</v>
      </c>
      <c r="G3333" t="s">
        <v>206</v>
      </c>
      <c r="H3333" t="s">
        <v>17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53</v>
      </c>
      <c r="O3333" t="s">
        <v>6007</v>
      </c>
      <c r="P3333">
        <f t="shared" si="105"/>
        <v>3</v>
      </c>
    </row>
    <row r="3334" spans="1:16" x14ac:dyDescent="0.55000000000000004">
      <c r="A3334" s="1">
        <f t="shared" si="104"/>
        <v>45289</v>
      </c>
      <c r="B3334" s="1">
        <v>45291</v>
      </c>
      <c r="C3334" t="s">
        <v>1769</v>
      </c>
      <c r="D3334" t="s">
        <v>1770</v>
      </c>
      <c r="E3334">
        <v>4.8369999999999997</v>
      </c>
      <c r="F3334" t="s">
        <v>2253</v>
      </c>
      <c r="G3334" t="s">
        <v>142</v>
      </c>
      <c r="H3334" t="s">
        <v>77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22</v>
      </c>
      <c r="O3334" t="s">
        <v>6008</v>
      </c>
      <c r="P3334">
        <f t="shared" si="105"/>
        <v>3</v>
      </c>
    </row>
    <row r="3335" spans="1:16" x14ac:dyDescent="0.55000000000000004">
      <c r="A3335" s="1">
        <f t="shared" si="104"/>
        <v>45289</v>
      </c>
      <c r="B3335" s="1">
        <v>45291</v>
      </c>
      <c r="C3335" t="s">
        <v>2494</v>
      </c>
      <c r="D3335" t="s">
        <v>752</v>
      </c>
      <c r="E3335">
        <v>5.9</v>
      </c>
      <c r="F3335" t="s">
        <v>3475</v>
      </c>
      <c r="G3335" t="s">
        <v>217</v>
      </c>
      <c r="H3335" t="s">
        <v>52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53</v>
      </c>
      <c r="O3335" t="s">
        <v>6009</v>
      </c>
      <c r="P3335">
        <f t="shared" si="105"/>
        <v>2</v>
      </c>
    </row>
    <row r="3336" spans="1:16" x14ac:dyDescent="0.55000000000000004">
      <c r="A3336" s="1">
        <f t="shared" si="104"/>
        <v>45289</v>
      </c>
      <c r="B3336" s="1">
        <v>45291</v>
      </c>
      <c r="C3336" t="s">
        <v>3933</v>
      </c>
      <c r="D3336" t="s">
        <v>3934</v>
      </c>
      <c r="E3336">
        <v>5.5</v>
      </c>
      <c r="F3336" t="s">
        <v>562</v>
      </c>
      <c r="G3336" t="s">
        <v>4780</v>
      </c>
      <c r="H3336" t="s">
        <v>17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53</v>
      </c>
      <c r="O3336" t="s">
        <v>6010</v>
      </c>
      <c r="P3336">
        <f t="shared" si="105"/>
        <v>3</v>
      </c>
    </row>
    <row r="3337" spans="1:16" hidden="1" x14ac:dyDescent="0.55000000000000004">
      <c r="A3337" s="1">
        <f t="shared" si="104"/>
        <v>45289</v>
      </c>
      <c r="B3337" s="1">
        <v>45291</v>
      </c>
      <c r="C3337" t="s">
        <v>1705</v>
      </c>
      <c r="D3337" t="s">
        <v>1706</v>
      </c>
      <c r="E3337">
        <v>2.9</v>
      </c>
      <c r="F3337" t="s">
        <v>183</v>
      </c>
      <c r="G3337" t="s">
        <v>229</v>
      </c>
      <c r="H3337" t="s">
        <v>164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72</v>
      </c>
      <c r="O3337" t="s">
        <v>6011</v>
      </c>
      <c r="P3337">
        <f t="shared" si="105"/>
        <v>6</v>
      </c>
    </row>
    <row r="3338" spans="1:16" hidden="1" x14ac:dyDescent="0.55000000000000004">
      <c r="A3338" s="1">
        <f t="shared" si="104"/>
        <v>45289</v>
      </c>
      <c r="B3338" s="1">
        <v>45291</v>
      </c>
      <c r="C3338" t="s">
        <v>3189</v>
      </c>
      <c r="D3338" t="s">
        <v>50</v>
      </c>
      <c r="E3338">
        <v>6.65</v>
      </c>
      <c r="F3338" t="s">
        <v>299</v>
      </c>
      <c r="G3338" t="s">
        <v>3786</v>
      </c>
      <c r="H3338" t="s">
        <v>52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53</v>
      </c>
      <c r="O3338" t="s">
        <v>6012</v>
      </c>
      <c r="P3338">
        <f t="shared" si="105"/>
        <v>6</v>
      </c>
    </row>
    <row r="3339" spans="1:16" x14ac:dyDescent="0.55000000000000004">
      <c r="A3339" s="1">
        <f t="shared" si="104"/>
        <v>45289</v>
      </c>
      <c r="B3339" s="1">
        <v>45291</v>
      </c>
      <c r="C3339" t="s">
        <v>6013</v>
      </c>
      <c r="D3339" t="s">
        <v>5249</v>
      </c>
      <c r="E3339">
        <v>5.43</v>
      </c>
      <c r="F3339" t="s">
        <v>6014</v>
      </c>
      <c r="H3339" t="s">
        <v>17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53</v>
      </c>
      <c r="O3339" t="s">
        <v>6015</v>
      </c>
      <c r="P3339">
        <f t="shared" si="105"/>
        <v>3</v>
      </c>
    </row>
    <row r="3340" spans="1:16" x14ac:dyDescent="0.55000000000000004">
      <c r="A3340" s="1">
        <f t="shared" si="104"/>
        <v>45289</v>
      </c>
      <c r="B3340" s="1">
        <v>45291</v>
      </c>
      <c r="C3340" t="s">
        <v>1752</v>
      </c>
      <c r="D3340" t="s">
        <v>1753</v>
      </c>
      <c r="E3340">
        <v>7.02</v>
      </c>
      <c r="F3340" t="s">
        <v>1754</v>
      </c>
      <c r="G3340" t="s">
        <v>3705</v>
      </c>
      <c r="H3340" t="s">
        <v>17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53</v>
      </c>
      <c r="O3340" t="s">
        <v>6016</v>
      </c>
      <c r="P3340">
        <f t="shared" si="105"/>
        <v>3</v>
      </c>
    </row>
    <row r="3341" spans="1:16" x14ac:dyDescent="0.55000000000000004">
      <c r="A3341" s="1">
        <f t="shared" si="104"/>
        <v>45289</v>
      </c>
      <c r="B3341" s="1">
        <v>45291</v>
      </c>
      <c r="C3341" t="s">
        <v>24</v>
      </c>
      <c r="D3341" t="s">
        <v>25</v>
      </c>
      <c r="E3341">
        <v>5.125</v>
      </c>
      <c r="F3341" t="s">
        <v>137</v>
      </c>
      <c r="G3341" t="s">
        <v>229</v>
      </c>
      <c r="H3341" t="s">
        <v>27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22</v>
      </c>
      <c r="O3341" t="s">
        <v>6017</v>
      </c>
      <c r="P3341">
        <f t="shared" si="105"/>
        <v>4</v>
      </c>
    </row>
    <row r="3342" spans="1:16" x14ac:dyDescent="0.55000000000000004">
      <c r="A3342" s="1">
        <f t="shared" si="104"/>
        <v>45289</v>
      </c>
      <c r="B3342" s="1">
        <v>45291</v>
      </c>
      <c r="C3342" t="s">
        <v>4556</v>
      </c>
      <c r="D3342" t="s">
        <v>4557</v>
      </c>
      <c r="E3342">
        <v>7.75</v>
      </c>
      <c r="F3342" t="s">
        <v>1792</v>
      </c>
      <c r="H3342" t="s">
        <v>17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22</v>
      </c>
      <c r="O3342" t="s">
        <v>6018</v>
      </c>
      <c r="P3342">
        <f t="shared" si="105"/>
        <v>5</v>
      </c>
    </row>
    <row r="3343" spans="1:16" x14ac:dyDescent="0.55000000000000004">
      <c r="A3343" s="1">
        <f t="shared" si="104"/>
        <v>45289</v>
      </c>
      <c r="B3343" s="1">
        <v>45291</v>
      </c>
      <c r="C3343" t="s">
        <v>3455</v>
      </c>
      <c r="D3343" t="s">
        <v>3456</v>
      </c>
      <c r="E3343">
        <v>0.9</v>
      </c>
      <c r="F3343" t="s">
        <v>947</v>
      </c>
      <c r="G3343" t="s">
        <v>229</v>
      </c>
      <c r="H3343" t="s">
        <v>17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72</v>
      </c>
      <c r="O3343" t="s">
        <v>6019</v>
      </c>
      <c r="P3343">
        <f t="shared" si="105"/>
        <v>2</v>
      </c>
    </row>
    <row r="3344" spans="1:16" x14ac:dyDescent="0.55000000000000004">
      <c r="A3344" s="1">
        <f t="shared" si="104"/>
        <v>45289</v>
      </c>
      <c r="B3344" s="1">
        <v>45291</v>
      </c>
      <c r="C3344" t="s">
        <v>170</v>
      </c>
      <c r="D3344" t="s">
        <v>171</v>
      </c>
      <c r="E3344">
        <v>6</v>
      </c>
      <c r="F3344" t="s">
        <v>1399</v>
      </c>
      <c r="G3344" t="s">
        <v>229</v>
      </c>
      <c r="H3344" t="s">
        <v>47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22</v>
      </c>
      <c r="O3344" t="s">
        <v>6020</v>
      </c>
      <c r="P3344">
        <f t="shared" si="105"/>
        <v>1</v>
      </c>
    </row>
    <row r="3345" spans="1:16" x14ac:dyDescent="0.55000000000000004">
      <c r="A3345" s="1">
        <f t="shared" si="104"/>
        <v>45289</v>
      </c>
      <c r="B3345" s="1">
        <v>45291</v>
      </c>
      <c r="C3345" t="s">
        <v>170</v>
      </c>
      <c r="D3345" t="s">
        <v>171</v>
      </c>
      <c r="E3345">
        <v>6.5</v>
      </c>
      <c r="F3345" t="s">
        <v>780</v>
      </c>
      <c r="G3345" t="s">
        <v>229</v>
      </c>
      <c r="H3345" t="s">
        <v>47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22</v>
      </c>
      <c r="O3345" t="s">
        <v>6021</v>
      </c>
      <c r="P3345">
        <f t="shared" si="105"/>
        <v>1</v>
      </c>
    </row>
    <row r="3346" spans="1:16" x14ac:dyDescent="0.55000000000000004">
      <c r="A3346" s="1">
        <f t="shared" si="104"/>
        <v>45289</v>
      </c>
      <c r="B3346" s="1">
        <v>45291</v>
      </c>
      <c r="C3346" t="s">
        <v>1010</v>
      </c>
      <c r="D3346" t="s">
        <v>1011</v>
      </c>
      <c r="E3346">
        <v>7.75</v>
      </c>
      <c r="F3346" t="s">
        <v>3702</v>
      </c>
      <c r="H3346" t="s">
        <v>77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6022</v>
      </c>
      <c r="P3346">
        <f t="shared" si="105"/>
        <v>3</v>
      </c>
    </row>
    <row r="3347" spans="1:16" hidden="1" x14ac:dyDescent="0.55000000000000004">
      <c r="A3347" s="1">
        <f t="shared" si="104"/>
        <v>45289</v>
      </c>
      <c r="B3347" s="1">
        <v>45291</v>
      </c>
      <c r="C3347" t="s">
        <v>4770</v>
      </c>
      <c r="D3347" t="s">
        <v>4771</v>
      </c>
      <c r="E3347">
        <v>2.952</v>
      </c>
      <c r="F3347" t="s">
        <v>1767</v>
      </c>
      <c r="G3347">
        <v>2020</v>
      </c>
      <c r="H3347" t="s">
        <v>267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22</v>
      </c>
      <c r="O3347" t="s">
        <v>6023</v>
      </c>
      <c r="P3347">
        <f t="shared" si="105"/>
        <v>6</v>
      </c>
    </row>
    <row r="3348" spans="1:16" x14ac:dyDescent="0.55000000000000004">
      <c r="A3348" s="1">
        <f t="shared" si="104"/>
        <v>45289</v>
      </c>
      <c r="B3348" s="1">
        <v>45291</v>
      </c>
      <c r="C3348" t="s">
        <v>6024</v>
      </c>
      <c r="D3348" t="s">
        <v>6025</v>
      </c>
      <c r="E3348">
        <v>5.81</v>
      </c>
      <c r="F3348" t="s">
        <v>527</v>
      </c>
      <c r="G3348" t="s">
        <v>238</v>
      </c>
      <c r="H3348" t="s">
        <v>52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53</v>
      </c>
      <c r="O3348" t="s">
        <v>6026</v>
      </c>
      <c r="P3348">
        <f t="shared" si="105"/>
        <v>3</v>
      </c>
    </row>
    <row r="3349" spans="1:16" x14ac:dyDescent="0.55000000000000004">
      <c r="A3349" s="1">
        <f t="shared" si="104"/>
        <v>45289</v>
      </c>
      <c r="B3349" s="1">
        <v>45291</v>
      </c>
      <c r="C3349" t="s">
        <v>3033</v>
      </c>
      <c r="D3349" t="s">
        <v>3034</v>
      </c>
      <c r="E3349">
        <v>5.75</v>
      </c>
      <c r="F3349" t="s">
        <v>692</v>
      </c>
      <c r="H3349" t="s">
        <v>17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53</v>
      </c>
      <c r="O3349" t="s">
        <v>6027</v>
      </c>
      <c r="P3349">
        <f t="shared" si="105"/>
        <v>3</v>
      </c>
    </row>
    <row r="3350" spans="1:16" x14ac:dyDescent="0.55000000000000004">
      <c r="A3350" s="1">
        <f t="shared" si="104"/>
        <v>45289</v>
      </c>
      <c r="B3350" s="1">
        <v>45291</v>
      </c>
      <c r="C3350" t="s">
        <v>6028</v>
      </c>
      <c r="D3350" t="s">
        <v>6029</v>
      </c>
      <c r="E3350">
        <v>7.6</v>
      </c>
      <c r="F3350" t="s">
        <v>1018</v>
      </c>
      <c r="H3350" t="s">
        <v>47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72</v>
      </c>
      <c r="O3350" t="s">
        <v>6030</v>
      </c>
      <c r="P3350">
        <f t="shared" si="105"/>
        <v>2</v>
      </c>
    </row>
    <row r="3351" spans="1:16" x14ac:dyDescent="0.55000000000000004">
      <c r="A3351" s="1">
        <f t="shared" si="104"/>
        <v>45289</v>
      </c>
      <c r="B3351" s="1">
        <v>45291</v>
      </c>
      <c r="C3351" t="s">
        <v>1500</v>
      </c>
      <c r="D3351" t="s">
        <v>1501</v>
      </c>
      <c r="E3351">
        <v>1.25</v>
      </c>
      <c r="F3351" t="s">
        <v>2081</v>
      </c>
      <c r="G3351" t="s">
        <v>229</v>
      </c>
      <c r="H3351" t="s">
        <v>42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72</v>
      </c>
      <c r="O3351" t="s">
        <v>6031</v>
      </c>
      <c r="P3351">
        <f t="shared" si="105"/>
        <v>3</v>
      </c>
    </row>
    <row r="3352" spans="1:16" x14ac:dyDescent="0.55000000000000004">
      <c r="A3352" s="1">
        <f t="shared" si="104"/>
        <v>45289</v>
      </c>
      <c r="B3352" s="1">
        <v>45291</v>
      </c>
      <c r="C3352" t="s">
        <v>170</v>
      </c>
      <c r="D3352" t="s">
        <v>171</v>
      </c>
      <c r="E3352">
        <v>6</v>
      </c>
      <c r="F3352" t="s">
        <v>1399</v>
      </c>
      <c r="G3352" t="s">
        <v>238</v>
      </c>
      <c r="H3352" t="s">
        <v>47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22</v>
      </c>
      <c r="O3352" t="s">
        <v>6032</v>
      </c>
      <c r="P3352">
        <f t="shared" si="105"/>
        <v>1</v>
      </c>
    </row>
    <row r="3353" spans="1:16" x14ac:dyDescent="0.55000000000000004">
      <c r="A3353" s="1">
        <f t="shared" si="104"/>
        <v>45289</v>
      </c>
      <c r="B3353" s="1">
        <v>45291</v>
      </c>
      <c r="C3353" t="s">
        <v>5984</v>
      </c>
      <c r="D3353" t="s">
        <v>5985</v>
      </c>
      <c r="E3353">
        <v>4.5599999999999996</v>
      </c>
      <c r="F3353" t="s">
        <v>6033</v>
      </c>
      <c r="H3353" t="s">
        <v>71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72</v>
      </c>
      <c r="O3353" t="s">
        <v>6034</v>
      </c>
      <c r="P3353">
        <f t="shared" si="105"/>
        <v>3</v>
      </c>
    </row>
    <row r="3354" spans="1:16" hidden="1" x14ac:dyDescent="0.55000000000000004">
      <c r="A3354" s="1">
        <f t="shared" si="104"/>
        <v>45289</v>
      </c>
      <c r="B3354" s="1">
        <v>45291</v>
      </c>
      <c r="C3354" t="s">
        <v>2383</v>
      </c>
      <c r="D3354" t="s">
        <v>2384</v>
      </c>
      <c r="E3354">
        <v>7.25</v>
      </c>
      <c r="F3354" t="s">
        <v>6035</v>
      </c>
      <c r="H3354" t="s">
        <v>52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22</v>
      </c>
      <c r="O3354" t="s">
        <v>6036</v>
      </c>
      <c r="P3354">
        <f t="shared" si="105"/>
        <v>6</v>
      </c>
    </row>
    <row r="3355" spans="1:16" x14ac:dyDescent="0.55000000000000004">
      <c r="A3355" s="1">
        <f t="shared" si="104"/>
        <v>45289</v>
      </c>
      <c r="B3355" s="1">
        <v>45291</v>
      </c>
      <c r="C3355" t="s">
        <v>6037</v>
      </c>
      <c r="D3355" t="s">
        <v>6038</v>
      </c>
      <c r="E3355">
        <v>9</v>
      </c>
      <c r="F3355" t="s">
        <v>2345</v>
      </c>
      <c r="H3355" t="s">
        <v>17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72</v>
      </c>
      <c r="O3355" t="s">
        <v>6039</v>
      </c>
      <c r="P3355">
        <f t="shared" si="105"/>
        <v>3</v>
      </c>
    </row>
    <row r="3356" spans="1:16" x14ac:dyDescent="0.55000000000000004">
      <c r="A3356" s="1">
        <f t="shared" si="104"/>
        <v>45289</v>
      </c>
      <c r="B3356" s="1">
        <v>45291</v>
      </c>
      <c r="C3356" t="s">
        <v>3131</v>
      </c>
      <c r="D3356" t="s">
        <v>449</v>
      </c>
      <c r="E3356">
        <v>3.1</v>
      </c>
      <c r="F3356" t="s">
        <v>1887</v>
      </c>
      <c r="G3356" t="s">
        <v>1519</v>
      </c>
      <c r="H3356" t="s">
        <v>47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53</v>
      </c>
      <c r="O3356" t="s">
        <v>6040</v>
      </c>
      <c r="P3356">
        <f t="shared" si="105"/>
        <v>3</v>
      </c>
    </row>
    <row r="3357" spans="1:16" x14ac:dyDescent="0.55000000000000004">
      <c r="A3357" s="1">
        <f t="shared" si="104"/>
        <v>45289</v>
      </c>
      <c r="B3357" s="1">
        <v>45291</v>
      </c>
      <c r="C3357" t="s">
        <v>1901</v>
      </c>
      <c r="D3357" t="s">
        <v>1902</v>
      </c>
      <c r="E3357">
        <v>0.8</v>
      </c>
      <c r="F3357" t="s">
        <v>3264</v>
      </c>
      <c r="G3357" t="s">
        <v>229</v>
      </c>
      <c r="H3357" t="s">
        <v>42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72</v>
      </c>
      <c r="O3357" t="s">
        <v>6041</v>
      </c>
      <c r="P3357">
        <f t="shared" si="105"/>
        <v>3</v>
      </c>
    </row>
    <row r="3358" spans="1:16" x14ac:dyDescent="0.55000000000000004">
      <c r="A3358" s="1">
        <f t="shared" si="104"/>
        <v>45289</v>
      </c>
      <c r="B3358" s="1">
        <v>45291</v>
      </c>
      <c r="C3358" t="s">
        <v>208</v>
      </c>
      <c r="D3358" t="s">
        <v>209</v>
      </c>
      <c r="E3358">
        <v>7.875</v>
      </c>
      <c r="F3358" t="s">
        <v>315</v>
      </c>
      <c r="G3358" t="s">
        <v>5204</v>
      </c>
      <c r="H3358" t="s">
        <v>32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22</v>
      </c>
      <c r="O3358" t="s">
        <v>6042</v>
      </c>
      <c r="P3358">
        <f t="shared" si="105"/>
        <v>1</v>
      </c>
    </row>
    <row r="3359" spans="1:16" x14ac:dyDescent="0.55000000000000004">
      <c r="A3359" s="1">
        <f t="shared" si="104"/>
        <v>45289</v>
      </c>
      <c r="B3359" s="1">
        <v>45291</v>
      </c>
      <c r="C3359" t="s">
        <v>837</v>
      </c>
      <c r="D3359" t="s">
        <v>838</v>
      </c>
      <c r="E3359">
        <v>0.625</v>
      </c>
      <c r="F3359" t="s">
        <v>459</v>
      </c>
      <c r="G3359" t="s">
        <v>229</v>
      </c>
      <c r="H3359" t="s">
        <v>52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22</v>
      </c>
      <c r="O3359" t="s">
        <v>6043</v>
      </c>
      <c r="P3359">
        <f t="shared" si="105"/>
        <v>2</v>
      </c>
    </row>
    <row r="3360" spans="1:16" hidden="1" x14ac:dyDescent="0.55000000000000004">
      <c r="A3360" s="1">
        <f t="shared" si="104"/>
        <v>45289</v>
      </c>
      <c r="B3360" s="1">
        <v>45291</v>
      </c>
      <c r="C3360" t="s">
        <v>1449</v>
      </c>
      <c r="D3360" t="s">
        <v>1450</v>
      </c>
      <c r="E3360">
        <v>2.75</v>
      </c>
      <c r="F3360" t="s">
        <v>4883</v>
      </c>
      <c r="G3360" t="s">
        <v>229</v>
      </c>
      <c r="H3360" t="s">
        <v>99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72</v>
      </c>
      <c r="O3360" t="s">
        <v>6044</v>
      </c>
      <c r="P3360">
        <f t="shared" si="105"/>
        <v>6</v>
      </c>
    </row>
    <row r="3361" spans="1:16" x14ac:dyDescent="0.55000000000000004">
      <c r="A3361" s="1">
        <f t="shared" si="104"/>
        <v>45289</v>
      </c>
      <c r="B3361" s="1">
        <v>45291</v>
      </c>
      <c r="C3361" t="s">
        <v>2009</v>
      </c>
      <c r="D3361" t="s">
        <v>265</v>
      </c>
      <c r="E3361">
        <v>0.7</v>
      </c>
      <c r="F3361" t="s">
        <v>3875</v>
      </c>
      <c r="G3361" t="s">
        <v>142</v>
      </c>
      <c r="H3361" t="s">
        <v>267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72</v>
      </c>
      <c r="O3361" t="s">
        <v>6045</v>
      </c>
      <c r="P3361">
        <f t="shared" si="105"/>
        <v>3</v>
      </c>
    </row>
    <row r="3362" spans="1:16" x14ac:dyDescent="0.55000000000000004">
      <c r="A3362" s="1">
        <f t="shared" si="104"/>
        <v>45289</v>
      </c>
      <c r="B3362" s="1">
        <v>45291</v>
      </c>
      <c r="C3362" t="s">
        <v>1116</v>
      </c>
      <c r="D3362" t="s">
        <v>1117</v>
      </c>
      <c r="E3362">
        <v>3.5</v>
      </c>
      <c r="F3362" t="s">
        <v>1975</v>
      </c>
      <c r="G3362" t="s">
        <v>6046</v>
      </c>
      <c r="H3362" t="s">
        <v>17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53</v>
      </c>
      <c r="O3362" t="s">
        <v>6047</v>
      </c>
      <c r="P3362">
        <f t="shared" si="105"/>
        <v>4</v>
      </c>
    </row>
    <row r="3363" spans="1:16" x14ac:dyDescent="0.55000000000000004">
      <c r="A3363" s="1">
        <f t="shared" si="104"/>
        <v>45289</v>
      </c>
      <c r="B3363" s="1">
        <v>45291</v>
      </c>
      <c r="C3363" t="s">
        <v>6048</v>
      </c>
      <c r="D3363" t="s">
        <v>6049</v>
      </c>
      <c r="E3363">
        <v>5.55</v>
      </c>
      <c r="F3363" t="s">
        <v>1094</v>
      </c>
      <c r="G3363" t="s">
        <v>206</v>
      </c>
      <c r="H3363" t="s">
        <v>42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53</v>
      </c>
      <c r="O3363" t="s">
        <v>6050</v>
      </c>
      <c r="P3363">
        <f t="shared" si="105"/>
        <v>3</v>
      </c>
    </row>
    <row r="3364" spans="1:16" x14ac:dyDescent="0.55000000000000004">
      <c r="A3364" s="1">
        <f t="shared" si="104"/>
        <v>45289</v>
      </c>
      <c r="B3364" s="1">
        <v>45291</v>
      </c>
      <c r="C3364" t="s">
        <v>1638</v>
      </c>
      <c r="D3364" t="s">
        <v>321</v>
      </c>
      <c r="E3364">
        <v>6.6</v>
      </c>
      <c r="F3364" t="s">
        <v>833</v>
      </c>
      <c r="G3364" t="s">
        <v>5204</v>
      </c>
      <c r="H3364" t="s">
        <v>52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22</v>
      </c>
      <c r="O3364" t="s">
        <v>6051</v>
      </c>
      <c r="P3364">
        <f t="shared" si="105"/>
        <v>3</v>
      </c>
    </row>
    <row r="3365" spans="1:16" hidden="1" x14ac:dyDescent="0.55000000000000004">
      <c r="A3365" s="1">
        <f t="shared" si="104"/>
        <v>45289</v>
      </c>
      <c r="B3365" s="1">
        <v>45291</v>
      </c>
      <c r="C3365" t="s">
        <v>4817</v>
      </c>
      <c r="D3365" t="s">
        <v>4818</v>
      </c>
      <c r="E3365">
        <v>4.5810000000000004</v>
      </c>
      <c r="F3365" t="s">
        <v>6052</v>
      </c>
      <c r="G3365">
        <v>2017</v>
      </c>
      <c r="H3365" t="s">
        <v>47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22</v>
      </c>
      <c r="O3365" t="s">
        <v>6053</v>
      </c>
      <c r="P3365">
        <f t="shared" si="105"/>
        <v>6</v>
      </c>
    </row>
    <row r="3366" spans="1:16" x14ac:dyDescent="0.55000000000000004">
      <c r="A3366" s="1">
        <f t="shared" si="104"/>
        <v>45289</v>
      </c>
      <c r="B3366" s="1">
        <v>45291</v>
      </c>
      <c r="C3366" t="s">
        <v>1318</v>
      </c>
      <c r="D3366" t="s">
        <v>1319</v>
      </c>
      <c r="E3366">
        <v>6.7309200000000002</v>
      </c>
      <c r="F3366" t="s">
        <v>4206</v>
      </c>
      <c r="G3366" t="s">
        <v>229</v>
      </c>
      <c r="H3366" t="s">
        <v>52</v>
      </c>
      <c r="I3366" t="s">
        <v>18</v>
      </c>
      <c r="J3366" t="s">
        <v>19</v>
      </c>
      <c r="K3366" t="s">
        <v>20</v>
      </c>
      <c r="L3366" t="s">
        <v>20</v>
      </c>
      <c r="M3366" t="s">
        <v>173</v>
      </c>
      <c r="N3366" t="s">
        <v>72</v>
      </c>
      <c r="O3366" t="s">
        <v>6054</v>
      </c>
      <c r="P3366">
        <f t="shared" si="105"/>
        <v>4</v>
      </c>
    </row>
    <row r="3367" spans="1:16" hidden="1" x14ac:dyDescent="0.55000000000000004">
      <c r="A3367" s="1">
        <f t="shared" si="104"/>
        <v>45289</v>
      </c>
      <c r="B3367" s="1">
        <v>45291</v>
      </c>
      <c r="C3367" t="s">
        <v>2783</v>
      </c>
      <c r="D3367" t="s">
        <v>2784</v>
      </c>
      <c r="E3367">
        <v>6.45</v>
      </c>
      <c r="F3367" t="s">
        <v>2389</v>
      </c>
      <c r="G3367" t="s">
        <v>229</v>
      </c>
      <c r="H3367" t="s">
        <v>47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22</v>
      </c>
      <c r="O3367" t="s">
        <v>6055</v>
      </c>
      <c r="P3367">
        <f t="shared" si="105"/>
        <v>6</v>
      </c>
    </row>
    <row r="3368" spans="1:16" x14ac:dyDescent="0.55000000000000004">
      <c r="A3368" s="1">
        <f t="shared" si="104"/>
        <v>45289</v>
      </c>
      <c r="B3368" s="1">
        <v>45291</v>
      </c>
      <c r="C3368" t="s">
        <v>2846</v>
      </c>
      <c r="D3368" t="s">
        <v>2847</v>
      </c>
      <c r="E3368">
        <v>5.7</v>
      </c>
      <c r="F3368" t="s">
        <v>2389</v>
      </c>
      <c r="G3368" t="s">
        <v>206</v>
      </c>
      <c r="H3368" t="s">
        <v>52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53</v>
      </c>
      <c r="O3368" t="s">
        <v>6056</v>
      </c>
      <c r="P3368">
        <f t="shared" si="105"/>
        <v>3</v>
      </c>
    </row>
    <row r="3369" spans="1:16" hidden="1" x14ac:dyDescent="0.55000000000000004">
      <c r="A3369" s="1">
        <f t="shared" si="104"/>
        <v>45289</v>
      </c>
      <c r="B3369" s="1">
        <v>45291</v>
      </c>
      <c r="C3369" t="s">
        <v>3973</v>
      </c>
      <c r="D3369" t="s">
        <v>3750</v>
      </c>
      <c r="E3369">
        <v>9.375</v>
      </c>
      <c r="F3369" t="s">
        <v>3575</v>
      </c>
      <c r="G3369" t="s">
        <v>229</v>
      </c>
      <c r="H3369" t="s">
        <v>77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72</v>
      </c>
      <c r="O3369" t="s">
        <v>6057</v>
      </c>
      <c r="P3369">
        <f t="shared" si="105"/>
        <v>6</v>
      </c>
    </row>
    <row r="3370" spans="1:16" x14ac:dyDescent="0.55000000000000004">
      <c r="A3370" s="1">
        <f t="shared" si="104"/>
        <v>45289</v>
      </c>
      <c r="B3370" s="1">
        <v>45291</v>
      </c>
      <c r="C3370" t="s">
        <v>6058</v>
      </c>
      <c r="D3370" t="s">
        <v>775</v>
      </c>
      <c r="E3370">
        <v>7.72</v>
      </c>
      <c r="F3370" t="s">
        <v>62</v>
      </c>
      <c r="G3370" t="s">
        <v>1118</v>
      </c>
      <c r="H3370" t="s">
        <v>77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53</v>
      </c>
      <c r="O3370" t="s">
        <v>6059</v>
      </c>
      <c r="P3370">
        <f t="shared" si="105"/>
        <v>3</v>
      </c>
    </row>
    <row r="3371" spans="1:16" hidden="1" x14ac:dyDescent="0.55000000000000004">
      <c r="A3371" s="1">
        <f t="shared" si="104"/>
        <v>45289</v>
      </c>
      <c r="B3371" s="1">
        <v>45291</v>
      </c>
      <c r="C3371" t="s">
        <v>2735</v>
      </c>
      <c r="D3371" t="s">
        <v>2736</v>
      </c>
      <c r="E3371">
        <v>6.875</v>
      </c>
      <c r="F3371" t="s">
        <v>2737</v>
      </c>
      <c r="G3371" t="s">
        <v>229</v>
      </c>
      <c r="H3371" t="s">
        <v>147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22</v>
      </c>
      <c r="O3371" t="s">
        <v>6060</v>
      </c>
      <c r="P3371">
        <f t="shared" si="105"/>
        <v>6</v>
      </c>
    </row>
    <row r="3372" spans="1:16" x14ac:dyDescent="0.55000000000000004">
      <c r="A3372" s="1">
        <f t="shared" si="104"/>
        <v>45289</v>
      </c>
      <c r="B3372" s="1">
        <v>45291</v>
      </c>
      <c r="C3372" t="s">
        <v>1789</v>
      </c>
      <c r="D3372" t="s">
        <v>1200</v>
      </c>
      <c r="E3372">
        <v>4.2</v>
      </c>
      <c r="F3372" t="s">
        <v>4277</v>
      </c>
      <c r="G3372" t="s">
        <v>229</v>
      </c>
      <c r="H3372" t="s">
        <v>267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72</v>
      </c>
      <c r="O3372" t="s">
        <v>6061</v>
      </c>
      <c r="P3372">
        <f t="shared" si="105"/>
        <v>3</v>
      </c>
    </row>
    <row r="3373" spans="1:16" hidden="1" x14ac:dyDescent="0.55000000000000004">
      <c r="A3373" s="1">
        <f t="shared" si="104"/>
        <v>45289</v>
      </c>
      <c r="B3373" s="1">
        <v>45291</v>
      </c>
      <c r="C3373" t="s">
        <v>710</v>
      </c>
      <c r="D3373" t="s">
        <v>711</v>
      </c>
      <c r="E3373">
        <v>1.1499999999999999</v>
      </c>
      <c r="F3373" t="s">
        <v>2839</v>
      </c>
      <c r="G3373" t="s">
        <v>229</v>
      </c>
      <c r="H3373" t="s">
        <v>164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72</v>
      </c>
      <c r="O3373" t="s">
        <v>6062</v>
      </c>
      <c r="P3373">
        <f t="shared" si="105"/>
        <v>6</v>
      </c>
    </row>
    <row r="3374" spans="1:16" x14ac:dyDescent="0.55000000000000004">
      <c r="A3374" s="1">
        <f t="shared" si="104"/>
        <v>45289</v>
      </c>
      <c r="B3374" s="1">
        <v>45291</v>
      </c>
      <c r="C3374" t="s">
        <v>244</v>
      </c>
      <c r="D3374" t="s">
        <v>245</v>
      </c>
      <c r="E3374">
        <v>3</v>
      </c>
      <c r="F3374" t="s">
        <v>856</v>
      </c>
      <c r="G3374" t="s">
        <v>1519</v>
      </c>
      <c r="H3374" t="s">
        <v>47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22</v>
      </c>
      <c r="O3374" t="s">
        <v>6063</v>
      </c>
      <c r="P3374">
        <f t="shared" si="105"/>
        <v>2</v>
      </c>
    </row>
    <row r="3375" spans="1:16" hidden="1" x14ac:dyDescent="0.55000000000000004">
      <c r="A3375" s="1">
        <f t="shared" si="104"/>
        <v>45289</v>
      </c>
      <c r="B3375" s="1">
        <v>45291</v>
      </c>
      <c r="C3375" t="s">
        <v>4662</v>
      </c>
      <c r="D3375" t="s">
        <v>4663</v>
      </c>
      <c r="E3375">
        <v>2.6509999999999998</v>
      </c>
      <c r="F3375" t="s">
        <v>540</v>
      </c>
      <c r="G3375">
        <v>2020</v>
      </c>
      <c r="H3375" t="s">
        <v>52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22</v>
      </c>
      <c r="O3375" t="s">
        <v>6064</v>
      </c>
      <c r="P3375">
        <f t="shared" si="105"/>
        <v>6</v>
      </c>
    </row>
    <row r="3376" spans="1:16" hidden="1" x14ac:dyDescent="0.55000000000000004">
      <c r="A3376" s="1">
        <f t="shared" si="104"/>
        <v>45289</v>
      </c>
      <c r="B3376" s="1">
        <v>45291</v>
      </c>
      <c r="C3376" t="s">
        <v>6065</v>
      </c>
      <c r="D3376" t="s">
        <v>6066</v>
      </c>
      <c r="E3376">
        <v>4.4960000000000004</v>
      </c>
      <c r="F3376" t="s">
        <v>6067</v>
      </c>
      <c r="G3376" t="s">
        <v>52</v>
      </c>
      <c r="H3376" t="s">
        <v>267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22</v>
      </c>
      <c r="O3376" t="s">
        <v>6068</v>
      </c>
      <c r="P3376">
        <f t="shared" si="105"/>
        <v>6</v>
      </c>
    </row>
    <row r="3377" spans="1:16" x14ac:dyDescent="0.55000000000000004">
      <c r="A3377" s="1">
        <f t="shared" si="104"/>
        <v>45289</v>
      </c>
      <c r="B3377" s="1">
        <v>45291</v>
      </c>
      <c r="C3377" t="s">
        <v>131</v>
      </c>
      <c r="D3377" t="s">
        <v>132</v>
      </c>
      <c r="E3377">
        <v>4.234</v>
      </c>
      <c r="F3377" t="s">
        <v>747</v>
      </c>
      <c r="G3377" t="s">
        <v>133</v>
      </c>
      <c r="H3377" t="s">
        <v>63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64</v>
      </c>
      <c r="O3377" t="s">
        <v>6069</v>
      </c>
      <c r="P3377">
        <f t="shared" si="105"/>
        <v>3</v>
      </c>
    </row>
    <row r="3378" spans="1:16" x14ac:dyDescent="0.55000000000000004">
      <c r="A3378" s="1">
        <f t="shared" si="104"/>
        <v>45289</v>
      </c>
      <c r="B3378" s="1">
        <v>45291</v>
      </c>
      <c r="C3378" t="s">
        <v>57</v>
      </c>
      <c r="D3378" t="s">
        <v>14</v>
      </c>
      <c r="E3378">
        <v>6.2</v>
      </c>
      <c r="F3378" t="s">
        <v>871</v>
      </c>
      <c r="G3378" t="s">
        <v>142</v>
      </c>
      <c r="H3378" t="s">
        <v>17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6070</v>
      </c>
      <c r="P3378">
        <f t="shared" si="105"/>
        <v>3</v>
      </c>
    </row>
    <row r="3379" spans="1:16" x14ac:dyDescent="0.55000000000000004">
      <c r="A3379" s="1">
        <f t="shared" si="104"/>
        <v>45289</v>
      </c>
      <c r="B3379" s="1">
        <v>45291</v>
      </c>
      <c r="C3379" t="s">
        <v>139</v>
      </c>
      <c r="D3379" t="s">
        <v>140</v>
      </c>
      <c r="E3379">
        <v>1.17</v>
      </c>
      <c r="F3379" t="s">
        <v>900</v>
      </c>
      <c r="G3379" t="s">
        <v>229</v>
      </c>
      <c r="H3379" t="s">
        <v>42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72</v>
      </c>
      <c r="O3379" t="s">
        <v>6071</v>
      </c>
      <c r="P3379">
        <f t="shared" si="105"/>
        <v>2</v>
      </c>
    </row>
    <row r="3380" spans="1:16" hidden="1" x14ac:dyDescent="0.55000000000000004">
      <c r="A3380" s="1">
        <f t="shared" si="104"/>
        <v>45289</v>
      </c>
      <c r="B3380" s="1">
        <v>45291</v>
      </c>
      <c r="C3380" t="s">
        <v>2394</v>
      </c>
      <c r="D3380" t="s">
        <v>2395</v>
      </c>
      <c r="E3380">
        <v>2.25</v>
      </c>
      <c r="F3380" t="s">
        <v>2396</v>
      </c>
      <c r="G3380" t="s">
        <v>229</v>
      </c>
      <c r="H3380" t="s">
        <v>17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72</v>
      </c>
      <c r="O3380" t="s">
        <v>6072</v>
      </c>
      <c r="P3380">
        <f t="shared" si="105"/>
        <v>6</v>
      </c>
    </row>
    <row r="3381" spans="1:16" x14ac:dyDescent="0.55000000000000004">
      <c r="A3381" s="1">
        <f t="shared" si="104"/>
        <v>45289</v>
      </c>
      <c r="B3381" s="1">
        <v>45291</v>
      </c>
      <c r="C3381" t="s">
        <v>1578</v>
      </c>
      <c r="D3381" t="s">
        <v>1579</v>
      </c>
      <c r="E3381">
        <v>6.125</v>
      </c>
      <c r="F3381" t="s">
        <v>3929</v>
      </c>
      <c r="G3381" t="s">
        <v>142</v>
      </c>
      <c r="H3381" t="s">
        <v>77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72</v>
      </c>
      <c r="O3381" t="s">
        <v>6073</v>
      </c>
      <c r="P3381">
        <f t="shared" si="105"/>
        <v>4</v>
      </c>
    </row>
    <row r="3382" spans="1:16" hidden="1" x14ac:dyDescent="0.55000000000000004">
      <c r="A3382" s="1">
        <f t="shared" si="104"/>
        <v>45289</v>
      </c>
      <c r="B3382" s="1">
        <v>45291</v>
      </c>
      <c r="C3382" t="s">
        <v>1449</v>
      </c>
      <c r="D3382" t="s">
        <v>1450</v>
      </c>
      <c r="E3382">
        <v>2.8660000000000001</v>
      </c>
      <c r="F3382" t="s">
        <v>6074</v>
      </c>
      <c r="G3382" t="s">
        <v>142</v>
      </c>
      <c r="H3382" t="s">
        <v>99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72</v>
      </c>
      <c r="O3382" t="s">
        <v>6075</v>
      </c>
      <c r="P3382">
        <f t="shared" si="105"/>
        <v>6</v>
      </c>
    </row>
    <row r="3383" spans="1:16" x14ac:dyDescent="0.55000000000000004">
      <c r="A3383" s="1">
        <f t="shared" si="104"/>
        <v>45289</v>
      </c>
      <c r="B3383" s="1">
        <v>45291</v>
      </c>
      <c r="C3383" t="s">
        <v>933</v>
      </c>
      <c r="D3383" t="s">
        <v>934</v>
      </c>
      <c r="E3383">
        <v>5</v>
      </c>
      <c r="F3383" t="s">
        <v>6076</v>
      </c>
      <c r="G3383" t="s">
        <v>206</v>
      </c>
      <c r="H3383" t="s">
        <v>47</v>
      </c>
      <c r="I3383" t="s">
        <v>18</v>
      </c>
      <c r="J3383" t="s">
        <v>19</v>
      </c>
      <c r="K3383" t="s">
        <v>20</v>
      </c>
      <c r="L3383" t="s">
        <v>20</v>
      </c>
      <c r="M3383" t="s">
        <v>2527</v>
      </c>
      <c r="N3383" t="s">
        <v>72</v>
      </c>
      <c r="O3383" t="s">
        <v>6077</v>
      </c>
      <c r="P3383">
        <f t="shared" si="105"/>
        <v>3</v>
      </c>
    </row>
    <row r="3384" spans="1:16" hidden="1" x14ac:dyDescent="0.55000000000000004">
      <c r="A3384" s="1">
        <f t="shared" si="104"/>
        <v>45289</v>
      </c>
      <c r="B3384" s="1">
        <v>45291</v>
      </c>
      <c r="C3384" t="s">
        <v>1553</v>
      </c>
      <c r="D3384" t="s">
        <v>1554</v>
      </c>
      <c r="E3384">
        <v>6.1214500000000003</v>
      </c>
      <c r="F3384" t="s">
        <v>3583</v>
      </c>
      <c r="G3384" t="s">
        <v>229</v>
      </c>
      <c r="H3384" t="s">
        <v>164</v>
      </c>
      <c r="I3384" t="s">
        <v>18</v>
      </c>
      <c r="J3384" t="s">
        <v>19</v>
      </c>
      <c r="K3384" t="s">
        <v>20</v>
      </c>
      <c r="L3384" t="s">
        <v>20</v>
      </c>
      <c r="M3384" t="s">
        <v>173</v>
      </c>
      <c r="N3384" t="s">
        <v>72</v>
      </c>
      <c r="O3384" t="s">
        <v>6078</v>
      </c>
      <c r="P3384">
        <f t="shared" si="105"/>
        <v>6</v>
      </c>
    </row>
    <row r="3385" spans="1:16" x14ac:dyDescent="0.55000000000000004">
      <c r="A3385" s="1">
        <f t="shared" si="104"/>
        <v>45289</v>
      </c>
      <c r="B3385" s="1">
        <v>45291</v>
      </c>
      <c r="C3385" t="s">
        <v>1270</v>
      </c>
      <c r="D3385" t="s">
        <v>1271</v>
      </c>
      <c r="E3385">
        <v>5.55</v>
      </c>
      <c r="F3385" t="s">
        <v>26</v>
      </c>
      <c r="G3385" t="s">
        <v>229</v>
      </c>
      <c r="H3385" t="s">
        <v>47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22</v>
      </c>
      <c r="O3385" t="s">
        <v>6079</v>
      </c>
      <c r="P3385">
        <f t="shared" si="105"/>
        <v>4</v>
      </c>
    </row>
    <row r="3386" spans="1:16" hidden="1" x14ac:dyDescent="0.55000000000000004">
      <c r="A3386" s="1">
        <f t="shared" si="104"/>
        <v>45289</v>
      </c>
      <c r="B3386" s="1">
        <v>45291</v>
      </c>
      <c r="C3386" t="s">
        <v>2632</v>
      </c>
      <c r="D3386" t="s">
        <v>1706</v>
      </c>
      <c r="E3386">
        <v>4.875</v>
      </c>
      <c r="F3386" t="s">
        <v>2633</v>
      </c>
      <c r="G3386" t="s">
        <v>229</v>
      </c>
      <c r="H3386" t="s">
        <v>267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72</v>
      </c>
      <c r="O3386" t="s">
        <v>6080</v>
      </c>
      <c r="P3386">
        <f t="shared" si="105"/>
        <v>6</v>
      </c>
    </row>
    <row r="3387" spans="1:16" x14ac:dyDescent="0.55000000000000004">
      <c r="A3387" s="1">
        <f t="shared" si="104"/>
        <v>45289</v>
      </c>
      <c r="B3387" s="1">
        <v>45291</v>
      </c>
      <c r="C3387" t="s">
        <v>6081</v>
      </c>
      <c r="D3387" t="s">
        <v>6082</v>
      </c>
      <c r="E3387">
        <v>6</v>
      </c>
      <c r="F3387" t="s">
        <v>2544</v>
      </c>
      <c r="H3387" t="s">
        <v>52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53</v>
      </c>
      <c r="O3387" t="s">
        <v>6083</v>
      </c>
      <c r="P3387">
        <f t="shared" si="105"/>
        <v>3</v>
      </c>
    </row>
    <row r="3388" spans="1:16" hidden="1" x14ac:dyDescent="0.55000000000000004">
      <c r="A3388" s="1">
        <f t="shared" si="104"/>
        <v>45289</v>
      </c>
      <c r="B3388" s="1">
        <v>45291</v>
      </c>
      <c r="C3388" t="s">
        <v>6084</v>
      </c>
      <c r="D3388" t="s">
        <v>6085</v>
      </c>
      <c r="E3388">
        <v>4.43</v>
      </c>
      <c r="F3388" t="s">
        <v>6086</v>
      </c>
      <c r="H3388" t="s">
        <v>42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22</v>
      </c>
      <c r="O3388" t="s">
        <v>6087</v>
      </c>
      <c r="P3388">
        <f t="shared" si="105"/>
        <v>6</v>
      </c>
    </row>
    <row r="3389" spans="1:16" hidden="1" x14ac:dyDescent="0.55000000000000004">
      <c r="A3389" s="1">
        <f t="shared" si="104"/>
        <v>45289</v>
      </c>
      <c r="B3389" s="1">
        <v>45291</v>
      </c>
      <c r="C3389" t="s">
        <v>1909</v>
      </c>
      <c r="D3389" t="s">
        <v>1910</v>
      </c>
      <c r="E3389">
        <v>4.8</v>
      </c>
      <c r="F3389" t="s">
        <v>812</v>
      </c>
      <c r="G3389" t="s">
        <v>229</v>
      </c>
      <c r="H3389" t="s">
        <v>77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22</v>
      </c>
      <c r="O3389" t="s">
        <v>6088</v>
      </c>
      <c r="P3389">
        <f t="shared" si="105"/>
        <v>6</v>
      </c>
    </row>
    <row r="3390" spans="1:16" x14ac:dyDescent="0.55000000000000004">
      <c r="A3390" s="1">
        <f t="shared" si="104"/>
        <v>45289</v>
      </c>
      <c r="B3390" s="1">
        <v>45291</v>
      </c>
      <c r="C3390" t="s">
        <v>497</v>
      </c>
      <c r="D3390" t="s">
        <v>498</v>
      </c>
      <c r="E3390">
        <v>1.75</v>
      </c>
      <c r="F3390" t="s">
        <v>1114</v>
      </c>
      <c r="G3390" t="s">
        <v>229</v>
      </c>
      <c r="H3390" t="s">
        <v>71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72</v>
      </c>
      <c r="O3390" t="s">
        <v>6089</v>
      </c>
      <c r="P3390">
        <f t="shared" si="105"/>
        <v>5</v>
      </c>
    </row>
    <row r="3391" spans="1:16" hidden="1" x14ac:dyDescent="0.55000000000000004">
      <c r="A3391" s="1">
        <f t="shared" si="104"/>
        <v>45289</v>
      </c>
      <c r="B3391" s="1">
        <v>45291</v>
      </c>
      <c r="C3391" t="s">
        <v>1553</v>
      </c>
      <c r="D3391" t="s">
        <v>1554</v>
      </c>
      <c r="E3391">
        <v>3.3</v>
      </c>
      <c r="F3391" t="s">
        <v>4792</v>
      </c>
      <c r="G3391" t="s">
        <v>229</v>
      </c>
      <c r="H3391" t="s">
        <v>164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72</v>
      </c>
      <c r="O3391" t="s">
        <v>6090</v>
      </c>
      <c r="P3391">
        <f t="shared" si="105"/>
        <v>6</v>
      </c>
    </row>
    <row r="3392" spans="1:16" hidden="1" x14ac:dyDescent="0.55000000000000004">
      <c r="A3392" s="1">
        <f t="shared" si="104"/>
        <v>45289</v>
      </c>
      <c r="B3392" s="1">
        <v>45291</v>
      </c>
      <c r="C3392" t="s">
        <v>1150</v>
      </c>
      <c r="D3392" t="s">
        <v>1151</v>
      </c>
      <c r="E3392">
        <v>6.375</v>
      </c>
      <c r="F3392" t="s">
        <v>1617</v>
      </c>
      <c r="G3392" t="s">
        <v>229</v>
      </c>
      <c r="H3392" t="s">
        <v>17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22</v>
      </c>
      <c r="O3392" t="s">
        <v>6091</v>
      </c>
      <c r="P3392">
        <f t="shared" si="105"/>
        <v>6</v>
      </c>
    </row>
    <row r="3393" spans="1:16" x14ac:dyDescent="0.55000000000000004">
      <c r="A3393" s="1">
        <f t="shared" si="104"/>
        <v>45289</v>
      </c>
      <c r="B3393" s="1">
        <v>45291</v>
      </c>
      <c r="C3393" t="s">
        <v>170</v>
      </c>
      <c r="D3393" t="s">
        <v>171</v>
      </c>
      <c r="E3393">
        <v>6.875</v>
      </c>
      <c r="F3393" t="s">
        <v>1613</v>
      </c>
      <c r="G3393" t="s">
        <v>238</v>
      </c>
      <c r="H3393" t="s">
        <v>47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22</v>
      </c>
      <c r="O3393" t="s">
        <v>6092</v>
      </c>
      <c r="P3393">
        <f t="shared" si="105"/>
        <v>1</v>
      </c>
    </row>
    <row r="3394" spans="1:16" hidden="1" x14ac:dyDescent="0.55000000000000004">
      <c r="A3394" s="1">
        <f t="shared" si="104"/>
        <v>45289</v>
      </c>
      <c r="B3394" s="1">
        <v>45291</v>
      </c>
      <c r="C3394" t="s">
        <v>2383</v>
      </c>
      <c r="D3394" t="s">
        <v>2384</v>
      </c>
      <c r="E3394">
        <v>8.93</v>
      </c>
      <c r="F3394" t="s">
        <v>1493</v>
      </c>
      <c r="H3394" t="s">
        <v>52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22</v>
      </c>
      <c r="O3394" t="s">
        <v>6093</v>
      </c>
      <c r="P3394">
        <f t="shared" si="105"/>
        <v>6</v>
      </c>
    </row>
    <row r="3395" spans="1:16" x14ac:dyDescent="0.55000000000000004">
      <c r="A3395" s="1">
        <f t="shared" si="104"/>
        <v>45289</v>
      </c>
      <c r="B3395" s="1">
        <v>45291</v>
      </c>
      <c r="C3395" t="s">
        <v>1500</v>
      </c>
      <c r="D3395" t="s">
        <v>1501</v>
      </c>
      <c r="E3395">
        <v>2.25</v>
      </c>
      <c r="F3395" t="s">
        <v>4706</v>
      </c>
      <c r="G3395" t="s">
        <v>229</v>
      </c>
      <c r="H3395" t="s">
        <v>42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72</v>
      </c>
      <c r="O3395" t="s">
        <v>6094</v>
      </c>
      <c r="P3395">
        <f t="shared" si="105"/>
        <v>3</v>
      </c>
    </row>
    <row r="3396" spans="1:16" x14ac:dyDescent="0.55000000000000004">
      <c r="A3396" s="1">
        <f t="shared" ref="A3396:A3459" si="106">B3396-2</f>
        <v>45289</v>
      </c>
      <c r="B3396" s="1">
        <v>45291</v>
      </c>
      <c r="C3396" t="s">
        <v>1500</v>
      </c>
      <c r="D3396" t="s">
        <v>1501</v>
      </c>
      <c r="E3396">
        <v>5.5</v>
      </c>
      <c r="F3396" t="s">
        <v>1502</v>
      </c>
      <c r="G3396" t="s">
        <v>229</v>
      </c>
      <c r="H3396" t="s">
        <v>42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72</v>
      </c>
      <c r="O3396" t="s">
        <v>6095</v>
      </c>
      <c r="P3396">
        <f t="shared" ref="P3396:P3459" si="107">LEN(D3396)</f>
        <v>3</v>
      </c>
    </row>
    <row r="3397" spans="1:16" hidden="1" x14ac:dyDescent="0.55000000000000004">
      <c r="A3397" s="1">
        <f t="shared" si="106"/>
        <v>45289</v>
      </c>
      <c r="B3397" s="1">
        <v>45291</v>
      </c>
      <c r="C3397" t="s">
        <v>49</v>
      </c>
      <c r="D3397" t="s">
        <v>50</v>
      </c>
      <c r="E3397">
        <v>5.75</v>
      </c>
      <c r="F3397" t="s">
        <v>112</v>
      </c>
      <c r="G3397" t="s">
        <v>3786</v>
      </c>
      <c r="H3397" t="s">
        <v>52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53</v>
      </c>
      <c r="O3397" t="s">
        <v>6096</v>
      </c>
      <c r="P3397">
        <f t="shared" si="107"/>
        <v>6</v>
      </c>
    </row>
    <row r="3398" spans="1:16" x14ac:dyDescent="0.55000000000000004">
      <c r="A3398" s="1">
        <f t="shared" si="106"/>
        <v>45289</v>
      </c>
      <c r="B3398" s="1">
        <v>45291</v>
      </c>
      <c r="C3398" t="s">
        <v>244</v>
      </c>
      <c r="D3398" t="s">
        <v>245</v>
      </c>
      <c r="E3398">
        <v>3.5</v>
      </c>
      <c r="F3398" t="s">
        <v>2717</v>
      </c>
      <c r="G3398" t="s">
        <v>1519</v>
      </c>
      <c r="H3398" t="s">
        <v>47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22</v>
      </c>
      <c r="O3398" t="s">
        <v>6097</v>
      </c>
      <c r="P3398">
        <f t="shared" si="107"/>
        <v>2</v>
      </c>
    </row>
    <row r="3399" spans="1:16" x14ac:dyDescent="0.55000000000000004">
      <c r="A3399" s="1">
        <f t="shared" si="106"/>
        <v>45289</v>
      </c>
      <c r="B3399" s="1">
        <v>45291</v>
      </c>
      <c r="C3399" t="s">
        <v>517</v>
      </c>
      <c r="D3399" t="s">
        <v>518</v>
      </c>
      <c r="E3399">
        <v>3.6</v>
      </c>
      <c r="F3399" t="s">
        <v>842</v>
      </c>
      <c r="G3399" t="s">
        <v>1519</v>
      </c>
      <c r="H3399" t="s">
        <v>52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22</v>
      </c>
      <c r="O3399" t="s">
        <v>6098</v>
      </c>
      <c r="P3399">
        <f t="shared" si="107"/>
        <v>3</v>
      </c>
    </row>
    <row r="3400" spans="1:16" hidden="1" x14ac:dyDescent="0.55000000000000004">
      <c r="A3400" s="1">
        <f t="shared" si="106"/>
        <v>45289</v>
      </c>
      <c r="B3400" s="1">
        <v>45291</v>
      </c>
      <c r="C3400" t="s">
        <v>49</v>
      </c>
      <c r="D3400" t="s">
        <v>50</v>
      </c>
      <c r="E3400">
        <v>6.1</v>
      </c>
      <c r="F3400" t="s">
        <v>969</v>
      </c>
      <c r="G3400" t="s">
        <v>229</v>
      </c>
      <c r="H3400" t="s">
        <v>52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53</v>
      </c>
      <c r="O3400" t="s">
        <v>6099</v>
      </c>
      <c r="P3400">
        <f t="shared" si="107"/>
        <v>6</v>
      </c>
    </row>
    <row r="3401" spans="1:16" x14ac:dyDescent="0.55000000000000004">
      <c r="A3401" s="1">
        <f t="shared" si="106"/>
        <v>45289</v>
      </c>
      <c r="B3401" s="1">
        <v>45291</v>
      </c>
      <c r="C3401" t="s">
        <v>131</v>
      </c>
      <c r="D3401" t="s">
        <v>132</v>
      </c>
      <c r="E3401">
        <v>0.38500000000000001</v>
      </c>
      <c r="F3401" t="s">
        <v>6100</v>
      </c>
      <c r="G3401" t="s">
        <v>133</v>
      </c>
      <c r="H3401" t="s">
        <v>63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64</v>
      </c>
      <c r="O3401" t="s">
        <v>6101</v>
      </c>
      <c r="P3401">
        <f t="shared" si="107"/>
        <v>3</v>
      </c>
    </row>
    <row r="3402" spans="1:16" x14ac:dyDescent="0.55000000000000004">
      <c r="A3402" s="1">
        <f t="shared" si="106"/>
        <v>45289</v>
      </c>
      <c r="B3402" s="1">
        <v>45291</v>
      </c>
      <c r="C3402" t="s">
        <v>57</v>
      </c>
      <c r="D3402" t="s">
        <v>14</v>
      </c>
      <c r="E3402">
        <v>8.4499999999999993</v>
      </c>
      <c r="F3402" t="s">
        <v>4757</v>
      </c>
      <c r="G3402" t="s">
        <v>142</v>
      </c>
      <c r="H3402" t="s">
        <v>17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22</v>
      </c>
      <c r="O3402" t="s">
        <v>6102</v>
      </c>
      <c r="P3402">
        <f t="shared" si="107"/>
        <v>3</v>
      </c>
    </row>
    <row r="3403" spans="1:16" x14ac:dyDescent="0.55000000000000004">
      <c r="A3403" s="1">
        <f t="shared" si="106"/>
        <v>45289</v>
      </c>
      <c r="B3403" s="1">
        <v>45291</v>
      </c>
      <c r="C3403" t="s">
        <v>123</v>
      </c>
      <c r="D3403" t="s">
        <v>124</v>
      </c>
      <c r="E3403">
        <v>4.04</v>
      </c>
      <c r="F3403" t="s">
        <v>66</v>
      </c>
      <c r="H3403" t="s">
        <v>63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64</v>
      </c>
      <c r="O3403" t="s">
        <v>6103</v>
      </c>
      <c r="P3403">
        <f t="shared" si="107"/>
        <v>4</v>
      </c>
    </row>
    <row r="3404" spans="1:16" x14ac:dyDescent="0.55000000000000004">
      <c r="A3404" s="1">
        <f t="shared" si="106"/>
        <v>45289</v>
      </c>
      <c r="B3404" s="1">
        <v>45291</v>
      </c>
      <c r="C3404" t="s">
        <v>4115</v>
      </c>
      <c r="D3404" t="s">
        <v>4116</v>
      </c>
      <c r="E3404">
        <v>6.4008700000000003</v>
      </c>
      <c r="F3404" t="s">
        <v>2376</v>
      </c>
      <c r="G3404" t="s">
        <v>206</v>
      </c>
      <c r="H3404" t="s">
        <v>17</v>
      </c>
      <c r="I3404" t="s">
        <v>18</v>
      </c>
      <c r="J3404" t="s">
        <v>19</v>
      </c>
      <c r="K3404" t="s">
        <v>20</v>
      </c>
      <c r="L3404" t="s">
        <v>20</v>
      </c>
      <c r="M3404" t="s">
        <v>173</v>
      </c>
      <c r="N3404" t="s">
        <v>72</v>
      </c>
      <c r="O3404" t="s">
        <v>6104</v>
      </c>
      <c r="P3404">
        <f t="shared" si="107"/>
        <v>2</v>
      </c>
    </row>
    <row r="3405" spans="1:16" x14ac:dyDescent="0.55000000000000004">
      <c r="A3405" s="1">
        <f t="shared" si="106"/>
        <v>45289</v>
      </c>
      <c r="B3405" s="1">
        <v>45291</v>
      </c>
      <c r="C3405" t="s">
        <v>4989</v>
      </c>
      <c r="D3405" t="s">
        <v>4322</v>
      </c>
      <c r="E3405">
        <v>6.7241200000000001</v>
      </c>
      <c r="F3405" t="s">
        <v>6105</v>
      </c>
      <c r="G3405" t="s">
        <v>206</v>
      </c>
      <c r="H3405" t="s">
        <v>52</v>
      </c>
      <c r="I3405" t="s">
        <v>18</v>
      </c>
      <c r="J3405" t="s">
        <v>19</v>
      </c>
      <c r="K3405" t="s">
        <v>20</v>
      </c>
      <c r="L3405" t="s">
        <v>20</v>
      </c>
      <c r="M3405" t="s">
        <v>173</v>
      </c>
      <c r="N3405" t="s">
        <v>72</v>
      </c>
      <c r="O3405" t="s">
        <v>6106</v>
      </c>
      <c r="P3405">
        <f t="shared" si="107"/>
        <v>2</v>
      </c>
    </row>
    <row r="3406" spans="1:16" x14ac:dyDescent="0.55000000000000004">
      <c r="A3406" s="1">
        <f t="shared" si="106"/>
        <v>45289</v>
      </c>
      <c r="B3406" s="1">
        <v>45291</v>
      </c>
      <c r="C3406" t="s">
        <v>880</v>
      </c>
      <c r="D3406" t="s">
        <v>881</v>
      </c>
      <c r="E3406">
        <v>7.61</v>
      </c>
      <c r="F3406" t="s">
        <v>6107</v>
      </c>
      <c r="G3406" t="s">
        <v>16</v>
      </c>
      <c r="H3406" t="s">
        <v>77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22</v>
      </c>
      <c r="O3406" t="s">
        <v>6108</v>
      </c>
      <c r="P3406">
        <f t="shared" si="107"/>
        <v>3</v>
      </c>
    </row>
    <row r="3407" spans="1:16" x14ac:dyDescent="0.55000000000000004">
      <c r="A3407" s="1">
        <f t="shared" si="106"/>
        <v>45289</v>
      </c>
      <c r="B3407" s="1">
        <v>45291</v>
      </c>
      <c r="C3407" t="s">
        <v>264</v>
      </c>
      <c r="D3407" t="s">
        <v>265</v>
      </c>
      <c r="E3407">
        <v>0.55000000000000004</v>
      </c>
      <c r="F3407" t="s">
        <v>3048</v>
      </c>
      <c r="G3407" t="s">
        <v>229</v>
      </c>
      <c r="H3407" t="s">
        <v>267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72</v>
      </c>
      <c r="O3407" t="s">
        <v>6109</v>
      </c>
      <c r="P3407">
        <f t="shared" si="107"/>
        <v>3</v>
      </c>
    </row>
    <row r="3408" spans="1:16" hidden="1" x14ac:dyDescent="0.55000000000000004">
      <c r="A3408" s="1">
        <f t="shared" si="106"/>
        <v>45289</v>
      </c>
      <c r="B3408" s="1">
        <v>45291</v>
      </c>
      <c r="C3408" t="s">
        <v>3693</v>
      </c>
      <c r="D3408" t="s">
        <v>3694</v>
      </c>
      <c r="E3408">
        <v>3.6269999999999998</v>
      </c>
      <c r="F3408" t="s">
        <v>5418</v>
      </c>
      <c r="H3408" t="s">
        <v>63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22</v>
      </c>
      <c r="O3408" t="s">
        <v>6110</v>
      </c>
      <c r="P3408">
        <f t="shared" si="107"/>
        <v>6</v>
      </c>
    </row>
    <row r="3409" spans="1:16" x14ac:dyDescent="0.55000000000000004">
      <c r="A3409" s="1">
        <f t="shared" si="106"/>
        <v>45289</v>
      </c>
      <c r="B3409" s="1">
        <v>45291</v>
      </c>
      <c r="C3409" t="s">
        <v>1014</v>
      </c>
      <c r="D3409" t="s">
        <v>1015</v>
      </c>
      <c r="E3409">
        <v>8.1999999999999993</v>
      </c>
      <c r="F3409" t="s">
        <v>310</v>
      </c>
      <c r="G3409" t="s">
        <v>229</v>
      </c>
      <c r="H3409" t="s">
        <v>17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22</v>
      </c>
      <c r="O3409" t="s">
        <v>6111</v>
      </c>
      <c r="P3409">
        <f t="shared" si="107"/>
        <v>5</v>
      </c>
    </row>
    <row r="3410" spans="1:16" x14ac:dyDescent="0.55000000000000004">
      <c r="A3410" s="1">
        <f t="shared" si="106"/>
        <v>45289</v>
      </c>
      <c r="B3410" s="1">
        <v>45291</v>
      </c>
      <c r="C3410" t="s">
        <v>1638</v>
      </c>
      <c r="D3410" t="s">
        <v>321</v>
      </c>
      <c r="E3410">
        <v>6.6</v>
      </c>
      <c r="F3410" t="s">
        <v>833</v>
      </c>
      <c r="G3410" t="s">
        <v>229</v>
      </c>
      <c r="H3410" t="s">
        <v>52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22</v>
      </c>
      <c r="O3410" t="s">
        <v>6112</v>
      </c>
      <c r="P3410">
        <f t="shared" si="107"/>
        <v>3</v>
      </c>
    </row>
    <row r="3411" spans="1:16" hidden="1" x14ac:dyDescent="0.55000000000000004">
      <c r="A3411" s="1">
        <f t="shared" si="106"/>
        <v>45289</v>
      </c>
      <c r="B3411" s="1">
        <v>45291</v>
      </c>
      <c r="C3411" t="s">
        <v>4535</v>
      </c>
      <c r="D3411" t="s">
        <v>4536</v>
      </c>
      <c r="E3411">
        <v>2.1230000000000002</v>
      </c>
      <c r="F3411" t="s">
        <v>581</v>
      </c>
      <c r="G3411">
        <v>2020</v>
      </c>
      <c r="H3411" t="s">
        <v>267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22</v>
      </c>
      <c r="O3411" t="s">
        <v>6113</v>
      </c>
      <c r="P3411">
        <f t="shared" si="107"/>
        <v>6</v>
      </c>
    </row>
    <row r="3412" spans="1:16" x14ac:dyDescent="0.55000000000000004">
      <c r="A3412" s="1">
        <f t="shared" si="106"/>
        <v>45289</v>
      </c>
      <c r="B3412" s="1">
        <v>45291</v>
      </c>
      <c r="C3412" t="s">
        <v>4989</v>
      </c>
      <c r="D3412" t="s">
        <v>4322</v>
      </c>
      <c r="E3412">
        <v>7.1743499999999996</v>
      </c>
      <c r="F3412" t="s">
        <v>6114</v>
      </c>
      <c r="G3412" t="s">
        <v>206</v>
      </c>
      <c r="H3412" t="s">
        <v>52</v>
      </c>
      <c r="I3412" t="s">
        <v>18</v>
      </c>
      <c r="J3412" t="s">
        <v>19</v>
      </c>
      <c r="K3412" t="s">
        <v>20</v>
      </c>
      <c r="L3412" t="s">
        <v>20</v>
      </c>
      <c r="M3412" t="s">
        <v>173</v>
      </c>
      <c r="N3412" t="s">
        <v>72</v>
      </c>
      <c r="O3412" t="s">
        <v>6115</v>
      </c>
      <c r="P3412">
        <f t="shared" si="107"/>
        <v>2</v>
      </c>
    </row>
    <row r="3413" spans="1:16" hidden="1" x14ac:dyDescent="0.55000000000000004">
      <c r="A3413" s="1">
        <f t="shared" si="106"/>
        <v>45289</v>
      </c>
      <c r="B3413" s="1">
        <v>45291</v>
      </c>
      <c r="C3413" t="s">
        <v>4662</v>
      </c>
      <c r="D3413" t="s">
        <v>4663</v>
      </c>
      <c r="E3413">
        <v>2.9009999999999998</v>
      </c>
      <c r="F3413" t="s">
        <v>3197</v>
      </c>
      <c r="G3413">
        <v>2020</v>
      </c>
      <c r="H3413" t="s">
        <v>52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22</v>
      </c>
      <c r="O3413" t="s">
        <v>6116</v>
      </c>
      <c r="P3413">
        <f t="shared" si="107"/>
        <v>6</v>
      </c>
    </row>
    <row r="3414" spans="1:16" hidden="1" x14ac:dyDescent="0.55000000000000004">
      <c r="A3414" s="1">
        <f t="shared" si="106"/>
        <v>45289</v>
      </c>
      <c r="B3414" s="1">
        <v>45291</v>
      </c>
      <c r="C3414" t="s">
        <v>1553</v>
      </c>
      <c r="D3414" t="s">
        <v>1554</v>
      </c>
      <c r="E3414">
        <v>1.75</v>
      </c>
      <c r="F3414" t="s">
        <v>2612</v>
      </c>
      <c r="G3414" t="s">
        <v>229</v>
      </c>
      <c r="H3414" t="s">
        <v>164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72</v>
      </c>
      <c r="O3414" t="s">
        <v>6117</v>
      </c>
      <c r="P3414">
        <f t="shared" si="107"/>
        <v>6</v>
      </c>
    </row>
    <row r="3415" spans="1:16" hidden="1" x14ac:dyDescent="0.55000000000000004">
      <c r="A3415" s="1">
        <f t="shared" si="106"/>
        <v>45289</v>
      </c>
      <c r="B3415" s="1">
        <v>45291</v>
      </c>
      <c r="C3415" t="s">
        <v>4770</v>
      </c>
      <c r="D3415" t="s">
        <v>4771</v>
      </c>
      <c r="E3415">
        <v>2.6520000000000001</v>
      </c>
      <c r="F3415" t="s">
        <v>2190</v>
      </c>
      <c r="G3415">
        <v>2020</v>
      </c>
      <c r="H3415" t="s">
        <v>267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22</v>
      </c>
      <c r="O3415" t="s">
        <v>6118</v>
      </c>
      <c r="P3415">
        <f t="shared" si="107"/>
        <v>6</v>
      </c>
    </row>
    <row r="3416" spans="1:16" hidden="1" x14ac:dyDescent="0.55000000000000004">
      <c r="A3416" s="1">
        <f t="shared" si="106"/>
        <v>45289</v>
      </c>
      <c r="B3416" s="1">
        <v>45291</v>
      </c>
      <c r="C3416" t="s">
        <v>4770</v>
      </c>
      <c r="D3416" t="s">
        <v>4771</v>
      </c>
      <c r="E3416">
        <v>2.9020000000000001</v>
      </c>
      <c r="F3416" t="s">
        <v>2096</v>
      </c>
      <c r="G3416">
        <v>2020</v>
      </c>
      <c r="H3416" t="s">
        <v>267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22</v>
      </c>
      <c r="O3416" t="s">
        <v>6119</v>
      </c>
      <c r="P3416">
        <f t="shared" si="107"/>
        <v>6</v>
      </c>
    </row>
    <row r="3417" spans="1:16" x14ac:dyDescent="0.55000000000000004">
      <c r="A3417" s="1">
        <f t="shared" si="106"/>
        <v>45289</v>
      </c>
      <c r="B3417" s="1">
        <v>45291</v>
      </c>
      <c r="C3417" t="s">
        <v>139</v>
      </c>
      <c r="D3417" t="s">
        <v>140</v>
      </c>
      <c r="E3417">
        <v>1.6180000000000001</v>
      </c>
      <c r="F3417" t="s">
        <v>1371</v>
      </c>
      <c r="G3417" t="s">
        <v>229</v>
      </c>
      <c r="H3417" t="s">
        <v>42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72</v>
      </c>
      <c r="O3417" t="s">
        <v>6120</v>
      </c>
      <c r="P3417">
        <f t="shared" si="107"/>
        <v>2</v>
      </c>
    </row>
    <row r="3418" spans="1:16" hidden="1" x14ac:dyDescent="0.55000000000000004">
      <c r="A3418" s="1">
        <f t="shared" si="106"/>
        <v>45289</v>
      </c>
      <c r="B3418" s="1">
        <v>45291</v>
      </c>
      <c r="C3418" t="s">
        <v>1449</v>
      </c>
      <c r="D3418" t="s">
        <v>1450</v>
      </c>
      <c r="E3418">
        <v>2.4790000000000001</v>
      </c>
      <c r="F3418" t="s">
        <v>283</v>
      </c>
      <c r="G3418" t="s">
        <v>142</v>
      </c>
      <c r="H3418" t="s">
        <v>99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72</v>
      </c>
      <c r="O3418" t="s">
        <v>6121</v>
      </c>
      <c r="P3418">
        <f t="shared" si="107"/>
        <v>6</v>
      </c>
    </row>
    <row r="3419" spans="1:16" x14ac:dyDescent="0.55000000000000004">
      <c r="A3419" s="1">
        <f t="shared" si="106"/>
        <v>45289</v>
      </c>
      <c r="B3419" s="1">
        <v>45291</v>
      </c>
      <c r="C3419" t="s">
        <v>1985</v>
      </c>
      <c r="D3419" t="s">
        <v>1986</v>
      </c>
      <c r="E3419">
        <v>7</v>
      </c>
      <c r="F3419" t="s">
        <v>465</v>
      </c>
      <c r="G3419" t="s">
        <v>229</v>
      </c>
      <c r="H3419" t="s">
        <v>77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72</v>
      </c>
      <c r="O3419" t="s">
        <v>6122</v>
      </c>
      <c r="P3419">
        <f t="shared" si="107"/>
        <v>5</v>
      </c>
    </row>
    <row r="3420" spans="1:16" x14ac:dyDescent="0.55000000000000004">
      <c r="A3420" s="1">
        <f t="shared" si="106"/>
        <v>45289</v>
      </c>
      <c r="B3420" s="1">
        <v>45291</v>
      </c>
      <c r="C3420" t="s">
        <v>264</v>
      </c>
      <c r="D3420" t="s">
        <v>265</v>
      </c>
      <c r="E3420">
        <v>3.8</v>
      </c>
      <c r="F3420" t="s">
        <v>6123</v>
      </c>
      <c r="G3420" t="s">
        <v>142</v>
      </c>
      <c r="H3420" t="s">
        <v>267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72</v>
      </c>
      <c r="O3420" t="s">
        <v>6124</v>
      </c>
      <c r="P3420">
        <f t="shared" si="107"/>
        <v>3</v>
      </c>
    </row>
    <row r="3421" spans="1:16" hidden="1" x14ac:dyDescent="0.55000000000000004">
      <c r="A3421" s="1">
        <f t="shared" si="106"/>
        <v>45289</v>
      </c>
      <c r="B3421" s="1">
        <v>45291</v>
      </c>
      <c r="C3421" t="s">
        <v>4613</v>
      </c>
      <c r="D3421" t="s">
        <v>4614</v>
      </c>
      <c r="E3421">
        <v>0</v>
      </c>
      <c r="F3421" t="s">
        <v>6125</v>
      </c>
      <c r="G3421" t="s">
        <v>4421</v>
      </c>
      <c r="H3421" t="s">
        <v>267</v>
      </c>
      <c r="I3421" t="s">
        <v>18</v>
      </c>
      <c r="J3421" t="s">
        <v>19</v>
      </c>
      <c r="K3421" t="s">
        <v>20</v>
      </c>
      <c r="L3421" t="s">
        <v>20</v>
      </c>
      <c r="M3421" t="s">
        <v>3007</v>
      </c>
      <c r="N3421" t="s">
        <v>22</v>
      </c>
      <c r="O3421" t="s">
        <v>6126</v>
      </c>
      <c r="P3421">
        <f t="shared" si="107"/>
        <v>6</v>
      </c>
    </row>
    <row r="3422" spans="1:16" hidden="1" x14ac:dyDescent="0.55000000000000004">
      <c r="A3422" s="1">
        <f t="shared" si="106"/>
        <v>45289</v>
      </c>
      <c r="B3422" s="1">
        <v>45291</v>
      </c>
      <c r="C3422" t="s">
        <v>2830</v>
      </c>
      <c r="D3422" t="s">
        <v>2831</v>
      </c>
      <c r="E3422">
        <v>4.9279999999999999</v>
      </c>
      <c r="F3422" t="s">
        <v>4588</v>
      </c>
      <c r="G3422" t="s">
        <v>229</v>
      </c>
      <c r="H3422" t="s">
        <v>42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72</v>
      </c>
      <c r="O3422" t="s">
        <v>6127</v>
      </c>
      <c r="P3422">
        <f t="shared" si="107"/>
        <v>6</v>
      </c>
    </row>
    <row r="3423" spans="1:16" x14ac:dyDescent="0.55000000000000004">
      <c r="A3423" s="1">
        <f t="shared" si="106"/>
        <v>45289</v>
      </c>
      <c r="B3423" s="1">
        <v>45291</v>
      </c>
      <c r="C3423" t="s">
        <v>4228</v>
      </c>
      <c r="D3423" t="s">
        <v>4229</v>
      </c>
      <c r="E3423">
        <v>7.5</v>
      </c>
      <c r="F3423" t="s">
        <v>94</v>
      </c>
      <c r="H3423" t="s">
        <v>47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53</v>
      </c>
      <c r="O3423" t="s">
        <v>6128</v>
      </c>
      <c r="P3423">
        <f t="shared" si="107"/>
        <v>2</v>
      </c>
    </row>
    <row r="3424" spans="1:16" x14ac:dyDescent="0.55000000000000004">
      <c r="A3424" s="1">
        <f t="shared" si="106"/>
        <v>45289</v>
      </c>
      <c r="B3424" s="1">
        <v>45291</v>
      </c>
      <c r="C3424" t="s">
        <v>244</v>
      </c>
      <c r="D3424" t="s">
        <v>245</v>
      </c>
      <c r="E3424">
        <v>4</v>
      </c>
      <c r="F3424" t="s">
        <v>761</v>
      </c>
      <c r="G3424" t="s">
        <v>1519</v>
      </c>
      <c r="H3424" t="s">
        <v>47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22</v>
      </c>
      <c r="O3424" t="s">
        <v>6129</v>
      </c>
      <c r="P3424">
        <f t="shared" si="107"/>
        <v>2</v>
      </c>
    </row>
    <row r="3425" spans="1:16" x14ac:dyDescent="0.55000000000000004">
      <c r="A3425" s="1">
        <f t="shared" si="106"/>
        <v>45289</v>
      </c>
      <c r="B3425" s="1">
        <v>45291</v>
      </c>
      <c r="C3425" t="s">
        <v>244</v>
      </c>
      <c r="D3425" t="s">
        <v>245</v>
      </c>
      <c r="E3425">
        <v>4.5</v>
      </c>
      <c r="F3425" t="s">
        <v>842</v>
      </c>
      <c r="G3425" t="s">
        <v>1519</v>
      </c>
      <c r="H3425" t="s">
        <v>47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22</v>
      </c>
      <c r="O3425" t="s">
        <v>6130</v>
      </c>
      <c r="P3425">
        <f t="shared" si="107"/>
        <v>2</v>
      </c>
    </row>
    <row r="3426" spans="1:16" hidden="1" x14ac:dyDescent="0.55000000000000004">
      <c r="A3426" s="1">
        <f t="shared" si="106"/>
        <v>45289</v>
      </c>
      <c r="B3426" s="1">
        <v>45291</v>
      </c>
      <c r="C3426" t="s">
        <v>2478</v>
      </c>
      <c r="D3426" t="s">
        <v>1181</v>
      </c>
      <c r="E3426">
        <v>7.5</v>
      </c>
      <c r="F3426" t="s">
        <v>1692</v>
      </c>
      <c r="G3426" t="s">
        <v>142</v>
      </c>
      <c r="H3426" t="s">
        <v>47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72</v>
      </c>
      <c r="O3426" t="s">
        <v>6131</v>
      </c>
      <c r="P3426">
        <f t="shared" si="107"/>
        <v>6</v>
      </c>
    </row>
    <row r="3427" spans="1:16" x14ac:dyDescent="0.55000000000000004">
      <c r="A3427" s="1">
        <f t="shared" si="106"/>
        <v>45289</v>
      </c>
      <c r="B3427" s="1">
        <v>45291</v>
      </c>
      <c r="C3427" t="s">
        <v>60</v>
      </c>
      <c r="D3427" t="s">
        <v>61</v>
      </c>
      <c r="E3427">
        <v>1.7</v>
      </c>
      <c r="F3427" t="s">
        <v>26</v>
      </c>
      <c r="H3427" t="s">
        <v>63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64</v>
      </c>
      <c r="O3427" t="s">
        <v>6132</v>
      </c>
      <c r="P3427">
        <f t="shared" si="107"/>
        <v>4</v>
      </c>
    </row>
    <row r="3428" spans="1:16" x14ac:dyDescent="0.55000000000000004">
      <c r="A3428" s="1">
        <f t="shared" si="106"/>
        <v>45289</v>
      </c>
      <c r="B3428" s="1">
        <v>45291</v>
      </c>
      <c r="C3428" t="s">
        <v>57</v>
      </c>
      <c r="D3428" t="s">
        <v>14</v>
      </c>
      <c r="E3428">
        <v>7.43</v>
      </c>
      <c r="F3428" t="s">
        <v>3226</v>
      </c>
      <c r="G3428" t="s">
        <v>229</v>
      </c>
      <c r="H3428" t="s">
        <v>17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6133</v>
      </c>
      <c r="P3428">
        <f t="shared" si="107"/>
        <v>3</v>
      </c>
    </row>
    <row r="3429" spans="1:16" x14ac:dyDescent="0.55000000000000004">
      <c r="A3429" s="1">
        <f t="shared" si="106"/>
        <v>45289</v>
      </c>
      <c r="B3429" s="1">
        <v>45291</v>
      </c>
      <c r="C3429" t="s">
        <v>57</v>
      </c>
      <c r="D3429" t="s">
        <v>14</v>
      </c>
      <c r="E3429">
        <v>8.25</v>
      </c>
      <c r="F3429" t="s">
        <v>3423</v>
      </c>
      <c r="G3429" t="s">
        <v>142</v>
      </c>
      <c r="H3429" t="s">
        <v>17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6134</v>
      </c>
      <c r="P3429">
        <f t="shared" si="107"/>
        <v>3</v>
      </c>
    </row>
    <row r="3430" spans="1:16" x14ac:dyDescent="0.55000000000000004">
      <c r="A3430" s="1">
        <f t="shared" si="106"/>
        <v>45289</v>
      </c>
      <c r="B3430" s="1">
        <v>45291</v>
      </c>
      <c r="C3430" t="s">
        <v>1495</v>
      </c>
      <c r="D3430" t="s">
        <v>1496</v>
      </c>
      <c r="E3430">
        <v>2.5880000000000001</v>
      </c>
      <c r="F3430" t="s">
        <v>6135</v>
      </c>
      <c r="G3430" t="s">
        <v>142</v>
      </c>
      <c r="H3430" t="s">
        <v>17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72</v>
      </c>
      <c r="O3430" t="s">
        <v>6136</v>
      </c>
      <c r="P3430">
        <f t="shared" si="107"/>
        <v>3</v>
      </c>
    </row>
    <row r="3431" spans="1:16" x14ac:dyDescent="0.55000000000000004">
      <c r="A3431" s="1">
        <f t="shared" si="106"/>
        <v>45289</v>
      </c>
      <c r="B3431" s="1">
        <v>45291</v>
      </c>
      <c r="C3431" t="s">
        <v>6137</v>
      </c>
      <c r="D3431" t="s">
        <v>6138</v>
      </c>
      <c r="E3431">
        <v>5</v>
      </c>
      <c r="F3431" t="s">
        <v>1536</v>
      </c>
      <c r="G3431">
        <v>124</v>
      </c>
      <c r="H3431" t="s">
        <v>17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53</v>
      </c>
      <c r="O3431" t="s">
        <v>6139</v>
      </c>
      <c r="P3431">
        <f t="shared" si="107"/>
        <v>3</v>
      </c>
    </row>
    <row r="3432" spans="1:16" x14ac:dyDescent="0.55000000000000004">
      <c r="A3432" s="1">
        <f t="shared" si="106"/>
        <v>45289</v>
      </c>
      <c r="B3432" s="1">
        <v>45291</v>
      </c>
      <c r="C3432" t="s">
        <v>1500</v>
      </c>
      <c r="D3432" t="s">
        <v>1501</v>
      </c>
      <c r="E3432">
        <v>6.3113700000000001</v>
      </c>
      <c r="F3432" t="s">
        <v>4277</v>
      </c>
      <c r="G3432" t="s">
        <v>229</v>
      </c>
      <c r="H3432" t="s">
        <v>42</v>
      </c>
      <c r="I3432" t="s">
        <v>18</v>
      </c>
      <c r="J3432" t="s">
        <v>19</v>
      </c>
      <c r="K3432" t="s">
        <v>20</v>
      </c>
      <c r="L3432" t="s">
        <v>20</v>
      </c>
      <c r="M3432" t="s">
        <v>173</v>
      </c>
      <c r="N3432" t="s">
        <v>72</v>
      </c>
      <c r="O3432" t="s">
        <v>6140</v>
      </c>
      <c r="P3432">
        <f t="shared" si="107"/>
        <v>3</v>
      </c>
    </row>
    <row r="3433" spans="1:16" x14ac:dyDescent="0.55000000000000004">
      <c r="A3433" s="1">
        <f t="shared" si="106"/>
        <v>45289</v>
      </c>
      <c r="B3433" s="1">
        <v>45291</v>
      </c>
      <c r="C3433" t="s">
        <v>5938</v>
      </c>
      <c r="D3433" t="s">
        <v>5939</v>
      </c>
      <c r="E3433">
        <v>6.2469999999999999</v>
      </c>
      <c r="F3433" t="s">
        <v>618</v>
      </c>
      <c r="G3433" t="s">
        <v>206</v>
      </c>
      <c r="H3433" t="s">
        <v>42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53</v>
      </c>
      <c r="O3433" t="s">
        <v>6141</v>
      </c>
      <c r="P3433">
        <f t="shared" si="107"/>
        <v>4</v>
      </c>
    </row>
    <row r="3434" spans="1:16" hidden="1" x14ac:dyDescent="0.55000000000000004">
      <c r="A3434" s="1">
        <f t="shared" si="106"/>
        <v>45289</v>
      </c>
      <c r="B3434" s="1">
        <v>45291</v>
      </c>
      <c r="C3434" t="s">
        <v>2632</v>
      </c>
      <c r="D3434" t="s">
        <v>1706</v>
      </c>
      <c r="E3434">
        <v>7.375</v>
      </c>
      <c r="F3434" t="s">
        <v>5741</v>
      </c>
      <c r="G3434" t="s">
        <v>229</v>
      </c>
      <c r="H3434" t="s">
        <v>267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72</v>
      </c>
      <c r="O3434" t="s">
        <v>6142</v>
      </c>
      <c r="P3434">
        <f t="shared" si="107"/>
        <v>6</v>
      </c>
    </row>
    <row r="3435" spans="1:16" x14ac:dyDescent="0.55000000000000004">
      <c r="A3435" s="1">
        <f t="shared" si="106"/>
        <v>45289</v>
      </c>
      <c r="B3435" s="1">
        <v>45291</v>
      </c>
      <c r="C3435" t="s">
        <v>5901</v>
      </c>
      <c r="D3435" t="s">
        <v>2348</v>
      </c>
      <c r="E3435">
        <v>5.9</v>
      </c>
      <c r="F3435" t="s">
        <v>2426</v>
      </c>
      <c r="G3435" t="s">
        <v>229</v>
      </c>
      <c r="H3435" t="s">
        <v>77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53</v>
      </c>
      <c r="O3435" t="s">
        <v>6143</v>
      </c>
      <c r="P3435">
        <f t="shared" si="107"/>
        <v>5</v>
      </c>
    </row>
    <row r="3436" spans="1:16" hidden="1" x14ac:dyDescent="0.55000000000000004">
      <c r="A3436" s="1">
        <f t="shared" si="106"/>
        <v>45289</v>
      </c>
      <c r="B3436" s="1">
        <v>45291</v>
      </c>
      <c r="C3436" t="s">
        <v>2394</v>
      </c>
      <c r="D3436" t="s">
        <v>2395</v>
      </c>
      <c r="E3436">
        <v>3.85</v>
      </c>
      <c r="F3436" t="s">
        <v>3027</v>
      </c>
      <c r="G3436" t="s">
        <v>229</v>
      </c>
      <c r="H3436" t="s">
        <v>17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72</v>
      </c>
      <c r="O3436" t="s">
        <v>6144</v>
      </c>
      <c r="P3436">
        <f t="shared" si="107"/>
        <v>6</v>
      </c>
    </row>
    <row r="3437" spans="1:16" hidden="1" x14ac:dyDescent="0.55000000000000004">
      <c r="A3437" s="1">
        <f t="shared" si="106"/>
        <v>45289</v>
      </c>
      <c r="B3437" s="1">
        <v>45291</v>
      </c>
      <c r="C3437" t="s">
        <v>4662</v>
      </c>
      <c r="D3437" t="s">
        <v>4663</v>
      </c>
      <c r="E3437">
        <v>2.9449999999999998</v>
      </c>
      <c r="F3437" t="s">
        <v>2308</v>
      </c>
      <c r="G3437">
        <v>2020</v>
      </c>
      <c r="H3437" t="s">
        <v>52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22</v>
      </c>
      <c r="O3437" t="s">
        <v>6145</v>
      </c>
      <c r="P3437">
        <f t="shared" si="107"/>
        <v>6</v>
      </c>
    </row>
    <row r="3438" spans="1:16" hidden="1" x14ac:dyDescent="0.55000000000000004">
      <c r="A3438" s="1">
        <f t="shared" si="106"/>
        <v>45289</v>
      </c>
      <c r="B3438" s="1">
        <v>45291</v>
      </c>
      <c r="C3438" t="s">
        <v>4662</v>
      </c>
      <c r="D3438" t="s">
        <v>4663</v>
      </c>
      <c r="E3438">
        <v>2.2909999999999999</v>
      </c>
      <c r="F3438" t="s">
        <v>3226</v>
      </c>
      <c r="G3438">
        <v>2020</v>
      </c>
      <c r="H3438" t="s">
        <v>52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22</v>
      </c>
      <c r="O3438" t="s">
        <v>6146</v>
      </c>
      <c r="P3438">
        <f t="shared" si="107"/>
        <v>6</v>
      </c>
    </row>
    <row r="3439" spans="1:16" x14ac:dyDescent="0.55000000000000004">
      <c r="A3439" s="1">
        <f t="shared" si="106"/>
        <v>45289</v>
      </c>
      <c r="B3439" s="1">
        <v>45291</v>
      </c>
      <c r="C3439" t="s">
        <v>5754</v>
      </c>
      <c r="D3439" t="s">
        <v>896</v>
      </c>
      <c r="E3439">
        <v>6.58</v>
      </c>
      <c r="F3439" t="s">
        <v>210</v>
      </c>
      <c r="H3439" t="s">
        <v>42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53</v>
      </c>
      <c r="O3439" t="s">
        <v>6147</v>
      </c>
      <c r="P3439">
        <f t="shared" si="107"/>
        <v>2</v>
      </c>
    </row>
    <row r="3440" spans="1:16" x14ac:dyDescent="0.55000000000000004">
      <c r="A3440" s="1">
        <f t="shared" si="106"/>
        <v>45289</v>
      </c>
      <c r="B3440" s="1">
        <v>45291</v>
      </c>
      <c r="C3440" t="s">
        <v>6148</v>
      </c>
      <c r="D3440" t="s">
        <v>6029</v>
      </c>
      <c r="E3440">
        <v>4.4000000000000004</v>
      </c>
      <c r="F3440" t="s">
        <v>6149</v>
      </c>
      <c r="H3440" t="s">
        <v>47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72</v>
      </c>
      <c r="O3440" t="s">
        <v>6150</v>
      </c>
      <c r="P3440">
        <f t="shared" si="107"/>
        <v>2</v>
      </c>
    </row>
    <row r="3441" spans="1:16" x14ac:dyDescent="0.55000000000000004">
      <c r="A3441" s="1">
        <f t="shared" si="106"/>
        <v>45289</v>
      </c>
      <c r="B3441" s="1">
        <v>45291</v>
      </c>
      <c r="C3441" t="s">
        <v>407</v>
      </c>
      <c r="D3441" t="s">
        <v>408</v>
      </c>
      <c r="E3441">
        <v>5.25</v>
      </c>
      <c r="F3441" t="s">
        <v>667</v>
      </c>
      <c r="G3441" t="s">
        <v>206</v>
      </c>
      <c r="H3441" t="s">
        <v>17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22</v>
      </c>
      <c r="O3441" t="s">
        <v>6151</v>
      </c>
      <c r="P3441">
        <f t="shared" si="107"/>
        <v>3</v>
      </c>
    </row>
    <row r="3442" spans="1:16" x14ac:dyDescent="0.55000000000000004">
      <c r="A3442" s="1">
        <f t="shared" si="106"/>
        <v>45289</v>
      </c>
      <c r="B3442" s="1">
        <v>45291</v>
      </c>
      <c r="C3442" t="s">
        <v>1574</v>
      </c>
      <c r="D3442" t="s">
        <v>1575</v>
      </c>
      <c r="E3442">
        <v>5</v>
      </c>
      <c r="F3442" t="s">
        <v>6152</v>
      </c>
      <c r="H3442" t="s">
        <v>47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22</v>
      </c>
      <c r="O3442" t="s">
        <v>6153</v>
      </c>
      <c r="P3442">
        <f t="shared" si="107"/>
        <v>3</v>
      </c>
    </row>
    <row r="3443" spans="1:16" x14ac:dyDescent="0.55000000000000004">
      <c r="A3443" s="1">
        <f t="shared" si="106"/>
        <v>45289</v>
      </c>
      <c r="B3443" s="1">
        <v>45291</v>
      </c>
      <c r="C3443" t="s">
        <v>4989</v>
      </c>
      <c r="D3443" t="s">
        <v>4322</v>
      </c>
      <c r="E3443">
        <v>4.5</v>
      </c>
      <c r="F3443" t="s">
        <v>6154</v>
      </c>
      <c r="G3443" t="s">
        <v>6155</v>
      </c>
      <c r="H3443" t="s">
        <v>52</v>
      </c>
      <c r="I3443" t="s">
        <v>18</v>
      </c>
      <c r="J3443" t="s">
        <v>19</v>
      </c>
      <c r="K3443" t="s">
        <v>20</v>
      </c>
      <c r="L3443" t="s">
        <v>20</v>
      </c>
      <c r="M3443" t="s">
        <v>2527</v>
      </c>
      <c r="N3443" t="s">
        <v>72</v>
      </c>
      <c r="O3443" t="s">
        <v>6156</v>
      </c>
      <c r="P3443">
        <f t="shared" si="107"/>
        <v>2</v>
      </c>
    </row>
    <row r="3444" spans="1:16" x14ac:dyDescent="0.55000000000000004">
      <c r="A3444" s="1">
        <f t="shared" si="106"/>
        <v>45289</v>
      </c>
      <c r="B3444" s="1">
        <v>45291</v>
      </c>
      <c r="C3444" t="s">
        <v>57</v>
      </c>
      <c r="D3444" t="s">
        <v>14</v>
      </c>
      <c r="E3444">
        <v>7.75</v>
      </c>
      <c r="F3444" t="s">
        <v>1656</v>
      </c>
      <c r="G3444" t="s">
        <v>229</v>
      </c>
      <c r="H3444" t="s">
        <v>17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22</v>
      </c>
      <c r="O3444" t="s">
        <v>6157</v>
      </c>
      <c r="P3444">
        <f t="shared" si="107"/>
        <v>3</v>
      </c>
    </row>
    <row r="3445" spans="1:16" x14ac:dyDescent="0.55000000000000004">
      <c r="A3445" s="1">
        <f t="shared" si="106"/>
        <v>45289</v>
      </c>
      <c r="B3445" s="1">
        <v>45291</v>
      </c>
      <c r="C3445" t="s">
        <v>4556</v>
      </c>
      <c r="D3445" t="s">
        <v>4557</v>
      </c>
      <c r="E3445">
        <v>8.25</v>
      </c>
      <c r="F3445" t="s">
        <v>3423</v>
      </c>
      <c r="H3445" t="s">
        <v>17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22</v>
      </c>
      <c r="O3445" t="s">
        <v>6158</v>
      </c>
      <c r="P3445">
        <f t="shared" si="107"/>
        <v>5</v>
      </c>
    </row>
    <row r="3446" spans="1:16" x14ac:dyDescent="0.55000000000000004">
      <c r="A3446" s="1">
        <f t="shared" si="106"/>
        <v>45289</v>
      </c>
      <c r="B3446" s="1">
        <v>45291</v>
      </c>
      <c r="C3446" t="s">
        <v>5790</v>
      </c>
      <c r="D3446" t="s">
        <v>5791</v>
      </c>
      <c r="E3446">
        <v>4.0650000000000004</v>
      </c>
      <c r="F3446" t="s">
        <v>4976</v>
      </c>
      <c r="G3446" t="s">
        <v>206</v>
      </c>
      <c r="H3446" t="s">
        <v>77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53</v>
      </c>
      <c r="O3446" t="s">
        <v>6159</v>
      </c>
      <c r="P3446">
        <f t="shared" si="107"/>
        <v>5</v>
      </c>
    </row>
    <row r="3447" spans="1:16" x14ac:dyDescent="0.55000000000000004">
      <c r="A3447" s="1">
        <f t="shared" si="106"/>
        <v>45289</v>
      </c>
      <c r="B3447" s="1">
        <v>45291</v>
      </c>
      <c r="C3447" t="s">
        <v>5234</v>
      </c>
      <c r="D3447" t="s">
        <v>5235</v>
      </c>
      <c r="E3447">
        <v>6.15</v>
      </c>
      <c r="F3447" t="s">
        <v>3886</v>
      </c>
      <c r="G3447" t="s">
        <v>229</v>
      </c>
      <c r="H3447" t="s">
        <v>52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53</v>
      </c>
      <c r="O3447" t="s">
        <v>6160</v>
      </c>
      <c r="P3447">
        <f t="shared" si="107"/>
        <v>3</v>
      </c>
    </row>
    <row r="3448" spans="1:16" hidden="1" x14ac:dyDescent="0.55000000000000004">
      <c r="A3448" s="1">
        <f t="shared" si="106"/>
        <v>45289</v>
      </c>
      <c r="B3448" s="1">
        <v>45291</v>
      </c>
      <c r="C3448" t="s">
        <v>5374</v>
      </c>
      <c r="D3448" t="s">
        <v>5368</v>
      </c>
      <c r="E3448">
        <v>4.8</v>
      </c>
      <c r="F3448" t="s">
        <v>5375</v>
      </c>
      <c r="G3448" t="s">
        <v>229</v>
      </c>
      <c r="H3448" t="s">
        <v>17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72</v>
      </c>
      <c r="O3448" t="s">
        <v>6161</v>
      </c>
      <c r="P3448">
        <f t="shared" si="107"/>
        <v>6</v>
      </c>
    </row>
    <row r="3449" spans="1:16" hidden="1" x14ac:dyDescent="0.55000000000000004">
      <c r="A3449" s="1">
        <f t="shared" si="106"/>
        <v>45289</v>
      </c>
      <c r="B3449" s="1">
        <v>45291</v>
      </c>
      <c r="C3449" t="s">
        <v>4613</v>
      </c>
      <c r="D3449" t="s">
        <v>4614</v>
      </c>
      <c r="E3449">
        <v>0</v>
      </c>
      <c r="F3449" t="s">
        <v>737</v>
      </c>
      <c r="H3449" t="s">
        <v>147</v>
      </c>
      <c r="I3449" t="s">
        <v>18</v>
      </c>
      <c r="J3449" t="s">
        <v>19</v>
      </c>
      <c r="K3449" t="s">
        <v>20</v>
      </c>
      <c r="L3449" t="s">
        <v>20</v>
      </c>
      <c r="M3449" t="s">
        <v>3007</v>
      </c>
      <c r="N3449" t="s">
        <v>22</v>
      </c>
      <c r="O3449" t="s">
        <v>6162</v>
      </c>
      <c r="P3449">
        <f t="shared" si="107"/>
        <v>6</v>
      </c>
    </row>
    <row r="3450" spans="1:16" x14ac:dyDescent="0.55000000000000004">
      <c r="A3450" s="1">
        <f t="shared" si="106"/>
        <v>45289</v>
      </c>
      <c r="B3450" s="1">
        <v>45291</v>
      </c>
      <c r="C3450" t="s">
        <v>5413</v>
      </c>
      <c r="D3450" t="s">
        <v>2348</v>
      </c>
      <c r="E3450">
        <v>6.95</v>
      </c>
      <c r="F3450" t="s">
        <v>976</v>
      </c>
      <c r="G3450" t="s">
        <v>1118</v>
      </c>
      <c r="H3450" t="s">
        <v>77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53</v>
      </c>
      <c r="O3450" t="s">
        <v>6163</v>
      </c>
      <c r="P3450">
        <f t="shared" si="107"/>
        <v>5</v>
      </c>
    </row>
    <row r="3451" spans="1:16" hidden="1" x14ac:dyDescent="0.55000000000000004">
      <c r="A3451" s="1">
        <f t="shared" si="106"/>
        <v>45289</v>
      </c>
      <c r="B3451" s="1">
        <v>45291</v>
      </c>
      <c r="C3451" t="s">
        <v>2383</v>
      </c>
      <c r="D3451" t="s">
        <v>2384</v>
      </c>
      <c r="E3451">
        <v>7.1</v>
      </c>
      <c r="F3451" t="s">
        <v>6164</v>
      </c>
      <c r="G3451" t="s">
        <v>206</v>
      </c>
      <c r="H3451" t="s">
        <v>52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6165</v>
      </c>
      <c r="P3451">
        <f t="shared" si="107"/>
        <v>6</v>
      </c>
    </row>
    <row r="3452" spans="1:16" x14ac:dyDescent="0.55000000000000004">
      <c r="A3452" s="1">
        <f t="shared" si="106"/>
        <v>45289</v>
      </c>
      <c r="B3452" s="1">
        <v>45291</v>
      </c>
      <c r="C3452" t="s">
        <v>244</v>
      </c>
      <c r="D3452" t="s">
        <v>245</v>
      </c>
      <c r="E3452">
        <v>3.75</v>
      </c>
      <c r="F3452" t="s">
        <v>6166</v>
      </c>
      <c r="G3452" t="s">
        <v>659</v>
      </c>
      <c r="H3452" t="s">
        <v>47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22</v>
      </c>
      <c r="O3452" t="s">
        <v>6167</v>
      </c>
      <c r="P3452">
        <f t="shared" si="107"/>
        <v>2</v>
      </c>
    </row>
    <row r="3453" spans="1:16" x14ac:dyDescent="0.55000000000000004">
      <c r="A3453" s="1">
        <f t="shared" si="106"/>
        <v>45289</v>
      </c>
      <c r="B3453" s="1">
        <v>45291</v>
      </c>
      <c r="C3453" t="s">
        <v>1500</v>
      </c>
      <c r="D3453" t="s">
        <v>1501</v>
      </c>
      <c r="E3453">
        <v>1.625</v>
      </c>
      <c r="F3453" t="s">
        <v>3345</v>
      </c>
      <c r="G3453" t="s">
        <v>229</v>
      </c>
      <c r="H3453" t="s">
        <v>42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72</v>
      </c>
      <c r="O3453" t="s">
        <v>6168</v>
      </c>
      <c r="P3453">
        <f t="shared" si="107"/>
        <v>3</v>
      </c>
    </row>
    <row r="3454" spans="1:16" x14ac:dyDescent="0.55000000000000004">
      <c r="A3454" s="1">
        <f t="shared" si="106"/>
        <v>45289</v>
      </c>
      <c r="B3454" s="1">
        <v>45291</v>
      </c>
      <c r="C3454" t="s">
        <v>3045</v>
      </c>
      <c r="D3454" t="s">
        <v>1249</v>
      </c>
      <c r="E3454">
        <v>8.375</v>
      </c>
      <c r="F3454" t="s">
        <v>1437</v>
      </c>
      <c r="G3454" t="s">
        <v>142</v>
      </c>
      <c r="H3454" t="s">
        <v>47</v>
      </c>
      <c r="I3454" t="s">
        <v>18</v>
      </c>
      <c r="J3454" t="s">
        <v>19</v>
      </c>
      <c r="K3454" t="s">
        <v>20</v>
      </c>
      <c r="L3454" t="s">
        <v>20</v>
      </c>
      <c r="M3454" t="s">
        <v>638</v>
      </c>
      <c r="N3454" t="s">
        <v>22</v>
      </c>
      <c r="O3454" t="s">
        <v>6169</v>
      </c>
      <c r="P3454">
        <f t="shared" si="107"/>
        <v>3</v>
      </c>
    </row>
    <row r="3455" spans="1:16" x14ac:dyDescent="0.55000000000000004">
      <c r="A3455" s="1">
        <f t="shared" si="106"/>
        <v>45289</v>
      </c>
      <c r="B3455" s="1">
        <v>45291</v>
      </c>
      <c r="C3455" t="s">
        <v>2112</v>
      </c>
      <c r="D3455" t="s">
        <v>1352</v>
      </c>
      <c r="E3455">
        <v>7.125</v>
      </c>
      <c r="F3455" t="s">
        <v>438</v>
      </c>
      <c r="G3455" t="s">
        <v>3705</v>
      </c>
      <c r="H3455" t="s">
        <v>42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53</v>
      </c>
      <c r="O3455" t="s">
        <v>6170</v>
      </c>
      <c r="P3455">
        <f t="shared" si="107"/>
        <v>3</v>
      </c>
    </row>
    <row r="3456" spans="1:16" x14ac:dyDescent="0.55000000000000004">
      <c r="A3456" s="1">
        <f t="shared" si="106"/>
        <v>45289</v>
      </c>
      <c r="B3456" s="1">
        <v>45291</v>
      </c>
      <c r="C3456" t="s">
        <v>6171</v>
      </c>
      <c r="D3456" t="s">
        <v>768</v>
      </c>
      <c r="E3456">
        <v>7.45</v>
      </c>
      <c r="F3456" t="s">
        <v>4936</v>
      </c>
      <c r="H3456" t="s">
        <v>47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22</v>
      </c>
      <c r="O3456" t="s">
        <v>6172</v>
      </c>
      <c r="P3456">
        <f t="shared" si="107"/>
        <v>3</v>
      </c>
    </row>
    <row r="3457" spans="1:16" x14ac:dyDescent="0.55000000000000004">
      <c r="A3457" s="1">
        <f t="shared" si="106"/>
        <v>45289</v>
      </c>
      <c r="B3457" s="1">
        <v>45291</v>
      </c>
      <c r="C3457" t="s">
        <v>170</v>
      </c>
      <c r="D3457" t="s">
        <v>171</v>
      </c>
      <c r="E3457">
        <v>5.95</v>
      </c>
      <c r="F3457" t="s">
        <v>682</v>
      </c>
      <c r="G3457" t="s">
        <v>238</v>
      </c>
      <c r="H3457" t="s">
        <v>47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22</v>
      </c>
      <c r="O3457" t="s">
        <v>6173</v>
      </c>
      <c r="P3457">
        <f t="shared" si="107"/>
        <v>1</v>
      </c>
    </row>
    <row r="3458" spans="1:16" x14ac:dyDescent="0.55000000000000004">
      <c r="A3458" s="1">
        <f t="shared" si="106"/>
        <v>45289</v>
      </c>
      <c r="B3458" s="1">
        <v>45291</v>
      </c>
      <c r="C3458" t="s">
        <v>4539</v>
      </c>
      <c r="D3458" t="s">
        <v>4540</v>
      </c>
      <c r="E3458">
        <v>6.6</v>
      </c>
      <c r="F3458" t="s">
        <v>36</v>
      </c>
      <c r="H3458" t="s">
        <v>52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53</v>
      </c>
      <c r="O3458" t="s">
        <v>6174</v>
      </c>
      <c r="P3458">
        <f t="shared" si="107"/>
        <v>3</v>
      </c>
    </row>
    <row r="3459" spans="1:16" x14ac:dyDescent="0.55000000000000004">
      <c r="A3459" s="1">
        <f t="shared" si="106"/>
        <v>45289</v>
      </c>
      <c r="B3459" s="1">
        <v>45291</v>
      </c>
      <c r="C3459" t="s">
        <v>6013</v>
      </c>
      <c r="D3459" t="s">
        <v>5249</v>
      </c>
      <c r="E3459">
        <v>6.4</v>
      </c>
      <c r="F3459" t="s">
        <v>618</v>
      </c>
      <c r="H3459" t="s">
        <v>17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53</v>
      </c>
      <c r="O3459" t="s">
        <v>6175</v>
      </c>
      <c r="P3459">
        <f t="shared" si="107"/>
        <v>3</v>
      </c>
    </row>
    <row r="3460" spans="1:16" x14ac:dyDescent="0.55000000000000004">
      <c r="A3460" s="1">
        <f t="shared" ref="A3460:A3523" si="108">B3460-2</f>
        <v>45289</v>
      </c>
      <c r="B3460" s="1">
        <v>45291</v>
      </c>
      <c r="C3460" t="s">
        <v>517</v>
      </c>
      <c r="D3460" t="s">
        <v>518</v>
      </c>
      <c r="E3460">
        <v>3.45</v>
      </c>
      <c r="F3460" t="s">
        <v>984</v>
      </c>
      <c r="G3460" t="s">
        <v>1519</v>
      </c>
      <c r="H3460" t="s">
        <v>52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22</v>
      </c>
      <c r="O3460" t="s">
        <v>6176</v>
      </c>
      <c r="P3460">
        <f t="shared" ref="P3460:P3523" si="109">LEN(D3460)</f>
        <v>3</v>
      </c>
    </row>
    <row r="3461" spans="1:16" x14ac:dyDescent="0.55000000000000004">
      <c r="A3461" s="1">
        <f t="shared" si="108"/>
        <v>45289</v>
      </c>
      <c r="B3461" s="1">
        <v>45291</v>
      </c>
      <c r="C3461" t="s">
        <v>1766</v>
      </c>
      <c r="D3461" t="s">
        <v>775</v>
      </c>
      <c r="E3461">
        <v>5.75</v>
      </c>
      <c r="F3461" t="s">
        <v>3030</v>
      </c>
      <c r="G3461" t="s">
        <v>3786</v>
      </c>
      <c r="H3461" t="s">
        <v>52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53</v>
      </c>
      <c r="O3461" t="s">
        <v>6177</v>
      </c>
      <c r="P3461">
        <f t="shared" si="109"/>
        <v>3</v>
      </c>
    </row>
    <row r="3462" spans="1:16" x14ac:dyDescent="0.55000000000000004">
      <c r="A3462" s="1">
        <f t="shared" si="108"/>
        <v>45289</v>
      </c>
      <c r="B3462" s="1">
        <v>45291</v>
      </c>
      <c r="C3462" t="s">
        <v>5747</v>
      </c>
      <c r="D3462" t="s">
        <v>5748</v>
      </c>
      <c r="E3462">
        <v>7.49</v>
      </c>
      <c r="F3462" t="s">
        <v>3962</v>
      </c>
      <c r="G3462" t="s">
        <v>1118</v>
      </c>
      <c r="H3462" t="s">
        <v>47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22</v>
      </c>
      <c r="O3462" t="s">
        <v>6178</v>
      </c>
      <c r="P3462">
        <f t="shared" si="109"/>
        <v>3</v>
      </c>
    </row>
    <row r="3463" spans="1:16" x14ac:dyDescent="0.55000000000000004">
      <c r="A3463" s="1">
        <f t="shared" si="108"/>
        <v>45289</v>
      </c>
      <c r="B3463" s="1">
        <v>45291</v>
      </c>
      <c r="C3463" t="s">
        <v>1527</v>
      </c>
      <c r="D3463" t="s">
        <v>1528</v>
      </c>
      <c r="E3463">
        <v>4.45</v>
      </c>
      <c r="F3463" t="s">
        <v>1188</v>
      </c>
      <c r="G3463" t="s">
        <v>229</v>
      </c>
      <c r="H3463" t="s">
        <v>42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72</v>
      </c>
      <c r="O3463" t="s">
        <v>6179</v>
      </c>
      <c r="P3463">
        <f t="shared" si="109"/>
        <v>2</v>
      </c>
    </row>
    <row r="3464" spans="1:16" hidden="1" x14ac:dyDescent="0.55000000000000004">
      <c r="A3464" s="1">
        <f t="shared" si="108"/>
        <v>45289</v>
      </c>
      <c r="B3464" s="1">
        <v>45291</v>
      </c>
      <c r="C3464" t="s">
        <v>4439</v>
      </c>
      <c r="D3464" t="s">
        <v>4440</v>
      </c>
      <c r="E3464">
        <v>1.2609999999999999</v>
      </c>
      <c r="F3464" t="s">
        <v>199</v>
      </c>
      <c r="G3464">
        <v>2020</v>
      </c>
      <c r="H3464" t="s">
        <v>267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22</v>
      </c>
      <c r="O3464" t="s">
        <v>6180</v>
      </c>
      <c r="P3464">
        <f t="shared" si="109"/>
        <v>6</v>
      </c>
    </row>
    <row r="3465" spans="1:16" x14ac:dyDescent="0.55000000000000004">
      <c r="A3465" s="1">
        <f t="shared" si="108"/>
        <v>45289</v>
      </c>
      <c r="B3465" s="1">
        <v>45291</v>
      </c>
      <c r="C3465" t="s">
        <v>1116</v>
      </c>
      <c r="D3465" t="s">
        <v>1117</v>
      </c>
      <c r="E3465">
        <v>3</v>
      </c>
      <c r="F3465" t="s">
        <v>554</v>
      </c>
      <c r="G3465" t="s">
        <v>3512</v>
      </c>
      <c r="H3465" t="s">
        <v>17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53</v>
      </c>
      <c r="O3465" t="s">
        <v>6181</v>
      </c>
      <c r="P3465">
        <f t="shared" si="109"/>
        <v>4</v>
      </c>
    </row>
    <row r="3466" spans="1:16" x14ac:dyDescent="0.55000000000000004">
      <c r="A3466" s="1">
        <f t="shared" si="108"/>
        <v>45289</v>
      </c>
      <c r="B3466" s="1">
        <v>45291</v>
      </c>
      <c r="C3466" t="s">
        <v>1116</v>
      </c>
      <c r="D3466" t="s">
        <v>1117</v>
      </c>
      <c r="E3466">
        <v>1.65</v>
      </c>
      <c r="F3466" t="s">
        <v>3833</v>
      </c>
      <c r="G3466" t="s">
        <v>1519</v>
      </c>
      <c r="H3466" t="s">
        <v>17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53</v>
      </c>
      <c r="O3466" t="s">
        <v>6182</v>
      </c>
      <c r="P3466">
        <f t="shared" si="109"/>
        <v>4</v>
      </c>
    </row>
    <row r="3467" spans="1:16" hidden="1" x14ac:dyDescent="0.55000000000000004">
      <c r="A3467" s="1">
        <f t="shared" si="108"/>
        <v>45289</v>
      </c>
      <c r="B3467" s="1">
        <v>45291</v>
      </c>
      <c r="C3467" t="s">
        <v>1102</v>
      </c>
      <c r="D3467" t="s">
        <v>1103</v>
      </c>
      <c r="E3467">
        <v>1</v>
      </c>
      <c r="F3467" t="s">
        <v>1299</v>
      </c>
      <c r="G3467" t="s">
        <v>142</v>
      </c>
      <c r="H3467" t="s">
        <v>63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64</v>
      </c>
      <c r="O3467" t="s">
        <v>6183</v>
      </c>
      <c r="P3467">
        <f t="shared" si="109"/>
        <v>6</v>
      </c>
    </row>
    <row r="3468" spans="1:16" hidden="1" x14ac:dyDescent="0.55000000000000004">
      <c r="A3468" s="1">
        <f t="shared" si="108"/>
        <v>45289</v>
      </c>
      <c r="B3468" s="1">
        <v>45291</v>
      </c>
      <c r="C3468" t="s">
        <v>5212</v>
      </c>
      <c r="D3468" t="s">
        <v>5213</v>
      </c>
      <c r="E3468">
        <v>5.25</v>
      </c>
      <c r="F3468" t="s">
        <v>4225</v>
      </c>
      <c r="H3468" t="s">
        <v>32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22</v>
      </c>
      <c r="O3468" t="s">
        <v>6184</v>
      </c>
      <c r="P3468">
        <f t="shared" si="109"/>
        <v>6</v>
      </c>
    </row>
    <row r="3469" spans="1:16" x14ac:dyDescent="0.55000000000000004">
      <c r="A3469" s="1">
        <f t="shared" si="108"/>
        <v>45289</v>
      </c>
      <c r="B3469" s="1">
        <v>45291</v>
      </c>
      <c r="C3469" t="s">
        <v>1116</v>
      </c>
      <c r="D3469" t="s">
        <v>1117</v>
      </c>
      <c r="E3469">
        <v>3.5</v>
      </c>
      <c r="F3469" t="s">
        <v>105</v>
      </c>
      <c r="G3469" t="s">
        <v>4715</v>
      </c>
      <c r="H3469" t="s">
        <v>17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53</v>
      </c>
      <c r="O3469" t="s">
        <v>6185</v>
      </c>
      <c r="P3469">
        <f t="shared" si="109"/>
        <v>4</v>
      </c>
    </row>
    <row r="3470" spans="1:16" x14ac:dyDescent="0.55000000000000004">
      <c r="A3470" s="1">
        <f t="shared" si="108"/>
        <v>45289</v>
      </c>
      <c r="B3470" s="1">
        <v>45291</v>
      </c>
      <c r="C3470" t="s">
        <v>1901</v>
      </c>
      <c r="D3470" t="s">
        <v>1902</v>
      </c>
      <c r="E3470">
        <v>1.4</v>
      </c>
      <c r="F3470" t="s">
        <v>4563</v>
      </c>
      <c r="G3470" t="s">
        <v>229</v>
      </c>
      <c r="H3470" t="s">
        <v>42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72</v>
      </c>
      <c r="O3470" t="s">
        <v>6186</v>
      </c>
      <c r="P3470">
        <f t="shared" si="109"/>
        <v>3</v>
      </c>
    </row>
    <row r="3471" spans="1:16" x14ac:dyDescent="0.55000000000000004">
      <c r="A3471" s="1">
        <f t="shared" si="108"/>
        <v>45289</v>
      </c>
      <c r="B3471" s="1">
        <v>45291</v>
      </c>
      <c r="C3471" t="s">
        <v>139</v>
      </c>
      <c r="D3471" t="s">
        <v>140</v>
      </c>
      <c r="E3471">
        <v>6.4687799999999998</v>
      </c>
      <c r="F3471" t="s">
        <v>4252</v>
      </c>
      <c r="G3471" t="s">
        <v>229</v>
      </c>
      <c r="H3471" t="s">
        <v>42</v>
      </c>
      <c r="I3471" t="s">
        <v>18</v>
      </c>
      <c r="J3471" t="s">
        <v>19</v>
      </c>
      <c r="K3471" t="s">
        <v>20</v>
      </c>
      <c r="L3471" t="s">
        <v>20</v>
      </c>
      <c r="M3471" t="s">
        <v>173</v>
      </c>
      <c r="N3471" t="s">
        <v>72</v>
      </c>
      <c r="O3471" t="s">
        <v>6187</v>
      </c>
      <c r="P3471">
        <f t="shared" si="109"/>
        <v>2</v>
      </c>
    </row>
    <row r="3472" spans="1:16" hidden="1" x14ac:dyDescent="0.55000000000000004">
      <c r="A3472" s="1">
        <f t="shared" si="108"/>
        <v>45289</v>
      </c>
      <c r="B3472" s="1">
        <v>45291</v>
      </c>
      <c r="C3472" t="s">
        <v>1689</v>
      </c>
      <c r="D3472" t="s">
        <v>1450</v>
      </c>
      <c r="E3472">
        <v>5.375</v>
      </c>
      <c r="F3472" t="s">
        <v>4559</v>
      </c>
      <c r="G3472" t="s">
        <v>229</v>
      </c>
      <c r="H3472" t="s">
        <v>42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72</v>
      </c>
      <c r="O3472" t="s">
        <v>6188</v>
      </c>
      <c r="P3472">
        <f t="shared" si="109"/>
        <v>6</v>
      </c>
    </row>
    <row r="3473" spans="1:16" hidden="1" x14ac:dyDescent="0.55000000000000004">
      <c r="A3473" s="1">
        <f t="shared" si="108"/>
        <v>45289</v>
      </c>
      <c r="B3473" s="1">
        <v>45291</v>
      </c>
      <c r="C3473" t="s">
        <v>5721</v>
      </c>
      <c r="D3473" t="s">
        <v>5722</v>
      </c>
      <c r="E3473">
        <v>5.0599999999999996</v>
      </c>
      <c r="F3473" t="s">
        <v>3226</v>
      </c>
      <c r="H3473" t="s">
        <v>99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22</v>
      </c>
      <c r="O3473" t="s">
        <v>6189</v>
      </c>
      <c r="P3473">
        <f t="shared" si="109"/>
        <v>6</v>
      </c>
    </row>
    <row r="3474" spans="1:16" hidden="1" x14ac:dyDescent="0.55000000000000004">
      <c r="A3474" s="1">
        <f t="shared" si="108"/>
        <v>45289</v>
      </c>
      <c r="B3474" s="1">
        <v>45291</v>
      </c>
      <c r="C3474" t="s">
        <v>4613</v>
      </c>
      <c r="D3474" t="s">
        <v>4614</v>
      </c>
      <c r="E3474">
        <v>0</v>
      </c>
      <c r="F3474" t="s">
        <v>1177</v>
      </c>
      <c r="H3474" t="s">
        <v>147</v>
      </c>
      <c r="I3474" t="s">
        <v>18</v>
      </c>
      <c r="J3474" t="s">
        <v>19</v>
      </c>
      <c r="K3474" t="s">
        <v>20</v>
      </c>
      <c r="L3474" t="s">
        <v>20</v>
      </c>
      <c r="M3474" t="s">
        <v>3007</v>
      </c>
      <c r="N3474" t="s">
        <v>22</v>
      </c>
      <c r="O3474" t="s">
        <v>6190</v>
      </c>
      <c r="P3474">
        <f t="shared" si="109"/>
        <v>6</v>
      </c>
    </row>
    <row r="3475" spans="1:16" x14ac:dyDescent="0.55000000000000004">
      <c r="A3475" s="1">
        <f t="shared" si="108"/>
        <v>45289</v>
      </c>
      <c r="B3475" s="1">
        <v>45291</v>
      </c>
      <c r="C3475" t="s">
        <v>1789</v>
      </c>
      <c r="D3475" t="s">
        <v>1200</v>
      </c>
      <c r="E3475">
        <v>5.55</v>
      </c>
      <c r="F3475" t="s">
        <v>1790</v>
      </c>
      <c r="G3475" t="s">
        <v>229</v>
      </c>
      <c r="H3475" t="s">
        <v>267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72</v>
      </c>
      <c r="O3475" t="s">
        <v>6191</v>
      </c>
      <c r="P3475">
        <f t="shared" si="109"/>
        <v>3</v>
      </c>
    </row>
    <row r="3476" spans="1:16" x14ac:dyDescent="0.55000000000000004">
      <c r="A3476" s="1">
        <f t="shared" si="108"/>
        <v>45289</v>
      </c>
      <c r="B3476" s="1">
        <v>45291</v>
      </c>
      <c r="C3476" t="s">
        <v>1318</v>
      </c>
      <c r="D3476" t="s">
        <v>1319</v>
      </c>
      <c r="E3476">
        <v>1.5489999999999999</v>
      </c>
      <c r="F3476" t="s">
        <v>5769</v>
      </c>
      <c r="G3476" t="s">
        <v>229</v>
      </c>
      <c r="H3476" t="s">
        <v>52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72</v>
      </c>
      <c r="O3476" t="s">
        <v>6192</v>
      </c>
      <c r="P3476">
        <f t="shared" si="109"/>
        <v>4</v>
      </c>
    </row>
    <row r="3477" spans="1:16" hidden="1" x14ac:dyDescent="0.55000000000000004">
      <c r="A3477" s="1">
        <f t="shared" si="108"/>
        <v>45289</v>
      </c>
      <c r="B3477" s="1">
        <v>45291</v>
      </c>
      <c r="C3477" t="s">
        <v>1449</v>
      </c>
      <c r="D3477" t="s">
        <v>1450</v>
      </c>
      <c r="E3477">
        <v>3.4</v>
      </c>
      <c r="F3477" t="s">
        <v>3618</v>
      </c>
      <c r="G3477" t="s">
        <v>229</v>
      </c>
      <c r="H3477" t="s">
        <v>99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72</v>
      </c>
      <c r="O3477" t="s">
        <v>6193</v>
      </c>
      <c r="P3477">
        <f t="shared" si="109"/>
        <v>6</v>
      </c>
    </row>
    <row r="3478" spans="1:16" x14ac:dyDescent="0.55000000000000004">
      <c r="A3478" s="1">
        <f t="shared" si="108"/>
        <v>45289</v>
      </c>
      <c r="B3478" s="1">
        <v>45291</v>
      </c>
      <c r="C3478" t="s">
        <v>1500</v>
      </c>
      <c r="D3478" t="s">
        <v>1501</v>
      </c>
      <c r="E3478">
        <v>1.718</v>
      </c>
      <c r="F3478" t="s">
        <v>6194</v>
      </c>
      <c r="G3478" t="s">
        <v>142</v>
      </c>
      <c r="H3478" t="s">
        <v>42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72</v>
      </c>
      <c r="O3478" t="s">
        <v>6195</v>
      </c>
      <c r="P3478">
        <f t="shared" si="109"/>
        <v>3</v>
      </c>
    </row>
    <row r="3479" spans="1:16" x14ac:dyDescent="0.55000000000000004">
      <c r="A3479" s="1">
        <f t="shared" si="108"/>
        <v>45289</v>
      </c>
      <c r="B3479" s="1">
        <v>45291</v>
      </c>
      <c r="C3479" t="s">
        <v>170</v>
      </c>
      <c r="D3479" t="s">
        <v>171</v>
      </c>
      <c r="E3479">
        <v>8.75</v>
      </c>
      <c r="F3479" t="s">
        <v>1160</v>
      </c>
      <c r="G3479" t="s">
        <v>238</v>
      </c>
      <c r="H3479" t="s">
        <v>47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22</v>
      </c>
      <c r="O3479" t="s">
        <v>6196</v>
      </c>
      <c r="P3479">
        <f t="shared" si="109"/>
        <v>1</v>
      </c>
    </row>
    <row r="3480" spans="1:16" x14ac:dyDescent="0.55000000000000004">
      <c r="A3480" s="1">
        <f t="shared" si="108"/>
        <v>45289</v>
      </c>
      <c r="B3480" s="1">
        <v>45291</v>
      </c>
      <c r="C3480" t="s">
        <v>5754</v>
      </c>
      <c r="D3480" t="s">
        <v>896</v>
      </c>
      <c r="E3480">
        <v>5.9</v>
      </c>
      <c r="F3480" t="s">
        <v>3391</v>
      </c>
      <c r="H3480" t="s">
        <v>42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53</v>
      </c>
      <c r="O3480" t="s">
        <v>6197</v>
      </c>
      <c r="P3480">
        <f t="shared" si="109"/>
        <v>2</v>
      </c>
    </row>
    <row r="3481" spans="1:16" x14ac:dyDescent="0.55000000000000004">
      <c r="A3481" s="1">
        <f t="shared" si="108"/>
        <v>45289</v>
      </c>
      <c r="B3481" s="1">
        <v>45291</v>
      </c>
      <c r="C3481" t="s">
        <v>4633</v>
      </c>
      <c r="D3481" t="s">
        <v>4634</v>
      </c>
      <c r="E3481">
        <v>6.7</v>
      </c>
      <c r="F3481" t="s">
        <v>2809</v>
      </c>
      <c r="G3481" t="s">
        <v>238</v>
      </c>
      <c r="H3481" t="s">
        <v>52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53</v>
      </c>
      <c r="O3481" t="s">
        <v>6198</v>
      </c>
      <c r="P3481">
        <f t="shared" si="109"/>
        <v>3</v>
      </c>
    </row>
    <row r="3482" spans="1:16" x14ac:dyDescent="0.55000000000000004">
      <c r="A3482" s="1">
        <f t="shared" si="108"/>
        <v>45289</v>
      </c>
      <c r="B3482" s="1">
        <v>45291</v>
      </c>
      <c r="C3482" t="s">
        <v>1403</v>
      </c>
      <c r="D3482" t="s">
        <v>1404</v>
      </c>
      <c r="E3482">
        <v>4.5350000000000001</v>
      </c>
      <c r="F3482" t="s">
        <v>5161</v>
      </c>
      <c r="G3482" t="s">
        <v>142</v>
      </c>
      <c r="H3482" t="s">
        <v>52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22</v>
      </c>
      <c r="O3482" t="s">
        <v>6199</v>
      </c>
      <c r="P3482">
        <f t="shared" si="109"/>
        <v>3</v>
      </c>
    </row>
    <row r="3483" spans="1:16" x14ac:dyDescent="0.55000000000000004">
      <c r="A3483" s="1">
        <f t="shared" si="108"/>
        <v>45289</v>
      </c>
      <c r="B3483" s="1">
        <v>45291</v>
      </c>
      <c r="C3483" t="s">
        <v>244</v>
      </c>
      <c r="D3483" t="s">
        <v>245</v>
      </c>
      <c r="E3483">
        <v>3.7</v>
      </c>
      <c r="F3483" t="s">
        <v>942</v>
      </c>
      <c r="G3483" t="s">
        <v>1519</v>
      </c>
      <c r="H3483" t="s">
        <v>47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22</v>
      </c>
      <c r="O3483" t="s">
        <v>6200</v>
      </c>
      <c r="P3483">
        <f t="shared" si="109"/>
        <v>2</v>
      </c>
    </row>
    <row r="3484" spans="1:16" hidden="1" x14ac:dyDescent="0.55000000000000004">
      <c r="A3484" s="1">
        <f t="shared" si="108"/>
        <v>45289</v>
      </c>
      <c r="B3484" s="1">
        <v>45291</v>
      </c>
      <c r="C3484" t="s">
        <v>1000</v>
      </c>
      <c r="D3484" t="s">
        <v>1001</v>
      </c>
      <c r="E3484">
        <v>8.125</v>
      </c>
      <c r="F3484" t="s">
        <v>1696</v>
      </c>
      <c r="G3484" t="s">
        <v>142</v>
      </c>
      <c r="H3484" t="s">
        <v>47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22</v>
      </c>
      <c r="O3484" t="s">
        <v>6201</v>
      </c>
      <c r="P3484">
        <f t="shared" si="109"/>
        <v>6</v>
      </c>
    </row>
    <row r="3485" spans="1:16" x14ac:dyDescent="0.55000000000000004">
      <c r="A3485" s="1">
        <f t="shared" si="108"/>
        <v>45289</v>
      </c>
      <c r="B3485" s="1">
        <v>45291</v>
      </c>
      <c r="C3485" t="s">
        <v>131</v>
      </c>
      <c r="D3485" t="s">
        <v>132</v>
      </c>
      <c r="E3485">
        <v>4.9189999999999996</v>
      </c>
      <c r="F3485" t="s">
        <v>1277</v>
      </c>
      <c r="G3485" t="s">
        <v>133</v>
      </c>
      <c r="H3485" t="s">
        <v>63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64</v>
      </c>
      <c r="O3485" t="s">
        <v>6202</v>
      </c>
      <c r="P3485">
        <f t="shared" si="109"/>
        <v>3</v>
      </c>
    </row>
    <row r="3486" spans="1:16" x14ac:dyDescent="0.55000000000000004">
      <c r="A3486" s="1">
        <f t="shared" si="108"/>
        <v>45289</v>
      </c>
      <c r="B3486" s="1">
        <v>45291</v>
      </c>
      <c r="C3486" t="s">
        <v>57</v>
      </c>
      <c r="D3486" t="s">
        <v>14</v>
      </c>
      <c r="E3486">
        <v>7.43</v>
      </c>
      <c r="F3486" t="s">
        <v>3226</v>
      </c>
      <c r="G3486" t="s">
        <v>142</v>
      </c>
      <c r="H3486" t="s">
        <v>17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22</v>
      </c>
      <c r="O3486" t="s">
        <v>6203</v>
      </c>
      <c r="P3486">
        <f t="shared" si="109"/>
        <v>3</v>
      </c>
    </row>
    <row r="3487" spans="1:16" x14ac:dyDescent="0.55000000000000004">
      <c r="A3487" s="1">
        <f t="shared" si="108"/>
        <v>45289</v>
      </c>
      <c r="B3487" s="1">
        <v>45291</v>
      </c>
      <c r="C3487" t="s">
        <v>5271</v>
      </c>
      <c r="D3487" t="s">
        <v>567</v>
      </c>
      <c r="E3487">
        <v>6.99</v>
      </c>
      <c r="F3487" t="s">
        <v>1409</v>
      </c>
      <c r="H3487" t="s">
        <v>77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53</v>
      </c>
      <c r="O3487" t="s">
        <v>6204</v>
      </c>
      <c r="P3487">
        <f t="shared" si="109"/>
        <v>1</v>
      </c>
    </row>
    <row r="3488" spans="1:16" x14ac:dyDescent="0.55000000000000004">
      <c r="A3488" s="1">
        <f t="shared" si="108"/>
        <v>45289</v>
      </c>
      <c r="B3488" s="1">
        <v>45291</v>
      </c>
      <c r="C3488" t="s">
        <v>1116</v>
      </c>
      <c r="D3488" t="s">
        <v>1117</v>
      </c>
      <c r="E3488">
        <v>3</v>
      </c>
      <c r="F3488" t="s">
        <v>1887</v>
      </c>
      <c r="G3488" t="s">
        <v>1519</v>
      </c>
      <c r="H3488" t="s">
        <v>17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53</v>
      </c>
      <c r="O3488" t="s">
        <v>6205</v>
      </c>
      <c r="P3488">
        <f t="shared" si="109"/>
        <v>4</v>
      </c>
    </row>
    <row r="3489" spans="1:16" x14ac:dyDescent="0.55000000000000004">
      <c r="A3489" s="1">
        <f t="shared" si="108"/>
        <v>45289</v>
      </c>
      <c r="B3489" s="1">
        <v>45291</v>
      </c>
      <c r="C3489" t="s">
        <v>131</v>
      </c>
      <c r="D3489" t="s">
        <v>132</v>
      </c>
      <c r="E3489">
        <v>4</v>
      </c>
      <c r="F3489" t="s">
        <v>62</v>
      </c>
      <c r="G3489" t="s">
        <v>206</v>
      </c>
      <c r="H3489" t="s">
        <v>63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64</v>
      </c>
      <c r="O3489" t="s">
        <v>6206</v>
      </c>
      <c r="P3489">
        <f t="shared" si="109"/>
        <v>3</v>
      </c>
    </row>
    <row r="3490" spans="1:16" hidden="1" x14ac:dyDescent="0.55000000000000004">
      <c r="A3490" s="1">
        <f t="shared" si="108"/>
        <v>45289</v>
      </c>
      <c r="B3490" s="1">
        <v>45291</v>
      </c>
      <c r="C3490" t="s">
        <v>4662</v>
      </c>
      <c r="D3490" t="s">
        <v>4663</v>
      </c>
      <c r="E3490">
        <v>2.7570000000000001</v>
      </c>
      <c r="F3490" t="s">
        <v>4554</v>
      </c>
      <c r="G3490">
        <v>2020</v>
      </c>
      <c r="H3490" t="s">
        <v>52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22</v>
      </c>
      <c r="O3490" t="s">
        <v>6207</v>
      </c>
      <c r="P3490">
        <f t="shared" si="109"/>
        <v>6</v>
      </c>
    </row>
    <row r="3491" spans="1:16" x14ac:dyDescent="0.55000000000000004">
      <c r="A3491" s="1">
        <f t="shared" si="108"/>
        <v>45289</v>
      </c>
      <c r="B3491" s="1">
        <v>45291</v>
      </c>
      <c r="C3491" t="s">
        <v>139</v>
      </c>
      <c r="D3491" t="s">
        <v>140</v>
      </c>
      <c r="E3491">
        <v>0.47299999999999998</v>
      </c>
      <c r="F3491" t="s">
        <v>1830</v>
      </c>
      <c r="G3491" t="s">
        <v>229</v>
      </c>
      <c r="H3491" t="s">
        <v>42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72</v>
      </c>
      <c r="O3491" t="s">
        <v>6208</v>
      </c>
      <c r="P3491">
        <f t="shared" si="109"/>
        <v>2</v>
      </c>
    </row>
    <row r="3492" spans="1:16" x14ac:dyDescent="0.55000000000000004">
      <c r="A3492" s="1">
        <f t="shared" si="108"/>
        <v>45289</v>
      </c>
      <c r="B3492" s="1">
        <v>45291</v>
      </c>
      <c r="C3492" t="s">
        <v>1769</v>
      </c>
      <c r="D3492" t="s">
        <v>1770</v>
      </c>
      <c r="E3492">
        <v>6</v>
      </c>
      <c r="F3492" t="s">
        <v>6209</v>
      </c>
      <c r="H3492" t="s">
        <v>77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22</v>
      </c>
      <c r="O3492" t="s">
        <v>6210</v>
      </c>
      <c r="P3492">
        <f t="shared" si="109"/>
        <v>3</v>
      </c>
    </row>
    <row r="3493" spans="1:16" x14ac:dyDescent="0.55000000000000004">
      <c r="A3493" s="1">
        <f t="shared" si="108"/>
        <v>45289</v>
      </c>
      <c r="B3493" s="1">
        <v>45291</v>
      </c>
      <c r="C3493" t="s">
        <v>139</v>
      </c>
      <c r="D3493" t="s">
        <v>140</v>
      </c>
      <c r="E3493">
        <v>5.7629999999999999</v>
      </c>
      <c r="F3493" t="s">
        <v>3466</v>
      </c>
      <c r="G3493" t="s">
        <v>229</v>
      </c>
      <c r="H3493" t="s">
        <v>42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72</v>
      </c>
      <c r="O3493" t="s">
        <v>6211</v>
      </c>
      <c r="P3493">
        <f t="shared" si="109"/>
        <v>2</v>
      </c>
    </row>
    <row r="3494" spans="1:16" x14ac:dyDescent="0.55000000000000004">
      <c r="A3494" s="1">
        <f t="shared" si="108"/>
        <v>45289</v>
      </c>
      <c r="B3494" s="1">
        <v>45291</v>
      </c>
      <c r="C3494" t="s">
        <v>1462</v>
      </c>
      <c r="D3494" t="s">
        <v>1463</v>
      </c>
      <c r="E3494">
        <v>6.45</v>
      </c>
      <c r="F3494" t="s">
        <v>2826</v>
      </c>
      <c r="G3494" t="s">
        <v>229</v>
      </c>
      <c r="H3494" t="s">
        <v>47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22</v>
      </c>
      <c r="O3494" t="s">
        <v>6212</v>
      </c>
      <c r="P3494">
        <f t="shared" si="109"/>
        <v>3</v>
      </c>
    </row>
    <row r="3495" spans="1:16" x14ac:dyDescent="0.55000000000000004">
      <c r="A3495" s="1">
        <f t="shared" si="108"/>
        <v>45289</v>
      </c>
      <c r="B3495" s="1">
        <v>45291</v>
      </c>
      <c r="C3495" t="s">
        <v>547</v>
      </c>
      <c r="D3495" t="s">
        <v>548</v>
      </c>
      <c r="E3495">
        <v>3.6379999999999999</v>
      </c>
      <c r="F3495" t="s">
        <v>457</v>
      </c>
      <c r="G3495" t="s">
        <v>3953</v>
      </c>
      <c r="H3495" t="s">
        <v>71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6213</v>
      </c>
      <c r="P3495">
        <f t="shared" si="109"/>
        <v>3</v>
      </c>
    </row>
    <row r="3496" spans="1:16" hidden="1" x14ac:dyDescent="0.55000000000000004">
      <c r="A3496" s="1">
        <f t="shared" si="108"/>
        <v>45289</v>
      </c>
      <c r="B3496" s="1">
        <v>45291</v>
      </c>
      <c r="C3496" t="s">
        <v>4613</v>
      </c>
      <c r="D3496" t="s">
        <v>4614</v>
      </c>
      <c r="E3496">
        <v>0</v>
      </c>
      <c r="F3496" t="s">
        <v>6214</v>
      </c>
      <c r="G3496" t="s">
        <v>4421</v>
      </c>
      <c r="H3496" t="s">
        <v>267</v>
      </c>
      <c r="I3496" t="s">
        <v>18</v>
      </c>
      <c r="J3496" t="s">
        <v>19</v>
      </c>
      <c r="K3496" t="s">
        <v>20</v>
      </c>
      <c r="L3496" t="s">
        <v>20</v>
      </c>
      <c r="M3496" t="s">
        <v>3007</v>
      </c>
      <c r="N3496" t="s">
        <v>22</v>
      </c>
      <c r="O3496" t="s">
        <v>6215</v>
      </c>
      <c r="P3496">
        <f t="shared" si="109"/>
        <v>6</v>
      </c>
    </row>
    <row r="3497" spans="1:16" hidden="1" x14ac:dyDescent="0.55000000000000004">
      <c r="A3497" s="1">
        <f t="shared" si="108"/>
        <v>45289</v>
      </c>
      <c r="B3497" s="1">
        <v>45291</v>
      </c>
      <c r="C3497" t="s">
        <v>5796</v>
      </c>
      <c r="D3497" t="s">
        <v>5797</v>
      </c>
      <c r="E3497">
        <v>4.28</v>
      </c>
      <c r="F3497" t="s">
        <v>6216</v>
      </c>
      <c r="H3497" t="s">
        <v>47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22</v>
      </c>
      <c r="O3497" t="s">
        <v>6217</v>
      </c>
      <c r="P3497">
        <f t="shared" si="109"/>
        <v>6</v>
      </c>
    </row>
    <row r="3498" spans="1:16" hidden="1" x14ac:dyDescent="0.55000000000000004">
      <c r="A3498" s="1">
        <f t="shared" si="108"/>
        <v>45289</v>
      </c>
      <c r="B3498" s="1">
        <v>45291</v>
      </c>
      <c r="C3498" t="s">
        <v>1561</v>
      </c>
      <c r="D3498" t="s">
        <v>1562</v>
      </c>
      <c r="E3498">
        <v>1.6</v>
      </c>
      <c r="F3498" t="s">
        <v>248</v>
      </c>
      <c r="G3498" t="s">
        <v>229</v>
      </c>
      <c r="H3498" t="s">
        <v>267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72</v>
      </c>
      <c r="O3498" t="s">
        <v>6218</v>
      </c>
      <c r="P3498">
        <f t="shared" si="109"/>
        <v>6</v>
      </c>
    </row>
    <row r="3499" spans="1:16" x14ac:dyDescent="0.55000000000000004">
      <c r="A3499" s="1">
        <f t="shared" si="108"/>
        <v>45289</v>
      </c>
      <c r="B3499" s="1">
        <v>45291</v>
      </c>
      <c r="C3499" t="s">
        <v>1901</v>
      </c>
      <c r="D3499" t="s">
        <v>1902</v>
      </c>
      <c r="E3499">
        <v>1.75</v>
      </c>
      <c r="F3499" t="s">
        <v>2349</v>
      </c>
      <c r="G3499" t="s">
        <v>229</v>
      </c>
      <c r="H3499" t="s">
        <v>42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72</v>
      </c>
      <c r="O3499" t="s">
        <v>6219</v>
      </c>
      <c r="P3499">
        <f t="shared" si="109"/>
        <v>3</v>
      </c>
    </row>
    <row r="3500" spans="1:16" x14ac:dyDescent="0.55000000000000004">
      <c r="A3500" s="1">
        <f t="shared" si="108"/>
        <v>45289</v>
      </c>
      <c r="B3500" s="1">
        <v>45291</v>
      </c>
      <c r="C3500" t="s">
        <v>6220</v>
      </c>
      <c r="D3500" t="s">
        <v>5249</v>
      </c>
      <c r="E3500">
        <v>5.84</v>
      </c>
      <c r="F3500" t="s">
        <v>6221</v>
      </c>
      <c r="G3500" t="s">
        <v>16</v>
      </c>
      <c r="H3500" t="s">
        <v>52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53</v>
      </c>
      <c r="O3500" t="s">
        <v>6222</v>
      </c>
      <c r="P3500">
        <f t="shared" si="109"/>
        <v>3</v>
      </c>
    </row>
    <row r="3501" spans="1:16" x14ac:dyDescent="0.55000000000000004">
      <c r="A3501" s="1">
        <f t="shared" si="108"/>
        <v>45289</v>
      </c>
      <c r="B3501" s="1">
        <v>45291</v>
      </c>
      <c r="C3501" t="s">
        <v>4539</v>
      </c>
      <c r="D3501" t="s">
        <v>4540</v>
      </c>
      <c r="E3501">
        <v>6.6</v>
      </c>
      <c r="F3501" t="s">
        <v>5671</v>
      </c>
      <c r="G3501" t="s">
        <v>3786</v>
      </c>
      <c r="H3501" t="s">
        <v>52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53</v>
      </c>
      <c r="O3501" t="s">
        <v>6223</v>
      </c>
      <c r="P3501">
        <f t="shared" si="109"/>
        <v>3</v>
      </c>
    </row>
    <row r="3502" spans="1:16" x14ac:dyDescent="0.55000000000000004">
      <c r="A3502" s="1">
        <f t="shared" si="108"/>
        <v>45289</v>
      </c>
      <c r="B3502" s="1">
        <v>45291</v>
      </c>
      <c r="C3502" t="s">
        <v>170</v>
      </c>
      <c r="D3502" t="s">
        <v>171</v>
      </c>
      <c r="E3502">
        <v>6.95</v>
      </c>
      <c r="F3502" t="s">
        <v>105</v>
      </c>
      <c r="H3502" t="s">
        <v>47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22</v>
      </c>
      <c r="O3502" t="s">
        <v>6224</v>
      </c>
      <c r="P3502">
        <f t="shared" si="109"/>
        <v>1</v>
      </c>
    </row>
    <row r="3503" spans="1:16" hidden="1" x14ac:dyDescent="0.55000000000000004">
      <c r="A3503" s="1">
        <f t="shared" si="108"/>
        <v>45289</v>
      </c>
      <c r="B3503" s="1">
        <v>45291</v>
      </c>
      <c r="C3503" t="s">
        <v>669</v>
      </c>
      <c r="D3503" t="s">
        <v>670</v>
      </c>
      <c r="E3503">
        <v>7.75</v>
      </c>
      <c r="F3503" t="s">
        <v>611</v>
      </c>
      <c r="G3503" t="s">
        <v>229</v>
      </c>
      <c r="H3503" t="s">
        <v>217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22</v>
      </c>
      <c r="O3503" t="s">
        <v>6225</v>
      </c>
      <c r="P3503">
        <f t="shared" si="109"/>
        <v>6</v>
      </c>
    </row>
    <row r="3504" spans="1:16" x14ac:dyDescent="0.55000000000000004">
      <c r="A3504" s="1">
        <f t="shared" si="108"/>
        <v>45289</v>
      </c>
      <c r="B3504" s="1">
        <v>45291</v>
      </c>
      <c r="C3504" t="s">
        <v>4989</v>
      </c>
      <c r="D3504" t="s">
        <v>4322</v>
      </c>
      <c r="E3504">
        <v>5</v>
      </c>
      <c r="F3504" t="s">
        <v>6226</v>
      </c>
      <c r="G3504" t="s">
        <v>133</v>
      </c>
      <c r="H3504" t="s">
        <v>52</v>
      </c>
      <c r="I3504" t="s">
        <v>18</v>
      </c>
      <c r="J3504" t="s">
        <v>19</v>
      </c>
      <c r="K3504" t="s">
        <v>20</v>
      </c>
      <c r="L3504" t="s">
        <v>20</v>
      </c>
      <c r="M3504" t="s">
        <v>2527</v>
      </c>
      <c r="N3504" t="s">
        <v>72</v>
      </c>
      <c r="O3504" t="s">
        <v>6227</v>
      </c>
      <c r="P3504">
        <f t="shared" si="109"/>
        <v>2</v>
      </c>
    </row>
    <row r="3505" spans="1:16" x14ac:dyDescent="0.55000000000000004">
      <c r="A3505" s="1">
        <f t="shared" si="108"/>
        <v>45289</v>
      </c>
      <c r="B3505" s="1">
        <v>45291</v>
      </c>
      <c r="C3505" t="s">
        <v>1351</v>
      </c>
      <c r="D3505" t="s">
        <v>1352</v>
      </c>
      <c r="E3505">
        <v>6</v>
      </c>
      <c r="F3505" t="s">
        <v>3314</v>
      </c>
      <c r="G3505" t="s">
        <v>142</v>
      </c>
      <c r="H3505" t="s">
        <v>77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53</v>
      </c>
      <c r="O3505" t="s">
        <v>6228</v>
      </c>
      <c r="P3505">
        <f t="shared" si="109"/>
        <v>3</v>
      </c>
    </row>
    <row r="3506" spans="1:16" x14ac:dyDescent="0.55000000000000004">
      <c r="A3506" s="1">
        <f t="shared" si="108"/>
        <v>45289</v>
      </c>
      <c r="B3506" s="1">
        <v>45291</v>
      </c>
      <c r="C3506" t="s">
        <v>1415</v>
      </c>
      <c r="D3506" t="s">
        <v>1416</v>
      </c>
      <c r="E3506">
        <v>7.5</v>
      </c>
      <c r="F3506" t="s">
        <v>1513</v>
      </c>
      <c r="G3506" t="s">
        <v>142</v>
      </c>
      <c r="H3506" t="s">
        <v>47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6229</v>
      </c>
      <c r="P3506">
        <f t="shared" si="109"/>
        <v>3</v>
      </c>
    </row>
    <row r="3507" spans="1:16" x14ac:dyDescent="0.55000000000000004">
      <c r="A3507" s="1">
        <f t="shared" si="108"/>
        <v>45289</v>
      </c>
      <c r="B3507" s="1">
        <v>45291</v>
      </c>
      <c r="C3507" t="s">
        <v>2846</v>
      </c>
      <c r="D3507" t="s">
        <v>2847</v>
      </c>
      <c r="E3507">
        <v>5.25</v>
      </c>
      <c r="F3507" t="s">
        <v>5130</v>
      </c>
      <c r="G3507" t="s">
        <v>6230</v>
      </c>
      <c r="H3507" t="s">
        <v>52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53</v>
      </c>
      <c r="O3507" t="s">
        <v>6231</v>
      </c>
      <c r="P3507">
        <f t="shared" si="109"/>
        <v>3</v>
      </c>
    </row>
    <row r="3508" spans="1:16" x14ac:dyDescent="0.55000000000000004">
      <c r="A3508" s="1">
        <f t="shared" si="108"/>
        <v>45289</v>
      </c>
      <c r="B3508" s="1">
        <v>45291</v>
      </c>
      <c r="C3508" t="s">
        <v>617</v>
      </c>
      <c r="D3508" t="s">
        <v>449</v>
      </c>
      <c r="E3508">
        <v>6.75</v>
      </c>
      <c r="F3508" t="s">
        <v>1214</v>
      </c>
      <c r="G3508" t="s">
        <v>6232</v>
      </c>
      <c r="H3508" t="s">
        <v>52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53</v>
      </c>
      <c r="O3508" t="s">
        <v>6233</v>
      </c>
      <c r="P3508">
        <f t="shared" si="109"/>
        <v>3</v>
      </c>
    </row>
    <row r="3509" spans="1:16" x14ac:dyDescent="0.55000000000000004">
      <c r="A3509" s="1">
        <f t="shared" si="108"/>
        <v>45289</v>
      </c>
      <c r="B3509" s="1">
        <v>45291</v>
      </c>
      <c r="C3509" t="s">
        <v>123</v>
      </c>
      <c r="D3509" t="s">
        <v>124</v>
      </c>
      <c r="E3509">
        <v>8.5</v>
      </c>
      <c r="F3509" t="s">
        <v>6234</v>
      </c>
      <c r="G3509" t="s">
        <v>1118</v>
      </c>
      <c r="H3509" t="s">
        <v>63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64</v>
      </c>
      <c r="O3509" t="s">
        <v>6235</v>
      </c>
      <c r="P3509">
        <f t="shared" si="109"/>
        <v>4</v>
      </c>
    </row>
    <row r="3510" spans="1:16" x14ac:dyDescent="0.55000000000000004">
      <c r="A3510" s="1">
        <f t="shared" si="108"/>
        <v>45289</v>
      </c>
      <c r="B3510" s="1">
        <v>45291</v>
      </c>
      <c r="C3510" t="s">
        <v>123</v>
      </c>
      <c r="D3510" t="s">
        <v>124</v>
      </c>
      <c r="E3510">
        <v>3.625</v>
      </c>
      <c r="F3510" t="s">
        <v>6236</v>
      </c>
      <c r="G3510" t="s">
        <v>220</v>
      </c>
      <c r="H3510" t="s">
        <v>63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64</v>
      </c>
      <c r="O3510" t="s">
        <v>6237</v>
      </c>
      <c r="P3510">
        <f t="shared" si="109"/>
        <v>4</v>
      </c>
    </row>
    <row r="3511" spans="1:16" hidden="1" x14ac:dyDescent="0.55000000000000004">
      <c r="A3511" s="1">
        <f t="shared" si="108"/>
        <v>45289</v>
      </c>
      <c r="B3511" s="1">
        <v>45291</v>
      </c>
      <c r="C3511" t="s">
        <v>710</v>
      </c>
      <c r="D3511" t="s">
        <v>711</v>
      </c>
      <c r="E3511">
        <v>5.6917</v>
      </c>
      <c r="F3511" t="s">
        <v>5107</v>
      </c>
      <c r="G3511" t="s">
        <v>229</v>
      </c>
      <c r="H3511" t="s">
        <v>164</v>
      </c>
      <c r="I3511" t="s">
        <v>18</v>
      </c>
      <c r="J3511" t="s">
        <v>19</v>
      </c>
      <c r="K3511" t="s">
        <v>20</v>
      </c>
      <c r="L3511" t="s">
        <v>20</v>
      </c>
      <c r="M3511" t="s">
        <v>173</v>
      </c>
      <c r="N3511" t="s">
        <v>72</v>
      </c>
      <c r="O3511" t="s">
        <v>6238</v>
      </c>
      <c r="P3511">
        <f t="shared" si="109"/>
        <v>6</v>
      </c>
    </row>
    <row r="3512" spans="1:16" x14ac:dyDescent="0.55000000000000004">
      <c r="A3512" s="1">
        <f t="shared" si="108"/>
        <v>45289</v>
      </c>
      <c r="B3512" s="1">
        <v>45291</v>
      </c>
      <c r="C3512" t="s">
        <v>57</v>
      </c>
      <c r="D3512" t="s">
        <v>14</v>
      </c>
      <c r="E3512">
        <v>7.75</v>
      </c>
      <c r="F3512" t="s">
        <v>1792</v>
      </c>
      <c r="G3512" t="s">
        <v>229</v>
      </c>
      <c r="H3512" t="s">
        <v>17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22</v>
      </c>
      <c r="O3512" t="s">
        <v>6239</v>
      </c>
      <c r="P3512">
        <f t="shared" si="109"/>
        <v>3</v>
      </c>
    </row>
    <row r="3513" spans="1:16" hidden="1" x14ac:dyDescent="0.55000000000000004">
      <c r="A3513" s="1">
        <f t="shared" si="108"/>
        <v>45289</v>
      </c>
      <c r="B3513" s="1">
        <v>45291</v>
      </c>
      <c r="C3513" t="s">
        <v>6240</v>
      </c>
      <c r="D3513" t="s">
        <v>6241</v>
      </c>
      <c r="E3513">
        <v>3.3370000000000002</v>
      </c>
      <c r="F3513" t="s">
        <v>1754</v>
      </c>
      <c r="H3513" t="s">
        <v>63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22</v>
      </c>
      <c r="O3513" t="s">
        <v>6242</v>
      </c>
      <c r="P3513">
        <f t="shared" si="109"/>
        <v>6</v>
      </c>
    </row>
    <row r="3514" spans="1:16" x14ac:dyDescent="0.55000000000000004">
      <c r="A3514" s="1">
        <f t="shared" si="108"/>
        <v>45289</v>
      </c>
      <c r="B3514" s="1">
        <v>45291</v>
      </c>
      <c r="C3514" t="s">
        <v>2682</v>
      </c>
      <c r="D3514" t="s">
        <v>2683</v>
      </c>
      <c r="E3514">
        <v>1</v>
      </c>
      <c r="F3514" t="s">
        <v>2861</v>
      </c>
      <c r="G3514" t="s">
        <v>229</v>
      </c>
      <c r="H3514" t="s">
        <v>52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72</v>
      </c>
      <c r="O3514" t="s">
        <v>6243</v>
      </c>
      <c r="P3514">
        <f t="shared" si="109"/>
        <v>3</v>
      </c>
    </row>
    <row r="3515" spans="1:16" hidden="1" x14ac:dyDescent="0.55000000000000004">
      <c r="A3515" s="1">
        <f t="shared" si="108"/>
        <v>45289</v>
      </c>
      <c r="B3515" s="1">
        <v>45291</v>
      </c>
      <c r="C3515" t="s">
        <v>1449</v>
      </c>
      <c r="D3515" t="s">
        <v>1450</v>
      </c>
      <c r="E3515">
        <v>3.6</v>
      </c>
      <c r="F3515" t="s">
        <v>4855</v>
      </c>
      <c r="G3515" t="s">
        <v>229</v>
      </c>
      <c r="H3515" t="s">
        <v>99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72</v>
      </c>
      <c r="O3515" t="s">
        <v>6244</v>
      </c>
      <c r="P3515">
        <f t="shared" si="109"/>
        <v>6</v>
      </c>
    </row>
    <row r="3516" spans="1:16" x14ac:dyDescent="0.55000000000000004">
      <c r="A3516" s="1">
        <f t="shared" si="108"/>
        <v>45289</v>
      </c>
      <c r="B3516" s="1">
        <v>45291</v>
      </c>
      <c r="C3516" t="s">
        <v>1116</v>
      </c>
      <c r="D3516" t="s">
        <v>1117</v>
      </c>
      <c r="E3516">
        <v>3</v>
      </c>
      <c r="F3516" t="s">
        <v>452</v>
      </c>
      <c r="G3516" t="s">
        <v>1519</v>
      </c>
      <c r="H3516" t="s">
        <v>17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53</v>
      </c>
      <c r="O3516" t="s">
        <v>6245</v>
      </c>
      <c r="P3516">
        <f t="shared" si="109"/>
        <v>4</v>
      </c>
    </row>
    <row r="3517" spans="1:16" x14ac:dyDescent="0.55000000000000004">
      <c r="A3517" s="1">
        <f t="shared" si="108"/>
        <v>45289</v>
      </c>
      <c r="B3517" s="1">
        <v>45291</v>
      </c>
      <c r="C3517" t="s">
        <v>3455</v>
      </c>
      <c r="D3517" t="s">
        <v>3456</v>
      </c>
      <c r="E3517">
        <v>2.2999999999999998</v>
      </c>
      <c r="F3517" t="s">
        <v>4328</v>
      </c>
      <c r="G3517" t="s">
        <v>229</v>
      </c>
      <c r="H3517" t="s">
        <v>17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72</v>
      </c>
      <c r="O3517" t="s">
        <v>6246</v>
      </c>
      <c r="P3517">
        <f t="shared" si="109"/>
        <v>2</v>
      </c>
    </row>
    <row r="3518" spans="1:16" hidden="1" x14ac:dyDescent="0.55000000000000004">
      <c r="A3518" s="1">
        <f t="shared" si="108"/>
        <v>45289</v>
      </c>
      <c r="B3518" s="1">
        <v>45291</v>
      </c>
      <c r="C3518" t="s">
        <v>5503</v>
      </c>
      <c r="D3518" t="s">
        <v>5504</v>
      </c>
      <c r="E3518">
        <v>4.25</v>
      </c>
      <c r="F3518" t="s">
        <v>3713</v>
      </c>
      <c r="G3518">
        <v>2015</v>
      </c>
      <c r="H3518" t="s">
        <v>99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22</v>
      </c>
      <c r="O3518" t="s">
        <v>6247</v>
      </c>
      <c r="P3518">
        <f t="shared" si="109"/>
        <v>6</v>
      </c>
    </row>
    <row r="3519" spans="1:16" hidden="1" x14ac:dyDescent="0.55000000000000004">
      <c r="A3519" s="1">
        <f t="shared" si="108"/>
        <v>45289</v>
      </c>
      <c r="B3519" s="1">
        <v>45291</v>
      </c>
      <c r="C3519" t="s">
        <v>710</v>
      </c>
      <c r="D3519" t="s">
        <v>711</v>
      </c>
      <c r="E3519">
        <v>6.0388799999999998</v>
      </c>
      <c r="F3519" t="s">
        <v>4502</v>
      </c>
      <c r="G3519" t="s">
        <v>229</v>
      </c>
      <c r="H3519" t="s">
        <v>164</v>
      </c>
      <c r="I3519" t="s">
        <v>18</v>
      </c>
      <c r="J3519" t="s">
        <v>19</v>
      </c>
      <c r="K3519" t="s">
        <v>20</v>
      </c>
      <c r="L3519" t="s">
        <v>20</v>
      </c>
      <c r="M3519" t="s">
        <v>173</v>
      </c>
      <c r="N3519" t="s">
        <v>72</v>
      </c>
      <c r="O3519" t="s">
        <v>6248</v>
      </c>
      <c r="P3519">
        <f t="shared" si="109"/>
        <v>6</v>
      </c>
    </row>
    <row r="3520" spans="1:16" hidden="1" x14ac:dyDescent="0.55000000000000004">
      <c r="A3520" s="1">
        <f t="shared" si="108"/>
        <v>45289</v>
      </c>
      <c r="B3520" s="1">
        <v>45291</v>
      </c>
      <c r="C3520" t="s">
        <v>1449</v>
      </c>
      <c r="D3520" t="s">
        <v>1450</v>
      </c>
      <c r="E3520">
        <v>6.3458600000000001</v>
      </c>
      <c r="F3520" t="s">
        <v>3729</v>
      </c>
      <c r="G3520" t="s">
        <v>229</v>
      </c>
      <c r="H3520" t="s">
        <v>99</v>
      </c>
      <c r="I3520" t="s">
        <v>18</v>
      </c>
      <c r="J3520" t="s">
        <v>19</v>
      </c>
      <c r="K3520" t="s">
        <v>20</v>
      </c>
      <c r="L3520" t="s">
        <v>20</v>
      </c>
      <c r="M3520" t="s">
        <v>173</v>
      </c>
      <c r="N3520" t="s">
        <v>72</v>
      </c>
      <c r="O3520" t="s">
        <v>6249</v>
      </c>
      <c r="P3520">
        <f t="shared" si="109"/>
        <v>6</v>
      </c>
    </row>
    <row r="3521" spans="1:16" x14ac:dyDescent="0.55000000000000004">
      <c r="A3521" s="1">
        <f t="shared" si="108"/>
        <v>45289</v>
      </c>
      <c r="B3521" s="1">
        <v>45291</v>
      </c>
      <c r="C3521" t="s">
        <v>4115</v>
      </c>
      <c r="D3521" t="s">
        <v>4116</v>
      </c>
      <c r="E3521">
        <v>7.0128899999999996</v>
      </c>
      <c r="F3521" t="s">
        <v>6250</v>
      </c>
      <c r="G3521" t="s">
        <v>206</v>
      </c>
      <c r="H3521" t="s">
        <v>17</v>
      </c>
      <c r="I3521" t="s">
        <v>18</v>
      </c>
      <c r="J3521" t="s">
        <v>19</v>
      </c>
      <c r="K3521" t="s">
        <v>20</v>
      </c>
      <c r="L3521" t="s">
        <v>20</v>
      </c>
      <c r="M3521" t="s">
        <v>173</v>
      </c>
      <c r="N3521" t="s">
        <v>72</v>
      </c>
      <c r="O3521" t="s">
        <v>6251</v>
      </c>
      <c r="P3521">
        <f t="shared" si="109"/>
        <v>2</v>
      </c>
    </row>
    <row r="3522" spans="1:16" x14ac:dyDescent="0.55000000000000004">
      <c r="A3522" s="1">
        <f t="shared" si="108"/>
        <v>45289</v>
      </c>
      <c r="B3522" s="1">
        <v>45291</v>
      </c>
      <c r="C3522" t="s">
        <v>2649</v>
      </c>
      <c r="D3522" t="s">
        <v>567</v>
      </c>
      <c r="E3522">
        <v>6.25</v>
      </c>
      <c r="F3522" t="s">
        <v>483</v>
      </c>
      <c r="H3522" t="s">
        <v>52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53</v>
      </c>
      <c r="O3522" t="s">
        <v>6252</v>
      </c>
      <c r="P3522">
        <f t="shared" si="109"/>
        <v>1</v>
      </c>
    </row>
    <row r="3523" spans="1:16" hidden="1" x14ac:dyDescent="0.55000000000000004">
      <c r="A3523" s="1">
        <f t="shared" si="108"/>
        <v>45289</v>
      </c>
      <c r="B3523" s="1">
        <v>45291</v>
      </c>
      <c r="C3523" t="s">
        <v>39</v>
      </c>
      <c r="D3523" t="s">
        <v>40</v>
      </c>
      <c r="E3523">
        <v>6.3143599999999998</v>
      </c>
      <c r="F3523" t="s">
        <v>4502</v>
      </c>
      <c r="G3523" t="s">
        <v>206</v>
      </c>
      <c r="H3523" t="s">
        <v>42</v>
      </c>
      <c r="I3523" t="s">
        <v>18</v>
      </c>
      <c r="J3523" t="s">
        <v>19</v>
      </c>
      <c r="K3523" t="s">
        <v>20</v>
      </c>
      <c r="L3523" t="s">
        <v>20</v>
      </c>
      <c r="M3523" t="s">
        <v>173</v>
      </c>
      <c r="N3523" t="s">
        <v>22</v>
      </c>
      <c r="O3523" t="s">
        <v>6253</v>
      </c>
      <c r="P3523">
        <f t="shared" si="109"/>
        <v>6</v>
      </c>
    </row>
    <row r="3524" spans="1:16" hidden="1" x14ac:dyDescent="0.55000000000000004">
      <c r="A3524" s="1">
        <f t="shared" ref="A3524:A3587" si="110">B3524-2</f>
        <v>45289</v>
      </c>
      <c r="B3524" s="1">
        <v>45291</v>
      </c>
      <c r="C3524" t="s">
        <v>5690</v>
      </c>
      <c r="D3524" t="s">
        <v>5691</v>
      </c>
      <c r="E3524">
        <v>3.31</v>
      </c>
      <c r="F3524" t="s">
        <v>818</v>
      </c>
      <c r="G3524" t="s">
        <v>6254</v>
      </c>
      <c r="H3524" t="s">
        <v>77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72</v>
      </c>
      <c r="O3524" t="s">
        <v>6255</v>
      </c>
      <c r="P3524">
        <f t="shared" ref="P3524:P3587" si="111">LEN(D3524)</f>
        <v>6</v>
      </c>
    </row>
    <row r="3525" spans="1:16" hidden="1" x14ac:dyDescent="0.55000000000000004">
      <c r="A3525" s="1">
        <f t="shared" si="110"/>
        <v>45289</v>
      </c>
      <c r="B3525" s="1">
        <v>45291</v>
      </c>
      <c r="C3525" t="s">
        <v>1561</v>
      </c>
      <c r="D3525" t="s">
        <v>1562</v>
      </c>
      <c r="E3525">
        <v>1.2</v>
      </c>
      <c r="F3525" t="s">
        <v>1563</v>
      </c>
      <c r="G3525" t="s">
        <v>229</v>
      </c>
      <c r="H3525" t="s">
        <v>267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72</v>
      </c>
      <c r="O3525" t="s">
        <v>6256</v>
      </c>
      <c r="P3525">
        <f t="shared" si="111"/>
        <v>6</v>
      </c>
    </row>
    <row r="3526" spans="1:16" hidden="1" x14ac:dyDescent="0.55000000000000004">
      <c r="A3526" s="1">
        <f t="shared" si="110"/>
        <v>45289</v>
      </c>
      <c r="B3526" s="1">
        <v>45291</v>
      </c>
      <c r="C3526" t="s">
        <v>6240</v>
      </c>
      <c r="D3526" t="s">
        <v>6241</v>
      </c>
      <c r="E3526">
        <v>2.734</v>
      </c>
      <c r="F3526" t="s">
        <v>637</v>
      </c>
      <c r="H3526" t="s">
        <v>63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22</v>
      </c>
      <c r="O3526" t="s">
        <v>6257</v>
      </c>
      <c r="P3526">
        <f t="shared" si="111"/>
        <v>6</v>
      </c>
    </row>
    <row r="3527" spans="1:16" x14ac:dyDescent="0.55000000000000004">
      <c r="A3527" s="1">
        <f t="shared" si="110"/>
        <v>45289</v>
      </c>
      <c r="B3527" s="1">
        <v>45291</v>
      </c>
      <c r="C3527" t="s">
        <v>4862</v>
      </c>
      <c r="D3527" t="s">
        <v>4863</v>
      </c>
      <c r="E3527">
        <v>7.25</v>
      </c>
      <c r="F3527" t="s">
        <v>3385</v>
      </c>
      <c r="G3527" t="s">
        <v>229</v>
      </c>
      <c r="H3527" t="s">
        <v>267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22</v>
      </c>
      <c r="O3527" t="s">
        <v>6258</v>
      </c>
      <c r="P3527">
        <f t="shared" si="111"/>
        <v>3</v>
      </c>
    </row>
    <row r="3528" spans="1:16" x14ac:dyDescent="0.55000000000000004">
      <c r="A3528" s="1">
        <f t="shared" si="110"/>
        <v>45289</v>
      </c>
      <c r="B3528" s="1">
        <v>45291</v>
      </c>
      <c r="C3528" t="s">
        <v>2122</v>
      </c>
      <c r="D3528" t="s">
        <v>2123</v>
      </c>
      <c r="E3528">
        <v>7.125</v>
      </c>
      <c r="F3528" t="s">
        <v>2124</v>
      </c>
      <c r="G3528" t="s">
        <v>229</v>
      </c>
      <c r="H3528" t="s">
        <v>71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22</v>
      </c>
      <c r="O3528" t="s">
        <v>6259</v>
      </c>
      <c r="P3528">
        <f t="shared" si="111"/>
        <v>4</v>
      </c>
    </row>
    <row r="3529" spans="1:16" x14ac:dyDescent="0.55000000000000004">
      <c r="A3529" s="1">
        <f t="shared" si="110"/>
        <v>45289</v>
      </c>
      <c r="B3529" s="1">
        <v>45291</v>
      </c>
      <c r="C3529" t="s">
        <v>644</v>
      </c>
      <c r="D3529" t="s">
        <v>645</v>
      </c>
      <c r="E3529">
        <v>7</v>
      </c>
      <c r="F3529" t="s">
        <v>1539</v>
      </c>
      <c r="G3529" t="s">
        <v>1839</v>
      </c>
      <c r="H3529" t="s">
        <v>42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22</v>
      </c>
      <c r="O3529" t="s">
        <v>6260</v>
      </c>
      <c r="P3529">
        <f t="shared" si="111"/>
        <v>3</v>
      </c>
    </row>
    <row r="3530" spans="1:16" x14ac:dyDescent="0.55000000000000004">
      <c r="A3530" s="1">
        <f t="shared" si="110"/>
        <v>45289</v>
      </c>
      <c r="B3530" s="1">
        <v>45291</v>
      </c>
      <c r="C3530" t="s">
        <v>2466</v>
      </c>
      <c r="D3530" t="s">
        <v>752</v>
      </c>
      <c r="E3530">
        <v>5.75</v>
      </c>
      <c r="F3530" t="s">
        <v>2467</v>
      </c>
      <c r="G3530" t="s">
        <v>3786</v>
      </c>
      <c r="H3530" t="s">
        <v>42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53</v>
      </c>
      <c r="O3530" t="s">
        <v>6261</v>
      </c>
      <c r="P3530">
        <f t="shared" si="111"/>
        <v>2</v>
      </c>
    </row>
    <row r="3531" spans="1:16" x14ac:dyDescent="0.55000000000000004">
      <c r="A3531" s="1">
        <f t="shared" si="110"/>
        <v>45289</v>
      </c>
      <c r="B3531" s="1">
        <v>45291</v>
      </c>
      <c r="C3531" t="s">
        <v>924</v>
      </c>
      <c r="D3531" t="s">
        <v>925</v>
      </c>
      <c r="E3531">
        <v>4.4000000000000004</v>
      </c>
      <c r="F3531" t="s">
        <v>926</v>
      </c>
      <c r="G3531" t="s">
        <v>229</v>
      </c>
      <c r="H3531" t="s">
        <v>17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22</v>
      </c>
      <c r="O3531" t="s">
        <v>6262</v>
      </c>
      <c r="P3531">
        <f t="shared" si="111"/>
        <v>4</v>
      </c>
    </row>
    <row r="3532" spans="1:16" x14ac:dyDescent="0.55000000000000004">
      <c r="A3532" s="1">
        <f t="shared" si="110"/>
        <v>45289</v>
      </c>
      <c r="B3532" s="1">
        <v>45291</v>
      </c>
      <c r="C3532" t="s">
        <v>2343</v>
      </c>
      <c r="D3532" t="s">
        <v>2344</v>
      </c>
      <c r="E3532">
        <v>7.5</v>
      </c>
      <c r="F3532" t="s">
        <v>2345</v>
      </c>
      <c r="G3532" t="s">
        <v>229</v>
      </c>
      <c r="H3532" t="s">
        <v>37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22</v>
      </c>
      <c r="O3532" t="s">
        <v>6263</v>
      </c>
      <c r="P3532">
        <f t="shared" si="111"/>
        <v>3</v>
      </c>
    </row>
    <row r="3533" spans="1:16" x14ac:dyDescent="0.55000000000000004">
      <c r="A3533" s="1">
        <f t="shared" si="110"/>
        <v>45289</v>
      </c>
      <c r="B3533" s="1">
        <v>45291</v>
      </c>
      <c r="C3533" t="s">
        <v>123</v>
      </c>
      <c r="D3533" t="s">
        <v>124</v>
      </c>
      <c r="E3533">
        <v>0</v>
      </c>
      <c r="F3533" t="s">
        <v>1824</v>
      </c>
      <c r="G3533" t="s">
        <v>16</v>
      </c>
      <c r="H3533" t="s">
        <v>63</v>
      </c>
      <c r="I3533" t="s">
        <v>18</v>
      </c>
      <c r="J3533" t="s">
        <v>19</v>
      </c>
      <c r="K3533" t="s">
        <v>20</v>
      </c>
      <c r="L3533" t="s">
        <v>20</v>
      </c>
      <c r="M3533" t="s">
        <v>3007</v>
      </c>
      <c r="N3533" t="s">
        <v>64</v>
      </c>
      <c r="O3533" t="s">
        <v>6264</v>
      </c>
      <c r="P3533">
        <f t="shared" si="111"/>
        <v>4</v>
      </c>
    </row>
    <row r="3534" spans="1:16" x14ac:dyDescent="0.55000000000000004">
      <c r="A3534" s="1">
        <f t="shared" si="110"/>
        <v>45289</v>
      </c>
      <c r="B3534" s="1">
        <v>45291</v>
      </c>
      <c r="C3534" t="s">
        <v>131</v>
      </c>
      <c r="D3534" t="s">
        <v>132</v>
      </c>
      <c r="E3534">
        <v>5.12</v>
      </c>
      <c r="F3534" t="s">
        <v>179</v>
      </c>
      <c r="G3534" t="s">
        <v>206</v>
      </c>
      <c r="H3534" t="s">
        <v>63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64</v>
      </c>
      <c r="O3534" t="s">
        <v>6265</v>
      </c>
      <c r="P3534">
        <f t="shared" si="111"/>
        <v>3</v>
      </c>
    </row>
    <row r="3535" spans="1:16" x14ac:dyDescent="0.55000000000000004">
      <c r="A3535" s="1">
        <f t="shared" si="110"/>
        <v>45289</v>
      </c>
      <c r="B3535" s="1">
        <v>45291</v>
      </c>
      <c r="C3535" t="s">
        <v>60</v>
      </c>
      <c r="D3535" t="s">
        <v>61</v>
      </c>
      <c r="E3535">
        <v>3.95</v>
      </c>
      <c r="F3535" t="s">
        <v>6266</v>
      </c>
      <c r="G3535" t="s">
        <v>206</v>
      </c>
      <c r="H3535" t="s">
        <v>63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64</v>
      </c>
      <c r="O3535" t="s">
        <v>6267</v>
      </c>
      <c r="P3535">
        <f t="shared" si="111"/>
        <v>4</v>
      </c>
    </row>
    <row r="3536" spans="1:16" x14ac:dyDescent="0.55000000000000004">
      <c r="A3536" s="1">
        <f t="shared" si="110"/>
        <v>45289</v>
      </c>
      <c r="B3536" s="1">
        <v>45291</v>
      </c>
      <c r="C3536" t="s">
        <v>1116</v>
      </c>
      <c r="D3536" t="s">
        <v>1117</v>
      </c>
      <c r="E3536">
        <v>3.5</v>
      </c>
      <c r="F3536" t="s">
        <v>3884</v>
      </c>
      <c r="G3536" t="s">
        <v>6268</v>
      </c>
      <c r="H3536" t="s">
        <v>17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53</v>
      </c>
      <c r="O3536" t="s">
        <v>6269</v>
      </c>
      <c r="P3536">
        <f t="shared" si="111"/>
        <v>4</v>
      </c>
    </row>
    <row r="3537" spans="1:16" x14ac:dyDescent="0.55000000000000004">
      <c r="A3537" s="1">
        <f t="shared" si="110"/>
        <v>45289</v>
      </c>
      <c r="B3537" s="1">
        <v>45291</v>
      </c>
      <c r="C3537" t="s">
        <v>2682</v>
      </c>
      <c r="D3537" t="s">
        <v>2683</v>
      </c>
      <c r="E3537">
        <v>6.1272099999999998</v>
      </c>
      <c r="F3537" t="s">
        <v>2861</v>
      </c>
      <c r="G3537" t="s">
        <v>229</v>
      </c>
      <c r="H3537" t="s">
        <v>52</v>
      </c>
      <c r="I3537" t="s">
        <v>18</v>
      </c>
      <c r="J3537" t="s">
        <v>19</v>
      </c>
      <c r="K3537" t="s">
        <v>20</v>
      </c>
      <c r="L3537" t="s">
        <v>20</v>
      </c>
      <c r="M3537" t="s">
        <v>173</v>
      </c>
      <c r="N3537" t="s">
        <v>72</v>
      </c>
      <c r="O3537" t="s">
        <v>6270</v>
      </c>
      <c r="P3537">
        <f t="shared" si="111"/>
        <v>3</v>
      </c>
    </row>
    <row r="3538" spans="1:16" x14ac:dyDescent="0.55000000000000004">
      <c r="A3538" s="1">
        <f t="shared" si="110"/>
        <v>45289</v>
      </c>
      <c r="B3538" s="1">
        <v>45291</v>
      </c>
      <c r="C3538" t="s">
        <v>6271</v>
      </c>
      <c r="D3538" t="s">
        <v>1161</v>
      </c>
      <c r="E3538">
        <v>3.4</v>
      </c>
      <c r="F3538" t="s">
        <v>3308</v>
      </c>
      <c r="G3538" t="s">
        <v>133</v>
      </c>
      <c r="H3538" t="s">
        <v>52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72</v>
      </c>
      <c r="O3538" t="s">
        <v>6272</v>
      </c>
      <c r="P3538">
        <f t="shared" si="111"/>
        <v>1</v>
      </c>
    </row>
    <row r="3539" spans="1:16" hidden="1" x14ac:dyDescent="0.55000000000000004">
      <c r="A3539" s="1">
        <f t="shared" si="110"/>
        <v>45289</v>
      </c>
      <c r="B3539" s="1">
        <v>45291</v>
      </c>
      <c r="C3539" t="s">
        <v>710</v>
      </c>
      <c r="D3539" t="s">
        <v>711</v>
      </c>
      <c r="E3539">
        <v>0.61</v>
      </c>
      <c r="F3539" t="s">
        <v>6273</v>
      </c>
      <c r="G3539" t="s">
        <v>229</v>
      </c>
      <c r="H3539" t="s">
        <v>164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72</v>
      </c>
      <c r="O3539" t="s">
        <v>6274</v>
      </c>
      <c r="P3539">
        <f t="shared" si="111"/>
        <v>6</v>
      </c>
    </row>
    <row r="3540" spans="1:16" x14ac:dyDescent="0.55000000000000004">
      <c r="A3540" s="1">
        <f t="shared" si="110"/>
        <v>45289</v>
      </c>
      <c r="B3540" s="1">
        <v>45291</v>
      </c>
      <c r="C3540" t="s">
        <v>57</v>
      </c>
      <c r="D3540" t="s">
        <v>14</v>
      </c>
      <c r="E3540">
        <v>9.5</v>
      </c>
      <c r="F3540" t="s">
        <v>1975</v>
      </c>
      <c r="G3540" t="s">
        <v>229</v>
      </c>
      <c r="H3540" t="s">
        <v>17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22</v>
      </c>
      <c r="O3540" t="s">
        <v>6275</v>
      </c>
      <c r="P3540">
        <f t="shared" si="111"/>
        <v>3</v>
      </c>
    </row>
    <row r="3541" spans="1:16" hidden="1" x14ac:dyDescent="0.55000000000000004">
      <c r="A3541" s="1">
        <f t="shared" si="110"/>
        <v>45289</v>
      </c>
      <c r="B3541" s="1">
        <v>45291</v>
      </c>
      <c r="C3541" t="s">
        <v>1553</v>
      </c>
      <c r="D3541" t="s">
        <v>1554</v>
      </c>
      <c r="E3541">
        <v>0.6</v>
      </c>
      <c r="F3541" t="s">
        <v>4338</v>
      </c>
      <c r="G3541" t="s">
        <v>229</v>
      </c>
      <c r="H3541" t="s">
        <v>164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72</v>
      </c>
      <c r="O3541" t="s">
        <v>6276</v>
      </c>
      <c r="P3541">
        <f t="shared" si="111"/>
        <v>6</v>
      </c>
    </row>
    <row r="3542" spans="1:16" hidden="1" x14ac:dyDescent="0.55000000000000004">
      <c r="A3542" s="1">
        <f t="shared" si="110"/>
        <v>45289</v>
      </c>
      <c r="B3542" s="1">
        <v>45291</v>
      </c>
      <c r="C3542" t="s">
        <v>3174</v>
      </c>
      <c r="D3542" t="s">
        <v>274</v>
      </c>
      <c r="E3542">
        <v>6.95</v>
      </c>
      <c r="F3542" t="s">
        <v>1671</v>
      </c>
      <c r="G3542" t="s">
        <v>229</v>
      </c>
      <c r="H3542" t="s">
        <v>17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72</v>
      </c>
      <c r="O3542" t="s">
        <v>6277</v>
      </c>
      <c r="P3542">
        <f t="shared" si="111"/>
        <v>6</v>
      </c>
    </row>
    <row r="3543" spans="1:16" hidden="1" x14ac:dyDescent="0.55000000000000004">
      <c r="A3543" s="1">
        <f t="shared" si="110"/>
        <v>45289</v>
      </c>
      <c r="B3543" s="1">
        <v>45291</v>
      </c>
      <c r="C3543" t="s">
        <v>1705</v>
      </c>
      <c r="D3543" t="s">
        <v>1706</v>
      </c>
      <c r="E3543">
        <v>1.4</v>
      </c>
      <c r="F3543" t="s">
        <v>4483</v>
      </c>
      <c r="G3543" t="s">
        <v>229</v>
      </c>
      <c r="H3543" t="s">
        <v>164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72</v>
      </c>
      <c r="O3543" t="s">
        <v>6278</v>
      </c>
      <c r="P3543">
        <f t="shared" si="111"/>
        <v>6</v>
      </c>
    </row>
    <row r="3544" spans="1:16" x14ac:dyDescent="0.55000000000000004">
      <c r="A3544" s="1">
        <f t="shared" si="110"/>
        <v>45289</v>
      </c>
      <c r="B3544" s="1">
        <v>45291</v>
      </c>
      <c r="C3544" t="s">
        <v>6137</v>
      </c>
      <c r="D3544" t="s">
        <v>6138</v>
      </c>
      <c r="E3544">
        <v>5.2110000000000003</v>
      </c>
      <c r="F3544" t="s">
        <v>6279</v>
      </c>
      <c r="G3544" t="s">
        <v>6280</v>
      </c>
      <c r="H3544" t="s">
        <v>17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53</v>
      </c>
      <c r="O3544" t="s">
        <v>6281</v>
      </c>
      <c r="P3544">
        <f t="shared" si="111"/>
        <v>3</v>
      </c>
    </row>
    <row r="3545" spans="1:16" x14ac:dyDescent="0.55000000000000004">
      <c r="A3545" s="1">
        <f t="shared" si="110"/>
        <v>45289</v>
      </c>
      <c r="B3545" s="1">
        <v>45291</v>
      </c>
      <c r="C3545" t="s">
        <v>866</v>
      </c>
      <c r="D3545" t="s">
        <v>867</v>
      </c>
      <c r="E3545">
        <v>7.65</v>
      </c>
      <c r="F3545" t="s">
        <v>62</v>
      </c>
      <c r="H3545" t="s">
        <v>47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22</v>
      </c>
      <c r="O3545" t="s">
        <v>6282</v>
      </c>
      <c r="P3545">
        <f t="shared" si="111"/>
        <v>3</v>
      </c>
    </row>
    <row r="3546" spans="1:16" hidden="1" x14ac:dyDescent="0.55000000000000004">
      <c r="A3546" s="1">
        <f t="shared" si="110"/>
        <v>45289</v>
      </c>
      <c r="B3546" s="1">
        <v>45291</v>
      </c>
      <c r="C3546" t="s">
        <v>1878</v>
      </c>
      <c r="D3546" t="s">
        <v>1879</v>
      </c>
      <c r="E3546">
        <v>3.45</v>
      </c>
      <c r="F3546" t="s">
        <v>91</v>
      </c>
      <c r="G3546" t="s">
        <v>229</v>
      </c>
      <c r="H3546" t="s">
        <v>71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72</v>
      </c>
      <c r="O3546" t="s">
        <v>6283</v>
      </c>
      <c r="P3546">
        <f t="shared" si="111"/>
        <v>6</v>
      </c>
    </row>
    <row r="3547" spans="1:16" x14ac:dyDescent="0.55000000000000004">
      <c r="A3547" s="1">
        <f t="shared" si="110"/>
        <v>45289</v>
      </c>
      <c r="B3547" s="1">
        <v>45291</v>
      </c>
      <c r="C3547" t="s">
        <v>1500</v>
      </c>
      <c r="D3547" t="s">
        <v>1501</v>
      </c>
      <c r="E3547">
        <v>1.5</v>
      </c>
      <c r="F3547" t="s">
        <v>2886</v>
      </c>
      <c r="G3547" t="s">
        <v>229</v>
      </c>
      <c r="H3547" t="s">
        <v>42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72</v>
      </c>
      <c r="O3547" t="s">
        <v>6284</v>
      </c>
      <c r="P3547">
        <f t="shared" si="111"/>
        <v>3</v>
      </c>
    </row>
    <row r="3548" spans="1:16" x14ac:dyDescent="0.55000000000000004">
      <c r="A3548" s="1">
        <f t="shared" si="110"/>
        <v>45289</v>
      </c>
      <c r="B3548" s="1">
        <v>45291</v>
      </c>
      <c r="C3548" t="s">
        <v>170</v>
      </c>
      <c r="D3548" t="s">
        <v>171</v>
      </c>
      <c r="E3548">
        <v>6</v>
      </c>
      <c r="F3548" t="s">
        <v>1399</v>
      </c>
      <c r="G3548" t="s">
        <v>142</v>
      </c>
      <c r="H3548" t="s">
        <v>47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6285</v>
      </c>
      <c r="P3548">
        <f t="shared" si="111"/>
        <v>1</v>
      </c>
    </row>
    <row r="3549" spans="1:16" x14ac:dyDescent="0.55000000000000004">
      <c r="A3549" s="1">
        <f t="shared" si="110"/>
        <v>45289</v>
      </c>
      <c r="B3549" s="1">
        <v>45291</v>
      </c>
      <c r="C3549" t="s">
        <v>6286</v>
      </c>
      <c r="D3549" t="s">
        <v>6287</v>
      </c>
      <c r="E3549">
        <v>4.84</v>
      </c>
      <c r="F3549" t="s">
        <v>6288</v>
      </c>
      <c r="H3549" t="s">
        <v>47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72</v>
      </c>
      <c r="O3549" t="s">
        <v>6289</v>
      </c>
      <c r="P3549">
        <f t="shared" si="111"/>
        <v>3</v>
      </c>
    </row>
    <row r="3550" spans="1:16" x14ac:dyDescent="0.55000000000000004">
      <c r="A3550" s="1">
        <f t="shared" si="110"/>
        <v>45289</v>
      </c>
      <c r="B3550" s="1">
        <v>45291</v>
      </c>
      <c r="C3550" t="s">
        <v>3842</v>
      </c>
      <c r="D3550" t="s">
        <v>171</v>
      </c>
      <c r="E3550">
        <v>7.3</v>
      </c>
      <c r="F3550" t="s">
        <v>763</v>
      </c>
      <c r="G3550" t="s">
        <v>3705</v>
      </c>
      <c r="H3550" t="s">
        <v>17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22</v>
      </c>
      <c r="O3550" t="s">
        <v>6290</v>
      </c>
      <c r="P3550">
        <f t="shared" si="111"/>
        <v>1</v>
      </c>
    </row>
    <row r="3551" spans="1:16" x14ac:dyDescent="0.55000000000000004">
      <c r="A3551" s="1">
        <f t="shared" si="110"/>
        <v>45289</v>
      </c>
      <c r="B3551" s="1">
        <v>45291</v>
      </c>
      <c r="C3551" t="s">
        <v>1752</v>
      </c>
      <c r="D3551" t="s">
        <v>1753</v>
      </c>
      <c r="E3551">
        <v>7</v>
      </c>
      <c r="F3551" t="s">
        <v>5744</v>
      </c>
      <c r="G3551" t="s">
        <v>6291</v>
      </c>
      <c r="H3551" t="s">
        <v>17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53</v>
      </c>
      <c r="O3551" t="s">
        <v>6292</v>
      </c>
      <c r="P3551">
        <f t="shared" si="111"/>
        <v>3</v>
      </c>
    </row>
    <row r="3552" spans="1:16" x14ac:dyDescent="0.55000000000000004">
      <c r="A3552" s="1">
        <f t="shared" si="110"/>
        <v>45289</v>
      </c>
      <c r="B3552" s="1">
        <v>45291</v>
      </c>
      <c r="C3552" t="s">
        <v>1789</v>
      </c>
      <c r="D3552" t="s">
        <v>1200</v>
      </c>
      <c r="E3552">
        <v>1.2</v>
      </c>
      <c r="F3552" t="s">
        <v>4410</v>
      </c>
      <c r="G3552" t="s">
        <v>229</v>
      </c>
      <c r="H3552" t="s">
        <v>267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72</v>
      </c>
      <c r="O3552" t="s">
        <v>6293</v>
      </c>
      <c r="P3552">
        <f t="shared" si="111"/>
        <v>3</v>
      </c>
    </row>
    <row r="3553" spans="1:16" x14ac:dyDescent="0.55000000000000004">
      <c r="A3553" s="1">
        <f t="shared" si="110"/>
        <v>45289</v>
      </c>
      <c r="B3553" s="1">
        <v>45291</v>
      </c>
      <c r="C3553" t="s">
        <v>2682</v>
      </c>
      <c r="D3553" t="s">
        <v>2683</v>
      </c>
      <c r="E3553">
        <v>2</v>
      </c>
      <c r="F3553" t="s">
        <v>1502</v>
      </c>
      <c r="G3553" t="s">
        <v>229</v>
      </c>
      <c r="H3553" t="s">
        <v>52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72</v>
      </c>
      <c r="O3553" t="s">
        <v>6294</v>
      </c>
      <c r="P3553">
        <f t="shared" si="111"/>
        <v>3</v>
      </c>
    </row>
    <row r="3554" spans="1:16" hidden="1" x14ac:dyDescent="0.55000000000000004">
      <c r="A3554" s="1">
        <f t="shared" si="110"/>
        <v>45289</v>
      </c>
      <c r="B3554" s="1">
        <v>45291</v>
      </c>
      <c r="C3554" t="s">
        <v>5721</v>
      </c>
      <c r="D3554" t="s">
        <v>5722</v>
      </c>
      <c r="E3554">
        <v>3.7719999999999998</v>
      </c>
      <c r="F3554" t="s">
        <v>540</v>
      </c>
      <c r="G3554">
        <v>28</v>
      </c>
      <c r="H3554" t="s">
        <v>99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22</v>
      </c>
      <c r="O3554" t="s">
        <v>6295</v>
      </c>
      <c r="P3554">
        <f t="shared" si="111"/>
        <v>6</v>
      </c>
    </row>
    <row r="3555" spans="1:16" hidden="1" x14ac:dyDescent="0.55000000000000004">
      <c r="A3555" s="1">
        <f t="shared" si="110"/>
        <v>45289</v>
      </c>
      <c r="B3555" s="1">
        <v>45291</v>
      </c>
      <c r="C3555" t="s">
        <v>4578</v>
      </c>
      <c r="D3555" t="s">
        <v>4579</v>
      </c>
      <c r="E3555">
        <v>6</v>
      </c>
      <c r="F3555" t="s">
        <v>1114</v>
      </c>
      <c r="G3555" t="s">
        <v>1519</v>
      </c>
      <c r="H3555" t="s">
        <v>42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22</v>
      </c>
      <c r="O3555" t="s">
        <v>6296</v>
      </c>
      <c r="P3555">
        <f t="shared" si="111"/>
        <v>6</v>
      </c>
    </row>
    <row r="3556" spans="1:16" hidden="1" x14ac:dyDescent="0.55000000000000004">
      <c r="A3556" s="1">
        <f t="shared" si="110"/>
        <v>45289</v>
      </c>
      <c r="B3556" s="1">
        <v>45291</v>
      </c>
      <c r="C3556" t="s">
        <v>2703</v>
      </c>
      <c r="D3556" t="s">
        <v>2704</v>
      </c>
      <c r="E3556">
        <v>5.15</v>
      </c>
      <c r="F3556" t="s">
        <v>4150</v>
      </c>
      <c r="G3556" t="s">
        <v>229</v>
      </c>
      <c r="H3556" t="s">
        <v>42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72</v>
      </c>
      <c r="O3556" t="s">
        <v>6297</v>
      </c>
      <c r="P3556">
        <f t="shared" si="111"/>
        <v>6</v>
      </c>
    </row>
    <row r="3557" spans="1:16" x14ac:dyDescent="0.55000000000000004">
      <c r="A3557" s="1">
        <f t="shared" si="110"/>
        <v>45289</v>
      </c>
      <c r="B3557" s="1">
        <v>45291</v>
      </c>
      <c r="C3557" t="s">
        <v>1983</v>
      </c>
      <c r="D3557" t="s">
        <v>518</v>
      </c>
      <c r="E3557">
        <v>6.95</v>
      </c>
      <c r="F3557" t="s">
        <v>1294</v>
      </c>
      <c r="H3557" t="s">
        <v>52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6298</v>
      </c>
      <c r="P3557">
        <f t="shared" si="111"/>
        <v>3</v>
      </c>
    </row>
    <row r="3558" spans="1:16" hidden="1" x14ac:dyDescent="0.55000000000000004">
      <c r="A3558" s="1">
        <f t="shared" si="110"/>
        <v>45289</v>
      </c>
      <c r="B3558" s="1">
        <v>45291</v>
      </c>
      <c r="C3558" t="s">
        <v>4613</v>
      </c>
      <c r="D3558" t="s">
        <v>4614</v>
      </c>
      <c r="E3558">
        <v>0</v>
      </c>
      <c r="F3558" t="s">
        <v>4620</v>
      </c>
      <c r="G3558" t="s">
        <v>4421</v>
      </c>
      <c r="H3558" t="s">
        <v>267</v>
      </c>
      <c r="I3558" t="s">
        <v>18</v>
      </c>
      <c r="J3558" t="s">
        <v>19</v>
      </c>
      <c r="K3558" t="s">
        <v>20</v>
      </c>
      <c r="L3558" t="s">
        <v>20</v>
      </c>
      <c r="M3558" t="s">
        <v>3007</v>
      </c>
      <c r="N3558" t="s">
        <v>22</v>
      </c>
      <c r="O3558" t="s">
        <v>6299</v>
      </c>
      <c r="P3558">
        <f t="shared" si="111"/>
        <v>6</v>
      </c>
    </row>
    <row r="3559" spans="1:16" x14ac:dyDescent="0.55000000000000004">
      <c r="A3559" s="1">
        <f t="shared" si="110"/>
        <v>45289</v>
      </c>
      <c r="B3559" s="1">
        <v>45291</v>
      </c>
      <c r="C3559" t="s">
        <v>170</v>
      </c>
      <c r="D3559" t="s">
        <v>171</v>
      </c>
      <c r="E3559">
        <v>6.65</v>
      </c>
      <c r="F3559" t="s">
        <v>6300</v>
      </c>
      <c r="G3559" t="s">
        <v>238</v>
      </c>
      <c r="H3559" t="s">
        <v>47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22</v>
      </c>
      <c r="O3559" t="s">
        <v>6301</v>
      </c>
      <c r="P3559">
        <f t="shared" si="111"/>
        <v>1</v>
      </c>
    </row>
    <row r="3560" spans="1:16" hidden="1" x14ac:dyDescent="0.55000000000000004">
      <c r="A3560" s="1">
        <f t="shared" si="110"/>
        <v>45289</v>
      </c>
      <c r="B3560" s="1">
        <v>45291</v>
      </c>
      <c r="C3560" t="s">
        <v>1180</v>
      </c>
      <c r="D3560" t="s">
        <v>1181</v>
      </c>
      <c r="E3560">
        <v>7.6970000000000001</v>
      </c>
      <c r="F3560" t="s">
        <v>4936</v>
      </c>
      <c r="G3560" t="s">
        <v>5204</v>
      </c>
      <c r="H3560" t="s">
        <v>47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72</v>
      </c>
      <c r="O3560" t="s">
        <v>6302</v>
      </c>
      <c r="P3560">
        <f t="shared" si="111"/>
        <v>6</v>
      </c>
    </row>
    <row r="3561" spans="1:16" x14ac:dyDescent="0.55000000000000004">
      <c r="A3561" s="1">
        <f t="shared" si="110"/>
        <v>45289</v>
      </c>
      <c r="B3561" s="1">
        <v>45291</v>
      </c>
      <c r="C3561" t="s">
        <v>1248</v>
      </c>
      <c r="D3561" t="s">
        <v>1249</v>
      </c>
      <c r="E3561">
        <v>7.75</v>
      </c>
      <c r="F3561" t="s">
        <v>2381</v>
      </c>
      <c r="H3561" t="s">
        <v>47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6303</v>
      </c>
      <c r="P3561">
        <f t="shared" si="111"/>
        <v>3</v>
      </c>
    </row>
    <row r="3562" spans="1:16" x14ac:dyDescent="0.55000000000000004">
      <c r="A3562" s="1">
        <f t="shared" si="110"/>
        <v>45289</v>
      </c>
      <c r="B3562" s="1">
        <v>45291</v>
      </c>
      <c r="C3562" t="s">
        <v>6304</v>
      </c>
      <c r="D3562" t="s">
        <v>689</v>
      </c>
      <c r="E3562">
        <v>7.9</v>
      </c>
      <c r="F3562" t="s">
        <v>62</v>
      </c>
      <c r="H3562" t="s">
        <v>17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22</v>
      </c>
      <c r="O3562" t="s">
        <v>6305</v>
      </c>
      <c r="P3562">
        <f t="shared" si="111"/>
        <v>5</v>
      </c>
    </row>
    <row r="3563" spans="1:16" x14ac:dyDescent="0.55000000000000004">
      <c r="A3563" s="1">
        <f t="shared" si="110"/>
        <v>45289</v>
      </c>
      <c r="B3563" s="1">
        <v>45291</v>
      </c>
      <c r="C3563" t="s">
        <v>2574</v>
      </c>
      <c r="D3563" t="s">
        <v>775</v>
      </c>
      <c r="E3563">
        <v>6.35</v>
      </c>
      <c r="F3563" t="s">
        <v>1353</v>
      </c>
      <c r="G3563">
        <v>0</v>
      </c>
      <c r="H3563" t="s">
        <v>17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53</v>
      </c>
      <c r="O3563" t="s">
        <v>6306</v>
      </c>
      <c r="P3563">
        <f t="shared" si="111"/>
        <v>3</v>
      </c>
    </row>
    <row r="3564" spans="1:16" x14ac:dyDescent="0.55000000000000004">
      <c r="A3564" s="1">
        <f t="shared" si="110"/>
        <v>45289</v>
      </c>
      <c r="B3564" s="1">
        <v>45291</v>
      </c>
      <c r="C3564" t="s">
        <v>6220</v>
      </c>
      <c r="D3564" t="s">
        <v>5249</v>
      </c>
      <c r="E3564">
        <v>6.66</v>
      </c>
      <c r="F3564" t="s">
        <v>51</v>
      </c>
      <c r="G3564" t="s">
        <v>206</v>
      </c>
      <c r="H3564" t="s">
        <v>52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53</v>
      </c>
      <c r="O3564" t="s">
        <v>6307</v>
      </c>
      <c r="P3564">
        <f t="shared" si="111"/>
        <v>3</v>
      </c>
    </row>
    <row r="3565" spans="1:16" x14ac:dyDescent="0.55000000000000004">
      <c r="A3565" s="1">
        <f t="shared" si="110"/>
        <v>45289</v>
      </c>
      <c r="B3565" s="1">
        <v>45291</v>
      </c>
      <c r="C3565" t="s">
        <v>1351</v>
      </c>
      <c r="D3565" t="s">
        <v>1352</v>
      </c>
      <c r="E3565">
        <v>6</v>
      </c>
      <c r="F3565" t="s">
        <v>3314</v>
      </c>
      <c r="G3565" t="s">
        <v>229</v>
      </c>
      <c r="H3565" t="s">
        <v>77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53</v>
      </c>
      <c r="O3565" t="s">
        <v>6308</v>
      </c>
      <c r="P3565">
        <f t="shared" si="111"/>
        <v>3</v>
      </c>
    </row>
    <row r="3566" spans="1:16" hidden="1" x14ac:dyDescent="0.55000000000000004">
      <c r="A3566" s="1">
        <f t="shared" si="110"/>
        <v>45289</v>
      </c>
      <c r="B3566" s="1">
        <v>45291</v>
      </c>
      <c r="C3566" t="s">
        <v>2948</v>
      </c>
      <c r="D3566" t="s">
        <v>2949</v>
      </c>
      <c r="E3566">
        <v>5.25</v>
      </c>
      <c r="F3566" t="s">
        <v>3299</v>
      </c>
      <c r="G3566" t="s">
        <v>142</v>
      </c>
      <c r="H3566" t="s">
        <v>52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53</v>
      </c>
      <c r="O3566" t="s">
        <v>6309</v>
      </c>
      <c r="P3566">
        <f t="shared" si="111"/>
        <v>6</v>
      </c>
    </row>
    <row r="3567" spans="1:16" x14ac:dyDescent="0.55000000000000004">
      <c r="A3567" s="1">
        <f t="shared" si="110"/>
        <v>45289</v>
      </c>
      <c r="B3567" s="1">
        <v>45291</v>
      </c>
      <c r="C3567" t="s">
        <v>4384</v>
      </c>
      <c r="D3567" t="s">
        <v>171</v>
      </c>
      <c r="E3567">
        <v>8.75</v>
      </c>
      <c r="F3567" t="s">
        <v>450</v>
      </c>
      <c r="G3567" t="s">
        <v>229</v>
      </c>
      <c r="H3567" t="s">
        <v>47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22</v>
      </c>
      <c r="O3567" t="s">
        <v>6310</v>
      </c>
      <c r="P3567">
        <f t="shared" si="111"/>
        <v>1</v>
      </c>
    </row>
    <row r="3568" spans="1:16" x14ac:dyDescent="0.55000000000000004">
      <c r="A3568" s="1">
        <f t="shared" si="110"/>
        <v>45289</v>
      </c>
      <c r="B3568" s="1">
        <v>45291</v>
      </c>
      <c r="C3568" t="s">
        <v>1479</v>
      </c>
      <c r="D3568" t="s">
        <v>1323</v>
      </c>
      <c r="E3568">
        <v>5.55</v>
      </c>
      <c r="F3568" t="s">
        <v>951</v>
      </c>
      <c r="G3568" t="s">
        <v>3786</v>
      </c>
      <c r="H3568" t="s">
        <v>17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53</v>
      </c>
      <c r="O3568" t="s">
        <v>6311</v>
      </c>
      <c r="P3568">
        <f t="shared" si="111"/>
        <v>3</v>
      </c>
    </row>
    <row r="3569" spans="1:16" x14ac:dyDescent="0.55000000000000004">
      <c r="A3569" s="1">
        <f t="shared" si="110"/>
        <v>45289</v>
      </c>
      <c r="B3569" s="1">
        <v>45291</v>
      </c>
      <c r="C3569" t="s">
        <v>2642</v>
      </c>
      <c r="D3569" t="s">
        <v>775</v>
      </c>
      <c r="E3569">
        <v>5.875</v>
      </c>
      <c r="F3569" t="s">
        <v>2643</v>
      </c>
      <c r="G3569" t="s">
        <v>3786</v>
      </c>
      <c r="H3569" t="s">
        <v>52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53</v>
      </c>
      <c r="O3569" t="s">
        <v>6312</v>
      </c>
      <c r="P3569">
        <f t="shared" si="111"/>
        <v>3</v>
      </c>
    </row>
    <row r="3570" spans="1:16" x14ac:dyDescent="0.55000000000000004">
      <c r="A3570" s="1">
        <f t="shared" si="110"/>
        <v>45289</v>
      </c>
      <c r="B3570" s="1">
        <v>45291</v>
      </c>
      <c r="C3570" t="s">
        <v>57</v>
      </c>
      <c r="D3570" t="s">
        <v>14</v>
      </c>
      <c r="E3570">
        <v>7.3</v>
      </c>
      <c r="F3570" t="s">
        <v>3057</v>
      </c>
      <c r="G3570" t="s">
        <v>229</v>
      </c>
      <c r="H3570" t="s">
        <v>17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22</v>
      </c>
      <c r="O3570" t="s">
        <v>6313</v>
      </c>
      <c r="P3570">
        <f t="shared" si="111"/>
        <v>3</v>
      </c>
    </row>
    <row r="3571" spans="1:16" hidden="1" x14ac:dyDescent="0.55000000000000004">
      <c r="A3571" s="1">
        <f t="shared" si="110"/>
        <v>45289</v>
      </c>
      <c r="B3571" s="1">
        <v>45291</v>
      </c>
      <c r="C3571" t="s">
        <v>4439</v>
      </c>
      <c r="D3571" t="s">
        <v>4440</v>
      </c>
      <c r="E3571">
        <v>1.629</v>
      </c>
      <c r="F3571" t="s">
        <v>290</v>
      </c>
      <c r="G3571">
        <v>2020</v>
      </c>
      <c r="H3571" t="s">
        <v>267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22</v>
      </c>
      <c r="O3571" t="s">
        <v>6314</v>
      </c>
      <c r="P3571">
        <f t="shared" si="111"/>
        <v>6</v>
      </c>
    </row>
    <row r="3572" spans="1:16" x14ac:dyDescent="0.55000000000000004">
      <c r="A3572" s="1">
        <f t="shared" si="110"/>
        <v>45289</v>
      </c>
      <c r="B3572" s="1">
        <v>45291</v>
      </c>
      <c r="C3572" t="s">
        <v>1116</v>
      </c>
      <c r="D3572" t="s">
        <v>1117</v>
      </c>
      <c r="E3572">
        <v>3</v>
      </c>
      <c r="F3572" t="s">
        <v>1126</v>
      </c>
      <c r="G3572" t="s">
        <v>1519</v>
      </c>
      <c r="H3572" t="s">
        <v>17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53</v>
      </c>
      <c r="O3572" t="s">
        <v>6315</v>
      </c>
      <c r="P3572">
        <f t="shared" si="111"/>
        <v>4</v>
      </c>
    </row>
    <row r="3573" spans="1:16" hidden="1" x14ac:dyDescent="0.55000000000000004">
      <c r="A3573" s="1">
        <f t="shared" si="110"/>
        <v>45289</v>
      </c>
      <c r="B3573" s="1">
        <v>45291</v>
      </c>
      <c r="C3573" t="s">
        <v>1449</v>
      </c>
      <c r="D3573" t="s">
        <v>1450</v>
      </c>
      <c r="E3573">
        <v>1.2</v>
      </c>
      <c r="F3573" t="s">
        <v>5451</v>
      </c>
      <c r="G3573" t="s">
        <v>229</v>
      </c>
      <c r="H3573" t="s">
        <v>99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72</v>
      </c>
      <c r="O3573" t="s">
        <v>6316</v>
      </c>
      <c r="P3573">
        <f t="shared" si="111"/>
        <v>6</v>
      </c>
    </row>
    <row r="3574" spans="1:16" x14ac:dyDescent="0.55000000000000004">
      <c r="A3574" s="1">
        <f t="shared" si="110"/>
        <v>45289</v>
      </c>
      <c r="B3574" s="1">
        <v>45291</v>
      </c>
      <c r="C3574" t="s">
        <v>1116</v>
      </c>
      <c r="D3574" t="s">
        <v>1117</v>
      </c>
      <c r="E3574">
        <v>3.25</v>
      </c>
      <c r="F3574" t="s">
        <v>945</v>
      </c>
      <c r="G3574" t="s">
        <v>1519</v>
      </c>
      <c r="H3574" t="s">
        <v>17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53</v>
      </c>
      <c r="O3574" t="s">
        <v>6317</v>
      </c>
      <c r="P3574">
        <f t="shared" si="111"/>
        <v>4</v>
      </c>
    </row>
    <row r="3575" spans="1:16" x14ac:dyDescent="0.55000000000000004">
      <c r="A3575" s="1">
        <f t="shared" si="110"/>
        <v>45289</v>
      </c>
      <c r="B3575" s="1">
        <v>45291</v>
      </c>
      <c r="C3575" t="s">
        <v>1116</v>
      </c>
      <c r="D3575" t="s">
        <v>1117</v>
      </c>
      <c r="E3575">
        <v>3.5</v>
      </c>
      <c r="F3575" t="s">
        <v>3855</v>
      </c>
      <c r="G3575" t="s">
        <v>1519</v>
      </c>
      <c r="H3575" t="s">
        <v>17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53</v>
      </c>
      <c r="O3575" t="s">
        <v>6318</v>
      </c>
      <c r="P3575">
        <f t="shared" si="111"/>
        <v>4</v>
      </c>
    </row>
    <row r="3576" spans="1:16" x14ac:dyDescent="0.55000000000000004">
      <c r="A3576" s="1">
        <f t="shared" si="110"/>
        <v>45289</v>
      </c>
      <c r="B3576" s="1">
        <v>45291</v>
      </c>
      <c r="C3576" t="s">
        <v>1116</v>
      </c>
      <c r="D3576" t="s">
        <v>1117</v>
      </c>
      <c r="E3576">
        <v>3.5</v>
      </c>
      <c r="F3576" t="s">
        <v>2128</v>
      </c>
      <c r="G3576" t="s">
        <v>1519</v>
      </c>
      <c r="H3576" t="s">
        <v>17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53</v>
      </c>
      <c r="O3576" t="s">
        <v>6319</v>
      </c>
      <c r="P3576">
        <f t="shared" si="111"/>
        <v>4</v>
      </c>
    </row>
    <row r="3577" spans="1:16" x14ac:dyDescent="0.55000000000000004">
      <c r="A3577" s="1">
        <f t="shared" si="110"/>
        <v>45289</v>
      </c>
      <c r="B3577" s="1">
        <v>45291</v>
      </c>
      <c r="C3577" t="s">
        <v>201</v>
      </c>
      <c r="D3577" t="s">
        <v>202</v>
      </c>
      <c r="E3577">
        <v>6.694</v>
      </c>
      <c r="F3577" t="s">
        <v>70</v>
      </c>
      <c r="G3577" t="s">
        <v>229</v>
      </c>
      <c r="H3577" t="s">
        <v>147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22</v>
      </c>
      <c r="O3577" t="s">
        <v>6320</v>
      </c>
      <c r="P3577">
        <f t="shared" si="111"/>
        <v>4</v>
      </c>
    </row>
    <row r="3578" spans="1:16" hidden="1" x14ac:dyDescent="0.55000000000000004">
      <c r="A3578" s="1">
        <f t="shared" si="110"/>
        <v>45289</v>
      </c>
      <c r="B3578" s="1">
        <v>45291</v>
      </c>
      <c r="C3578" t="s">
        <v>710</v>
      </c>
      <c r="D3578" t="s">
        <v>711</v>
      </c>
      <c r="E3578">
        <v>0.55000000000000004</v>
      </c>
      <c r="F3578" t="s">
        <v>5107</v>
      </c>
      <c r="G3578" t="s">
        <v>229</v>
      </c>
      <c r="H3578" t="s">
        <v>164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72</v>
      </c>
      <c r="O3578" t="s">
        <v>6321</v>
      </c>
      <c r="P3578">
        <f t="shared" si="111"/>
        <v>6</v>
      </c>
    </row>
    <row r="3579" spans="1:16" x14ac:dyDescent="0.55000000000000004">
      <c r="A3579" s="1">
        <f t="shared" si="110"/>
        <v>45289</v>
      </c>
      <c r="B3579" s="1">
        <v>45291</v>
      </c>
      <c r="C3579" t="s">
        <v>5413</v>
      </c>
      <c r="D3579" t="s">
        <v>2348</v>
      </c>
      <c r="E3579">
        <v>6.98</v>
      </c>
      <c r="F3579" t="s">
        <v>2072</v>
      </c>
      <c r="G3579" t="s">
        <v>16</v>
      </c>
      <c r="H3579" t="s">
        <v>77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53</v>
      </c>
      <c r="O3579" t="s">
        <v>6322</v>
      </c>
      <c r="P3579">
        <f t="shared" si="111"/>
        <v>5</v>
      </c>
    </row>
    <row r="3580" spans="1:16" x14ac:dyDescent="0.55000000000000004">
      <c r="A3580" s="1">
        <f t="shared" si="110"/>
        <v>45289</v>
      </c>
      <c r="B3580" s="1">
        <v>45291</v>
      </c>
      <c r="C3580" t="s">
        <v>4556</v>
      </c>
      <c r="D3580" t="s">
        <v>4557</v>
      </c>
      <c r="E3580">
        <v>7.9</v>
      </c>
      <c r="F3580" t="s">
        <v>4678</v>
      </c>
      <c r="H3580" t="s">
        <v>17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22</v>
      </c>
      <c r="O3580" t="s">
        <v>6323</v>
      </c>
      <c r="P3580">
        <f t="shared" si="111"/>
        <v>5</v>
      </c>
    </row>
    <row r="3581" spans="1:16" x14ac:dyDescent="0.55000000000000004">
      <c r="A3581" s="1">
        <f t="shared" si="110"/>
        <v>45289</v>
      </c>
      <c r="B3581" s="1">
        <v>45291</v>
      </c>
      <c r="C3581" t="s">
        <v>131</v>
      </c>
      <c r="D3581" t="s">
        <v>132</v>
      </c>
      <c r="E3581">
        <v>0.38</v>
      </c>
      <c r="F3581" t="s">
        <v>1256</v>
      </c>
      <c r="G3581" t="s">
        <v>133</v>
      </c>
      <c r="H3581" t="s">
        <v>63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64</v>
      </c>
      <c r="O3581" t="s">
        <v>6324</v>
      </c>
      <c r="P3581">
        <f t="shared" si="111"/>
        <v>3</v>
      </c>
    </row>
    <row r="3582" spans="1:16" x14ac:dyDescent="0.55000000000000004">
      <c r="A3582" s="1">
        <f t="shared" si="110"/>
        <v>45289</v>
      </c>
      <c r="B3582" s="1">
        <v>45291</v>
      </c>
      <c r="C3582" t="s">
        <v>170</v>
      </c>
      <c r="D3582" t="s">
        <v>171</v>
      </c>
      <c r="E3582">
        <v>6.375</v>
      </c>
      <c r="F3582" t="s">
        <v>2050</v>
      </c>
      <c r="G3582" t="s">
        <v>229</v>
      </c>
      <c r="H3582" t="s">
        <v>47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22</v>
      </c>
      <c r="O3582" t="s">
        <v>6325</v>
      </c>
      <c r="P3582">
        <f t="shared" si="111"/>
        <v>1</v>
      </c>
    </row>
    <row r="3583" spans="1:16" hidden="1" x14ac:dyDescent="0.55000000000000004">
      <c r="A3583" s="1">
        <f t="shared" si="110"/>
        <v>45289</v>
      </c>
      <c r="B3583" s="1">
        <v>45291</v>
      </c>
      <c r="C3583" t="s">
        <v>3092</v>
      </c>
      <c r="D3583" t="s">
        <v>3093</v>
      </c>
      <c r="E3583">
        <v>5.4329999999999998</v>
      </c>
      <c r="F3583" t="s">
        <v>6326</v>
      </c>
      <c r="H3583" t="s">
        <v>52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6327</v>
      </c>
      <c r="P3583">
        <f t="shared" si="111"/>
        <v>6</v>
      </c>
    </row>
    <row r="3584" spans="1:16" hidden="1" x14ac:dyDescent="0.55000000000000004">
      <c r="A3584" s="1">
        <f t="shared" si="110"/>
        <v>45289</v>
      </c>
      <c r="B3584" s="1">
        <v>45291</v>
      </c>
      <c r="C3584" t="s">
        <v>4817</v>
      </c>
      <c r="D3584" t="s">
        <v>4818</v>
      </c>
      <c r="E3584">
        <v>3.9119999999999999</v>
      </c>
      <c r="F3584" t="s">
        <v>2567</v>
      </c>
      <c r="G3584">
        <v>2017</v>
      </c>
      <c r="H3584" t="s">
        <v>47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22</v>
      </c>
      <c r="O3584" t="s">
        <v>6328</v>
      </c>
      <c r="P3584">
        <f t="shared" si="111"/>
        <v>6</v>
      </c>
    </row>
    <row r="3585" spans="1:16" x14ac:dyDescent="0.55000000000000004">
      <c r="A3585" s="1">
        <f t="shared" si="110"/>
        <v>45289</v>
      </c>
      <c r="B3585" s="1">
        <v>45291</v>
      </c>
      <c r="C3585" t="s">
        <v>5830</v>
      </c>
      <c r="D3585" t="s">
        <v>5831</v>
      </c>
      <c r="E3585">
        <v>7.85</v>
      </c>
      <c r="F3585" t="s">
        <v>6329</v>
      </c>
      <c r="G3585" t="s">
        <v>16</v>
      </c>
      <c r="H3585" t="s">
        <v>42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53</v>
      </c>
      <c r="O3585" t="s">
        <v>6330</v>
      </c>
      <c r="P3585">
        <f t="shared" si="111"/>
        <v>3</v>
      </c>
    </row>
    <row r="3586" spans="1:16" hidden="1" x14ac:dyDescent="0.55000000000000004">
      <c r="A3586" s="1">
        <f t="shared" si="110"/>
        <v>45289</v>
      </c>
      <c r="B3586" s="1">
        <v>45291</v>
      </c>
      <c r="C3586" t="s">
        <v>6001</v>
      </c>
      <c r="D3586" t="s">
        <v>6002</v>
      </c>
      <c r="E3586">
        <v>2.7730000000000001</v>
      </c>
      <c r="F3586" t="s">
        <v>1104</v>
      </c>
      <c r="G3586">
        <v>2022</v>
      </c>
      <c r="H3586" t="s">
        <v>52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22</v>
      </c>
      <c r="O3586" t="s">
        <v>6331</v>
      </c>
      <c r="P3586">
        <f t="shared" si="111"/>
        <v>6</v>
      </c>
    </row>
    <row r="3587" spans="1:16" hidden="1" x14ac:dyDescent="0.55000000000000004">
      <c r="A3587" s="1">
        <f t="shared" si="110"/>
        <v>45289</v>
      </c>
      <c r="B3587" s="1">
        <v>45291</v>
      </c>
      <c r="C3587" t="s">
        <v>3541</v>
      </c>
      <c r="D3587" t="s">
        <v>3542</v>
      </c>
      <c r="E3587">
        <v>3.16</v>
      </c>
      <c r="F3587" t="s">
        <v>3667</v>
      </c>
      <c r="G3587">
        <v>2020</v>
      </c>
      <c r="H3587" t="s">
        <v>47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22</v>
      </c>
      <c r="O3587" t="s">
        <v>6332</v>
      </c>
      <c r="P3587">
        <f t="shared" si="111"/>
        <v>6</v>
      </c>
    </row>
    <row r="3588" spans="1:16" x14ac:dyDescent="0.55000000000000004">
      <c r="A3588" s="1">
        <f t="shared" ref="A3588:A3651" si="112">B3588-2</f>
        <v>45289</v>
      </c>
      <c r="B3588" s="1">
        <v>45291</v>
      </c>
      <c r="C3588" t="s">
        <v>5351</v>
      </c>
      <c r="D3588" t="s">
        <v>5249</v>
      </c>
      <c r="E3588">
        <v>5.7720000000000002</v>
      </c>
      <c r="F3588" t="s">
        <v>4105</v>
      </c>
      <c r="G3588" t="s">
        <v>206</v>
      </c>
      <c r="H3588" t="s">
        <v>52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53</v>
      </c>
      <c r="O3588" t="s">
        <v>6333</v>
      </c>
      <c r="P3588">
        <f t="shared" ref="P3588:P3651" si="113">LEN(D3588)</f>
        <v>3</v>
      </c>
    </row>
    <row r="3589" spans="1:16" x14ac:dyDescent="0.55000000000000004">
      <c r="A3589" s="1">
        <f t="shared" si="112"/>
        <v>45289</v>
      </c>
      <c r="B3589" s="1">
        <v>45291</v>
      </c>
      <c r="C3589" t="s">
        <v>244</v>
      </c>
      <c r="D3589" t="s">
        <v>245</v>
      </c>
      <c r="E3589">
        <v>4</v>
      </c>
      <c r="F3589" t="s">
        <v>3884</v>
      </c>
      <c r="G3589" t="s">
        <v>1519</v>
      </c>
      <c r="H3589" t="s">
        <v>47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22</v>
      </c>
      <c r="O3589" t="s">
        <v>6334</v>
      </c>
      <c r="P3589">
        <f t="shared" si="113"/>
        <v>2</v>
      </c>
    </row>
    <row r="3590" spans="1:16" x14ac:dyDescent="0.55000000000000004">
      <c r="A3590" s="1">
        <f t="shared" si="112"/>
        <v>45289</v>
      </c>
      <c r="B3590" s="1">
        <v>45291</v>
      </c>
      <c r="C3590" t="s">
        <v>244</v>
      </c>
      <c r="D3590" t="s">
        <v>245</v>
      </c>
      <c r="E3590">
        <v>3.75</v>
      </c>
      <c r="F3590" t="s">
        <v>1054</v>
      </c>
      <c r="G3590" t="s">
        <v>1519</v>
      </c>
      <c r="H3590" t="s">
        <v>47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22</v>
      </c>
      <c r="O3590" t="s">
        <v>6335</v>
      </c>
      <c r="P3590">
        <f t="shared" si="113"/>
        <v>2</v>
      </c>
    </row>
    <row r="3591" spans="1:16" x14ac:dyDescent="0.55000000000000004">
      <c r="A3591" s="1">
        <f t="shared" si="112"/>
        <v>45289</v>
      </c>
      <c r="B3591" s="1">
        <v>45291</v>
      </c>
      <c r="C3591" t="s">
        <v>1500</v>
      </c>
      <c r="D3591" t="s">
        <v>1501</v>
      </c>
      <c r="E3591">
        <v>0.5</v>
      </c>
      <c r="F3591" t="s">
        <v>1312</v>
      </c>
      <c r="G3591" t="s">
        <v>229</v>
      </c>
      <c r="H3591" t="s">
        <v>42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72</v>
      </c>
      <c r="O3591" t="s">
        <v>6336</v>
      </c>
      <c r="P3591">
        <f t="shared" si="113"/>
        <v>3</v>
      </c>
    </row>
    <row r="3592" spans="1:16" x14ac:dyDescent="0.55000000000000004">
      <c r="A3592" s="1">
        <f t="shared" si="112"/>
        <v>45289</v>
      </c>
      <c r="B3592" s="1">
        <v>45291</v>
      </c>
      <c r="C3592" t="s">
        <v>244</v>
      </c>
      <c r="D3592" t="s">
        <v>245</v>
      </c>
      <c r="E3592">
        <v>3</v>
      </c>
      <c r="F3592" t="s">
        <v>842</v>
      </c>
      <c r="G3592" t="s">
        <v>1519</v>
      </c>
      <c r="H3592" t="s">
        <v>47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22</v>
      </c>
      <c r="O3592" t="s">
        <v>6337</v>
      </c>
      <c r="P3592">
        <f t="shared" si="113"/>
        <v>2</v>
      </c>
    </row>
    <row r="3593" spans="1:16" hidden="1" x14ac:dyDescent="0.55000000000000004">
      <c r="A3593" s="1">
        <f t="shared" si="112"/>
        <v>45289</v>
      </c>
      <c r="B3593" s="1">
        <v>45291</v>
      </c>
      <c r="C3593" t="s">
        <v>5542</v>
      </c>
      <c r="D3593" t="s">
        <v>5543</v>
      </c>
      <c r="E3593">
        <v>4.0999999999999996</v>
      </c>
      <c r="F3593" t="s">
        <v>6338</v>
      </c>
      <c r="H3593" t="s">
        <v>164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22</v>
      </c>
      <c r="O3593" t="s">
        <v>6339</v>
      </c>
      <c r="P3593">
        <f t="shared" si="113"/>
        <v>6</v>
      </c>
    </row>
    <row r="3594" spans="1:16" hidden="1" x14ac:dyDescent="0.55000000000000004">
      <c r="A3594" s="1">
        <f t="shared" si="112"/>
        <v>45289</v>
      </c>
      <c r="B3594" s="1">
        <v>45291</v>
      </c>
      <c r="C3594" t="s">
        <v>4439</v>
      </c>
      <c r="D3594" t="s">
        <v>4440</v>
      </c>
      <c r="E3594">
        <v>1.879</v>
      </c>
      <c r="F3594" t="s">
        <v>6340</v>
      </c>
      <c r="G3594">
        <v>2020</v>
      </c>
      <c r="H3594" t="s">
        <v>267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22</v>
      </c>
      <c r="O3594" t="s">
        <v>6341</v>
      </c>
      <c r="P3594">
        <f t="shared" si="113"/>
        <v>6</v>
      </c>
    </row>
    <row r="3595" spans="1:16" x14ac:dyDescent="0.55000000000000004">
      <c r="A3595" s="1">
        <f t="shared" si="112"/>
        <v>45289</v>
      </c>
      <c r="B3595" s="1">
        <v>45291</v>
      </c>
      <c r="C3595" t="s">
        <v>1116</v>
      </c>
      <c r="D3595" t="s">
        <v>1117</v>
      </c>
      <c r="E3595">
        <v>3.5</v>
      </c>
      <c r="F3595" t="s">
        <v>2060</v>
      </c>
      <c r="G3595" t="s">
        <v>1519</v>
      </c>
      <c r="H3595" t="s">
        <v>17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53</v>
      </c>
      <c r="O3595" t="s">
        <v>6342</v>
      </c>
      <c r="P3595">
        <f t="shared" si="113"/>
        <v>4</v>
      </c>
    </row>
    <row r="3596" spans="1:16" x14ac:dyDescent="0.55000000000000004">
      <c r="A3596" s="1">
        <f t="shared" si="112"/>
        <v>45289</v>
      </c>
      <c r="B3596" s="1">
        <v>45291</v>
      </c>
      <c r="C3596" t="s">
        <v>131</v>
      </c>
      <c r="D3596" t="s">
        <v>132</v>
      </c>
      <c r="E3596">
        <v>4.5</v>
      </c>
      <c r="F3596" t="s">
        <v>569</v>
      </c>
      <c r="G3596" t="s">
        <v>133</v>
      </c>
      <c r="H3596" t="s">
        <v>63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64</v>
      </c>
      <c r="O3596" t="s">
        <v>6343</v>
      </c>
      <c r="P3596">
        <f t="shared" si="113"/>
        <v>3</v>
      </c>
    </row>
    <row r="3597" spans="1:16" hidden="1" x14ac:dyDescent="0.55000000000000004">
      <c r="A3597" s="1">
        <f t="shared" si="112"/>
        <v>45289</v>
      </c>
      <c r="B3597" s="1">
        <v>45291</v>
      </c>
      <c r="C3597" t="s">
        <v>1449</v>
      </c>
      <c r="D3597" t="s">
        <v>1450</v>
      </c>
      <c r="E3597">
        <v>6.2989100000000002</v>
      </c>
      <c r="F3597" t="s">
        <v>237</v>
      </c>
      <c r="G3597" t="s">
        <v>229</v>
      </c>
      <c r="H3597" t="s">
        <v>99</v>
      </c>
      <c r="I3597" t="s">
        <v>18</v>
      </c>
      <c r="J3597" t="s">
        <v>19</v>
      </c>
      <c r="K3597" t="s">
        <v>20</v>
      </c>
      <c r="L3597" t="s">
        <v>20</v>
      </c>
      <c r="M3597" t="s">
        <v>173</v>
      </c>
      <c r="N3597" t="s">
        <v>72</v>
      </c>
      <c r="O3597" t="s">
        <v>6344</v>
      </c>
      <c r="P3597">
        <f t="shared" si="113"/>
        <v>6</v>
      </c>
    </row>
    <row r="3598" spans="1:16" hidden="1" x14ac:dyDescent="0.55000000000000004">
      <c r="A3598" s="1">
        <f t="shared" si="112"/>
        <v>45289</v>
      </c>
      <c r="B3598" s="1">
        <v>45291</v>
      </c>
      <c r="C3598" t="s">
        <v>710</v>
      </c>
      <c r="D3598" t="s">
        <v>711</v>
      </c>
      <c r="E3598">
        <v>5.95</v>
      </c>
      <c r="F3598" t="s">
        <v>6345</v>
      </c>
      <c r="G3598" t="s">
        <v>142</v>
      </c>
      <c r="H3598" t="s">
        <v>164</v>
      </c>
      <c r="I3598" t="s">
        <v>18</v>
      </c>
      <c r="J3598" t="s">
        <v>19</v>
      </c>
      <c r="K3598" t="s">
        <v>20</v>
      </c>
      <c r="L3598" t="s">
        <v>20</v>
      </c>
      <c r="M3598" t="s">
        <v>173</v>
      </c>
      <c r="N3598" t="s">
        <v>72</v>
      </c>
      <c r="O3598" t="s">
        <v>6346</v>
      </c>
      <c r="P3598">
        <f t="shared" si="113"/>
        <v>6</v>
      </c>
    </row>
    <row r="3599" spans="1:16" x14ac:dyDescent="0.55000000000000004">
      <c r="A3599" s="1">
        <f t="shared" si="112"/>
        <v>45289</v>
      </c>
      <c r="B3599" s="1">
        <v>45291</v>
      </c>
      <c r="C3599" t="s">
        <v>2009</v>
      </c>
      <c r="D3599" t="s">
        <v>265</v>
      </c>
      <c r="E3599">
        <v>0.7</v>
      </c>
      <c r="F3599" t="s">
        <v>3875</v>
      </c>
      <c r="G3599" t="s">
        <v>229</v>
      </c>
      <c r="H3599" t="s">
        <v>267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72</v>
      </c>
      <c r="O3599" t="s">
        <v>6347</v>
      </c>
      <c r="P3599">
        <f t="shared" si="113"/>
        <v>3</v>
      </c>
    </row>
    <row r="3600" spans="1:16" x14ac:dyDescent="0.55000000000000004">
      <c r="A3600" s="1">
        <f t="shared" si="112"/>
        <v>45289</v>
      </c>
      <c r="B3600" s="1">
        <v>45291</v>
      </c>
      <c r="C3600" t="s">
        <v>4556</v>
      </c>
      <c r="D3600" t="s">
        <v>4557</v>
      </c>
      <c r="E3600">
        <v>6.55</v>
      </c>
      <c r="F3600" t="s">
        <v>726</v>
      </c>
      <c r="H3600" t="s">
        <v>17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22</v>
      </c>
      <c r="O3600" t="s">
        <v>6348</v>
      </c>
      <c r="P3600">
        <f t="shared" si="113"/>
        <v>5</v>
      </c>
    </row>
    <row r="3601" spans="1:16" hidden="1" x14ac:dyDescent="0.55000000000000004">
      <c r="A3601" s="1">
        <f t="shared" si="112"/>
        <v>45289</v>
      </c>
      <c r="B3601" s="1">
        <v>45291</v>
      </c>
      <c r="C3601" t="s">
        <v>2632</v>
      </c>
      <c r="D3601" t="s">
        <v>1706</v>
      </c>
      <c r="E3601">
        <v>4.8499999999999996</v>
      </c>
      <c r="F3601" t="s">
        <v>4923</v>
      </c>
      <c r="G3601" t="s">
        <v>229</v>
      </c>
      <c r="H3601" t="s">
        <v>267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72</v>
      </c>
      <c r="O3601" t="s">
        <v>6349</v>
      </c>
      <c r="P3601">
        <f t="shared" si="113"/>
        <v>6</v>
      </c>
    </row>
    <row r="3602" spans="1:16" x14ac:dyDescent="0.55000000000000004">
      <c r="A3602" s="1">
        <f t="shared" si="112"/>
        <v>45289</v>
      </c>
      <c r="B3602" s="1">
        <v>45291</v>
      </c>
      <c r="C3602" t="s">
        <v>5193</v>
      </c>
      <c r="D3602" t="s">
        <v>5194</v>
      </c>
      <c r="E3602">
        <v>5.875</v>
      </c>
      <c r="F3602" t="s">
        <v>112</v>
      </c>
      <c r="H3602" t="s">
        <v>17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53</v>
      </c>
      <c r="O3602" t="s">
        <v>6350</v>
      </c>
      <c r="P3602">
        <f t="shared" si="113"/>
        <v>3</v>
      </c>
    </row>
    <row r="3603" spans="1:16" x14ac:dyDescent="0.55000000000000004">
      <c r="A3603" s="1">
        <f t="shared" si="112"/>
        <v>45289</v>
      </c>
      <c r="B3603" s="1">
        <v>45291</v>
      </c>
      <c r="C3603" t="s">
        <v>60</v>
      </c>
      <c r="D3603" t="s">
        <v>61</v>
      </c>
      <c r="E3603">
        <v>0.39</v>
      </c>
      <c r="F3603" t="s">
        <v>5304</v>
      </c>
      <c r="G3603" t="s">
        <v>133</v>
      </c>
      <c r="H3603" t="s">
        <v>63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64</v>
      </c>
      <c r="O3603" t="s">
        <v>6351</v>
      </c>
      <c r="P3603">
        <f t="shared" si="113"/>
        <v>4</v>
      </c>
    </row>
    <row r="3604" spans="1:16" x14ac:dyDescent="0.55000000000000004">
      <c r="A3604" s="1">
        <f t="shared" si="112"/>
        <v>45289</v>
      </c>
      <c r="B3604" s="1">
        <v>45291</v>
      </c>
      <c r="C3604" t="s">
        <v>866</v>
      </c>
      <c r="D3604" t="s">
        <v>867</v>
      </c>
      <c r="E3604">
        <v>5.8519800000000002</v>
      </c>
      <c r="F3604" t="s">
        <v>589</v>
      </c>
      <c r="G3604" t="s">
        <v>142</v>
      </c>
      <c r="H3604" t="s">
        <v>47</v>
      </c>
      <c r="I3604" t="s">
        <v>18</v>
      </c>
      <c r="J3604" t="s">
        <v>19</v>
      </c>
      <c r="K3604" t="s">
        <v>20</v>
      </c>
      <c r="L3604" t="s">
        <v>20</v>
      </c>
      <c r="M3604" t="s">
        <v>173</v>
      </c>
      <c r="N3604" t="s">
        <v>22</v>
      </c>
      <c r="O3604" t="s">
        <v>6352</v>
      </c>
      <c r="P3604">
        <f t="shared" si="113"/>
        <v>3</v>
      </c>
    </row>
    <row r="3605" spans="1:16" x14ac:dyDescent="0.55000000000000004">
      <c r="A3605" s="1">
        <f t="shared" si="112"/>
        <v>45289</v>
      </c>
      <c r="B3605" s="1">
        <v>45291</v>
      </c>
      <c r="C3605" t="s">
        <v>4989</v>
      </c>
      <c r="D3605" t="s">
        <v>4322</v>
      </c>
      <c r="E3605">
        <v>6.5728499999999999</v>
      </c>
      <c r="F3605" t="s">
        <v>6353</v>
      </c>
      <c r="G3605" t="s">
        <v>206</v>
      </c>
      <c r="H3605" t="s">
        <v>52</v>
      </c>
      <c r="I3605" t="s">
        <v>18</v>
      </c>
      <c r="J3605" t="s">
        <v>19</v>
      </c>
      <c r="K3605" t="s">
        <v>20</v>
      </c>
      <c r="L3605" t="s">
        <v>20</v>
      </c>
      <c r="M3605" t="s">
        <v>173</v>
      </c>
      <c r="N3605" t="s">
        <v>72</v>
      </c>
      <c r="O3605" t="s">
        <v>6354</v>
      </c>
      <c r="P3605">
        <f t="shared" si="113"/>
        <v>2</v>
      </c>
    </row>
    <row r="3606" spans="1:16" hidden="1" x14ac:dyDescent="0.55000000000000004">
      <c r="A3606" s="1">
        <f t="shared" si="112"/>
        <v>45289</v>
      </c>
      <c r="B3606" s="1">
        <v>45291</v>
      </c>
      <c r="C3606" t="s">
        <v>710</v>
      </c>
      <c r="D3606" t="s">
        <v>711</v>
      </c>
      <c r="E3606">
        <v>6.0800900000000002</v>
      </c>
      <c r="F3606" t="s">
        <v>1131</v>
      </c>
      <c r="G3606" t="s">
        <v>229</v>
      </c>
      <c r="H3606" t="s">
        <v>164</v>
      </c>
      <c r="I3606" t="s">
        <v>18</v>
      </c>
      <c r="J3606" t="s">
        <v>19</v>
      </c>
      <c r="K3606" t="s">
        <v>20</v>
      </c>
      <c r="L3606" t="s">
        <v>20</v>
      </c>
      <c r="M3606" t="s">
        <v>173</v>
      </c>
      <c r="N3606" t="s">
        <v>72</v>
      </c>
      <c r="O3606" t="s">
        <v>6355</v>
      </c>
      <c r="P3606">
        <f t="shared" si="113"/>
        <v>6</v>
      </c>
    </row>
    <row r="3607" spans="1:16" x14ac:dyDescent="0.55000000000000004">
      <c r="A3607" s="1">
        <f t="shared" si="112"/>
        <v>45289</v>
      </c>
      <c r="B3607" s="1">
        <v>45291</v>
      </c>
      <c r="C3607" t="s">
        <v>5830</v>
      </c>
      <c r="D3607" t="s">
        <v>5831</v>
      </c>
      <c r="E3607">
        <v>5.82</v>
      </c>
      <c r="F3607" t="s">
        <v>6356</v>
      </c>
      <c r="G3607" t="s">
        <v>16</v>
      </c>
      <c r="H3607" t="s">
        <v>42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53</v>
      </c>
      <c r="O3607" t="s">
        <v>6357</v>
      </c>
      <c r="P3607">
        <f t="shared" si="113"/>
        <v>3</v>
      </c>
    </row>
    <row r="3608" spans="1:16" x14ac:dyDescent="0.55000000000000004">
      <c r="A3608" s="1">
        <f t="shared" si="112"/>
        <v>45289</v>
      </c>
      <c r="B3608" s="1">
        <v>45291</v>
      </c>
      <c r="C3608" t="s">
        <v>2420</v>
      </c>
      <c r="D3608" t="s">
        <v>2421</v>
      </c>
      <c r="E3608">
        <v>6.3</v>
      </c>
      <c r="F3608" t="s">
        <v>724</v>
      </c>
      <c r="H3608" t="s">
        <v>77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53</v>
      </c>
      <c r="O3608" t="s">
        <v>6358</v>
      </c>
      <c r="P3608">
        <f t="shared" si="113"/>
        <v>3</v>
      </c>
    </row>
    <row r="3609" spans="1:16" x14ac:dyDescent="0.55000000000000004">
      <c r="A3609" s="1">
        <f t="shared" si="112"/>
        <v>45289</v>
      </c>
      <c r="B3609" s="1">
        <v>45291</v>
      </c>
      <c r="C3609" t="s">
        <v>6359</v>
      </c>
      <c r="D3609" t="s">
        <v>6360</v>
      </c>
      <c r="E3609">
        <v>7.0979999999999999</v>
      </c>
      <c r="F3609" t="s">
        <v>6361</v>
      </c>
      <c r="G3609" t="s">
        <v>16</v>
      </c>
      <c r="H3609" t="s">
        <v>77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53</v>
      </c>
      <c r="O3609" t="s">
        <v>6362</v>
      </c>
      <c r="P3609">
        <f t="shared" si="113"/>
        <v>3</v>
      </c>
    </row>
    <row r="3610" spans="1:16" hidden="1" x14ac:dyDescent="0.55000000000000004">
      <c r="A3610" s="1">
        <f t="shared" si="112"/>
        <v>45289</v>
      </c>
      <c r="B3610" s="1">
        <v>45291</v>
      </c>
      <c r="C3610" t="s">
        <v>5721</v>
      </c>
      <c r="D3610" t="s">
        <v>5722</v>
      </c>
      <c r="E3610">
        <v>4.8600000000000003</v>
      </c>
      <c r="F3610" t="s">
        <v>581</v>
      </c>
      <c r="H3610" t="s">
        <v>99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22</v>
      </c>
      <c r="O3610" t="s">
        <v>6363</v>
      </c>
      <c r="P3610">
        <f t="shared" si="113"/>
        <v>6</v>
      </c>
    </row>
    <row r="3611" spans="1:16" hidden="1" x14ac:dyDescent="0.55000000000000004">
      <c r="A3611" s="1">
        <f t="shared" si="112"/>
        <v>45289</v>
      </c>
      <c r="B3611" s="1">
        <v>45291</v>
      </c>
      <c r="C3611" t="s">
        <v>5721</v>
      </c>
      <c r="D3611" t="s">
        <v>5722</v>
      </c>
      <c r="E3611">
        <v>3.972</v>
      </c>
      <c r="F3611" t="s">
        <v>2308</v>
      </c>
      <c r="H3611" t="s">
        <v>99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22</v>
      </c>
      <c r="O3611" t="s">
        <v>6364</v>
      </c>
      <c r="P3611">
        <f t="shared" si="113"/>
        <v>6</v>
      </c>
    </row>
    <row r="3612" spans="1:16" hidden="1" x14ac:dyDescent="0.55000000000000004">
      <c r="A3612" s="1">
        <f t="shared" si="112"/>
        <v>45289</v>
      </c>
      <c r="B3612" s="1">
        <v>45291</v>
      </c>
      <c r="C3612" t="s">
        <v>1553</v>
      </c>
      <c r="D3612" t="s">
        <v>1554</v>
      </c>
      <c r="E3612">
        <v>4</v>
      </c>
      <c r="F3612" t="s">
        <v>438</v>
      </c>
      <c r="G3612" t="s">
        <v>229</v>
      </c>
      <c r="H3612" t="s">
        <v>164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72</v>
      </c>
      <c r="O3612" t="s">
        <v>6365</v>
      </c>
      <c r="P3612">
        <f t="shared" si="113"/>
        <v>6</v>
      </c>
    </row>
    <row r="3613" spans="1:16" x14ac:dyDescent="0.55000000000000004">
      <c r="A3613" s="1">
        <f t="shared" si="112"/>
        <v>45289</v>
      </c>
      <c r="B3613" s="1">
        <v>45291</v>
      </c>
      <c r="C3613" t="s">
        <v>6013</v>
      </c>
      <c r="D3613" t="s">
        <v>5249</v>
      </c>
      <c r="E3613">
        <v>5.875</v>
      </c>
      <c r="F3613" t="s">
        <v>6366</v>
      </c>
      <c r="H3613" t="s">
        <v>17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53</v>
      </c>
      <c r="O3613" t="s">
        <v>6367</v>
      </c>
      <c r="P3613">
        <f t="shared" si="113"/>
        <v>3</v>
      </c>
    </row>
    <row r="3614" spans="1:16" x14ac:dyDescent="0.55000000000000004">
      <c r="A3614" s="1">
        <f t="shared" si="112"/>
        <v>45289</v>
      </c>
      <c r="B3614" s="1">
        <v>45291</v>
      </c>
      <c r="C3614" t="s">
        <v>2622</v>
      </c>
      <c r="D3614" t="s">
        <v>1159</v>
      </c>
      <c r="E3614">
        <v>6.15</v>
      </c>
      <c r="F3614" t="s">
        <v>36</v>
      </c>
      <c r="G3614" t="s">
        <v>6368</v>
      </c>
      <c r="H3614" t="s">
        <v>77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53</v>
      </c>
      <c r="O3614" t="s">
        <v>6369</v>
      </c>
      <c r="P3614">
        <f t="shared" si="113"/>
        <v>2</v>
      </c>
    </row>
    <row r="3615" spans="1:16" hidden="1" x14ac:dyDescent="0.55000000000000004">
      <c r="A3615" s="1">
        <f t="shared" si="112"/>
        <v>45289</v>
      </c>
      <c r="B3615" s="1">
        <v>45291</v>
      </c>
      <c r="C3615" t="s">
        <v>4613</v>
      </c>
      <c r="D3615" t="s">
        <v>4614</v>
      </c>
      <c r="E3615">
        <v>0</v>
      </c>
      <c r="F3615" t="s">
        <v>6370</v>
      </c>
      <c r="H3615" t="s">
        <v>147</v>
      </c>
      <c r="I3615" t="s">
        <v>18</v>
      </c>
      <c r="J3615" t="s">
        <v>19</v>
      </c>
      <c r="K3615" t="s">
        <v>20</v>
      </c>
      <c r="L3615" t="s">
        <v>20</v>
      </c>
      <c r="M3615" t="s">
        <v>3007</v>
      </c>
      <c r="N3615" t="s">
        <v>22</v>
      </c>
      <c r="O3615" t="s">
        <v>6371</v>
      </c>
      <c r="P3615">
        <f t="shared" si="113"/>
        <v>6</v>
      </c>
    </row>
    <row r="3616" spans="1:16" hidden="1" x14ac:dyDescent="0.55000000000000004">
      <c r="A3616" s="1">
        <f t="shared" si="112"/>
        <v>45289</v>
      </c>
      <c r="B3616" s="1">
        <v>45291</v>
      </c>
      <c r="C3616" t="s">
        <v>2383</v>
      </c>
      <c r="D3616" t="s">
        <v>2384</v>
      </c>
      <c r="E3616">
        <v>4.76</v>
      </c>
      <c r="F3616" t="s">
        <v>4389</v>
      </c>
      <c r="G3616" t="s">
        <v>229</v>
      </c>
      <c r="H3616" t="s">
        <v>52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22</v>
      </c>
      <c r="O3616" t="s">
        <v>6372</v>
      </c>
      <c r="P3616">
        <f t="shared" si="113"/>
        <v>6</v>
      </c>
    </row>
    <row r="3617" spans="1:16" x14ac:dyDescent="0.55000000000000004">
      <c r="A3617" s="1">
        <f t="shared" si="112"/>
        <v>45289</v>
      </c>
      <c r="B3617" s="1">
        <v>45291</v>
      </c>
      <c r="C3617" t="s">
        <v>517</v>
      </c>
      <c r="D3617" t="s">
        <v>518</v>
      </c>
      <c r="E3617">
        <v>3.5</v>
      </c>
      <c r="F3617" t="s">
        <v>2717</v>
      </c>
      <c r="G3617" t="s">
        <v>1519</v>
      </c>
      <c r="H3617" t="s">
        <v>52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22</v>
      </c>
      <c r="O3617" t="s">
        <v>6373</v>
      </c>
      <c r="P3617">
        <f t="shared" si="113"/>
        <v>3</v>
      </c>
    </row>
    <row r="3618" spans="1:16" x14ac:dyDescent="0.55000000000000004">
      <c r="A3618" s="1">
        <f t="shared" si="112"/>
        <v>45289</v>
      </c>
      <c r="B3618" s="1">
        <v>45291</v>
      </c>
      <c r="C3618" t="s">
        <v>131</v>
      </c>
      <c r="D3618" t="s">
        <v>132</v>
      </c>
      <c r="E3618">
        <v>5.3250000000000002</v>
      </c>
      <c r="F3618" t="s">
        <v>438</v>
      </c>
      <c r="G3618" t="s">
        <v>133</v>
      </c>
      <c r="H3618" t="s">
        <v>63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64</v>
      </c>
      <c r="O3618" t="s">
        <v>6374</v>
      </c>
      <c r="P3618">
        <f t="shared" si="113"/>
        <v>3</v>
      </c>
    </row>
    <row r="3619" spans="1:16" x14ac:dyDescent="0.55000000000000004">
      <c r="A3619" s="1">
        <f t="shared" si="112"/>
        <v>45289</v>
      </c>
      <c r="B3619" s="1">
        <v>45291</v>
      </c>
      <c r="C3619" t="s">
        <v>57</v>
      </c>
      <c r="D3619" t="s">
        <v>14</v>
      </c>
      <c r="E3619">
        <v>7.125</v>
      </c>
      <c r="F3619" t="s">
        <v>3168</v>
      </c>
      <c r="G3619" t="s">
        <v>142</v>
      </c>
      <c r="H3619" t="s">
        <v>17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22</v>
      </c>
      <c r="O3619" t="s">
        <v>6375</v>
      </c>
      <c r="P3619">
        <f t="shared" si="113"/>
        <v>3</v>
      </c>
    </row>
    <row r="3620" spans="1:16" x14ac:dyDescent="0.55000000000000004">
      <c r="A3620" s="1">
        <f t="shared" si="112"/>
        <v>45289</v>
      </c>
      <c r="B3620" s="1">
        <v>45291</v>
      </c>
      <c r="C3620" t="s">
        <v>57</v>
      </c>
      <c r="D3620" t="s">
        <v>14</v>
      </c>
      <c r="E3620">
        <v>7.625</v>
      </c>
      <c r="F3620" t="s">
        <v>2243</v>
      </c>
      <c r="G3620" t="s">
        <v>142</v>
      </c>
      <c r="H3620" t="s">
        <v>17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22</v>
      </c>
      <c r="O3620" t="s">
        <v>6376</v>
      </c>
      <c r="P3620">
        <f t="shared" si="113"/>
        <v>3</v>
      </c>
    </row>
    <row r="3621" spans="1:16" hidden="1" x14ac:dyDescent="0.55000000000000004">
      <c r="A3621" s="1">
        <f t="shared" si="112"/>
        <v>45289</v>
      </c>
      <c r="B3621" s="1">
        <v>45291</v>
      </c>
      <c r="C3621" t="s">
        <v>1449</v>
      </c>
      <c r="D3621" t="s">
        <v>1450</v>
      </c>
      <c r="E3621">
        <v>2.35</v>
      </c>
      <c r="F3621" t="s">
        <v>5314</v>
      </c>
      <c r="G3621" t="s">
        <v>229</v>
      </c>
      <c r="H3621" t="s">
        <v>99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72</v>
      </c>
      <c r="O3621" t="s">
        <v>6377</v>
      </c>
      <c r="P3621">
        <f t="shared" si="113"/>
        <v>6</v>
      </c>
    </row>
    <row r="3622" spans="1:16" x14ac:dyDescent="0.55000000000000004">
      <c r="A3622" s="1">
        <f t="shared" si="112"/>
        <v>45289</v>
      </c>
      <c r="B3622" s="1">
        <v>45291</v>
      </c>
      <c r="C3622" t="s">
        <v>131</v>
      </c>
      <c r="D3622" t="s">
        <v>132</v>
      </c>
      <c r="E3622">
        <v>0.38500000000000001</v>
      </c>
      <c r="F3622" t="s">
        <v>5107</v>
      </c>
      <c r="G3622" t="s">
        <v>133</v>
      </c>
      <c r="H3622" t="s">
        <v>63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64</v>
      </c>
      <c r="O3622" t="s">
        <v>6378</v>
      </c>
      <c r="P3622">
        <f t="shared" si="113"/>
        <v>3</v>
      </c>
    </row>
    <row r="3623" spans="1:16" x14ac:dyDescent="0.55000000000000004">
      <c r="A3623" s="1">
        <f t="shared" si="112"/>
        <v>45289</v>
      </c>
      <c r="B3623" s="1">
        <v>45291</v>
      </c>
      <c r="C3623" t="s">
        <v>6379</v>
      </c>
      <c r="D3623" t="s">
        <v>5235</v>
      </c>
      <c r="E3623">
        <v>6.375</v>
      </c>
      <c r="F3623" t="s">
        <v>5183</v>
      </c>
      <c r="G3623" t="s">
        <v>142</v>
      </c>
      <c r="H3623" t="s">
        <v>47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53</v>
      </c>
      <c r="O3623" t="s">
        <v>6380</v>
      </c>
      <c r="P3623">
        <f t="shared" si="113"/>
        <v>3</v>
      </c>
    </row>
    <row r="3624" spans="1:16" x14ac:dyDescent="0.55000000000000004">
      <c r="A3624" s="1">
        <f t="shared" si="112"/>
        <v>45289</v>
      </c>
      <c r="B3624" s="1">
        <v>45291</v>
      </c>
      <c r="C3624" t="s">
        <v>4115</v>
      </c>
      <c r="D3624" t="s">
        <v>4116</v>
      </c>
      <c r="E3624">
        <v>6.4714499999999999</v>
      </c>
      <c r="F3624" t="s">
        <v>6381</v>
      </c>
      <c r="G3624" t="s">
        <v>206</v>
      </c>
      <c r="H3624" t="s">
        <v>17</v>
      </c>
      <c r="I3624" t="s">
        <v>18</v>
      </c>
      <c r="J3624" t="s">
        <v>19</v>
      </c>
      <c r="K3624" t="s">
        <v>20</v>
      </c>
      <c r="L3624" t="s">
        <v>20</v>
      </c>
      <c r="M3624" t="s">
        <v>173</v>
      </c>
      <c r="N3624" t="s">
        <v>72</v>
      </c>
      <c r="O3624" t="s">
        <v>6382</v>
      </c>
      <c r="P3624">
        <f t="shared" si="113"/>
        <v>2</v>
      </c>
    </row>
    <row r="3625" spans="1:16" hidden="1" x14ac:dyDescent="0.55000000000000004">
      <c r="A3625" s="1">
        <f t="shared" si="112"/>
        <v>45289</v>
      </c>
      <c r="B3625" s="1">
        <v>45291</v>
      </c>
      <c r="C3625" t="s">
        <v>710</v>
      </c>
      <c r="D3625" t="s">
        <v>711</v>
      </c>
      <c r="E3625">
        <v>6.1214500000000003</v>
      </c>
      <c r="F3625" t="s">
        <v>3583</v>
      </c>
      <c r="G3625" t="s">
        <v>229</v>
      </c>
      <c r="H3625" t="s">
        <v>164</v>
      </c>
      <c r="I3625" t="s">
        <v>18</v>
      </c>
      <c r="J3625" t="s">
        <v>19</v>
      </c>
      <c r="K3625" t="s">
        <v>20</v>
      </c>
      <c r="L3625" t="s">
        <v>20</v>
      </c>
      <c r="M3625" t="s">
        <v>173</v>
      </c>
      <c r="N3625" t="s">
        <v>72</v>
      </c>
      <c r="O3625" t="s">
        <v>6383</v>
      </c>
      <c r="P3625">
        <f t="shared" si="113"/>
        <v>6</v>
      </c>
    </row>
    <row r="3626" spans="1:16" hidden="1" x14ac:dyDescent="0.55000000000000004">
      <c r="A3626" s="1">
        <f t="shared" si="112"/>
        <v>45289</v>
      </c>
      <c r="B3626" s="1">
        <v>45291</v>
      </c>
      <c r="C3626" t="s">
        <v>1449</v>
      </c>
      <c r="D3626" t="s">
        <v>1450</v>
      </c>
      <c r="E3626">
        <v>2.15</v>
      </c>
      <c r="F3626" t="s">
        <v>4218</v>
      </c>
      <c r="G3626" t="s">
        <v>229</v>
      </c>
      <c r="H3626" t="s">
        <v>99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72</v>
      </c>
      <c r="O3626" t="s">
        <v>6384</v>
      </c>
      <c r="P3626">
        <f t="shared" si="113"/>
        <v>6</v>
      </c>
    </row>
    <row r="3627" spans="1:16" x14ac:dyDescent="0.55000000000000004">
      <c r="A3627" s="1">
        <f t="shared" si="112"/>
        <v>45289</v>
      </c>
      <c r="B3627" s="1">
        <v>45291</v>
      </c>
      <c r="C3627" t="s">
        <v>1500</v>
      </c>
      <c r="D3627" t="s">
        <v>1501</v>
      </c>
      <c r="E3627">
        <v>1.375</v>
      </c>
      <c r="F3627" t="s">
        <v>493</v>
      </c>
      <c r="G3627" t="s">
        <v>229</v>
      </c>
      <c r="H3627" t="s">
        <v>42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72</v>
      </c>
      <c r="O3627" t="s">
        <v>6385</v>
      </c>
      <c r="P3627">
        <f t="shared" si="113"/>
        <v>3</v>
      </c>
    </row>
    <row r="3628" spans="1:16" hidden="1" x14ac:dyDescent="0.55000000000000004">
      <c r="A3628" s="1">
        <f t="shared" si="112"/>
        <v>45289</v>
      </c>
      <c r="B3628" s="1">
        <v>45291</v>
      </c>
      <c r="C3628" t="s">
        <v>4770</v>
      </c>
      <c r="D3628" t="s">
        <v>4771</v>
      </c>
      <c r="E3628">
        <v>2.8519999999999999</v>
      </c>
      <c r="F3628" t="s">
        <v>2251</v>
      </c>
      <c r="G3628">
        <v>2020</v>
      </c>
      <c r="H3628" t="s">
        <v>267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22</v>
      </c>
      <c r="O3628" t="s">
        <v>6386</v>
      </c>
      <c r="P3628">
        <f t="shared" si="113"/>
        <v>6</v>
      </c>
    </row>
    <row r="3629" spans="1:16" x14ac:dyDescent="0.55000000000000004">
      <c r="A3629" s="1">
        <f t="shared" si="112"/>
        <v>45289</v>
      </c>
      <c r="B3629" s="1">
        <v>45291</v>
      </c>
      <c r="C3629" t="s">
        <v>1199</v>
      </c>
      <c r="D3629" t="s">
        <v>1200</v>
      </c>
      <c r="E3629">
        <v>3.85</v>
      </c>
      <c r="F3629" t="s">
        <v>914</v>
      </c>
      <c r="G3629" t="s">
        <v>1519</v>
      </c>
      <c r="H3629" t="s">
        <v>17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72</v>
      </c>
      <c r="O3629" t="s">
        <v>6387</v>
      </c>
      <c r="P3629">
        <f t="shared" si="113"/>
        <v>3</v>
      </c>
    </row>
    <row r="3630" spans="1:16" hidden="1" x14ac:dyDescent="0.55000000000000004">
      <c r="A3630" s="1">
        <f t="shared" si="112"/>
        <v>45289</v>
      </c>
      <c r="B3630" s="1">
        <v>45291</v>
      </c>
      <c r="C3630" t="s">
        <v>1098</v>
      </c>
      <c r="D3630" t="s">
        <v>1099</v>
      </c>
      <c r="E3630">
        <v>3.3079999999999998</v>
      </c>
      <c r="F3630" t="s">
        <v>66</v>
      </c>
      <c r="H3630" t="s">
        <v>63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22</v>
      </c>
      <c r="O3630" t="s">
        <v>6388</v>
      </c>
      <c r="P3630">
        <f t="shared" si="113"/>
        <v>6</v>
      </c>
    </row>
    <row r="3631" spans="1:16" hidden="1" x14ac:dyDescent="0.55000000000000004">
      <c r="A3631" s="1">
        <f t="shared" si="112"/>
        <v>45289</v>
      </c>
      <c r="B3631" s="1">
        <v>45291</v>
      </c>
      <c r="C3631" t="s">
        <v>710</v>
      </c>
      <c r="D3631" t="s">
        <v>711</v>
      </c>
      <c r="E3631">
        <v>3.855</v>
      </c>
      <c r="F3631" t="s">
        <v>5377</v>
      </c>
      <c r="G3631" t="s">
        <v>229</v>
      </c>
      <c r="H3631" t="s">
        <v>164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72</v>
      </c>
      <c r="O3631" t="s">
        <v>6389</v>
      </c>
      <c r="P3631">
        <f t="shared" si="113"/>
        <v>6</v>
      </c>
    </row>
    <row r="3632" spans="1:16" hidden="1" x14ac:dyDescent="0.55000000000000004">
      <c r="A3632" s="1">
        <f t="shared" si="112"/>
        <v>45289</v>
      </c>
      <c r="B3632" s="1">
        <v>45291</v>
      </c>
      <c r="C3632" t="s">
        <v>1705</v>
      </c>
      <c r="D3632" t="s">
        <v>1706</v>
      </c>
      <c r="E3632">
        <v>1.25</v>
      </c>
      <c r="F3632" t="s">
        <v>5061</v>
      </c>
      <c r="G3632" t="s">
        <v>229</v>
      </c>
      <c r="H3632" t="s">
        <v>164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72</v>
      </c>
      <c r="O3632" t="s">
        <v>6390</v>
      </c>
      <c r="P3632">
        <f t="shared" si="113"/>
        <v>6</v>
      </c>
    </row>
    <row r="3633" spans="1:16" hidden="1" x14ac:dyDescent="0.55000000000000004">
      <c r="A3633" s="1">
        <f t="shared" si="112"/>
        <v>45289</v>
      </c>
      <c r="B3633" s="1">
        <v>45291</v>
      </c>
      <c r="C3633" t="s">
        <v>5721</v>
      </c>
      <c r="D3633" t="s">
        <v>5722</v>
      </c>
      <c r="E3633">
        <v>3.9220000000000002</v>
      </c>
      <c r="F3633" t="s">
        <v>4653</v>
      </c>
      <c r="H3633" t="s">
        <v>99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22</v>
      </c>
      <c r="O3633" t="s">
        <v>6391</v>
      </c>
      <c r="P3633">
        <f t="shared" si="113"/>
        <v>6</v>
      </c>
    </row>
    <row r="3634" spans="1:16" x14ac:dyDescent="0.55000000000000004">
      <c r="A3634" s="1">
        <f t="shared" si="112"/>
        <v>45289</v>
      </c>
      <c r="B3634" s="1">
        <v>45291</v>
      </c>
      <c r="C3634" t="s">
        <v>1789</v>
      </c>
      <c r="D3634" t="s">
        <v>1200</v>
      </c>
      <c r="E3634">
        <v>2.4</v>
      </c>
      <c r="F3634" t="s">
        <v>858</v>
      </c>
      <c r="G3634" t="s">
        <v>229</v>
      </c>
      <c r="H3634" t="s">
        <v>267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72</v>
      </c>
      <c r="O3634" t="s">
        <v>6392</v>
      </c>
      <c r="P3634">
        <f t="shared" si="113"/>
        <v>3</v>
      </c>
    </row>
    <row r="3635" spans="1:16" x14ac:dyDescent="0.55000000000000004">
      <c r="A3635" s="1">
        <f t="shared" si="112"/>
        <v>45289</v>
      </c>
      <c r="B3635" s="1">
        <v>45291</v>
      </c>
      <c r="C3635" t="s">
        <v>6359</v>
      </c>
      <c r="D3635" t="s">
        <v>6360</v>
      </c>
      <c r="E3635">
        <v>7.48</v>
      </c>
      <c r="F3635" t="s">
        <v>1236</v>
      </c>
      <c r="G3635" t="s">
        <v>16</v>
      </c>
      <c r="H3635" t="s">
        <v>77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53</v>
      </c>
      <c r="O3635" t="s">
        <v>6393</v>
      </c>
      <c r="P3635">
        <f t="shared" si="113"/>
        <v>3</v>
      </c>
    </row>
    <row r="3636" spans="1:16" hidden="1" x14ac:dyDescent="0.55000000000000004">
      <c r="A3636" s="1">
        <f t="shared" si="112"/>
        <v>45289</v>
      </c>
      <c r="B3636" s="1">
        <v>45291</v>
      </c>
      <c r="C3636" t="s">
        <v>4613</v>
      </c>
      <c r="D3636" t="s">
        <v>4614</v>
      </c>
      <c r="E3636">
        <v>0</v>
      </c>
      <c r="F3636" t="s">
        <v>611</v>
      </c>
      <c r="G3636" t="s">
        <v>4421</v>
      </c>
      <c r="H3636" t="s">
        <v>267</v>
      </c>
      <c r="I3636" t="s">
        <v>18</v>
      </c>
      <c r="J3636" t="s">
        <v>19</v>
      </c>
      <c r="K3636" t="s">
        <v>20</v>
      </c>
      <c r="L3636" t="s">
        <v>20</v>
      </c>
      <c r="M3636" t="s">
        <v>3007</v>
      </c>
      <c r="N3636" t="s">
        <v>22</v>
      </c>
      <c r="O3636" t="s">
        <v>6394</v>
      </c>
      <c r="P3636">
        <f t="shared" si="113"/>
        <v>6</v>
      </c>
    </row>
    <row r="3637" spans="1:16" x14ac:dyDescent="0.55000000000000004">
      <c r="A3637" s="1">
        <f t="shared" si="112"/>
        <v>45289</v>
      </c>
      <c r="B3637" s="1">
        <v>45291</v>
      </c>
      <c r="C3637" t="s">
        <v>264</v>
      </c>
      <c r="D3637" t="s">
        <v>265</v>
      </c>
      <c r="E3637">
        <v>3.85</v>
      </c>
      <c r="F3637" t="s">
        <v>3738</v>
      </c>
      <c r="G3637" t="s">
        <v>229</v>
      </c>
      <c r="H3637" t="s">
        <v>267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72</v>
      </c>
      <c r="O3637" t="s">
        <v>6395</v>
      </c>
      <c r="P3637">
        <f t="shared" si="113"/>
        <v>3</v>
      </c>
    </row>
    <row r="3638" spans="1:16" x14ac:dyDescent="0.55000000000000004">
      <c r="A3638" s="1">
        <f t="shared" si="112"/>
        <v>45289</v>
      </c>
      <c r="B3638" s="1">
        <v>45291</v>
      </c>
      <c r="C3638" t="s">
        <v>517</v>
      </c>
      <c r="D3638" t="s">
        <v>518</v>
      </c>
      <c r="E3638">
        <v>3.15</v>
      </c>
      <c r="F3638" t="s">
        <v>945</v>
      </c>
      <c r="G3638" t="s">
        <v>2272</v>
      </c>
      <c r="H3638" t="s">
        <v>52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22</v>
      </c>
      <c r="O3638" t="s">
        <v>6396</v>
      </c>
      <c r="P3638">
        <f t="shared" si="113"/>
        <v>3</v>
      </c>
    </row>
    <row r="3639" spans="1:16" hidden="1" x14ac:dyDescent="0.55000000000000004">
      <c r="A3639" s="1">
        <f t="shared" si="112"/>
        <v>45289</v>
      </c>
      <c r="B3639" s="1">
        <v>45291</v>
      </c>
      <c r="C3639" t="s">
        <v>5989</v>
      </c>
      <c r="D3639" t="s">
        <v>5990</v>
      </c>
      <c r="E3639" t="s">
        <v>20</v>
      </c>
      <c r="F3639" t="s">
        <v>4859</v>
      </c>
      <c r="G3639" t="s">
        <v>6397</v>
      </c>
      <c r="H3639" t="s">
        <v>164</v>
      </c>
      <c r="I3639" t="s">
        <v>18</v>
      </c>
      <c r="J3639" t="s">
        <v>19</v>
      </c>
      <c r="K3639" t="s">
        <v>20</v>
      </c>
      <c r="L3639" t="s">
        <v>20</v>
      </c>
      <c r="M3639" t="s">
        <v>5244</v>
      </c>
      <c r="N3639" t="s">
        <v>5245</v>
      </c>
      <c r="O3639" t="s">
        <v>6398</v>
      </c>
      <c r="P3639">
        <f t="shared" si="113"/>
        <v>6</v>
      </c>
    </row>
    <row r="3640" spans="1:16" x14ac:dyDescent="0.55000000000000004">
      <c r="A3640" s="1">
        <f t="shared" si="112"/>
        <v>45289</v>
      </c>
      <c r="B3640" s="1">
        <v>45291</v>
      </c>
      <c r="C3640" t="s">
        <v>244</v>
      </c>
      <c r="D3640" t="s">
        <v>245</v>
      </c>
      <c r="E3640">
        <v>4.375</v>
      </c>
      <c r="F3640" t="s">
        <v>1114</v>
      </c>
      <c r="G3640" t="s">
        <v>1519</v>
      </c>
      <c r="H3640" t="s">
        <v>47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22</v>
      </c>
      <c r="O3640" t="s">
        <v>6399</v>
      </c>
      <c r="P3640">
        <f t="shared" si="113"/>
        <v>2</v>
      </c>
    </row>
    <row r="3641" spans="1:16" hidden="1" x14ac:dyDescent="0.55000000000000004">
      <c r="A3641" s="1">
        <f t="shared" si="112"/>
        <v>45289</v>
      </c>
      <c r="B3641" s="1">
        <v>45291</v>
      </c>
      <c r="C3641" t="s">
        <v>2383</v>
      </c>
      <c r="D3641" t="s">
        <v>2384</v>
      </c>
      <c r="E3641">
        <v>6.125</v>
      </c>
      <c r="F3641" t="s">
        <v>446</v>
      </c>
      <c r="G3641" t="s">
        <v>229</v>
      </c>
      <c r="H3641" t="s">
        <v>52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6400</v>
      </c>
      <c r="P3641">
        <f t="shared" si="113"/>
        <v>6</v>
      </c>
    </row>
    <row r="3642" spans="1:16" x14ac:dyDescent="0.55000000000000004">
      <c r="A3642" s="1">
        <f t="shared" si="112"/>
        <v>45289</v>
      </c>
      <c r="B3642" s="1">
        <v>45291</v>
      </c>
      <c r="C3642" t="s">
        <v>1935</v>
      </c>
      <c r="D3642" t="s">
        <v>1936</v>
      </c>
      <c r="E3642">
        <v>5.875</v>
      </c>
      <c r="F3642" t="s">
        <v>1294</v>
      </c>
      <c r="G3642" t="s">
        <v>142</v>
      </c>
      <c r="H3642" t="s">
        <v>77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22</v>
      </c>
      <c r="O3642" t="s">
        <v>6401</v>
      </c>
      <c r="P3642">
        <f t="shared" si="113"/>
        <v>3</v>
      </c>
    </row>
    <row r="3643" spans="1:16" x14ac:dyDescent="0.55000000000000004">
      <c r="A3643" s="1">
        <f t="shared" si="112"/>
        <v>45289</v>
      </c>
      <c r="B3643" s="1">
        <v>45291</v>
      </c>
      <c r="C3643" t="s">
        <v>2642</v>
      </c>
      <c r="D3643" t="s">
        <v>775</v>
      </c>
      <c r="E3643">
        <v>5.9</v>
      </c>
      <c r="F3643" t="s">
        <v>2076</v>
      </c>
      <c r="G3643" t="s">
        <v>3786</v>
      </c>
      <c r="H3643" t="s">
        <v>52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53</v>
      </c>
      <c r="O3643" t="s">
        <v>6402</v>
      </c>
      <c r="P3643">
        <f t="shared" si="113"/>
        <v>3</v>
      </c>
    </row>
    <row r="3644" spans="1:16" x14ac:dyDescent="0.55000000000000004">
      <c r="A3644" s="1">
        <f t="shared" si="112"/>
        <v>45289</v>
      </c>
      <c r="B3644" s="1">
        <v>45291</v>
      </c>
      <c r="C3644" t="s">
        <v>2343</v>
      </c>
      <c r="D3644" t="s">
        <v>2344</v>
      </c>
      <c r="E3644">
        <v>7.5</v>
      </c>
      <c r="F3644" t="s">
        <v>2345</v>
      </c>
      <c r="G3644" t="s">
        <v>142</v>
      </c>
      <c r="H3644" t="s">
        <v>37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22</v>
      </c>
      <c r="O3644" t="s">
        <v>6403</v>
      </c>
      <c r="P3644">
        <f t="shared" si="113"/>
        <v>3</v>
      </c>
    </row>
    <row r="3645" spans="1:16" hidden="1" x14ac:dyDescent="0.55000000000000004">
      <c r="A3645" s="1">
        <f t="shared" si="112"/>
        <v>45289</v>
      </c>
      <c r="B3645" s="1">
        <v>45291</v>
      </c>
      <c r="C3645" t="s">
        <v>49</v>
      </c>
      <c r="D3645" t="s">
        <v>50</v>
      </c>
      <c r="E3645">
        <v>6.1</v>
      </c>
      <c r="F3645" t="s">
        <v>969</v>
      </c>
      <c r="G3645" t="s">
        <v>142</v>
      </c>
      <c r="H3645" t="s">
        <v>52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53</v>
      </c>
      <c r="O3645" t="s">
        <v>6404</v>
      </c>
      <c r="P3645">
        <f t="shared" si="113"/>
        <v>6</v>
      </c>
    </row>
    <row r="3646" spans="1:16" x14ac:dyDescent="0.55000000000000004">
      <c r="A3646" s="1">
        <f t="shared" si="112"/>
        <v>45289</v>
      </c>
      <c r="B3646" s="1">
        <v>45291</v>
      </c>
      <c r="C3646" t="s">
        <v>131</v>
      </c>
      <c r="D3646" t="s">
        <v>132</v>
      </c>
      <c r="E3646">
        <v>4.43</v>
      </c>
      <c r="F3646" t="s">
        <v>3072</v>
      </c>
      <c r="G3646" t="s">
        <v>133</v>
      </c>
      <c r="H3646" t="s">
        <v>63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64</v>
      </c>
      <c r="O3646" t="s">
        <v>6405</v>
      </c>
      <c r="P3646">
        <f t="shared" si="113"/>
        <v>3</v>
      </c>
    </row>
    <row r="3647" spans="1:16" x14ac:dyDescent="0.55000000000000004">
      <c r="A3647" s="1">
        <f t="shared" si="112"/>
        <v>45289</v>
      </c>
      <c r="B3647" s="1">
        <v>45291</v>
      </c>
      <c r="C3647" t="s">
        <v>57</v>
      </c>
      <c r="D3647" t="s">
        <v>14</v>
      </c>
      <c r="E3647">
        <v>7.625</v>
      </c>
      <c r="F3647" t="s">
        <v>2243</v>
      </c>
      <c r="G3647" t="s">
        <v>229</v>
      </c>
      <c r="H3647" t="s">
        <v>17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22</v>
      </c>
      <c r="O3647" t="s">
        <v>6406</v>
      </c>
      <c r="P3647">
        <f t="shared" si="113"/>
        <v>3</v>
      </c>
    </row>
    <row r="3648" spans="1:16" x14ac:dyDescent="0.55000000000000004">
      <c r="A3648" s="1">
        <f t="shared" si="112"/>
        <v>45289</v>
      </c>
      <c r="B3648" s="1">
        <v>45291</v>
      </c>
      <c r="C3648" t="s">
        <v>57</v>
      </c>
      <c r="D3648" t="s">
        <v>14</v>
      </c>
      <c r="E3648">
        <v>6.15</v>
      </c>
      <c r="F3648" t="s">
        <v>2467</v>
      </c>
      <c r="G3648" t="s">
        <v>142</v>
      </c>
      <c r="H3648" t="s">
        <v>17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22</v>
      </c>
      <c r="O3648" t="s">
        <v>6407</v>
      </c>
      <c r="P3648">
        <f t="shared" si="113"/>
        <v>3</v>
      </c>
    </row>
    <row r="3649" spans="1:16" hidden="1" x14ac:dyDescent="0.55000000000000004">
      <c r="A3649" s="1">
        <f t="shared" si="112"/>
        <v>45289</v>
      </c>
      <c r="B3649" s="1">
        <v>45291</v>
      </c>
      <c r="C3649" t="s">
        <v>6408</v>
      </c>
      <c r="D3649" t="s">
        <v>6409</v>
      </c>
      <c r="E3649">
        <v>3.782</v>
      </c>
      <c r="F3649" t="s">
        <v>1762</v>
      </c>
      <c r="H3649" t="s">
        <v>267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22</v>
      </c>
      <c r="O3649" t="s">
        <v>6410</v>
      </c>
      <c r="P3649">
        <f t="shared" si="113"/>
        <v>6</v>
      </c>
    </row>
    <row r="3650" spans="1:16" x14ac:dyDescent="0.55000000000000004">
      <c r="A3650" s="1">
        <f t="shared" si="112"/>
        <v>45289</v>
      </c>
      <c r="B3650" s="1">
        <v>45291</v>
      </c>
      <c r="C3650" t="s">
        <v>1116</v>
      </c>
      <c r="D3650" t="s">
        <v>1117</v>
      </c>
      <c r="E3650">
        <v>5.0999999999999996</v>
      </c>
      <c r="F3650" t="s">
        <v>940</v>
      </c>
      <c r="G3650" t="s">
        <v>4715</v>
      </c>
      <c r="H3650" t="s">
        <v>17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53</v>
      </c>
      <c r="O3650" t="s">
        <v>6411</v>
      </c>
      <c r="P3650">
        <f t="shared" si="113"/>
        <v>4</v>
      </c>
    </row>
    <row r="3651" spans="1:16" x14ac:dyDescent="0.55000000000000004">
      <c r="A3651" s="1">
        <f t="shared" si="112"/>
        <v>45289</v>
      </c>
      <c r="B3651" s="1">
        <v>45291</v>
      </c>
      <c r="C3651" t="s">
        <v>208</v>
      </c>
      <c r="D3651" t="s">
        <v>209</v>
      </c>
      <c r="E3651">
        <v>6.9</v>
      </c>
      <c r="F3651" t="s">
        <v>1250</v>
      </c>
      <c r="G3651" t="s">
        <v>5204</v>
      </c>
      <c r="H3651" t="s">
        <v>32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22</v>
      </c>
      <c r="O3651" t="s">
        <v>6412</v>
      </c>
      <c r="P3651">
        <f t="shared" si="113"/>
        <v>1</v>
      </c>
    </row>
    <row r="3652" spans="1:16" x14ac:dyDescent="0.55000000000000004">
      <c r="A3652" s="1">
        <f t="shared" ref="A3652:A3715" si="114">B3652-2</f>
        <v>45289</v>
      </c>
      <c r="B3652" s="1">
        <v>45291</v>
      </c>
      <c r="C3652" t="s">
        <v>4115</v>
      </c>
      <c r="D3652" t="s">
        <v>4116</v>
      </c>
      <c r="E3652">
        <v>6.6760599999999997</v>
      </c>
      <c r="F3652" t="s">
        <v>5744</v>
      </c>
      <c r="G3652" t="s">
        <v>206</v>
      </c>
      <c r="H3652" t="s">
        <v>17</v>
      </c>
      <c r="I3652" t="s">
        <v>18</v>
      </c>
      <c r="J3652" t="s">
        <v>19</v>
      </c>
      <c r="K3652" t="s">
        <v>20</v>
      </c>
      <c r="L3652" t="s">
        <v>20</v>
      </c>
      <c r="M3652" t="s">
        <v>173</v>
      </c>
      <c r="N3652" t="s">
        <v>72</v>
      </c>
      <c r="O3652" t="s">
        <v>6413</v>
      </c>
      <c r="P3652">
        <f t="shared" ref="P3652:P3715" si="115">LEN(D3652)</f>
        <v>2</v>
      </c>
    </row>
    <row r="3653" spans="1:16" hidden="1" x14ac:dyDescent="0.55000000000000004">
      <c r="A3653" s="1">
        <f t="shared" si="114"/>
        <v>45289</v>
      </c>
      <c r="B3653" s="1">
        <v>45291</v>
      </c>
      <c r="C3653" t="s">
        <v>5989</v>
      </c>
      <c r="D3653" t="s">
        <v>5990</v>
      </c>
      <c r="E3653" t="s">
        <v>20</v>
      </c>
      <c r="F3653" t="s">
        <v>5520</v>
      </c>
      <c r="G3653" t="s">
        <v>6414</v>
      </c>
      <c r="H3653" t="s">
        <v>164</v>
      </c>
      <c r="I3653" t="s">
        <v>18</v>
      </c>
      <c r="J3653" t="s">
        <v>19</v>
      </c>
      <c r="K3653" t="s">
        <v>20</v>
      </c>
      <c r="L3653" t="s">
        <v>20</v>
      </c>
      <c r="M3653" t="s">
        <v>5244</v>
      </c>
      <c r="N3653" t="s">
        <v>5245</v>
      </c>
      <c r="O3653" t="s">
        <v>6415</v>
      </c>
      <c r="P3653">
        <f t="shared" si="115"/>
        <v>6</v>
      </c>
    </row>
    <row r="3654" spans="1:16" x14ac:dyDescent="0.55000000000000004">
      <c r="A3654" s="1">
        <f t="shared" si="114"/>
        <v>45289</v>
      </c>
      <c r="B3654" s="1">
        <v>45291</v>
      </c>
      <c r="C3654" t="s">
        <v>1116</v>
      </c>
      <c r="D3654" t="s">
        <v>1117</v>
      </c>
      <c r="E3654">
        <v>3</v>
      </c>
      <c r="F3654" t="s">
        <v>1273</v>
      </c>
      <c r="G3654" t="s">
        <v>1519</v>
      </c>
      <c r="H3654" t="s">
        <v>17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53</v>
      </c>
      <c r="O3654" t="s">
        <v>6416</v>
      </c>
      <c r="P3654">
        <f t="shared" si="115"/>
        <v>4</v>
      </c>
    </row>
    <row r="3655" spans="1:16" x14ac:dyDescent="0.55000000000000004">
      <c r="A3655" s="1">
        <f t="shared" si="114"/>
        <v>45289</v>
      </c>
      <c r="B3655" s="1">
        <v>45291</v>
      </c>
      <c r="C3655" t="s">
        <v>5790</v>
      </c>
      <c r="D3655" t="s">
        <v>5791</v>
      </c>
      <c r="E3655">
        <v>5.8040000000000003</v>
      </c>
      <c r="F3655" t="s">
        <v>6417</v>
      </c>
      <c r="G3655" t="s">
        <v>206</v>
      </c>
      <c r="H3655" t="s">
        <v>77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53</v>
      </c>
      <c r="O3655" t="s">
        <v>6418</v>
      </c>
      <c r="P3655">
        <f t="shared" si="115"/>
        <v>5</v>
      </c>
    </row>
    <row r="3656" spans="1:16" x14ac:dyDescent="0.55000000000000004">
      <c r="A3656" s="1">
        <f t="shared" si="114"/>
        <v>45289</v>
      </c>
      <c r="B3656" s="1">
        <v>45291</v>
      </c>
      <c r="C3656" t="s">
        <v>1495</v>
      </c>
      <c r="D3656" t="s">
        <v>1496</v>
      </c>
      <c r="E3656">
        <v>6.5855100000000002</v>
      </c>
      <c r="F3656" t="s">
        <v>1497</v>
      </c>
      <c r="G3656" t="s">
        <v>229</v>
      </c>
      <c r="H3656" t="s">
        <v>17</v>
      </c>
      <c r="I3656" t="s">
        <v>18</v>
      </c>
      <c r="J3656" t="s">
        <v>19</v>
      </c>
      <c r="K3656" t="s">
        <v>20</v>
      </c>
      <c r="L3656" t="s">
        <v>20</v>
      </c>
      <c r="M3656" t="s">
        <v>173</v>
      </c>
      <c r="N3656" t="s">
        <v>72</v>
      </c>
      <c r="O3656" t="s">
        <v>6419</v>
      </c>
      <c r="P3656">
        <f t="shared" si="115"/>
        <v>3</v>
      </c>
    </row>
    <row r="3657" spans="1:16" x14ac:dyDescent="0.55000000000000004">
      <c r="A3657" s="1">
        <f t="shared" si="114"/>
        <v>45289</v>
      </c>
      <c r="B3657" s="1">
        <v>45291</v>
      </c>
      <c r="C3657" t="s">
        <v>60</v>
      </c>
      <c r="D3657" t="s">
        <v>61</v>
      </c>
      <c r="E3657">
        <v>2.98</v>
      </c>
      <c r="F3657" t="s">
        <v>2033</v>
      </c>
      <c r="G3657" t="s">
        <v>206</v>
      </c>
      <c r="H3657" t="s">
        <v>63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64</v>
      </c>
      <c r="O3657" t="s">
        <v>6420</v>
      </c>
      <c r="P3657">
        <f t="shared" si="115"/>
        <v>4</v>
      </c>
    </row>
    <row r="3658" spans="1:16" x14ac:dyDescent="0.55000000000000004">
      <c r="A3658" s="1">
        <f t="shared" si="114"/>
        <v>45289</v>
      </c>
      <c r="B3658" s="1">
        <v>45291</v>
      </c>
      <c r="C3658" t="s">
        <v>4115</v>
      </c>
      <c r="D3658" t="s">
        <v>4116</v>
      </c>
      <c r="E3658">
        <v>7.1233500000000003</v>
      </c>
      <c r="F3658" t="s">
        <v>6421</v>
      </c>
      <c r="G3658" t="s">
        <v>206</v>
      </c>
      <c r="H3658" t="s">
        <v>17</v>
      </c>
      <c r="I3658" t="s">
        <v>18</v>
      </c>
      <c r="J3658" t="s">
        <v>19</v>
      </c>
      <c r="K3658" t="s">
        <v>20</v>
      </c>
      <c r="L3658" t="s">
        <v>20</v>
      </c>
      <c r="M3658" t="s">
        <v>173</v>
      </c>
      <c r="N3658" t="s">
        <v>72</v>
      </c>
      <c r="O3658" t="s">
        <v>6422</v>
      </c>
      <c r="P3658">
        <f t="shared" si="115"/>
        <v>2</v>
      </c>
    </row>
    <row r="3659" spans="1:16" x14ac:dyDescent="0.55000000000000004">
      <c r="A3659" s="1">
        <f t="shared" si="114"/>
        <v>45289</v>
      </c>
      <c r="B3659" s="1">
        <v>45291</v>
      </c>
      <c r="C3659" t="s">
        <v>1010</v>
      </c>
      <c r="D3659" t="s">
        <v>1011</v>
      </c>
      <c r="E3659">
        <v>8.65</v>
      </c>
      <c r="F3659" t="s">
        <v>1968</v>
      </c>
      <c r="H3659" t="s">
        <v>77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22</v>
      </c>
      <c r="O3659" t="s">
        <v>6423</v>
      </c>
      <c r="P3659">
        <f t="shared" si="115"/>
        <v>3</v>
      </c>
    </row>
    <row r="3660" spans="1:16" hidden="1" x14ac:dyDescent="0.55000000000000004">
      <c r="A3660" s="1">
        <f t="shared" si="114"/>
        <v>45289</v>
      </c>
      <c r="B3660" s="1">
        <v>45291</v>
      </c>
      <c r="C3660" t="s">
        <v>5530</v>
      </c>
      <c r="D3660" t="s">
        <v>5531</v>
      </c>
      <c r="E3660">
        <v>1.45</v>
      </c>
      <c r="F3660" t="s">
        <v>6424</v>
      </c>
      <c r="H3660" t="s">
        <v>267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22</v>
      </c>
      <c r="O3660" t="s">
        <v>6425</v>
      </c>
      <c r="P3660">
        <f t="shared" si="115"/>
        <v>6</v>
      </c>
    </row>
    <row r="3661" spans="1:16" hidden="1" x14ac:dyDescent="0.55000000000000004">
      <c r="A3661" s="1">
        <f t="shared" si="114"/>
        <v>45289</v>
      </c>
      <c r="B3661" s="1">
        <v>45291</v>
      </c>
      <c r="C3661" t="s">
        <v>710</v>
      </c>
      <c r="D3661" t="s">
        <v>711</v>
      </c>
      <c r="E3661">
        <v>3.9</v>
      </c>
      <c r="F3661" t="s">
        <v>6426</v>
      </c>
      <c r="G3661" t="s">
        <v>142</v>
      </c>
      <c r="H3661" t="s">
        <v>164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72</v>
      </c>
      <c r="O3661" t="s">
        <v>6427</v>
      </c>
      <c r="P3661">
        <f t="shared" si="115"/>
        <v>6</v>
      </c>
    </row>
    <row r="3662" spans="1:16" x14ac:dyDescent="0.55000000000000004">
      <c r="A3662" s="1">
        <f t="shared" si="114"/>
        <v>45289</v>
      </c>
      <c r="B3662" s="1">
        <v>45291</v>
      </c>
      <c r="C3662" t="s">
        <v>4539</v>
      </c>
      <c r="D3662" t="s">
        <v>4540</v>
      </c>
      <c r="E3662">
        <v>6.05</v>
      </c>
      <c r="F3662" t="s">
        <v>1353</v>
      </c>
      <c r="G3662" t="s">
        <v>3786</v>
      </c>
      <c r="H3662" t="s">
        <v>17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53</v>
      </c>
      <c r="O3662" t="s">
        <v>6428</v>
      </c>
      <c r="P3662">
        <f t="shared" si="115"/>
        <v>3</v>
      </c>
    </row>
    <row r="3663" spans="1:16" x14ac:dyDescent="0.55000000000000004">
      <c r="A3663" s="1">
        <f t="shared" si="114"/>
        <v>45289</v>
      </c>
      <c r="B3663" s="1">
        <v>45291</v>
      </c>
      <c r="C3663" t="s">
        <v>74</v>
      </c>
      <c r="D3663" t="s">
        <v>75</v>
      </c>
      <c r="E3663">
        <v>4.3289999999999997</v>
      </c>
      <c r="F3663" t="s">
        <v>248</v>
      </c>
      <c r="G3663" t="s">
        <v>142</v>
      </c>
      <c r="H3663" t="s">
        <v>77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22</v>
      </c>
      <c r="O3663" t="s">
        <v>6429</v>
      </c>
      <c r="P3663">
        <f t="shared" si="115"/>
        <v>2</v>
      </c>
    </row>
    <row r="3664" spans="1:16" hidden="1" x14ac:dyDescent="0.55000000000000004">
      <c r="A3664" s="1">
        <f t="shared" si="114"/>
        <v>45289</v>
      </c>
      <c r="B3664" s="1">
        <v>45291</v>
      </c>
      <c r="C3664" t="s">
        <v>5989</v>
      </c>
      <c r="D3664" t="s">
        <v>5990</v>
      </c>
      <c r="E3664" t="s">
        <v>20</v>
      </c>
      <c r="F3664" t="s">
        <v>4859</v>
      </c>
      <c r="G3664" t="s">
        <v>6430</v>
      </c>
      <c r="H3664" t="s">
        <v>164</v>
      </c>
      <c r="I3664" t="s">
        <v>18</v>
      </c>
      <c r="J3664" t="s">
        <v>19</v>
      </c>
      <c r="K3664" t="s">
        <v>20</v>
      </c>
      <c r="L3664" t="s">
        <v>20</v>
      </c>
      <c r="M3664" t="s">
        <v>5244</v>
      </c>
      <c r="N3664" t="s">
        <v>5245</v>
      </c>
      <c r="O3664" t="s">
        <v>6431</v>
      </c>
      <c r="P3664">
        <f t="shared" si="115"/>
        <v>6</v>
      </c>
    </row>
    <row r="3665" spans="1:16" x14ac:dyDescent="0.55000000000000004">
      <c r="A3665" s="1">
        <f t="shared" si="114"/>
        <v>45289</v>
      </c>
      <c r="B3665" s="1">
        <v>45291</v>
      </c>
      <c r="C3665" t="s">
        <v>2494</v>
      </c>
      <c r="D3665" t="s">
        <v>752</v>
      </c>
      <c r="E3665">
        <v>6.7</v>
      </c>
      <c r="F3665" t="s">
        <v>744</v>
      </c>
      <c r="H3665" t="s">
        <v>52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53</v>
      </c>
      <c r="O3665" t="s">
        <v>6432</v>
      </c>
      <c r="P3665">
        <f t="shared" si="115"/>
        <v>2</v>
      </c>
    </row>
    <row r="3666" spans="1:16" x14ac:dyDescent="0.55000000000000004">
      <c r="A3666" s="1">
        <f t="shared" si="114"/>
        <v>45289</v>
      </c>
      <c r="B3666" s="1">
        <v>45291</v>
      </c>
      <c r="C3666" t="s">
        <v>4384</v>
      </c>
      <c r="D3666" t="s">
        <v>171</v>
      </c>
      <c r="E3666">
        <v>8.75</v>
      </c>
      <c r="F3666" t="s">
        <v>450</v>
      </c>
      <c r="G3666" t="s">
        <v>142</v>
      </c>
      <c r="H3666" t="s">
        <v>47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22</v>
      </c>
      <c r="O3666" t="s">
        <v>6433</v>
      </c>
      <c r="P3666">
        <f t="shared" si="115"/>
        <v>1</v>
      </c>
    </row>
    <row r="3667" spans="1:16" x14ac:dyDescent="0.55000000000000004">
      <c r="A3667" s="1">
        <f t="shared" si="114"/>
        <v>45289</v>
      </c>
      <c r="B3667" s="1">
        <v>45291</v>
      </c>
      <c r="C3667" t="s">
        <v>57</v>
      </c>
      <c r="D3667" t="s">
        <v>14</v>
      </c>
      <c r="E3667">
        <v>8.5</v>
      </c>
      <c r="F3667" t="s">
        <v>2820</v>
      </c>
      <c r="G3667" t="s">
        <v>142</v>
      </c>
      <c r="H3667" t="s">
        <v>17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22</v>
      </c>
      <c r="O3667" t="s">
        <v>6434</v>
      </c>
      <c r="P3667">
        <f t="shared" si="115"/>
        <v>3</v>
      </c>
    </row>
    <row r="3668" spans="1:16" x14ac:dyDescent="0.55000000000000004">
      <c r="A3668" s="1">
        <f t="shared" si="114"/>
        <v>45289</v>
      </c>
      <c r="B3668" s="1">
        <v>45291</v>
      </c>
      <c r="C3668" t="s">
        <v>57</v>
      </c>
      <c r="D3668" t="s">
        <v>14</v>
      </c>
      <c r="E3668">
        <v>7.7</v>
      </c>
      <c r="F3668" t="s">
        <v>151</v>
      </c>
      <c r="G3668" t="s">
        <v>229</v>
      </c>
      <c r="H3668" t="s">
        <v>17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22</v>
      </c>
      <c r="O3668" t="s">
        <v>6435</v>
      </c>
      <c r="P3668">
        <f t="shared" si="115"/>
        <v>3</v>
      </c>
    </row>
    <row r="3669" spans="1:16" x14ac:dyDescent="0.55000000000000004">
      <c r="A3669" s="1">
        <f t="shared" si="114"/>
        <v>45289</v>
      </c>
      <c r="B3669" s="1">
        <v>45291</v>
      </c>
      <c r="C3669" t="s">
        <v>57</v>
      </c>
      <c r="D3669" t="s">
        <v>14</v>
      </c>
      <c r="E3669">
        <v>6.65</v>
      </c>
      <c r="F3669" t="s">
        <v>467</v>
      </c>
      <c r="G3669" t="s">
        <v>142</v>
      </c>
      <c r="H3669" t="s">
        <v>17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22</v>
      </c>
      <c r="O3669" t="s">
        <v>6436</v>
      </c>
      <c r="P3669">
        <f t="shared" si="115"/>
        <v>3</v>
      </c>
    </row>
    <row r="3670" spans="1:16" x14ac:dyDescent="0.55000000000000004">
      <c r="A3670" s="1">
        <f t="shared" si="114"/>
        <v>45289</v>
      </c>
      <c r="B3670" s="1">
        <v>45291</v>
      </c>
      <c r="C3670" t="s">
        <v>57</v>
      </c>
      <c r="D3670" t="s">
        <v>14</v>
      </c>
      <c r="E3670">
        <v>7.9</v>
      </c>
      <c r="F3670" t="s">
        <v>4678</v>
      </c>
      <c r="G3670" t="s">
        <v>229</v>
      </c>
      <c r="H3670" t="s">
        <v>17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22</v>
      </c>
      <c r="O3670" t="s">
        <v>6437</v>
      </c>
      <c r="P3670">
        <f t="shared" si="115"/>
        <v>3</v>
      </c>
    </row>
    <row r="3671" spans="1:16" hidden="1" x14ac:dyDescent="0.55000000000000004">
      <c r="A3671" s="1">
        <f t="shared" si="114"/>
        <v>45289</v>
      </c>
      <c r="B3671" s="1">
        <v>45291</v>
      </c>
      <c r="C3671" t="s">
        <v>1705</v>
      </c>
      <c r="D3671" t="s">
        <v>1706</v>
      </c>
      <c r="E3671">
        <v>3.246</v>
      </c>
      <c r="F3671" t="s">
        <v>4736</v>
      </c>
      <c r="G3671" t="s">
        <v>229</v>
      </c>
      <c r="H3671" t="s">
        <v>164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72</v>
      </c>
      <c r="O3671" t="s">
        <v>6438</v>
      </c>
      <c r="P3671">
        <f t="shared" si="115"/>
        <v>6</v>
      </c>
    </row>
    <row r="3672" spans="1:16" x14ac:dyDescent="0.55000000000000004">
      <c r="A3672" s="1">
        <f t="shared" si="114"/>
        <v>45289</v>
      </c>
      <c r="B3672" s="1">
        <v>45291</v>
      </c>
      <c r="C3672" t="s">
        <v>1116</v>
      </c>
      <c r="D3672" t="s">
        <v>1117</v>
      </c>
      <c r="E3672">
        <v>3</v>
      </c>
      <c r="F3672" t="s">
        <v>387</v>
      </c>
      <c r="G3672" t="s">
        <v>1519</v>
      </c>
      <c r="H3672" t="s">
        <v>17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53</v>
      </c>
      <c r="O3672" t="s">
        <v>6439</v>
      </c>
      <c r="P3672">
        <f t="shared" si="115"/>
        <v>4</v>
      </c>
    </row>
    <row r="3673" spans="1:16" x14ac:dyDescent="0.55000000000000004">
      <c r="A3673" s="1">
        <f t="shared" si="114"/>
        <v>45289</v>
      </c>
      <c r="B3673" s="1">
        <v>45291</v>
      </c>
      <c r="C3673" t="s">
        <v>1116</v>
      </c>
      <c r="D3673" t="s">
        <v>1117</v>
      </c>
      <c r="E3673">
        <v>3.5</v>
      </c>
      <c r="F3673" t="s">
        <v>2873</v>
      </c>
      <c r="G3673" t="s">
        <v>1519</v>
      </c>
      <c r="H3673" t="s">
        <v>17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53</v>
      </c>
      <c r="O3673" t="s">
        <v>6440</v>
      </c>
      <c r="P3673">
        <f t="shared" si="115"/>
        <v>4</v>
      </c>
    </row>
    <row r="3674" spans="1:16" x14ac:dyDescent="0.55000000000000004">
      <c r="A3674" s="1">
        <f t="shared" si="114"/>
        <v>45289</v>
      </c>
      <c r="B3674" s="1">
        <v>45291</v>
      </c>
      <c r="C3674" t="s">
        <v>1116</v>
      </c>
      <c r="D3674" t="s">
        <v>1117</v>
      </c>
      <c r="E3674">
        <v>3.5</v>
      </c>
      <c r="F3674" t="s">
        <v>2717</v>
      </c>
      <c r="G3674" t="s">
        <v>2272</v>
      </c>
      <c r="H3674" t="s">
        <v>17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53</v>
      </c>
      <c r="O3674" t="s">
        <v>6441</v>
      </c>
      <c r="P3674">
        <f t="shared" si="115"/>
        <v>4</v>
      </c>
    </row>
    <row r="3675" spans="1:16" hidden="1" x14ac:dyDescent="0.55000000000000004">
      <c r="A3675" s="1">
        <f t="shared" si="114"/>
        <v>45289</v>
      </c>
      <c r="B3675" s="1">
        <v>45291</v>
      </c>
      <c r="C3675" t="s">
        <v>1561</v>
      </c>
      <c r="D3675" t="s">
        <v>1562</v>
      </c>
      <c r="E3675">
        <v>6.03477</v>
      </c>
      <c r="F3675" t="s">
        <v>4465</v>
      </c>
      <c r="G3675" t="s">
        <v>229</v>
      </c>
      <c r="H3675" t="s">
        <v>267</v>
      </c>
      <c r="I3675" t="s">
        <v>18</v>
      </c>
      <c r="J3675" t="s">
        <v>19</v>
      </c>
      <c r="K3675" t="s">
        <v>20</v>
      </c>
      <c r="L3675" t="s">
        <v>20</v>
      </c>
      <c r="M3675" t="s">
        <v>173</v>
      </c>
      <c r="N3675" t="s">
        <v>72</v>
      </c>
      <c r="O3675" t="s">
        <v>6442</v>
      </c>
      <c r="P3675">
        <f t="shared" si="115"/>
        <v>6</v>
      </c>
    </row>
    <row r="3676" spans="1:16" x14ac:dyDescent="0.55000000000000004">
      <c r="A3676" s="1">
        <f t="shared" si="114"/>
        <v>45289</v>
      </c>
      <c r="B3676" s="1">
        <v>45291</v>
      </c>
      <c r="C3676" t="s">
        <v>5030</v>
      </c>
      <c r="D3676" t="s">
        <v>265</v>
      </c>
      <c r="E3676">
        <v>7.625</v>
      </c>
      <c r="F3676" t="s">
        <v>2072</v>
      </c>
      <c r="G3676" t="s">
        <v>5204</v>
      </c>
      <c r="H3676" t="s">
        <v>52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72</v>
      </c>
      <c r="O3676" t="s">
        <v>6443</v>
      </c>
      <c r="P3676">
        <f t="shared" si="115"/>
        <v>3</v>
      </c>
    </row>
    <row r="3677" spans="1:16" x14ac:dyDescent="0.55000000000000004">
      <c r="A3677" s="1">
        <f t="shared" si="114"/>
        <v>45289</v>
      </c>
      <c r="B3677" s="1">
        <v>45291</v>
      </c>
      <c r="C3677" t="s">
        <v>1495</v>
      </c>
      <c r="D3677" t="s">
        <v>1496</v>
      </c>
      <c r="E3677">
        <v>2.5880000000000001</v>
      </c>
      <c r="F3677" t="s">
        <v>6135</v>
      </c>
      <c r="G3677" t="s">
        <v>229</v>
      </c>
      <c r="H3677" t="s">
        <v>17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72</v>
      </c>
      <c r="O3677" t="s">
        <v>6444</v>
      </c>
      <c r="P3677">
        <f t="shared" si="115"/>
        <v>3</v>
      </c>
    </row>
    <row r="3678" spans="1:16" x14ac:dyDescent="0.55000000000000004">
      <c r="A3678" s="1">
        <f t="shared" si="114"/>
        <v>45289</v>
      </c>
      <c r="B3678" s="1">
        <v>45291</v>
      </c>
      <c r="C3678" t="s">
        <v>6048</v>
      </c>
      <c r="D3678" t="s">
        <v>6049</v>
      </c>
      <c r="E3678">
        <v>5.45</v>
      </c>
      <c r="F3678" t="s">
        <v>6445</v>
      </c>
      <c r="G3678" t="s">
        <v>16</v>
      </c>
      <c r="H3678" t="s">
        <v>42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53</v>
      </c>
      <c r="O3678" t="s">
        <v>6446</v>
      </c>
      <c r="P3678">
        <f t="shared" si="115"/>
        <v>3</v>
      </c>
    </row>
    <row r="3679" spans="1:16" hidden="1" x14ac:dyDescent="0.55000000000000004">
      <c r="A3679" s="1">
        <f t="shared" si="114"/>
        <v>45289</v>
      </c>
      <c r="B3679" s="1">
        <v>45291</v>
      </c>
      <c r="C3679" t="s">
        <v>1689</v>
      </c>
      <c r="D3679" t="s">
        <v>1450</v>
      </c>
      <c r="E3679">
        <v>5.625</v>
      </c>
      <c r="F3679" t="s">
        <v>883</v>
      </c>
      <c r="G3679" t="s">
        <v>229</v>
      </c>
      <c r="H3679" t="s">
        <v>42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72</v>
      </c>
      <c r="O3679" t="s">
        <v>6447</v>
      </c>
      <c r="P3679">
        <f t="shared" si="115"/>
        <v>6</v>
      </c>
    </row>
    <row r="3680" spans="1:16" hidden="1" x14ac:dyDescent="0.55000000000000004">
      <c r="A3680" s="1">
        <f t="shared" si="114"/>
        <v>45289</v>
      </c>
      <c r="B3680" s="1">
        <v>45291</v>
      </c>
      <c r="C3680" t="s">
        <v>6448</v>
      </c>
      <c r="D3680" t="s">
        <v>6449</v>
      </c>
      <c r="E3680">
        <v>4.3209999999999997</v>
      </c>
      <c r="F3680" t="s">
        <v>373</v>
      </c>
      <c r="H3680" t="s">
        <v>42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22</v>
      </c>
      <c r="O3680" t="s">
        <v>6450</v>
      </c>
      <c r="P3680">
        <f t="shared" si="115"/>
        <v>6</v>
      </c>
    </row>
    <row r="3681" spans="1:16" x14ac:dyDescent="0.55000000000000004">
      <c r="A3681" s="1">
        <f t="shared" si="114"/>
        <v>45289</v>
      </c>
      <c r="B3681" s="1">
        <v>45291</v>
      </c>
      <c r="C3681" t="s">
        <v>170</v>
      </c>
      <c r="D3681" t="s">
        <v>171</v>
      </c>
      <c r="E3681">
        <v>6.375</v>
      </c>
      <c r="F3681" t="s">
        <v>2050</v>
      </c>
      <c r="G3681" t="s">
        <v>142</v>
      </c>
      <c r="H3681" t="s">
        <v>47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22</v>
      </c>
      <c r="O3681" t="s">
        <v>6451</v>
      </c>
      <c r="P3681">
        <f t="shared" si="115"/>
        <v>1</v>
      </c>
    </row>
    <row r="3682" spans="1:16" hidden="1" x14ac:dyDescent="0.55000000000000004">
      <c r="A3682" s="1">
        <f t="shared" si="114"/>
        <v>45289</v>
      </c>
      <c r="B3682" s="1">
        <v>45291</v>
      </c>
      <c r="C3682" t="s">
        <v>4613</v>
      </c>
      <c r="D3682" t="s">
        <v>4614</v>
      </c>
      <c r="E3682">
        <v>0</v>
      </c>
      <c r="F3682" t="s">
        <v>3451</v>
      </c>
      <c r="H3682" t="s">
        <v>147</v>
      </c>
      <c r="I3682" t="s">
        <v>18</v>
      </c>
      <c r="J3682" t="s">
        <v>19</v>
      </c>
      <c r="K3682" t="s">
        <v>20</v>
      </c>
      <c r="L3682" t="s">
        <v>20</v>
      </c>
      <c r="M3682" t="s">
        <v>3007</v>
      </c>
      <c r="N3682" t="s">
        <v>22</v>
      </c>
      <c r="O3682" t="s">
        <v>6452</v>
      </c>
      <c r="P3682">
        <f t="shared" si="115"/>
        <v>6</v>
      </c>
    </row>
    <row r="3683" spans="1:16" hidden="1" x14ac:dyDescent="0.55000000000000004">
      <c r="A3683" s="1">
        <f t="shared" si="114"/>
        <v>45289</v>
      </c>
      <c r="B3683" s="1">
        <v>45291</v>
      </c>
      <c r="C3683" t="s">
        <v>4613</v>
      </c>
      <c r="D3683" t="s">
        <v>4614</v>
      </c>
      <c r="E3683">
        <v>0</v>
      </c>
      <c r="F3683" t="s">
        <v>6453</v>
      </c>
      <c r="G3683" t="s">
        <v>1161</v>
      </c>
      <c r="H3683" t="s">
        <v>267</v>
      </c>
      <c r="I3683" t="s">
        <v>18</v>
      </c>
      <c r="J3683" t="s">
        <v>19</v>
      </c>
      <c r="K3683" t="s">
        <v>20</v>
      </c>
      <c r="L3683" t="s">
        <v>20</v>
      </c>
      <c r="M3683" t="s">
        <v>3007</v>
      </c>
      <c r="N3683" t="s">
        <v>22</v>
      </c>
      <c r="O3683" t="s">
        <v>6454</v>
      </c>
      <c r="P3683">
        <f t="shared" si="115"/>
        <v>6</v>
      </c>
    </row>
    <row r="3684" spans="1:16" x14ac:dyDescent="0.55000000000000004">
      <c r="A3684" s="1">
        <f t="shared" si="114"/>
        <v>45289</v>
      </c>
      <c r="B3684" s="1">
        <v>45291</v>
      </c>
      <c r="C3684" t="s">
        <v>3677</v>
      </c>
      <c r="D3684" t="s">
        <v>3678</v>
      </c>
      <c r="E3684">
        <v>7.9</v>
      </c>
      <c r="F3684" t="s">
        <v>1140</v>
      </c>
      <c r="H3684" t="s">
        <v>52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53</v>
      </c>
      <c r="O3684" t="s">
        <v>6455</v>
      </c>
      <c r="P3684">
        <f t="shared" si="115"/>
        <v>2</v>
      </c>
    </row>
    <row r="3685" spans="1:16" hidden="1" x14ac:dyDescent="0.55000000000000004">
      <c r="A3685" s="1">
        <f t="shared" si="114"/>
        <v>45289</v>
      </c>
      <c r="B3685" s="1">
        <v>45291</v>
      </c>
      <c r="C3685" t="s">
        <v>710</v>
      </c>
      <c r="D3685" t="s">
        <v>711</v>
      </c>
      <c r="E3685">
        <v>0.6</v>
      </c>
      <c r="F3685" t="s">
        <v>5730</v>
      </c>
      <c r="G3685" t="s">
        <v>229</v>
      </c>
      <c r="H3685" t="s">
        <v>164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72</v>
      </c>
      <c r="O3685" t="s">
        <v>6456</v>
      </c>
      <c r="P3685">
        <f t="shared" si="115"/>
        <v>6</v>
      </c>
    </row>
    <row r="3686" spans="1:16" hidden="1" x14ac:dyDescent="0.55000000000000004">
      <c r="A3686" s="1">
        <f t="shared" si="114"/>
        <v>45289</v>
      </c>
      <c r="B3686" s="1">
        <v>45291</v>
      </c>
      <c r="C3686" t="s">
        <v>5721</v>
      </c>
      <c r="D3686" t="s">
        <v>5722</v>
      </c>
      <c r="E3686">
        <v>3.2719999999999998</v>
      </c>
      <c r="F3686" t="s">
        <v>581</v>
      </c>
      <c r="G3686">
        <v>24</v>
      </c>
      <c r="H3686" t="s">
        <v>99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22</v>
      </c>
      <c r="O3686" t="s">
        <v>6457</v>
      </c>
      <c r="P3686">
        <f t="shared" si="115"/>
        <v>6</v>
      </c>
    </row>
    <row r="3687" spans="1:16" hidden="1" x14ac:dyDescent="0.55000000000000004">
      <c r="A3687" s="1">
        <f t="shared" si="114"/>
        <v>45289</v>
      </c>
      <c r="B3687" s="1">
        <v>45291</v>
      </c>
      <c r="C3687" t="s">
        <v>6001</v>
      </c>
      <c r="D3687" t="s">
        <v>6002</v>
      </c>
      <c r="E3687">
        <v>3.0310000000000001</v>
      </c>
      <c r="F3687" t="s">
        <v>1360</v>
      </c>
      <c r="G3687">
        <v>2022</v>
      </c>
      <c r="H3687" t="s">
        <v>42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6458</v>
      </c>
      <c r="P3687">
        <f t="shared" si="115"/>
        <v>6</v>
      </c>
    </row>
    <row r="3688" spans="1:16" x14ac:dyDescent="0.55000000000000004">
      <c r="A3688" s="1">
        <f t="shared" si="114"/>
        <v>45289</v>
      </c>
      <c r="B3688" s="1">
        <v>45291</v>
      </c>
      <c r="C3688" t="s">
        <v>1216</v>
      </c>
      <c r="D3688" t="s">
        <v>1217</v>
      </c>
      <c r="E3688">
        <v>4.07</v>
      </c>
      <c r="F3688" t="s">
        <v>1218</v>
      </c>
      <c r="G3688" t="s">
        <v>142</v>
      </c>
      <c r="H3688" t="s">
        <v>17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22</v>
      </c>
      <c r="O3688" t="s">
        <v>6459</v>
      </c>
      <c r="P3688">
        <f t="shared" si="115"/>
        <v>3</v>
      </c>
    </row>
    <row r="3689" spans="1:16" x14ac:dyDescent="0.55000000000000004">
      <c r="A3689" s="1">
        <f t="shared" si="114"/>
        <v>45289</v>
      </c>
      <c r="B3689" s="1">
        <v>45291</v>
      </c>
      <c r="C3689" t="s">
        <v>3131</v>
      </c>
      <c r="D3689" t="s">
        <v>449</v>
      </c>
      <c r="E3689">
        <v>3.25</v>
      </c>
      <c r="F3689" t="s">
        <v>477</v>
      </c>
      <c r="G3689" t="s">
        <v>1519</v>
      </c>
      <c r="H3689" t="s">
        <v>47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53</v>
      </c>
      <c r="O3689" t="s">
        <v>6460</v>
      </c>
      <c r="P3689">
        <f t="shared" si="115"/>
        <v>3</v>
      </c>
    </row>
    <row r="3690" spans="1:16" hidden="1" x14ac:dyDescent="0.55000000000000004">
      <c r="A3690" s="1">
        <f t="shared" si="114"/>
        <v>45289</v>
      </c>
      <c r="B3690" s="1">
        <v>45291</v>
      </c>
      <c r="C3690" t="s">
        <v>4613</v>
      </c>
      <c r="D3690" t="s">
        <v>4614</v>
      </c>
      <c r="E3690">
        <v>0</v>
      </c>
      <c r="F3690" t="s">
        <v>6461</v>
      </c>
      <c r="G3690" t="s">
        <v>4421</v>
      </c>
      <c r="H3690" t="s">
        <v>267</v>
      </c>
      <c r="I3690" t="s">
        <v>18</v>
      </c>
      <c r="J3690" t="s">
        <v>19</v>
      </c>
      <c r="K3690" t="s">
        <v>20</v>
      </c>
      <c r="L3690" t="s">
        <v>20</v>
      </c>
      <c r="M3690" t="s">
        <v>3007</v>
      </c>
      <c r="N3690" t="s">
        <v>22</v>
      </c>
      <c r="O3690" t="s">
        <v>6462</v>
      </c>
      <c r="P3690">
        <f t="shared" si="115"/>
        <v>6</v>
      </c>
    </row>
    <row r="3691" spans="1:16" x14ac:dyDescent="0.55000000000000004">
      <c r="A3691" s="1">
        <f t="shared" si="114"/>
        <v>45289</v>
      </c>
      <c r="B3691" s="1">
        <v>45291</v>
      </c>
      <c r="C3691" t="s">
        <v>1500</v>
      </c>
      <c r="D3691" t="s">
        <v>1501</v>
      </c>
      <c r="E3691">
        <v>2.5</v>
      </c>
      <c r="F3691" t="s">
        <v>5982</v>
      </c>
      <c r="G3691" t="s">
        <v>229</v>
      </c>
      <c r="H3691" t="s">
        <v>42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72</v>
      </c>
      <c r="O3691" t="s">
        <v>6463</v>
      </c>
      <c r="P3691">
        <f t="shared" si="115"/>
        <v>3</v>
      </c>
    </row>
    <row r="3692" spans="1:16" x14ac:dyDescent="0.55000000000000004">
      <c r="A3692" s="1">
        <f t="shared" si="114"/>
        <v>45289</v>
      </c>
      <c r="B3692" s="1">
        <v>45291</v>
      </c>
      <c r="C3692" t="s">
        <v>507</v>
      </c>
      <c r="D3692" t="s">
        <v>508</v>
      </c>
      <c r="E3692">
        <v>5.375</v>
      </c>
      <c r="F3692" t="s">
        <v>509</v>
      </c>
      <c r="G3692" t="s">
        <v>142</v>
      </c>
      <c r="H3692" t="s">
        <v>47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22</v>
      </c>
      <c r="O3692" t="s">
        <v>6464</v>
      </c>
      <c r="P3692">
        <f t="shared" si="115"/>
        <v>4</v>
      </c>
    </row>
    <row r="3693" spans="1:16" x14ac:dyDescent="0.55000000000000004">
      <c r="A3693" s="1">
        <f t="shared" si="114"/>
        <v>45289</v>
      </c>
      <c r="B3693" s="1">
        <v>45291</v>
      </c>
      <c r="C3693" t="s">
        <v>3677</v>
      </c>
      <c r="D3693" t="s">
        <v>3678</v>
      </c>
      <c r="E3693">
        <v>6.15</v>
      </c>
      <c r="F3693" t="s">
        <v>87</v>
      </c>
      <c r="H3693" t="s">
        <v>52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53</v>
      </c>
      <c r="O3693" t="s">
        <v>6465</v>
      </c>
      <c r="P3693">
        <f t="shared" si="115"/>
        <v>2</v>
      </c>
    </row>
    <row r="3694" spans="1:16" x14ac:dyDescent="0.55000000000000004">
      <c r="A3694" s="1">
        <f t="shared" si="114"/>
        <v>45289</v>
      </c>
      <c r="B3694" s="1">
        <v>45291</v>
      </c>
      <c r="C3694" t="s">
        <v>3596</v>
      </c>
      <c r="D3694" t="s">
        <v>171</v>
      </c>
      <c r="E3694">
        <v>7.125</v>
      </c>
      <c r="F3694" t="s">
        <v>2508</v>
      </c>
      <c r="G3694" t="s">
        <v>142</v>
      </c>
      <c r="H3694" t="s">
        <v>47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22</v>
      </c>
      <c r="O3694" t="s">
        <v>6466</v>
      </c>
      <c r="P3694">
        <f t="shared" si="115"/>
        <v>1</v>
      </c>
    </row>
    <row r="3695" spans="1:16" hidden="1" x14ac:dyDescent="0.55000000000000004">
      <c r="A3695" s="1">
        <f t="shared" si="114"/>
        <v>45289</v>
      </c>
      <c r="B3695" s="1">
        <v>45291</v>
      </c>
      <c r="C3695" t="s">
        <v>1000</v>
      </c>
      <c r="D3695" t="s">
        <v>1001</v>
      </c>
      <c r="E3695">
        <v>7</v>
      </c>
      <c r="F3695" t="s">
        <v>1646</v>
      </c>
      <c r="G3695" t="s">
        <v>142</v>
      </c>
      <c r="H3695" t="s">
        <v>47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22</v>
      </c>
      <c r="O3695" t="s">
        <v>6467</v>
      </c>
      <c r="P3695">
        <f t="shared" si="115"/>
        <v>6</v>
      </c>
    </row>
    <row r="3696" spans="1:16" x14ac:dyDescent="0.55000000000000004">
      <c r="A3696" s="1">
        <f t="shared" si="114"/>
        <v>45289</v>
      </c>
      <c r="B3696" s="1">
        <v>45291</v>
      </c>
      <c r="C3696" t="s">
        <v>517</v>
      </c>
      <c r="D3696" t="s">
        <v>518</v>
      </c>
      <c r="E3696">
        <v>3</v>
      </c>
      <c r="F3696" t="s">
        <v>2201</v>
      </c>
      <c r="G3696" t="s">
        <v>1519</v>
      </c>
      <c r="H3696" t="s">
        <v>52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22</v>
      </c>
      <c r="O3696" t="s">
        <v>6468</v>
      </c>
      <c r="P3696">
        <f t="shared" si="115"/>
        <v>3</v>
      </c>
    </row>
    <row r="3697" spans="1:16" x14ac:dyDescent="0.55000000000000004">
      <c r="A3697" s="1">
        <f t="shared" si="114"/>
        <v>45289</v>
      </c>
      <c r="B3697" s="1">
        <v>45291</v>
      </c>
      <c r="C3697" t="s">
        <v>131</v>
      </c>
      <c r="D3697" t="s">
        <v>132</v>
      </c>
      <c r="E3697">
        <v>3.9</v>
      </c>
      <c r="F3697" t="s">
        <v>1720</v>
      </c>
      <c r="G3697" t="s">
        <v>133</v>
      </c>
      <c r="H3697" t="s">
        <v>63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64</v>
      </c>
      <c r="O3697" t="s">
        <v>6469</v>
      </c>
      <c r="P3697">
        <f t="shared" si="115"/>
        <v>3</v>
      </c>
    </row>
    <row r="3698" spans="1:16" x14ac:dyDescent="0.55000000000000004">
      <c r="A3698" s="1">
        <f t="shared" si="114"/>
        <v>45289</v>
      </c>
      <c r="B3698" s="1">
        <v>45291</v>
      </c>
      <c r="C3698" t="s">
        <v>123</v>
      </c>
      <c r="D3698" t="s">
        <v>124</v>
      </c>
      <c r="E3698">
        <v>3.85</v>
      </c>
      <c r="F3698" t="s">
        <v>6470</v>
      </c>
      <c r="G3698" t="s">
        <v>133</v>
      </c>
      <c r="H3698" t="s">
        <v>63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64</v>
      </c>
      <c r="O3698" t="s">
        <v>6471</v>
      </c>
      <c r="P3698">
        <f t="shared" si="115"/>
        <v>4</v>
      </c>
    </row>
    <row r="3699" spans="1:16" hidden="1" x14ac:dyDescent="0.55000000000000004">
      <c r="A3699" s="1">
        <f t="shared" si="114"/>
        <v>45289</v>
      </c>
      <c r="B3699" s="1">
        <v>45291</v>
      </c>
      <c r="C3699" t="s">
        <v>1705</v>
      </c>
      <c r="D3699" t="s">
        <v>1706</v>
      </c>
      <c r="E3699">
        <v>5.55</v>
      </c>
      <c r="F3699" t="s">
        <v>4000</v>
      </c>
      <c r="G3699" t="s">
        <v>229</v>
      </c>
      <c r="H3699" t="s">
        <v>164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72</v>
      </c>
      <c r="O3699" t="s">
        <v>6472</v>
      </c>
      <c r="P3699">
        <f t="shared" si="115"/>
        <v>6</v>
      </c>
    </row>
    <row r="3700" spans="1:16" hidden="1" x14ac:dyDescent="0.55000000000000004">
      <c r="A3700" s="1">
        <f t="shared" si="114"/>
        <v>45289</v>
      </c>
      <c r="B3700" s="1">
        <v>45291</v>
      </c>
      <c r="C3700" t="s">
        <v>5394</v>
      </c>
      <c r="D3700" t="s">
        <v>5395</v>
      </c>
      <c r="E3700">
        <v>3.7330000000000001</v>
      </c>
      <c r="F3700" t="s">
        <v>2201</v>
      </c>
      <c r="H3700" t="s">
        <v>42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22</v>
      </c>
      <c r="O3700" t="s">
        <v>6473</v>
      </c>
      <c r="P3700">
        <f t="shared" si="115"/>
        <v>6</v>
      </c>
    </row>
    <row r="3701" spans="1:16" hidden="1" x14ac:dyDescent="0.55000000000000004">
      <c r="A3701" s="1">
        <f t="shared" si="114"/>
        <v>45289</v>
      </c>
      <c r="B3701" s="1">
        <v>45291</v>
      </c>
      <c r="C3701" t="s">
        <v>6474</v>
      </c>
      <c r="D3701" t="s">
        <v>6475</v>
      </c>
      <c r="E3701">
        <v>1.861</v>
      </c>
      <c r="F3701" t="s">
        <v>4588</v>
      </c>
      <c r="G3701">
        <v>2021</v>
      </c>
      <c r="H3701" t="s">
        <v>267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22</v>
      </c>
      <c r="O3701" t="s">
        <v>6476</v>
      </c>
      <c r="P3701">
        <f t="shared" si="115"/>
        <v>6</v>
      </c>
    </row>
    <row r="3702" spans="1:16" hidden="1" x14ac:dyDescent="0.55000000000000004">
      <c r="A3702" s="1">
        <f t="shared" si="114"/>
        <v>45289</v>
      </c>
      <c r="B3702" s="1">
        <v>45291</v>
      </c>
      <c r="C3702" t="s">
        <v>3566</v>
      </c>
      <c r="D3702" t="s">
        <v>3567</v>
      </c>
      <c r="E3702">
        <v>0.6</v>
      </c>
      <c r="F3702" t="s">
        <v>1177</v>
      </c>
      <c r="G3702" t="s">
        <v>1519</v>
      </c>
      <c r="H3702" t="s">
        <v>99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72</v>
      </c>
      <c r="O3702" t="s">
        <v>6477</v>
      </c>
      <c r="P3702">
        <f t="shared" si="115"/>
        <v>6</v>
      </c>
    </row>
    <row r="3703" spans="1:16" x14ac:dyDescent="0.55000000000000004">
      <c r="A3703" s="1">
        <f t="shared" si="114"/>
        <v>45289</v>
      </c>
      <c r="B3703" s="1">
        <v>45291</v>
      </c>
      <c r="C3703" t="s">
        <v>131</v>
      </c>
      <c r="D3703" t="s">
        <v>132</v>
      </c>
      <c r="E3703">
        <v>4.05</v>
      </c>
      <c r="F3703" t="s">
        <v>6478</v>
      </c>
      <c r="G3703" t="s">
        <v>206</v>
      </c>
      <c r="H3703" t="s">
        <v>63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64</v>
      </c>
      <c r="O3703" t="s">
        <v>6479</v>
      </c>
      <c r="P3703">
        <f t="shared" si="115"/>
        <v>3</v>
      </c>
    </row>
    <row r="3704" spans="1:16" hidden="1" x14ac:dyDescent="0.55000000000000004">
      <c r="A3704" s="1">
        <f t="shared" si="114"/>
        <v>45289</v>
      </c>
      <c r="B3704" s="1">
        <v>45291</v>
      </c>
      <c r="C3704" t="s">
        <v>3566</v>
      </c>
      <c r="D3704" t="s">
        <v>3567</v>
      </c>
      <c r="E3704">
        <v>2.25</v>
      </c>
      <c r="F3704" t="s">
        <v>627</v>
      </c>
      <c r="G3704" t="s">
        <v>1519</v>
      </c>
      <c r="H3704" t="s">
        <v>99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72</v>
      </c>
      <c r="O3704" t="s">
        <v>6480</v>
      </c>
      <c r="P3704">
        <f t="shared" si="115"/>
        <v>6</v>
      </c>
    </row>
    <row r="3705" spans="1:16" x14ac:dyDescent="0.55000000000000004">
      <c r="A3705" s="1">
        <f t="shared" si="114"/>
        <v>45289</v>
      </c>
      <c r="B3705" s="1">
        <v>45291</v>
      </c>
      <c r="C3705" t="s">
        <v>3432</v>
      </c>
      <c r="D3705" t="s">
        <v>3433</v>
      </c>
      <c r="E3705">
        <v>6.625</v>
      </c>
      <c r="F3705" t="s">
        <v>6481</v>
      </c>
      <c r="H3705" t="s">
        <v>47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22</v>
      </c>
      <c r="O3705" t="s">
        <v>6482</v>
      </c>
      <c r="P3705">
        <f t="shared" si="115"/>
        <v>3</v>
      </c>
    </row>
    <row r="3706" spans="1:16" hidden="1" x14ac:dyDescent="0.55000000000000004">
      <c r="A3706" s="1">
        <f t="shared" si="114"/>
        <v>45289</v>
      </c>
      <c r="B3706" s="1">
        <v>45291</v>
      </c>
      <c r="C3706" t="s">
        <v>3174</v>
      </c>
      <c r="D3706" t="s">
        <v>274</v>
      </c>
      <c r="E3706">
        <v>6.8</v>
      </c>
      <c r="F3706" t="s">
        <v>2809</v>
      </c>
      <c r="G3706" t="s">
        <v>229</v>
      </c>
      <c r="H3706" t="s">
        <v>17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72</v>
      </c>
      <c r="O3706" t="s">
        <v>6483</v>
      </c>
      <c r="P3706">
        <f t="shared" si="115"/>
        <v>6</v>
      </c>
    </row>
    <row r="3707" spans="1:16" hidden="1" x14ac:dyDescent="0.55000000000000004">
      <c r="A3707" s="1">
        <f t="shared" si="114"/>
        <v>45289</v>
      </c>
      <c r="B3707" s="1">
        <v>45291</v>
      </c>
      <c r="C3707" t="s">
        <v>2425</v>
      </c>
      <c r="D3707" t="s">
        <v>711</v>
      </c>
      <c r="E3707">
        <v>6.75</v>
      </c>
      <c r="F3707" t="s">
        <v>2426</v>
      </c>
      <c r="G3707" t="s">
        <v>6484</v>
      </c>
      <c r="H3707" t="s">
        <v>267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72</v>
      </c>
      <c r="O3707" t="s">
        <v>6485</v>
      </c>
      <c r="P3707">
        <f t="shared" si="115"/>
        <v>6</v>
      </c>
    </row>
    <row r="3708" spans="1:16" hidden="1" x14ac:dyDescent="0.55000000000000004">
      <c r="A3708" s="1">
        <f t="shared" si="114"/>
        <v>45289</v>
      </c>
      <c r="B3708" s="1">
        <v>45291</v>
      </c>
      <c r="C3708" t="s">
        <v>6486</v>
      </c>
      <c r="D3708" t="s">
        <v>6487</v>
      </c>
      <c r="E3708">
        <v>4.8090000000000002</v>
      </c>
      <c r="F3708" t="s">
        <v>6488</v>
      </c>
      <c r="G3708" t="s">
        <v>4421</v>
      </c>
      <c r="H3708" t="s">
        <v>42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22</v>
      </c>
      <c r="O3708" t="s">
        <v>6489</v>
      </c>
      <c r="P3708">
        <f t="shared" si="115"/>
        <v>6</v>
      </c>
    </row>
    <row r="3709" spans="1:16" hidden="1" x14ac:dyDescent="0.55000000000000004">
      <c r="A3709" s="1">
        <f t="shared" si="114"/>
        <v>45289</v>
      </c>
      <c r="B3709" s="1">
        <v>45291</v>
      </c>
      <c r="C3709" t="s">
        <v>2783</v>
      </c>
      <c r="D3709" t="s">
        <v>2784</v>
      </c>
      <c r="E3709">
        <v>6.45</v>
      </c>
      <c r="F3709" t="s">
        <v>2389</v>
      </c>
      <c r="G3709" t="s">
        <v>142</v>
      </c>
      <c r="H3709" t="s">
        <v>47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22</v>
      </c>
      <c r="O3709" t="s">
        <v>6490</v>
      </c>
      <c r="P3709">
        <f t="shared" si="115"/>
        <v>6</v>
      </c>
    </row>
    <row r="3710" spans="1:16" x14ac:dyDescent="0.55000000000000004">
      <c r="A3710" s="1">
        <f t="shared" si="114"/>
        <v>45289</v>
      </c>
      <c r="B3710" s="1">
        <v>45291</v>
      </c>
      <c r="C3710" t="s">
        <v>6081</v>
      </c>
      <c r="D3710" t="s">
        <v>6082</v>
      </c>
      <c r="E3710">
        <v>6.59</v>
      </c>
      <c r="F3710" t="s">
        <v>6491</v>
      </c>
      <c r="G3710" t="s">
        <v>1118</v>
      </c>
      <c r="H3710" t="s">
        <v>52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22</v>
      </c>
      <c r="O3710" t="s">
        <v>6492</v>
      </c>
      <c r="P3710">
        <f t="shared" si="115"/>
        <v>3</v>
      </c>
    </row>
    <row r="3711" spans="1:16" x14ac:dyDescent="0.55000000000000004">
      <c r="A3711" s="1">
        <f t="shared" si="114"/>
        <v>45289</v>
      </c>
      <c r="B3711" s="1">
        <v>45291</v>
      </c>
      <c r="C3711" t="s">
        <v>6493</v>
      </c>
      <c r="D3711" t="s">
        <v>4404</v>
      </c>
      <c r="E3711">
        <v>7.16</v>
      </c>
      <c r="F3711" t="s">
        <v>6494</v>
      </c>
      <c r="G3711" t="s">
        <v>4780</v>
      </c>
      <c r="H3711" t="s">
        <v>77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53</v>
      </c>
      <c r="O3711" t="s">
        <v>6495</v>
      </c>
      <c r="P3711">
        <f t="shared" si="115"/>
        <v>2</v>
      </c>
    </row>
    <row r="3712" spans="1:16" hidden="1" x14ac:dyDescent="0.55000000000000004">
      <c r="A3712" s="1">
        <f t="shared" si="114"/>
        <v>45289</v>
      </c>
      <c r="B3712" s="1">
        <v>45291</v>
      </c>
      <c r="C3712" t="s">
        <v>3945</v>
      </c>
      <c r="D3712" t="s">
        <v>3946</v>
      </c>
      <c r="E3712">
        <v>7</v>
      </c>
      <c r="F3712" t="s">
        <v>51</v>
      </c>
      <c r="G3712" t="s">
        <v>229</v>
      </c>
      <c r="H3712" t="s">
        <v>77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22</v>
      </c>
      <c r="O3712" t="s">
        <v>6496</v>
      </c>
      <c r="P3712">
        <f t="shared" si="115"/>
        <v>6</v>
      </c>
    </row>
    <row r="3713" spans="1:16" x14ac:dyDescent="0.55000000000000004">
      <c r="A3713" s="1">
        <f t="shared" si="114"/>
        <v>45289</v>
      </c>
      <c r="B3713" s="1">
        <v>45291</v>
      </c>
      <c r="C3713" t="s">
        <v>4895</v>
      </c>
      <c r="D3713" t="s">
        <v>3890</v>
      </c>
      <c r="E3713">
        <v>9</v>
      </c>
      <c r="F3713" t="s">
        <v>91</v>
      </c>
      <c r="G3713" t="s">
        <v>229</v>
      </c>
      <c r="H3713" t="s">
        <v>77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22</v>
      </c>
      <c r="O3713" t="s">
        <v>6497</v>
      </c>
      <c r="P3713">
        <f t="shared" si="115"/>
        <v>4</v>
      </c>
    </row>
    <row r="3714" spans="1:16" x14ac:dyDescent="0.55000000000000004">
      <c r="A3714" s="1">
        <f t="shared" si="114"/>
        <v>45289</v>
      </c>
      <c r="B3714" s="1">
        <v>45291</v>
      </c>
      <c r="C3714" t="s">
        <v>3045</v>
      </c>
      <c r="D3714" t="s">
        <v>1249</v>
      </c>
      <c r="E3714">
        <v>3.5</v>
      </c>
      <c r="F3714" t="s">
        <v>3451</v>
      </c>
      <c r="G3714" t="s">
        <v>229</v>
      </c>
      <c r="H3714" t="s">
        <v>47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22</v>
      </c>
      <c r="O3714" t="s">
        <v>6498</v>
      </c>
      <c r="P3714">
        <f t="shared" si="115"/>
        <v>3</v>
      </c>
    </row>
    <row r="3715" spans="1:16" x14ac:dyDescent="0.55000000000000004">
      <c r="A3715" s="1">
        <f t="shared" si="114"/>
        <v>45289</v>
      </c>
      <c r="B3715" s="1">
        <v>45291</v>
      </c>
      <c r="C3715" t="s">
        <v>5703</v>
      </c>
      <c r="D3715" t="s">
        <v>775</v>
      </c>
      <c r="E3715">
        <v>5.9</v>
      </c>
      <c r="F3715" t="s">
        <v>724</v>
      </c>
      <c r="H3715" t="s">
        <v>42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53</v>
      </c>
      <c r="O3715" t="s">
        <v>6499</v>
      </c>
      <c r="P3715">
        <f t="shared" si="115"/>
        <v>3</v>
      </c>
    </row>
    <row r="3716" spans="1:16" x14ac:dyDescent="0.55000000000000004">
      <c r="A3716" s="1">
        <f t="shared" ref="A3716:A3779" si="116">B3716-2</f>
        <v>45289</v>
      </c>
      <c r="B3716" s="1">
        <v>45291</v>
      </c>
      <c r="C3716" t="s">
        <v>6028</v>
      </c>
      <c r="D3716" t="s">
        <v>6029</v>
      </c>
      <c r="E3716">
        <v>7.75</v>
      </c>
      <c r="F3716" t="s">
        <v>1152</v>
      </c>
      <c r="H3716" t="s">
        <v>47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72</v>
      </c>
      <c r="O3716" t="s">
        <v>6500</v>
      </c>
      <c r="P3716">
        <f t="shared" ref="P3716:P3779" si="117">LEN(D3716)</f>
        <v>2</v>
      </c>
    </row>
    <row r="3717" spans="1:16" x14ac:dyDescent="0.55000000000000004">
      <c r="A3717" s="1">
        <f t="shared" si="116"/>
        <v>45289</v>
      </c>
      <c r="B3717" s="1">
        <v>45291</v>
      </c>
      <c r="C3717" t="s">
        <v>4115</v>
      </c>
      <c r="D3717" t="s">
        <v>4116</v>
      </c>
      <c r="E3717">
        <v>7.2055100000000003</v>
      </c>
      <c r="F3717" t="s">
        <v>6501</v>
      </c>
      <c r="G3717" t="s">
        <v>206</v>
      </c>
      <c r="H3717" t="s">
        <v>17</v>
      </c>
      <c r="I3717" t="s">
        <v>18</v>
      </c>
      <c r="J3717" t="s">
        <v>19</v>
      </c>
      <c r="K3717" t="s">
        <v>20</v>
      </c>
      <c r="L3717" t="s">
        <v>20</v>
      </c>
      <c r="M3717" t="s">
        <v>173</v>
      </c>
      <c r="N3717" t="s">
        <v>72</v>
      </c>
      <c r="O3717" t="s">
        <v>6502</v>
      </c>
      <c r="P3717">
        <f t="shared" si="117"/>
        <v>2</v>
      </c>
    </row>
    <row r="3718" spans="1:16" x14ac:dyDescent="0.55000000000000004">
      <c r="A3718" s="1">
        <f t="shared" si="116"/>
        <v>45289</v>
      </c>
      <c r="B3718" s="1">
        <v>45291</v>
      </c>
      <c r="C3718" t="s">
        <v>131</v>
      </c>
      <c r="D3718" t="s">
        <v>132</v>
      </c>
      <c r="E3718">
        <v>4.25</v>
      </c>
      <c r="F3718" t="s">
        <v>1417</v>
      </c>
      <c r="G3718" t="s">
        <v>133</v>
      </c>
      <c r="H3718" t="s">
        <v>63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64</v>
      </c>
      <c r="O3718" t="s">
        <v>6503</v>
      </c>
      <c r="P3718">
        <f t="shared" si="117"/>
        <v>3</v>
      </c>
    </row>
    <row r="3719" spans="1:16" hidden="1" x14ac:dyDescent="0.55000000000000004">
      <c r="A3719" s="1">
        <f t="shared" si="116"/>
        <v>45289</v>
      </c>
      <c r="B3719" s="1">
        <v>45291</v>
      </c>
      <c r="C3719" t="s">
        <v>1449</v>
      </c>
      <c r="D3719" t="s">
        <v>1450</v>
      </c>
      <c r="E3719">
        <v>5.6451500000000001</v>
      </c>
      <c r="F3719" t="s">
        <v>5471</v>
      </c>
      <c r="G3719" t="s">
        <v>229</v>
      </c>
      <c r="H3719" t="s">
        <v>99</v>
      </c>
      <c r="I3719" t="s">
        <v>18</v>
      </c>
      <c r="J3719" t="s">
        <v>19</v>
      </c>
      <c r="K3719" t="s">
        <v>20</v>
      </c>
      <c r="L3719" t="s">
        <v>20</v>
      </c>
      <c r="M3719" t="s">
        <v>173</v>
      </c>
      <c r="N3719" t="s">
        <v>72</v>
      </c>
      <c r="O3719" t="s">
        <v>6504</v>
      </c>
      <c r="P3719">
        <f t="shared" si="117"/>
        <v>6</v>
      </c>
    </row>
    <row r="3720" spans="1:16" hidden="1" x14ac:dyDescent="0.55000000000000004">
      <c r="A3720" s="1">
        <f t="shared" si="116"/>
        <v>45289</v>
      </c>
      <c r="B3720" s="1">
        <v>45291</v>
      </c>
      <c r="C3720" t="s">
        <v>6505</v>
      </c>
      <c r="D3720" t="s">
        <v>6506</v>
      </c>
      <c r="E3720">
        <v>5.9</v>
      </c>
      <c r="F3720" t="s">
        <v>951</v>
      </c>
      <c r="G3720" t="s">
        <v>206</v>
      </c>
      <c r="H3720" t="s">
        <v>17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53</v>
      </c>
      <c r="O3720" t="s">
        <v>6507</v>
      </c>
      <c r="P3720">
        <f t="shared" si="117"/>
        <v>6</v>
      </c>
    </row>
    <row r="3721" spans="1:16" x14ac:dyDescent="0.55000000000000004">
      <c r="A3721" s="1">
        <f t="shared" si="116"/>
        <v>45289</v>
      </c>
      <c r="B3721" s="1">
        <v>45291</v>
      </c>
      <c r="C3721" t="s">
        <v>1116</v>
      </c>
      <c r="D3721" t="s">
        <v>1117</v>
      </c>
      <c r="E3721">
        <v>1.9</v>
      </c>
      <c r="F3721" t="s">
        <v>2060</v>
      </c>
      <c r="G3721" t="s">
        <v>1519</v>
      </c>
      <c r="H3721" t="s">
        <v>17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53</v>
      </c>
      <c r="O3721" t="s">
        <v>6508</v>
      </c>
      <c r="P3721">
        <f t="shared" si="117"/>
        <v>4</v>
      </c>
    </row>
    <row r="3722" spans="1:16" x14ac:dyDescent="0.55000000000000004">
      <c r="A3722" s="1">
        <f t="shared" si="116"/>
        <v>45289</v>
      </c>
      <c r="B3722" s="1">
        <v>45291</v>
      </c>
      <c r="C3722" t="s">
        <v>1116</v>
      </c>
      <c r="D3722" t="s">
        <v>1117</v>
      </c>
      <c r="E3722">
        <v>3.5</v>
      </c>
      <c r="F3722" t="s">
        <v>1566</v>
      </c>
      <c r="G3722" t="s">
        <v>1519</v>
      </c>
      <c r="H3722" t="s">
        <v>17</v>
      </c>
      <c r="I3722" t="s">
        <v>18</v>
      </c>
      <c r="J3722" t="s">
        <v>19</v>
      </c>
      <c r="K3722" t="s">
        <v>20</v>
      </c>
      <c r="L3722" t="s">
        <v>20</v>
      </c>
      <c r="M3722" t="s">
        <v>21</v>
      </c>
      <c r="N3722" t="s">
        <v>53</v>
      </c>
      <c r="O3722" t="s">
        <v>6509</v>
      </c>
      <c r="P3722">
        <f t="shared" si="117"/>
        <v>4</v>
      </c>
    </row>
    <row r="3723" spans="1:16" hidden="1" x14ac:dyDescent="0.55000000000000004">
      <c r="A3723" s="1">
        <f t="shared" si="116"/>
        <v>45289</v>
      </c>
      <c r="B3723" s="1">
        <v>45291</v>
      </c>
      <c r="C3723" t="s">
        <v>1561</v>
      </c>
      <c r="D3723" t="s">
        <v>1562</v>
      </c>
      <c r="E3723">
        <v>5.7828200000000001</v>
      </c>
      <c r="F3723" t="s">
        <v>4671</v>
      </c>
      <c r="G3723" t="s">
        <v>229</v>
      </c>
      <c r="H3723" t="s">
        <v>267</v>
      </c>
      <c r="I3723" t="s">
        <v>18</v>
      </c>
      <c r="J3723" t="s">
        <v>19</v>
      </c>
      <c r="K3723" t="s">
        <v>20</v>
      </c>
      <c r="L3723" t="s">
        <v>20</v>
      </c>
      <c r="M3723" t="s">
        <v>173</v>
      </c>
      <c r="N3723" t="s">
        <v>72</v>
      </c>
      <c r="O3723" t="s">
        <v>6510</v>
      </c>
      <c r="P3723">
        <f t="shared" si="117"/>
        <v>6</v>
      </c>
    </row>
    <row r="3724" spans="1:16" hidden="1" x14ac:dyDescent="0.55000000000000004">
      <c r="A3724" s="1">
        <f t="shared" si="116"/>
        <v>45289</v>
      </c>
      <c r="B3724" s="1">
        <v>45291</v>
      </c>
      <c r="C3724" t="s">
        <v>4763</v>
      </c>
      <c r="D3724" t="s">
        <v>4764</v>
      </c>
      <c r="E3724">
        <v>1.615</v>
      </c>
      <c r="F3724" t="s">
        <v>26</v>
      </c>
      <c r="G3724">
        <v>2020</v>
      </c>
      <c r="H3724" t="s">
        <v>99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22</v>
      </c>
      <c r="O3724" t="s">
        <v>6511</v>
      </c>
      <c r="P3724">
        <f t="shared" si="117"/>
        <v>6</v>
      </c>
    </row>
    <row r="3725" spans="1:16" x14ac:dyDescent="0.55000000000000004">
      <c r="A3725" s="1">
        <f t="shared" si="116"/>
        <v>45289</v>
      </c>
      <c r="B3725" s="1">
        <v>45291</v>
      </c>
      <c r="C3725" t="s">
        <v>1500</v>
      </c>
      <c r="D3725" t="s">
        <v>1501</v>
      </c>
      <c r="E3725">
        <v>5.7870299999999997</v>
      </c>
      <c r="F3725" t="s">
        <v>3241</v>
      </c>
      <c r="G3725" t="s">
        <v>229</v>
      </c>
      <c r="H3725" t="s">
        <v>42</v>
      </c>
      <c r="I3725" t="s">
        <v>18</v>
      </c>
      <c r="J3725" t="s">
        <v>19</v>
      </c>
      <c r="K3725" t="s">
        <v>20</v>
      </c>
      <c r="L3725" t="s">
        <v>20</v>
      </c>
      <c r="M3725" t="s">
        <v>173</v>
      </c>
      <c r="N3725" t="s">
        <v>72</v>
      </c>
      <c r="O3725" t="s">
        <v>6512</v>
      </c>
      <c r="P3725">
        <f t="shared" si="117"/>
        <v>3</v>
      </c>
    </row>
    <row r="3726" spans="1:16" hidden="1" x14ac:dyDescent="0.55000000000000004">
      <c r="A3726" s="1">
        <f t="shared" si="116"/>
        <v>45289</v>
      </c>
      <c r="B3726" s="1">
        <v>45291</v>
      </c>
      <c r="C3726" t="s">
        <v>3541</v>
      </c>
      <c r="D3726" t="s">
        <v>3542</v>
      </c>
      <c r="E3726">
        <v>2.87</v>
      </c>
      <c r="F3726" t="s">
        <v>2498</v>
      </c>
      <c r="G3726">
        <v>27</v>
      </c>
      <c r="H3726" t="s">
        <v>47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22</v>
      </c>
      <c r="O3726" t="s">
        <v>6513</v>
      </c>
      <c r="P3726">
        <f t="shared" si="117"/>
        <v>6</v>
      </c>
    </row>
    <row r="3727" spans="1:16" x14ac:dyDescent="0.55000000000000004">
      <c r="A3727" s="1">
        <f t="shared" si="116"/>
        <v>45289</v>
      </c>
      <c r="B3727" s="1">
        <v>45291</v>
      </c>
      <c r="C3727" t="s">
        <v>6514</v>
      </c>
      <c r="D3727" t="s">
        <v>6515</v>
      </c>
      <c r="E3727">
        <v>7.28</v>
      </c>
      <c r="F3727" t="s">
        <v>6516</v>
      </c>
      <c r="G3727" t="s">
        <v>629</v>
      </c>
      <c r="H3727" t="s">
        <v>47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22</v>
      </c>
      <c r="O3727" t="s">
        <v>6517</v>
      </c>
      <c r="P3727">
        <f t="shared" si="117"/>
        <v>3</v>
      </c>
    </row>
    <row r="3728" spans="1:16" x14ac:dyDescent="0.55000000000000004">
      <c r="A3728" s="1">
        <f t="shared" si="116"/>
        <v>45289</v>
      </c>
      <c r="B3728" s="1">
        <v>45291</v>
      </c>
      <c r="C3728" t="s">
        <v>57</v>
      </c>
      <c r="D3728" t="s">
        <v>14</v>
      </c>
      <c r="E3728">
        <v>9.5</v>
      </c>
      <c r="F3728" t="s">
        <v>1975</v>
      </c>
      <c r="G3728" t="s">
        <v>142</v>
      </c>
      <c r="H3728" t="s">
        <v>17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22</v>
      </c>
      <c r="O3728" t="s">
        <v>6518</v>
      </c>
      <c r="P3728">
        <f t="shared" si="117"/>
        <v>3</v>
      </c>
    </row>
    <row r="3729" spans="1:16" x14ac:dyDescent="0.55000000000000004">
      <c r="A3729" s="1">
        <f t="shared" si="116"/>
        <v>45289</v>
      </c>
      <c r="B3729" s="1">
        <v>45291</v>
      </c>
      <c r="C3729" t="s">
        <v>1500</v>
      </c>
      <c r="D3729" t="s">
        <v>1501</v>
      </c>
      <c r="E3729">
        <v>0.75</v>
      </c>
      <c r="F3729" t="s">
        <v>2861</v>
      </c>
      <c r="G3729" t="s">
        <v>229</v>
      </c>
      <c r="H3729" t="s">
        <v>42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72</v>
      </c>
      <c r="O3729" t="s">
        <v>6519</v>
      </c>
      <c r="P3729">
        <f t="shared" si="117"/>
        <v>3</v>
      </c>
    </row>
    <row r="3730" spans="1:16" x14ac:dyDescent="0.55000000000000004">
      <c r="A3730" s="1">
        <f t="shared" si="116"/>
        <v>45289</v>
      </c>
      <c r="B3730" s="1">
        <v>45291</v>
      </c>
      <c r="C3730" t="s">
        <v>1750</v>
      </c>
      <c r="D3730" t="s">
        <v>610</v>
      </c>
      <c r="E3730">
        <v>7.75</v>
      </c>
      <c r="F3730" t="s">
        <v>611</v>
      </c>
      <c r="G3730" t="s">
        <v>6520</v>
      </c>
      <c r="H3730" t="s">
        <v>77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22</v>
      </c>
      <c r="O3730" t="s">
        <v>6521</v>
      </c>
      <c r="P3730">
        <f t="shared" si="117"/>
        <v>3</v>
      </c>
    </row>
    <row r="3731" spans="1:16" x14ac:dyDescent="0.55000000000000004">
      <c r="A3731" s="1">
        <f t="shared" si="116"/>
        <v>45289</v>
      </c>
      <c r="B3731" s="1">
        <v>45291</v>
      </c>
      <c r="C3731" t="s">
        <v>6522</v>
      </c>
      <c r="D3731" t="s">
        <v>6523</v>
      </c>
      <c r="E3731">
        <v>4.26</v>
      </c>
      <c r="F3731" t="s">
        <v>6524</v>
      </c>
      <c r="H3731" t="s">
        <v>47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53</v>
      </c>
      <c r="O3731" t="s">
        <v>6525</v>
      </c>
      <c r="P3731">
        <f t="shared" si="117"/>
        <v>5</v>
      </c>
    </row>
    <row r="3732" spans="1:16" x14ac:dyDescent="0.55000000000000004">
      <c r="A3732" s="1">
        <f t="shared" si="116"/>
        <v>45289</v>
      </c>
      <c r="B3732" s="1">
        <v>45291</v>
      </c>
      <c r="C3732" t="s">
        <v>5790</v>
      </c>
      <c r="D3732" t="s">
        <v>5791</v>
      </c>
      <c r="E3732">
        <v>5.7640000000000002</v>
      </c>
      <c r="F3732" t="s">
        <v>6526</v>
      </c>
      <c r="G3732" t="s">
        <v>206</v>
      </c>
      <c r="H3732" t="s">
        <v>77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53</v>
      </c>
      <c r="O3732" t="s">
        <v>6527</v>
      </c>
      <c r="P3732">
        <f t="shared" si="117"/>
        <v>5</v>
      </c>
    </row>
    <row r="3733" spans="1:16" hidden="1" x14ac:dyDescent="0.55000000000000004">
      <c r="A3733" s="1">
        <f t="shared" si="116"/>
        <v>45289</v>
      </c>
      <c r="B3733" s="1">
        <v>45291</v>
      </c>
      <c r="C3733" t="s">
        <v>1561</v>
      </c>
      <c r="D3733" t="s">
        <v>1562</v>
      </c>
      <c r="E3733">
        <v>6.4328200000000004</v>
      </c>
      <c r="F3733" t="s">
        <v>2938</v>
      </c>
      <c r="G3733" t="s">
        <v>229</v>
      </c>
      <c r="H3733" t="s">
        <v>267</v>
      </c>
      <c r="I3733" t="s">
        <v>18</v>
      </c>
      <c r="J3733" t="s">
        <v>19</v>
      </c>
      <c r="K3733" t="s">
        <v>20</v>
      </c>
      <c r="L3733" t="s">
        <v>20</v>
      </c>
      <c r="M3733" t="s">
        <v>173</v>
      </c>
      <c r="N3733" t="s">
        <v>72</v>
      </c>
      <c r="O3733" t="s">
        <v>6528</v>
      </c>
      <c r="P3733">
        <f t="shared" si="117"/>
        <v>6</v>
      </c>
    </row>
    <row r="3734" spans="1:16" x14ac:dyDescent="0.55000000000000004">
      <c r="A3734" s="1">
        <f t="shared" si="116"/>
        <v>45289</v>
      </c>
      <c r="B3734" s="1">
        <v>45291</v>
      </c>
      <c r="C3734" t="s">
        <v>6529</v>
      </c>
      <c r="D3734" t="s">
        <v>567</v>
      </c>
      <c r="E3734">
        <v>7.2</v>
      </c>
      <c r="F3734" t="s">
        <v>383</v>
      </c>
      <c r="G3734" t="s">
        <v>6530</v>
      </c>
      <c r="H3734" t="s">
        <v>17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53</v>
      </c>
      <c r="O3734" t="s">
        <v>6531</v>
      </c>
      <c r="P3734">
        <f t="shared" si="117"/>
        <v>1</v>
      </c>
    </row>
    <row r="3735" spans="1:16" hidden="1" x14ac:dyDescent="0.55000000000000004">
      <c r="A3735" s="1">
        <f t="shared" si="116"/>
        <v>45289</v>
      </c>
      <c r="B3735" s="1">
        <v>45291</v>
      </c>
      <c r="C3735" t="s">
        <v>2783</v>
      </c>
      <c r="D3735" t="s">
        <v>2784</v>
      </c>
      <c r="E3735">
        <v>6.95</v>
      </c>
      <c r="F3735" t="s">
        <v>4687</v>
      </c>
      <c r="G3735" t="s">
        <v>6520</v>
      </c>
      <c r="H3735" t="s">
        <v>47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22</v>
      </c>
      <c r="O3735" t="s">
        <v>6532</v>
      </c>
      <c r="P3735">
        <f t="shared" si="117"/>
        <v>6</v>
      </c>
    </row>
    <row r="3736" spans="1:16" hidden="1" x14ac:dyDescent="0.55000000000000004">
      <c r="A3736" s="1">
        <f t="shared" si="116"/>
        <v>45289</v>
      </c>
      <c r="B3736" s="1">
        <v>45291</v>
      </c>
      <c r="C3736" t="s">
        <v>5975</v>
      </c>
      <c r="D3736" t="s">
        <v>5976</v>
      </c>
      <c r="E3736">
        <v>3.78</v>
      </c>
      <c r="F3736" t="s">
        <v>6533</v>
      </c>
      <c r="H3736" t="s">
        <v>17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72</v>
      </c>
      <c r="O3736" t="s">
        <v>6534</v>
      </c>
      <c r="P3736">
        <f t="shared" si="117"/>
        <v>6</v>
      </c>
    </row>
    <row r="3737" spans="1:16" hidden="1" x14ac:dyDescent="0.55000000000000004">
      <c r="A3737" s="1">
        <f t="shared" si="116"/>
        <v>45289</v>
      </c>
      <c r="B3737" s="1">
        <v>45291</v>
      </c>
      <c r="C3737" t="s">
        <v>6535</v>
      </c>
      <c r="D3737" t="s">
        <v>6536</v>
      </c>
      <c r="E3737">
        <v>3.5179999999999998</v>
      </c>
      <c r="F3737" t="s">
        <v>1505</v>
      </c>
      <c r="H3737" t="s">
        <v>267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22</v>
      </c>
      <c r="O3737" t="s">
        <v>6537</v>
      </c>
      <c r="P3737">
        <f t="shared" si="117"/>
        <v>6</v>
      </c>
    </row>
    <row r="3738" spans="1:16" x14ac:dyDescent="0.55000000000000004">
      <c r="A3738" s="1">
        <f t="shared" si="116"/>
        <v>45289</v>
      </c>
      <c r="B3738" s="1">
        <v>45291</v>
      </c>
      <c r="C3738" t="s">
        <v>1574</v>
      </c>
      <c r="D3738" t="s">
        <v>1575</v>
      </c>
      <c r="E3738">
        <v>6.7</v>
      </c>
      <c r="F3738" t="s">
        <v>1576</v>
      </c>
      <c r="G3738" t="s">
        <v>142</v>
      </c>
      <c r="H3738" t="s">
        <v>47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22</v>
      </c>
      <c r="O3738" t="s">
        <v>6538</v>
      </c>
      <c r="P3738">
        <f t="shared" si="117"/>
        <v>3</v>
      </c>
    </row>
    <row r="3739" spans="1:16" hidden="1" x14ac:dyDescent="0.55000000000000004">
      <c r="A3739" s="1">
        <f t="shared" si="116"/>
        <v>45289</v>
      </c>
      <c r="B3739" s="1">
        <v>45291</v>
      </c>
      <c r="C3739" t="s">
        <v>4770</v>
      </c>
      <c r="D3739" t="s">
        <v>4771</v>
      </c>
      <c r="E3739">
        <v>2.262</v>
      </c>
      <c r="F3739" t="s">
        <v>3606</v>
      </c>
      <c r="G3739">
        <v>2020</v>
      </c>
      <c r="H3739" t="s">
        <v>267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22</v>
      </c>
      <c r="O3739" t="s">
        <v>6539</v>
      </c>
      <c r="P3739">
        <f t="shared" si="117"/>
        <v>6</v>
      </c>
    </row>
    <row r="3740" spans="1:16" hidden="1" x14ac:dyDescent="0.55000000000000004">
      <c r="A3740" s="1">
        <f t="shared" si="116"/>
        <v>45289</v>
      </c>
      <c r="B3740" s="1">
        <v>45291</v>
      </c>
      <c r="C3740" t="s">
        <v>6001</v>
      </c>
      <c r="D3740" t="s">
        <v>6002</v>
      </c>
      <c r="E3740">
        <v>3.4009999999999998</v>
      </c>
      <c r="F3740" t="s">
        <v>577</v>
      </c>
      <c r="G3740">
        <v>2037</v>
      </c>
      <c r="H3740" t="s">
        <v>42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22</v>
      </c>
      <c r="O3740" t="s">
        <v>6540</v>
      </c>
      <c r="P3740">
        <f t="shared" si="117"/>
        <v>6</v>
      </c>
    </row>
    <row r="3741" spans="1:16" hidden="1" x14ac:dyDescent="0.55000000000000004">
      <c r="A3741" s="1">
        <f t="shared" si="116"/>
        <v>45289</v>
      </c>
      <c r="B3741" s="1">
        <v>45291</v>
      </c>
      <c r="C3741" t="s">
        <v>2383</v>
      </c>
      <c r="D3741" t="s">
        <v>2384</v>
      </c>
      <c r="E3741">
        <v>6.875</v>
      </c>
      <c r="F3741" t="s">
        <v>6541</v>
      </c>
      <c r="G3741" t="s">
        <v>206</v>
      </c>
      <c r="H3741" t="s">
        <v>52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22</v>
      </c>
      <c r="O3741" t="s">
        <v>6542</v>
      </c>
      <c r="P3741">
        <f t="shared" si="117"/>
        <v>6</v>
      </c>
    </row>
    <row r="3742" spans="1:16" hidden="1" x14ac:dyDescent="0.55000000000000004">
      <c r="A3742" s="1">
        <f t="shared" si="116"/>
        <v>45289</v>
      </c>
      <c r="B3742" s="1">
        <v>45291</v>
      </c>
      <c r="C3742" t="s">
        <v>6543</v>
      </c>
      <c r="D3742" t="s">
        <v>3559</v>
      </c>
      <c r="E3742">
        <v>8.4239999999999995</v>
      </c>
      <c r="F3742" t="s">
        <v>2345</v>
      </c>
      <c r="G3742" t="s">
        <v>217</v>
      </c>
      <c r="H3742" t="s">
        <v>32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72</v>
      </c>
      <c r="O3742" t="s">
        <v>6544</v>
      </c>
      <c r="P3742">
        <f t="shared" si="117"/>
        <v>6</v>
      </c>
    </row>
    <row r="3743" spans="1:16" x14ac:dyDescent="0.55000000000000004">
      <c r="A3743" s="1">
        <f t="shared" si="116"/>
        <v>45289</v>
      </c>
      <c r="B3743" s="1">
        <v>45291</v>
      </c>
      <c r="C3743" t="s">
        <v>4895</v>
      </c>
      <c r="D3743" t="s">
        <v>3890</v>
      </c>
      <c r="E3743">
        <v>9</v>
      </c>
      <c r="F3743" t="s">
        <v>91</v>
      </c>
      <c r="G3743" t="s">
        <v>142</v>
      </c>
      <c r="H3743" t="s">
        <v>77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22</v>
      </c>
      <c r="O3743" t="s">
        <v>6545</v>
      </c>
      <c r="P3743">
        <f t="shared" si="117"/>
        <v>4</v>
      </c>
    </row>
    <row r="3744" spans="1:16" x14ac:dyDescent="0.55000000000000004">
      <c r="A3744" s="1">
        <f t="shared" si="116"/>
        <v>45289</v>
      </c>
      <c r="B3744" s="1">
        <v>45291</v>
      </c>
      <c r="C3744" t="s">
        <v>131</v>
      </c>
      <c r="D3744" t="s">
        <v>132</v>
      </c>
      <c r="E3744">
        <v>1.8</v>
      </c>
      <c r="F3744" t="s">
        <v>6546</v>
      </c>
      <c r="G3744" t="s">
        <v>133</v>
      </c>
      <c r="H3744" t="s">
        <v>63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64</v>
      </c>
      <c r="O3744" t="s">
        <v>6547</v>
      </c>
      <c r="P3744">
        <f t="shared" si="117"/>
        <v>3</v>
      </c>
    </row>
    <row r="3745" spans="1:16" x14ac:dyDescent="0.55000000000000004">
      <c r="A3745" s="1">
        <f t="shared" si="116"/>
        <v>45289</v>
      </c>
      <c r="B3745" s="1">
        <v>45291</v>
      </c>
      <c r="C3745" t="s">
        <v>131</v>
      </c>
      <c r="D3745" t="s">
        <v>132</v>
      </c>
      <c r="E3745">
        <v>0.25</v>
      </c>
      <c r="F3745" t="s">
        <v>2092</v>
      </c>
      <c r="G3745" t="s">
        <v>133</v>
      </c>
      <c r="H3745" t="s">
        <v>63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64</v>
      </c>
      <c r="O3745" t="s">
        <v>6548</v>
      </c>
      <c r="P3745">
        <f t="shared" si="117"/>
        <v>3</v>
      </c>
    </row>
    <row r="3746" spans="1:16" x14ac:dyDescent="0.55000000000000004">
      <c r="A3746" s="1">
        <f t="shared" si="116"/>
        <v>45289</v>
      </c>
      <c r="B3746" s="1">
        <v>45291</v>
      </c>
      <c r="C3746" t="s">
        <v>57</v>
      </c>
      <c r="D3746" t="s">
        <v>14</v>
      </c>
      <c r="E3746">
        <v>7.75</v>
      </c>
      <c r="F3746" t="s">
        <v>1792</v>
      </c>
      <c r="G3746" t="s">
        <v>142</v>
      </c>
      <c r="H3746" t="s">
        <v>17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22</v>
      </c>
      <c r="O3746" t="s">
        <v>6549</v>
      </c>
      <c r="P3746">
        <f t="shared" si="117"/>
        <v>3</v>
      </c>
    </row>
    <row r="3747" spans="1:16" hidden="1" x14ac:dyDescent="0.55000000000000004">
      <c r="A3747" s="1">
        <f t="shared" si="116"/>
        <v>45289</v>
      </c>
      <c r="B3747" s="1">
        <v>45291</v>
      </c>
      <c r="C3747" t="s">
        <v>4439</v>
      </c>
      <c r="D3747" t="s">
        <v>4440</v>
      </c>
      <c r="E3747">
        <v>1.7789999999999999</v>
      </c>
      <c r="F3747" t="s">
        <v>3011</v>
      </c>
      <c r="G3747">
        <v>2020</v>
      </c>
      <c r="H3747" t="s">
        <v>267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22</v>
      </c>
      <c r="O3747" t="s">
        <v>6550</v>
      </c>
      <c r="P3747">
        <f t="shared" si="117"/>
        <v>6</v>
      </c>
    </row>
    <row r="3748" spans="1:16" hidden="1" x14ac:dyDescent="0.55000000000000004">
      <c r="A3748" s="1">
        <f t="shared" si="116"/>
        <v>45289</v>
      </c>
      <c r="B3748" s="1">
        <v>45291</v>
      </c>
      <c r="C3748" t="s">
        <v>6001</v>
      </c>
      <c r="D3748" t="s">
        <v>6002</v>
      </c>
      <c r="E3748">
        <v>2.673</v>
      </c>
      <c r="F3748" t="s">
        <v>3931</v>
      </c>
      <c r="G3748">
        <v>2022</v>
      </c>
      <c r="H3748" t="s">
        <v>52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22</v>
      </c>
      <c r="O3748" t="s">
        <v>6551</v>
      </c>
      <c r="P3748">
        <f t="shared" si="117"/>
        <v>6</v>
      </c>
    </row>
    <row r="3749" spans="1:16" x14ac:dyDescent="0.55000000000000004">
      <c r="A3749" s="1">
        <f t="shared" si="116"/>
        <v>45289</v>
      </c>
      <c r="B3749" s="1">
        <v>45291</v>
      </c>
      <c r="C3749" t="s">
        <v>1116</v>
      </c>
      <c r="D3749" t="s">
        <v>1117</v>
      </c>
      <c r="E3749">
        <v>3</v>
      </c>
      <c r="F3749" t="s">
        <v>146</v>
      </c>
      <c r="G3749" t="s">
        <v>1519</v>
      </c>
      <c r="H3749" t="s">
        <v>17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53</v>
      </c>
      <c r="O3749" t="s">
        <v>6552</v>
      </c>
      <c r="P3749">
        <f t="shared" si="117"/>
        <v>4</v>
      </c>
    </row>
    <row r="3750" spans="1:16" hidden="1" x14ac:dyDescent="0.55000000000000004">
      <c r="A3750" s="1">
        <f t="shared" si="116"/>
        <v>45289</v>
      </c>
      <c r="B3750" s="1">
        <v>45291</v>
      </c>
      <c r="C3750" t="s">
        <v>710</v>
      </c>
      <c r="D3750" t="s">
        <v>711</v>
      </c>
      <c r="E3750">
        <v>1.45</v>
      </c>
      <c r="F3750" t="s">
        <v>3193</v>
      </c>
      <c r="G3750" t="s">
        <v>229</v>
      </c>
      <c r="H3750" t="s">
        <v>164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72</v>
      </c>
      <c r="O3750" t="s">
        <v>6553</v>
      </c>
      <c r="P3750">
        <f t="shared" si="117"/>
        <v>6</v>
      </c>
    </row>
    <row r="3751" spans="1:16" x14ac:dyDescent="0.55000000000000004">
      <c r="A3751" s="1">
        <f t="shared" si="116"/>
        <v>45289</v>
      </c>
      <c r="B3751" s="1">
        <v>45291</v>
      </c>
      <c r="C3751" t="s">
        <v>1116</v>
      </c>
      <c r="D3751" t="s">
        <v>1117</v>
      </c>
      <c r="E3751">
        <v>3.5</v>
      </c>
      <c r="F3751" t="s">
        <v>1409</v>
      </c>
      <c r="G3751" t="s">
        <v>206</v>
      </c>
      <c r="H3751" t="s">
        <v>17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53</v>
      </c>
      <c r="O3751" t="s">
        <v>6554</v>
      </c>
      <c r="P3751">
        <f t="shared" si="117"/>
        <v>4</v>
      </c>
    </row>
    <row r="3752" spans="1:16" x14ac:dyDescent="0.55000000000000004">
      <c r="A3752" s="1">
        <f t="shared" si="116"/>
        <v>45289</v>
      </c>
      <c r="B3752" s="1">
        <v>45291</v>
      </c>
      <c r="C3752" t="s">
        <v>6555</v>
      </c>
      <c r="D3752" t="s">
        <v>6556</v>
      </c>
      <c r="E3752">
        <v>6.125</v>
      </c>
      <c r="F3752" t="s">
        <v>3136</v>
      </c>
      <c r="H3752" t="s">
        <v>52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53</v>
      </c>
      <c r="O3752" t="s">
        <v>6557</v>
      </c>
      <c r="P3752">
        <f t="shared" si="117"/>
        <v>3</v>
      </c>
    </row>
    <row r="3753" spans="1:16" x14ac:dyDescent="0.55000000000000004">
      <c r="A3753" s="1">
        <f t="shared" si="116"/>
        <v>45289</v>
      </c>
      <c r="B3753" s="1">
        <v>45291</v>
      </c>
      <c r="C3753" t="s">
        <v>139</v>
      </c>
      <c r="D3753" t="s">
        <v>140</v>
      </c>
      <c r="E3753">
        <v>1.9</v>
      </c>
      <c r="F3753" t="s">
        <v>4638</v>
      </c>
      <c r="G3753" t="s">
        <v>229</v>
      </c>
      <c r="H3753" t="s">
        <v>42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72</v>
      </c>
      <c r="O3753" t="s">
        <v>6558</v>
      </c>
      <c r="P3753">
        <f t="shared" si="117"/>
        <v>2</v>
      </c>
    </row>
    <row r="3754" spans="1:16" x14ac:dyDescent="0.55000000000000004">
      <c r="A3754" s="1">
        <f t="shared" si="116"/>
        <v>45289</v>
      </c>
      <c r="B3754" s="1">
        <v>45291</v>
      </c>
      <c r="C3754" t="s">
        <v>5852</v>
      </c>
      <c r="D3754" t="s">
        <v>743</v>
      </c>
      <c r="E3754">
        <v>6</v>
      </c>
      <c r="F3754" t="s">
        <v>2551</v>
      </c>
      <c r="H3754" t="s">
        <v>77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53</v>
      </c>
      <c r="O3754" t="s">
        <v>6559</v>
      </c>
      <c r="P3754">
        <f t="shared" si="117"/>
        <v>2</v>
      </c>
    </row>
    <row r="3755" spans="1:16" hidden="1" x14ac:dyDescent="0.55000000000000004">
      <c r="A3755" s="1">
        <f t="shared" si="116"/>
        <v>45289</v>
      </c>
      <c r="B3755" s="1">
        <v>45291</v>
      </c>
      <c r="C3755" t="s">
        <v>5989</v>
      </c>
      <c r="D3755" t="s">
        <v>5990</v>
      </c>
      <c r="E3755" t="s">
        <v>20</v>
      </c>
      <c r="F3755" t="s">
        <v>6052</v>
      </c>
      <c r="G3755" t="s">
        <v>6560</v>
      </c>
      <c r="H3755" t="s">
        <v>42</v>
      </c>
      <c r="I3755" t="s">
        <v>18</v>
      </c>
      <c r="J3755" t="s">
        <v>19</v>
      </c>
      <c r="K3755" t="s">
        <v>20</v>
      </c>
      <c r="L3755" t="s">
        <v>20</v>
      </c>
      <c r="M3755" t="s">
        <v>2527</v>
      </c>
      <c r="N3755" t="s">
        <v>5245</v>
      </c>
      <c r="O3755" t="s">
        <v>6561</v>
      </c>
      <c r="P3755">
        <f t="shared" si="117"/>
        <v>6</v>
      </c>
    </row>
    <row r="3756" spans="1:16" x14ac:dyDescent="0.55000000000000004">
      <c r="A3756" s="1">
        <f t="shared" si="116"/>
        <v>45289</v>
      </c>
      <c r="B3756" s="1">
        <v>45291</v>
      </c>
      <c r="C3756" t="s">
        <v>2622</v>
      </c>
      <c r="D3756" t="s">
        <v>1159</v>
      </c>
      <c r="E3756">
        <v>6.15</v>
      </c>
      <c r="F3756" t="s">
        <v>36</v>
      </c>
      <c r="G3756" t="s">
        <v>142</v>
      </c>
      <c r="H3756" t="s">
        <v>77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53</v>
      </c>
      <c r="O3756" t="s">
        <v>6562</v>
      </c>
      <c r="P3756">
        <f t="shared" si="117"/>
        <v>2</v>
      </c>
    </row>
    <row r="3757" spans="1:16" hidden="1" x14ac:dyDescent="0.55000000000000004">
      <c r="A3757" s="1">
        <f t="shared" si="116"/>
        <v>45289</v>
      </c>
      <c r="B3757" s="1">
        <v>45291</v>
      </c>
      <c r="C3757" t="s">
        <v>1689</v>
      </c>
      <c r="D3757" t="s">
        <v>1450</v>
      </c>
      <c r="E3757">
        <v>4.5</v>
      </c>
      <c r="F3757" t="s">
        <v>5415</v>
      </c>
      <c r="G3757" t="s">
        <v>229</v>
      </c>
      <c r="H3757" t="s">
        <v>42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72</v>
      </c>
      <c r="O3757" t="s">
        <v>6563</v>
      </c>
      <c r="P3757">
        <f t="shared" si="117"/>
        <v>6</v>
      </c>
    </row>
    <row r="3758" spans="1:16" hidden="1" x14ac:dyDescent="0.55000000000000004">
      <c r="A3758" s="1">
        <f t="shared" si="116"/>
        <v>45289</v>
      </c>
      <c r="B3758" s="1">
        <v>45291</v>
      </c>
      <c r="C3758" t="s">
        <v>4613</v>
      </c>
      <c r="D3758" t="s">
        <v>4614</v>
      </c>
      <c r="E3758">
        <v>0</v>
      </c>
      <c r="F3758" t="s">
        <v>6564</v>
      </c>
      <c r="G3758" t="s">
        <v>4421</v>
      </c>
      <c r="H3758" t="s">
        <v>267</v>
      </c>
      <c r="I3758" t="s">
        <v>18</v>
      </c>
      <c r="J3758" t="s">
        <v>19</v>
      </c>
      <c r="K3758" t="s">
        <v>20</v>
      </c>
      <c r="L3758" t="s">
        <v>20</v>
      </c>
      <c r="M3758" t="s">
        <v>3007</v>
      </c>
      <c r="N3758" t="s">
        <v>22</v>
      </c>
      <c r="O3758" t="s">
        <v>6565</v>
      </c>
      <c r="P3758">
        <f t="shared" si="117"/>
        <v>6</v>
      </c>
    </row>
    <row r="3759" spans="1:16" hidden="1" x14ac:dyDescent="0.55000000000000004">
      <c r="A3759" s="1">
        <f t="shared" si="116"/>
        <v>45289</v>
      </c>
      <c r="B3759" s="1">
        <v>45291</v>
      </c>
      <c r="C3759" t="s">
        <v>4613</v>
      </c>
      <c r="D3759" t="s">
        <v>4614</v>
      </c>
      <c r="E3759">
        <v>0</v>
      </c>
      <c r="F3759" t="s">
        <v>1966</v>
      </c>
      <c r="H3759" t="s">
        <v>147</v>
      </c>
      <c r="I3759" t="s">
        <v>18</v>
      </c>
      <c r="J3759" t="s">
        <v>19</v>
      </c>
      <c r="K3759" t="s">
        <v>20</v>
      </c>
      <c r="L3759" t="s">
        <v>20</v>
      </c>
      <c r="M3759" t="s">
        <v>3007</v>
      </c>
      <c r="N3759" t="s">
        <v>22</v>
      </c>
      <c r="O3759" t="s">
        <v>6566</v>
      </c>
      <c r="P3759">
        <f t="shared" si="117"/>
        <v>6</v>
      </c>
    </row>
    <row r="3760" spans="1:16" x14ac:dyDescent="0.55000000000000004">
      <c r="A3760" s="1">
        <f t="shared" si="116"/>
        <v>45289</v>
      </c>
      <c r="B3760" s="1">
        <v>45291</v>
      </c>
      <c r="C3760" t="s">
        <v>1010</v>
      </c>
      <c r="D3760" t="s">
        <v>1011</v>
      </c>
      <c r="E3760">
        <v>8.61</v>
      </c>
      <c r="F3760" t="s">
        <v>1968</v>
      </c>
      <c r="H3760" t="s">
        <v>77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22</v>
      </c>
      <c r="O3760" t="s">
        <v>6567</v>
      </c>
      <c r="P3760">
        <f t="shared" si="117"/>
        <v>3</v>
      </c>
    </row>
    <row r="3761" spans="1:16" x14ac:dyDescent="0.55000000000000004">
      <c r="A3761" s="1">
        <f t="shared" si="116"/>
        <v>45289</v>
      </c>
      <c r="B3761" s="1">
        <v>45291</v>
      </c>
      <c r="C3761" t="s">
        <v>5413</v>
      </c>
      <c r="D3761" t="s">
        <v>2348</v>
      </c>
      <c r="E3761">
        <v>4.4870000000000001</v>
      </c>
      <c r="F3761" t="s">
        <v>2981</v>
      </c>
      <c r="G3761" t="s">
        <v>229</v>
      </c>
      <c r="H3761" t="s">
        <v>77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53</v>
      </c>
      <c r="O3761" t="s">
        <v>6568</v>
      </c>
      <c r="P3761">
        <f t="shared" si="117"/>
        <v>5</v>
      </c>
    </row>
    <row r="3762" spans="1:16" hidden="1" x14ac:dyDescent="0.55000000000000004">
      <c r="A3762" s="1">
        <f t="shared" si="116"/>
        <v>45289</v>
      </c>
      <c r="B3762" s="1">
        <v>45291</v>
      </c>
      <c r="C3762" t="s">
        <v>5121</v>
      </c>
      <c r="D3762" t="s">
        <v>5122</v>
      </c>
      <c r="E3762">
        <v>3.4990000000000001</v>
      </c>
      <c r="F3762" t="s">
        <v>6569</v>
      </c>
      <c r="H3762" t="s">
        <v>52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22</v>
      </c>
      <c r="O3762" t="s">
        <v>6570</v>
      </c>
      <c r="P3762">
        <f t="shared" si="117"/>
        <v>6</v>
      </c>
    </row>
    <row r="3763" spans="1:16" hidden="1" x14ac:dyDescent="0.55000000000000004">
      <c r="A3763" s="1">
        <f t="shared" si="116"/>
        <v>45289</v>
      </c>
      <c r="B3763" s="1">
        <v>45291</v>
      </c>
      <c r="C3763" t="s">
        <v>6240</v>
      </c>
      <c r="D3763" t="s">
        <v>6241</v>
      </c>
      <c r="E3763">
        <v>3.1619999999999999</v>
      </c>
      <c r="F3763" t="s">
        <v>538</v>
      </c>
      <c r="H3763" t="s">
        <v>63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22</v>
      </c>
      <c r="O3763" t="s">
        <v>6571</v>
      </c>
      <c r="P3763">
        <f t="shared" si="117"/>
        <v>6</v>
      </c>
    </row>
    <row r="3764" spans="1:16" hidden="1" x14ac:dyDescent="0.55000000000000004">
      <c r="A3764" s="1">
        <f t="shared" si="116"/>
        <v>45289</v>
      </c>
      <c r="B3764" s="1">
        <v>45291</v>
      </c>
      <c r="C3764" t="s">
        <v>6535</v>
      </c>
      <c r="D3764" t="s">
        <v>6536</v>
      </c>
      <c r="E3764">
        <v>3.6179999999999999</v>
      </c>
      <c r="F3764" t="s">
        <v>728</v>
      </c>
      <c r="H3764" t="s">
        <v>267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22</v>
      </c>
      <c r="O3764" t="s">
        <v>6572</v>
      </c>
      <c r="P3764">
        <f t="shared" si="117"/>
        <v>6</v>
      </c>
    </row>
    <row r="3765" spans="1:16" x14ac:dyDescent="0.55000000000000004">
      <c r="A3765" s="1">
        <f t="shared" si="116"/>
        <v>45289</v>
      </c>
      <c r="B3765" s="1">
        <v>45291</v>
      </c>
      <c r="C3765" t="s">
        <v>5938</v>
      </c>
      <c r="D3765" t="s">
        <v>5939</v>
      </c>
      <c r="E3765">
        <v>6.12</v>
      </c>
      <c r="F3765" t="s">
        <v>6573</v>
      </c>
      <c r="G3765" t="s">
        <v>206</v>
      </c>
      <c r="H3765" t="s">
        <v>42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53</v>
      </c>
      <c r="O3765" t="s">
        <v>6574</v>
      </c>
      <c r="P3765">
        <f t="shared" si="117"/>
        <v>4</v>
      </c>
    </row>
    <row r="3766" spans="1:16" hidden="1" x14ac:dyDescent="0.55000000000000004">
      <c r="A3766" s="1">
        <f t="shared" si="116"/>
        <v>45289</v>
      </c>
      <c r="B3766" s="1">
        <v>45291</v>
      </c>
      <c r="C3766" t="s">
        <v>1449</v>
      </c>
      <c r="D3766" t="s">
        <v>1450</v>
      </c>
      <c r="E3766">
        <v>2.8</v>
      </c>
      <c r="F3766" t="s">
        <v>237</v>
      </c>
      <c r="G3766" t="s">
        <v>229</v>
      </c>
      <c r="H3766" t="s">
        <v>99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72</v>
      </c>
      <c r="O3766" t="s">
        <v>6575</v>
      </c>
      <c r="P3766">
        <f t="shared" si="117"/>
        <v>6</v>
      </c>
    </row>
    <row r="3767" spans="1:16" hidden="1" x14ac:dyDescent="0.55000000000000004">
      <c r="A3767" s="1">
        <f t="shared" si="116"/>
        <v>45289</v>
      </c>
      <c r="B3767" s="1">
        <v>45291</v>
      </c>
      <c r="C3767" t="s">
        <v>4770</v>
      </c>
      <c r="D3767" t="s">
        <v>4771</v>
      </c>
      <c r="E3767">
        <v>2.0960000000000001</v>
      </c>
      <c r="F3767" t="s">
        <v>1796</v>
      </c>
      <c r="G3767">
        <v>2020</v>
      </c>
      <c r="H3767" t="s">
        <v>267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22</v>
      </c>
      <c r="O3767" t="s">
        <v>6576</v>
      </c>
      <c r="P3767">
        <f t="shared" si="117"/>
        <v>6</v>
      </c>
    </row>
    <row r="3768" spans="1:16" x14ac:dyDescent="0.55000000000000004">
      <c r="A3768" s="1">
        <f t="shared" si="116"/>
        <v>45289</v>
      </c>
      <c r="B3768" s="1">
        <v>45291</v>
      </c>
      <c r="C3768" t="s">
        <v>1789</v>
      </c>
      <c r="D3768" t="s">
        <v>1200</v>
      </c>
      <c r="E3768">
        <v>0.8</v>
      </c>
      <c r="F3768" t="s">
        <v>728</v>
      </c>
      <c r="G3768" t="s">
        <v>229</v>
      </c>
      <c r="H3768" t="s">
        <v>267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72</v>
      </c>
      <c r="O3768" t="s">
        <v>6577</v>
      </c>
      <c r="P3768">
        <f t="shared" si="117"/>
        <v>3</v>
      </c>
    </row>
    <row r="3769" spans="1:16" hidden="1" x14ac:dyDescent="0.55000000000000004">
      <c r="A3769" s="1">
        <f t="shared" si="116"/>
        <v>45289</v>
      </c>
      <c r="B3769" s="1">
        <v>45291</v>
      </c>
      <c r="C3769" t="s">
        <v>6001</v>
      </c>
      <c r="D3769" t="s">
        <v>6002</v>
      </c>
      <c r="E3769">
        <v>2.831</v>
      </c>
      <c r="F3769" t="s">
        <v>1285</v>
      </c>
      <c r="G3769">
        <v>2022</v>
      </c>
      <c r="H3769" t="s">
        <v>52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22</v>
      </c>
      <c r="O3769" t="s">
        <v>6578</v>
      </c>
      <c r="P3769">
        <f t="shared" si="117"/>
        <v>6</v>
      </c>
    </row>
    <row r="3770" spans="1:16" x14ac:dyDescent="0.55000000000000004">
      <c r="A3770" s="1">
        <f t="shared" si="116"/>
        <v>45289</v>
      </c>
      <c r="B3770" s="1">
        <v>45291</v>
      </c>
      <c r="C3770" t="s">
        <v>170</v>
      </c>
      <c r="D3770" t="s">
        <v>171</v>
      </c>
      <c r="E3770">
        <v>6.5</v>
      </c>
      <c r="F3770" t="s">
        <v>780</v>
      </c>
      <c r="G3770" t="s">
        <v>238</v>
      </c>
      <c r="H3770" t="s">
        <v>47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22</v>
      </c>
      <c r="O3770" t="s">
        <v>6579</v>
      </c>
      <c r="P3770">
        <f t="shared" si="117"/>
        <v>1</v>
      </c>
    </row>
    <row r="3771" spans="1:16" x14ac:dyDescent="0.55000000000000004">
      <c r="A3771" s="1">
        <f t="shared" si="116"/>
        <v>45289</v>
      </c>
      <c r="B3771" s="1">
        <v>45291</v>
      </c>
      <c r="C3771" t="s">
        <v>264</v>
      </c>
      <c r="D3771" t="s">
        <v>265</v>
      </c>
      <c r="E3771">
        <v>3.35</v>
      </c>
      <c r="F3771" t="s">
        <v>6580</v>
      </c>
      <c r="G3771" t="s">
        <v>142</v>
      </c>
      <c r="H3771" t="s">
        <v>267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72</v>
      </c>
      <c r="O3771" t="s">
        <v>6581</v>
      </c>
      <c r="P3771">
        <f t="shared" si="117"/>
        <v>3</v>
      </c>
    </row>
    <row r="3772" spans="1:16" x14ac:dyDescent="0.55000000000000004">
      <c r="A3772" s="1">
        <f t="shared" si="116"/>
        <v>45289</v>
      </c>
      <c r="B3772" s="1">
        <v>45291</v>
      </c>
      <c r="C3772" t="s">
        <v>5703</v>
      </c>
      <c r="D3772" t="s">
        <v>775</v>
      </c>
      <c r="E3772">
        <v>5.7</v>
      </c>
      <c r="F3772" t="s">
        <v>409</v>
      </c>
      <c r="G3772" t="s">
        <v>3786</v>
      </c>
      <c r="H3772" t="s">
        <v>42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53</v>
      </c>
      <c r="O3772" t="s">
        <v>6582</v>
      </c>
      <c r="P3772">
        <f t="shared" si="117"/>
        <v>3</v>
      </c>
    </row>
    <row r="3773" spans="1:16" x14ac:dyDescent="0.55000000000000004">
      <c r="A3773" s="1">
        <f t="shared" si="116"/>
        <v>45289</v>
      </c>
      <c r="B3773" s="1">
        <v>45291</v>
      </c>
      <c r="C3773" t="s">
        <v>2466</v>
      </c>
      <c r="D3773" t="s">
        <v>752</v>
      </c>
      <c r="E3773">
        <v>5.625</v>
      </c>
      <c r="F3773" t="s">
        <v>953</v>
      </c>
      <c r="H3773" t="s">
        <v>42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53</v>
      </c>
      <c r="O3773" t="s">
        <v>6583</v>
      </c>
      <c r="P3773">
        <f t="shared" si="117"/>
        <v>2</v>
      </c>
    </row>
    <row r="3774" spans="1:16" x14ac:dyDescent="0.55000000000000004">
      <c r="A3774" s="1">
        <f t="shared" si="116"/>
        <v>45289</v>
      </c>
      <c r="B3774" s="1">
        <v>45291</v>
      </c>
      <c r="C3774" t="s">
        <v>5747</v>
      </c>
      <c r="D3774" t="s">
        <v>5748</v>
      </c>
      <c r="E3774">
        <v>7.54</v>
      </c>
      <c r="F3774" t="s">
        <v>6584</v>
      </c>
      <c r="G3774" t="s">
        <v>1118</v>
      </c>
      <c r="H3774" t="s">
        <v>47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22</v>
      </c>
      <c r="O3774" t="s">
        <v>6585</v>
      </c>
      <c r="P3774">
        <f t="shared" si="117"/>
        <v>3</v>
      </c>
    </row>
    <row r="3775" spans="1:16" x14ac:dyDescent="0.55000000000000004">
      <c r="A3775" s="1">
        <f t="shared" si="116"/>
        <v>45289</v>
      </c>
      <c r="B3775" s="1">
        <v>45291</v>
      </c>
      <c r="C3775" t="s">
        <v>5747</v>
      </c>
      <c r="D3775" t="s">
        <v>5748</v>
      </c>
      <c r="E3775">
        <v>7.52</v>
      </c>
      <c r="F3775" t="s">
        <v>900</v>
      </c>
      <c r="G3775" t="s">
        <v>1118</v>
      </c>
      <c r="H3775" t="s">
        <v>47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22</v>
      </c>
      <c r="O3775" t="s">
        <v>6586</v>
      </c>
      <c r="P3775">
        <f t="shared" si="117"/>
        <v>3</v>
      </c>
    </row>
    <row r="3776" spans="1:16" x14ac:dyDescent="0.55000000000000004">
      <c r="A3776" s="1">
        <f t="shared" si="116"/>
        <v>45289</v>
      </c>
      <c r="B3776" s="1">
        <v>45291</v>
      </c>
      <c r="C3776" t="s">
        <v>6587</v>
      </c>
      <c r="D3776" t="s">
        <v>75</v>
      </c>
      <c r="E3776">
        <v>8.625</v>
      </c>
      <c r="F3776" t="s">
        <v>1613</v>
      </c>
      <c r="H3776" t="s">
        <v>77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22</v>
      </c>
      <c r="O3776" t="s">
        <v>6588</v>
      </c>
      <c r="P3776">
        <f t="shared" si="117"/>
        <v>2</v>
      </c>
    </row>
    <row r="3777" spans="1:16" x14ac:dyDescent="0.55000000000000004">
      <c r="A3777" s="1">
        <f t="shared" si="116"/>
        <v>45289</v>
      </c>
      <c r="B3777" s="1">
        <v>45291</v>
      </c>
      <c r="C3777" t="s">
        <v>244</v>
      </c>
      <c r="D3777" t="s">
        <v>245</v>
      </c>
      <c r="E3777">
        <v>5.25</v>
      </c>
      <c r="F3777" t="s">
        <v>505</v>
      </c>
      <c r="G3777" t="s">
        <v>1519</v>
      </c>
      <c r="H3777" t="s">
        <v>47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22</v>
      </c>
      <c r="O3777" t="s">
        <v>6589</v>
      </c>
      <c r="P3777">
        <f t="shared" si="117"/>
        <v>2</v>
      </c>
    </row>
    <row r="3778" spans="1:16" x14ac:dyDescent="0.55000000000000004">
      <c r="A3778" s="1">
        <f t="shared" si="116"/>
        <v>45289</v>
      </c>
      <c r="B3778" s="1">
        <v>45291</v>
      </c>
      <c r="C3778" t="s">
        <v>517</v>
      </c>
      <c r="D3778" t="s">
        <v>518</v>
      </c>
      <c r="E3778">
        <v>3.05</v>
      </c>
      <c r="F3778" t="s">
        <v>2201</v>
      </c>
      <c r="G3778" t="s">
        <v>1519</v>
      </c>
      <c r="H3778" t="s">
        <v>52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22</v>
      </c>
      <c r="O3778" t="s">
        <v>6590</v>
      </c>
      <c r="P3778">
        <f t="shared" si="117"/>
        <v>3</v>
      </c>
    </row>
    <row r="3779" spans="1:16" x14ac:dyDescent="0.55000000000000004">
      <c r="A3779" s="1">
        <f t="shared" si="116"/>
        <v>45289</v>
      </c>
      <c r="B3779" s="1">
        <v>45291</v>
      </c>
      <c r="C3779" t="s">
        <v>3131</v>
      </c>
      <c r="D3779" t="s">
        <v>449</v>
      </c>
      <c r="E3779">
        <v>3.35</v>
      </c>
      <c r="F3779" t="s">
        <v>2060</v>
      </c>
      <c r="G3779" t="s">
        <v>1519</v>
      </c>
      <c r="H3779" t="s">
        <v>47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53</v>
      </c>
      <c r="O3779" t="s">
        <v>6591</v>
      </c>
      <c r="P3779">
        <f t="shared" si="117"/>
        <v>3</v>
      </c>
    </row>
    <row r="3780" spans="1:16" x14ac:dyDescent="0.55000000000000004">
      <c r="A3780" s="1">
        <f t="shared" ref="A3780:A3843" si="118">B3780-2</f>
        <v>45289</v>
      </c>
      <c r="B3780" s="1">
        <v>45291</v>
      </c>
      <c r="C3780" t="s">
        <v>123</v>
      </c>
      <c r="D3780" t="s">
        <v>124</v>
      </c>
      <c r="E3780">
        <v>4.8499999999999996</v>
      </c>
      <c r="F3780" t="s">
        <v>6592</v>
      </c>
      <c r="G3780" t="s">
        <v>659</v>
      </c>
      <c r="H3780" t="s">
        <v>63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64</v>
      </c>
      <c r="O3780" t="s">
        <v>6593</v>
      </c>
      <c r="P3780">
        <f t="shared" ref="P3780:P3843" si="119">LEN(D3780)</f>
        <v>4</v>
      </c>
    </row>
    <row r="3781" spans="1:16" x14ac:dyDescent="0.55000000000000004">
      <c r="A3781" s="1">
        <f t="shared" si="118"/>
        <v>45289</v>
      </c>
      <c r="B3781" s="1">
        <v>45291</v>
      </c>
      <c r="C3781" t="s">
        <v>1116</v>
      </c>
      <c r="D3781" t="s">
        <v>1117</v>
      </c>
      <c r="E3781">
        <v>3</v>
      </c>
      <c r="F3781" t="s">
        <v>1182</v>
      </c>
      <c r="G3781" t="s">
        <v>2272</v>
      </c>
      <c r="H3781" t="s">
        <v>17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53</v>
      </c>
      <c r="O3781" t="s">
        <v>6594</v>
      </c>
      <c r="P3781">
        <f t="shared" si="119"/>
        <v>4</v>
      </c>
    </row>
    <row r="3782" spans="1:16" x14ac:dyDescent="0.55000000000000004">
      <c r="A3782" s="1">
        <f t="shared" si="118"/>
        <v>45289</v>
      </c>
      <c r="B3782" s="1">
        <v>45291</v>
      </c>
      <c r="C3782" t="s">
        <v>1116</v>
      </c>
      <c r="D3782" t="s">
        <v>1117</v>
      </c>
      <c r="E3782">
        <v>3</v>
      </c>
      <c r="F3782" t="s">
        <v>1566</v>
      </c>
      <c r="G3782" t="s">
        <v>1519</v>
      </c>
      <c r="H3782" t="s">
        <v>17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53</v>
      </c>
      <c r="O3782" t="s">
        <v>6595</v>
      </c>
      <c r="P3782">
        <f t="shared" si="119"/>
        <v>4</v>
      </c>
    </row>
    <row r="3783" spans="1:16" x14ac:dyDescent="0.55000000000000004">
      <c r="A3783" s="1">
        <f t="shared" si="118"/>
        <v>45289</v>
      </c>
      <c r="B3783" s="1">
        <v>45291</v>
      </c>
      <c r="C3783" t="s">
        <v>1116</v>
      </c>
      <c r="D3783" t="s">
        <v>1117</v>
      </c>
      <c r="E3783">
        <v>3.5</v>
      </c>
      <c r="F3783" t="s">
        <v>2815</v>
      </c>
      <c r="G3783" t="s">
        <v>1519</v>
      </c>
      <c r="H3783" t="s">
        <v>17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53</v>
      </c>
      <c r="O3783" t="s">
        <v>6596</v>
      </c>
      <c r="P3783">
        <f t="shared" si="119"/>
        <v>4</v>
      </c>
    </row>
    <row r="3784" spans="1:16" x14ac:dyDescent="0.55000000000000004">
      <c r="A3784" s="1">
        <f t="shared" si="118"/>
        <v>45289</v>
      </c>
      <c r="B3784" s="1">
        <v>45291</v>
      </c>
      <c r="C3784" t="s">
        <v>1116</v>
      </c>
      <c r="D3784" t="s">
        <v>1117</v>
      </c>
      <c r="E3784">
        <v>3.35</v>
      </c>
      <c r="F3784" t="s">
        <v>2429</v>
      </c>
      <c r="G3784" t="s">
        <v>1519</v>
      </c>
      <c r="H3784" t="s">
        <v>17</v>
      </c>
      <c r="I3784" t="s">
        <v>18</v>
      </c>
      <c r="J3784" t="s">
        <v>19</v>
      </c>
      <c r="K3784" t="s">
        <v>20</v>
      </c>
      <c r="L3784" t="s">
        <v>20</v>
      </c>
      <c r="M3784" t="s">
        <v>21</v>
      </c>
      <c r="N3784" t="s">
        <v>53</v>
      </c>
      <c r="O3784" t="s">
        <v>6597</v>
      </c>
      <c r="P3784">
        <f t="shared" si="119"/>
        <v>4</v>
      </c>
    </row>
    <row r="3785" spans="1:16" x14ac:dyDescent="0.55000000000000004">
      <c r="A3785" s="1">
        <f t="shared" si="118"/>
        <v>45289</v>
      </c>
      <c r="B3785" s="1">
        <v>45291</v>
      </c>
      <c r="C3785" t="s">
        <v>1116</v>
      </c>
      <c r="D3785" t="s">
        <v>1117</v>
      </c>
      <c r="E3785">
        <v>3</v>
      </c>
      <c r="F3785" t="s">
        <v>5623</v>
      </c>
      <c r="G3785" t="s">
        <v>4081</v>
      </c>
      <c r="H3785" t="s">
        <v>17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53</v>
      </c>
      <c r="O3785" t="s">
        <v>6598</v>
      </c>
      <c r="P3785">
        <f t="shared" si="119"/>
        <v>4</v>
      </c>
    </row>
    <row r="3786" spans="1:16" x14ac:dyDescent="0.55000000000000004">
      <c r="A3786" s="1">
        <f t="shared" si="118"/>
        <v>45289</v>
      </c>
      <c r="B3786" s="1">
        <v>45291</v>
      </c>
      <c r="C3786" t="s">
        <v>1116</v>
      </c>
      <c r="D3786" t="s">
        <v>1117</v>
      </c>
      <c r="E3786">
        <v>3.1</v>
      </c>
      <c r="F3786" t="s">
        <v>2464</v>
      </c>
      <c r="G3786" t="s">
        <v>1519</v>
      </c>
      <c r="H3786" t="s">
        <v>17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53</v>
      </c>
      <c r="O3786" t="s">
        <v>6599</v>
      </c>
      <c r="P3786">
        <f t="shared" si="119"/>
        <v>4</v>
      </c>
    </row>
    <row r="3787" spans="1:16" x14ac:dyDescent="0.55000000000000004">
      <c r="A3787" s="1">
        <f t="shared" si="118"/>
        <v>45289</v>
      </c>
      <c r="B3787" s="1">
        <v>45291</v>
      </c>
      <c r="C3787" t="s">
        <v>123</v>
      </c>
      <c r="D3787" t="s">
        <v>124</v>
      </c>
      <c r="E3787">
        <v>4.9850000000000003</v>
      </c>
      <c r="F3787" t="s">
        <v>6600</v>
      </c>
      <c r="G3787" t="s">
        <v>659</v>
      </c>
      <c r="H3787" t="s">
        <v>63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64</v>
      </c>
      <c r="O3787" t="s">
        <v>6601</v>
      </c>
      <c r="P3787">
        <f t="shared" si="119"/>
        <v>4</v>
      </c>
    </row>
    <row r="3788" spans="1:16" x14ac:dyDescent="0.55000000000000004">
      <c r="A3788" s="1">
        <f t="shared" si="118"/>
        <v>45289</v>
      </c>
      <c r="B3788" s="1">
        <v>45291</v>
      </c>
      <c r="C3788" t="s">
        <v>4162</v>
      </c>
      <c r="D3788" t="s">
        <v>2348</v>
      </c>
      <c r="E3788">
        <v>4.1189999999999998</v>
      </c>
      <c r="F3788" t="s">
        <v>4163</v>
      </c>
      <c r="G3788" t="s">
        <v>229</v>
      </c>
      <c r="H3788" t="s">
        <v>77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53</v>
      </c>
      <c r="O3788" t="s">
        <v>6602</v>
      </c>
      <c r="P3788">
        <f t="shared" si="119"/>
        <v>5</v>
      </c>
    </row>
    <row r="3789" spans="1:16" hidden="1" x14ac:dyDescent="0.55000000000000004">
      <c r="A3789" s="1">
        <f t="shared" si="118"/>
        <v>45289</v>
      </c>
      <c r="B3789" s="1">
        <v>45291</v>
      </c>
      <c r="C3789" t="s">
        <v>1449</v>
      </c>
      <c r="D3789" t="s">
        <v>1450</v>
      </c>
      <c r="E3789">
        <v>0.6</v>
      </c>
      <c r="F3789" t="s">
        <v>2861</v>
      </c>
      <c r="G3789" t="s">
        <v>229</v>
      </c>
      <c r="H3789" t="s">
        <v>99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72</v>
      </c>
      <c r="O3789" t="s">
        <v>6603</v>
      </c>
      <c r="P3789">
        <f t="shared" si="119"/>
        <v>6</v>
      </c>
    </row>
    <row r="3790" spans="1:16" x14ac:dyDescent="0.55000000000000004">
      <c r="A3790" s="1">
        <f t="shared" si="118"/>
        <v>45289</v>
      </c>
      <c r="B3790" s="1">
        <v>45291</v>
      </c>
      <c r="C3790" t="s">
        <v>4556</v>
      </c>
      <c r="D3790" t="s">
        <v>4557</v>
      </c>
      <c r="E3790">
        <v>7.75</v>
      </c>
      <c r="F3790" t="s">
        <v>1656</v>
      </c>
      <c r="H3790" t="s">
        <v>17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22</v>
      </c>
      <c r="O3790" t="s">
        <v>6604</v>
      </c>
      <c r="P3790">
        <f t="shared" si="119"/>
        <v>5</v>
      </c>
    </row>
    <row r="3791" spans="1:16" x14ac:dyDescent="0.55000000000000004">
      <c r="A3791" s="1">
        <f t="shared" si="118"/>
        <v>45289</v>
      </c>
      <c r="B3791" s="1">
        <v>45291</v>
      </c>
      <c r="C3791" t="s">
        <v>4556</v>
      </c>
      <c r="D3791" t="s">
        <v>4557</v>
      </c>
      <c r="E3791">
        <v>7.3</v>
      </c>
      <c r="F3791" t="s">
        <v>3057</v>
      </c>
      <c r="H3791" t="s">
        <v>17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22</v>
      </c>
      <c r="O3791" t="s">
        <v>6605</v>
      </c>
      <c r="P3791">
        <f t="shared" si="119"/>
        <v>5</v>
      </c>
    </row>
    <row r="3792" spans="1:16" x14ac:dyDescent="0.55000000000000004">
      <c r="A3792" s="1">
        <f t="shared" si="118"/>
        <v>45289</v>
      </c>
      <c r="B3792" s="1">
        <v>45291</v>
      </c>
      <c r="C3792" t="s">
        <v>5790</v>
      </c>
      <c r="D3792" t="s">
        <v>5791</v>
      </c>
      <c r="E3792">
        <v>4.7069999999999999</v>
      </c>
      <c r="F3792" t="s">
        <v>5075</v>
      </c>
      <c r="G3792" t="s">
        <v>206</v>
      </c>
      <c r="H3792" t="s">
        <v>77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53</v>
      </c>
      <c r="O3792" t="s">
        <v>6606</v>
      </c>
      <c r="P3792">
        <f t="shared" si="119"/>
        <v>5</v>
      </c>
    </row>
    <row r="3793" spans="1:16" hidden="1" x14ac:dyDescent="0.55000000000000004">
      <c r="A3793" s="1">
        <f t="shared" si="118"/>
        <v>45289</v>
      </c>
      <c r="B3793" s="1">
        <v>45291</v>
      </c>
      <c r="C3793" t="s">
        <v>1449</v>
      </c>
      <c r="D3793" t="s">
        <v>1450</v>
      </c>
      <c r="E3793">
        <v>2.8660000000000001</v>
      </c>
      <c r="F3793" t="s">
        <v>6074</v>
      </c>
      <c r="G3793" t="s">
        <v>229</v>
      </c>
      <c r="H3793" t="s">
        <v>99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72</v>
      </c>
      <c r="O3793" t="s">
        <v>6607</v>
      </c>
      <c r="P3793">
        <f t="shared" si="119"/>
        <v>6</v>
      </c>
    </row>
    <row r="3794" spans="1:16" hidden="1" x14ac:dyDescent="0.55000000000000004">
      <c r="A3794" s="1">
        <f t="shared" si="118"/>
        <v>45289</v>
      </c>
      <c r="B3794" s="1">
        <v>45291</v>
      </c>
      <c r="C3794" t="s">
        <v>1561</v>
      </c>
      <c r="D3794" t="s">
        <v>1562</v>
      </c>
      <c r="E3794">
        <v>5.7463300000000004</v>
      </c>
      <c r="F3794" t="s">
        <v>2861</v>
      </c>
      <c r="G3794" t="s">
        <v>229</v>
      </c>
      <c r="H3794" t="s">
        <v>267</v>
      </c>
      <c r="I3794" t="s">
        <v>18</v>
      </c>
      <c r="J3794" t="s">
        <v>19</v>
      </c>
      <c r="K3794" t="s">
        <v>20</v>
      </c>
      <c r="L3794" t="s">
        <v>20</v>
      </c>
      <c r="M3794" t="s">
        <v>173</v>
      </c>
      <c r="N3794" t="s">
        <v>72</v>
      </c>
      <c r="O3794" t="s">
        <v>6608</v>
      </c>
      <c r="P3794">
        <f t="shared" si="119"/>
        <v>6</v>
      </c>
    </row>
    <row r="3795" spans="1:16" hidden="1" x14ac:dyDescent="0.55000000000000004">
      <c r="A3795" s="1">
        <f t="shared" si="118"/>
        <v>45289</v>
      </c>
      <c r="B3795" s="1">
        <v>45291</v>
      </c>
      <c r="C3795" t="s">
        <v>5989</v>
      </c>
      <c r="D3795" t="s">
        <v>5990</v>
      </c>
      <c r="E3795" t="s">
        <v>20</v>
      </c>
      <c r="F3795" t="s">
        <v>5520</v>
      </c>
      <c r="G3795" t="s">
        <v>6609</v>
      </c>
      <c r="H3795" t="s">
        <v>164</v>
      </c>
      <c r="I3795" t="s">
        <v>18</v>
      </c>
      <c r="J3795" t="s">
        <v>19</v>
      </c>
      <c r="K3795" t="s">
        <v>20</v>
      </c>
      <c r="L3795" t="s">
        <v>20</v>
      </c>
      <c r="M3795" t="s">
        <v>5244</v>
      </c>
      <c r="N3795" t="s">
        <v>5245</v>
      </c>
      <c r="O3795" t="s">
        <v>6610</v>
      </c>
      <c r="P3795">
        <f t="shared" si="119"/>
        <v>6</v>
      </c>
    </row>
    <row r="3796" spans="1:16" x14ac:dyDescent="0.55000000000000004">
      <c r="A3796" s="1">
        <f t="shared" si="118"/>
        <v>45289</v>
      </c>
      <c r="B3796" s="1">
        <v>45291</v>
      </c>
      <c r="C3796" t="s">
        <v>1036</v>
      </c>
      <c r="D3796" t="s">
        <v>449</v>
      </c>
      <c r="E3796">
        <v>8.31</v>
      </c>
      <c r="F3796" t="s">
        <v>5381</v>
      </c>
      <c r="G3796" t="s">
        <v>6611</v>
      </c>
      <c r="H3796" t="s">
        <v>42</v>
      </c>
      <c r="I3796" t="s">
        <v>18</v>
      </c>
      <c r="J3796" t="s">
        <v>19</v>
      </c>
      <c r="K3796" t="s">
        <v>20</v>
      </c>
      <c r="L3796" t="s">
        <v>20</v>
      </c>
      <c r="M3796" t="s">
        <v>21</v>
      </c>
      <c r="N3796" t="s">
        <v>53</v>
      </c>
      <c r="O3796" t="s">
        <v>6612</v>
      </c>
      <c r="P3796">
        <f t="shared" si="119"/>
        <v>3</v>
      </c>
    </row>
    <row r="3797" spans="1:16" hidden="1" x14ac:dyDescent="0.55000000000000004">
      <c r="A3797" s="1">
        <f t="shared" si="118"/>
        <v>45289</v>
      </c>
      <c r="B3797" s="1">
        <v>45291</v>
      </c>
      <c r="C3797" t="s">
        <v>4613</v>
      </c>
      <c r="D3797" t="s">
        <v>4614</v>
      </c>
      <c r="E3797">
        <v>0</v>
      </c>
      <c r="F3797" t="s">
        <v>611</v>
      </c>
      <c r="H3797" t="s">
        <v>71</v>
      </c>
      <c r="I3797" t="s">
        <v>18</v>
      </c>
      <c r="J3797" t="s">
        <v>19</v>
      </c>
      <c r="K3797" t="s">
        <v>20</v>
      </c>
      <c r="L3797" t="s">
        <v>20</v>
      </c>
      <c r="M3797" t="s">
        <v>3007</v>
      </c>
      <c r="N3797" t="s">
        <v>22</v>
      </c>
      <c r="O3797" t="s">
        <v>6613</v>
      </c>
      <c r="P3797">
        <f t="shared" si="119"/>
        <v>6</v>
      </c>
    </row>
    <row r="3798" spans="1:16" x14ac:dyDescent="0.55000000000000004">
      <c r="A3798" s="1">
        <f t="shared" si="118"/>
        <v>45289</v>
      </c>
      <c r="B3798" s="1">
        <v>45291</v>
      </c>
      <c r="C3798" t="s">
        <v>5351</v>
      </c>
      <c r="D3798" t="s">
        <v>5249</v>
      </c>
      <c r="E3798">
        <v>7.95</v>
      </c>
      <c r="F3798" t="s">
        <v>2654</v>
      </c>
      <c r="G3798" t="s">
        <v>206</v>
      </c>
      <c r="H3798" t="s">
        <v>52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53</v>
      </c>
      <c r="O3798" t="s">
        <v>6614</v>
      </c>
      <c r="P3798">
        <f t="shared" si="119"/>
        <v>3</v>
      </c>
    </row>
    <row r="3799" spans="1:16" x14ac:dyDescent="0.55000000000000004">
      <c r="A3799" s="1">
        <f t="shared" si="118"/>
        <v>45289</v>
      </c>
      <c r="B3799" s="1">
        <v>45291</v>
      </c>
      <c r="C3799" t="s">
        <v>3933</v>
      </c>
      <c r="D3799" t="s">
        <v>3934</v>
      </c>
      <c r="E3799">
        <v>6.3</v>
      </c>
      <c r="F3799" t="s">
        <v>814</v>
      </c>
      <c r="G3799" t="s">
        <v>4414</v>
      </c>
      <c r="H3799" t="s">
        <v>17</v>
      </c>
      <c r="I3799" t="s">
        <v>18</v>
      </c>
      <c r="J3799" t="s">
        <v>19</v>
      </c>
      <c r="K3799" t="s">
        <v>20</v>
      </c>
      <c r="L3799" t="s">
        <v>20</v>
      </c>
      <c r="M3799" t="s">
        <v>21</v>
      </c>
      <c r="N3799" t="s">
        <v>53</v>
      </c>
      <c r="O3799" t="s">
        <v>6615</v>
      </c>
      <c r="P3799">
        <f t="shared" si="119"/>
        <v>3</v>
      </c>
    </row>
    <row r="3800" spans="1:16" hidden="1" x14ac:dyDescent="0.55000000000000004">
      <c r="A3800" s="1">
        <f t="shared" si="118"/>
        <v>45289</v>
      </c>
      <c r="B3800" s="1">
        <v>45291</v>
      </c>
      <c r="C3800" t="s">
        <v>5975</v>
      </c>
      <c r="D3800" t="s">
        <v>5976</v>
      </c>
      <c r="E3800">
        <v>4.01</v>
      </c>
      <c r="F3800" t="s">
        <v>6616</v>
      </c>
      <c r="G3800" t="s">
        <v>217</v>
      </c>
      <c r="H3800" t="s">
        <v>17</v>
      </c>
      <c r="I3800" t="s">
        <v>18</v>
      </c>
      <c r="J3800" t="s">
        <v>19</v>
      </c>
      <c r="K3800" t="s">
        <v>20</v>
      </c>
      <c r="L3800" t="s">
        <v>20</v>
      </c>
      <c r="M3800" t="s">
        <v>21</v>
      </c>
      <c r="N3800" t="s">
        <v>72</v>
      </c>
      <c r="O3800" t="s">
        <v>6617</v>
      </c>
      <c r="P3800">
        <f t="shared" si="119"/>
        <v>6</v>
      </c>
    </row>
    <row r="3801" spans="1:16" x14ac:dyDescent="0.55000000000000004">
      <c r="A3801" s="1">
        <f t="shared" si="118"/>
        <v>45289</v>
      </c>
      <c r="B3801" s="1">
        <v>45291</v>
      </c>
      <c r="C3801" t="s">
        <v>5830</v>
      </c>
      <c r="D3801" t="s">
        <v>5831</v>
      </c>
      <c r="E3801">
        <v>7.72</v>
      </c>
      <c r="F3801" t="s">
        <v>728</v>
      </c>
      <c r="G3801" t="s">
        <v>16</v>
      </c>
      <c r="H3801" t="s">
        <v>42</v>
      </c>
      <c r="I3801" t="s">
        <v>18</v>
      </c>
      <c r="J3801" t="s">
        <v>19</v>
      </c>
      <c r="K3801" t="s">
        <v>20</v>
      </c>
      <c r="L3801" t="s">
        <v>20</v>
      </c>
      <c r="M3801" t="s">
        <v>21</v>
      </c>
      <c r="N3801" t="s">
        <v>53</v>
      </c>
      <c r="O3801" t="s">
        <v>6618</v>
      </c>
      <c r="P3801">
        <f t="shared" si="119"/>
        <v>3</v>
      </c>
    </row>
    <row r="3802" spans="1:16" x14ac:dyDescent="0.55000000000000004">
      <c r="A3802" s="1">
        <f t="shared" si="118"/>
        <v>45289</v>
      </c>
      <c r="B3802" s="1">
        <v>45291</v>
      </c>
      <c r="C3802" t="s">
        <v>4103</v>
      </c>
      <c r="D3802" t="s">
        <v>4104</v>
      </c>
      <c r="E3802">
        <v>3.57</v>
      </c>
      <c r="F3802" t="s">
        <v>6619</v>
      </c>
      <c r="G3802" t="s">
        <v>217</v>
      </c>
      <c r="H3802" t="s">
        <v>77</v>
      </c>
      <c r="I3802" t="s">
        <v>18</v>
      </c>
      <c r="J3802" t="s">
        <v>19</v>
      </c>
      <c r="K3802" t="s">
        <v>20</v>
      </c>
      <c r="L3802" t="s">
        <v>20</v>
      </c>
      <c r="M3802" t="s">
        <v>21</v>
      </c>
      <c r="N3802" t="s">
        <v>53</v>
      </c>
      <c r="O3802" t="s">
        <v>6620</v>
      </c>
      <c r="P3802">
        <f t="shared" si="119"/>
        <v>3</v>
      </c>
    </row>
    <row r="3803" spans="1:16" hidden="1" x14ac:dyDescent="0.55000000000000004">
      <c r="A3803" s="1">
        <f t="shared" si="118"/>
        <v>45289</v>
      </c>
      <c r="B3803" s="1">
        <v>45291</v>
      </c>
      <c r="C3803" t="s">
        <v>6001</v>
      </c>
      <c r="D3803" t="s">
        <v>6002</v>
      </c>
      <c r="E3803">
        <v>2.5179999999999998</v>
      </c>
      <c r="F3803" t="s">
        <v>6424</v>
      </c>
      <c r="G3803">
        <v>2022</v>
      </c>
      <c r="H3803" t="s">
        <v>52</v>
      </c>
      <c r="I3803" t="s">
        <v>18</v>
      </c>
      <c r="J3803" t="s">
        <v>19</v>
      </c>
      <c r="K3803" t="s">
        <v>20</v>
      </c>
      <c r="L3803" t="s">
        <v>20</v>
      </c>
      <c r="M3803" t="s">
        <v>21</v>
      </c>
      <c r="N3803" t="s">
        <v>22</v>
      </c>
      <c r="O3803" t="s">
        <v>6621</v>
      </c>
      <c r="P3803">
        <f t="shared" si="119"/>
        <v>6</v>
      </c>
    </row>
    <row r="3804" spans="1:16" hidden="1" x14ac:dyDescent="0.55000000000000004">
      <c r="A3804" s="1">
        <f t="shared" si="118"/>
        <v>45289</v>
      </c>
      <c r="B3804" s="1">
        <v>45291</v>
      </c>
      <c r="C3804" t="s">
        <v>3541</v>
      </c>
      <c r="D3804" t="s">
        <v>3542</v>
      </c>
      <c r="E3804">
        <v>4.7930000000000001</v>
      </c>
      <c r="F3804" t="s">
        <v>3667</v>
      </c>
      <c r="G3804">
        <v>2018</v>
      </c>
      <c r="H3804" t="s">
        <v>47</v>
      </c>
      <c r="I3804" t="s">
        <v>18</v>
      </c>
      <c r="J3804" t="s">
        <v>19</v>
      </c>
      <c r="K3804" t="s">
        <v>20</v>
      </c>
      <c r="L3804" t="s">
        <v>20</v>
      </c>
      <c r="M3804" t="s">
        <v>21</v>
      </c>
      <c r="N3804" t="s">
        <v>22</v>
      </c>
      <c r="O3804" t="s">
        <v>6622</v>
      </c>
      <c r="P3804">
        <f t="shared" si="119"/>
        <v>6</v>
      </c>
    </row>
    <row r="3805" spans="1:16" hidden="1" x14ac:dyDescent="0.55000000000000004">
      <c r="A3805" s="1">
        <f t="shared" si="118"/>
        <v>45289</v>
      </c>
      <c r="B3805" s="1">
        <v>45291</v>
      </c>
      <c r="C3805" t="s">
        <v>3973</v>
      </c>
      <c r="D3805" t="s">
        <v>3750</v>
      </c>
      <c r="E3805">
        <v>4.95</v>
      </c>
      <c r="F3805" t="s">
        <v>3975</v>
      </c>
      <c r="G3805" t="s">
        <v>229</v>
      </c>
      <c r="H3805" t="s">
        <v>77</v>
      </c>
      <c r="I3805" t="s">
        <v>18</v>
      </c>
      <c r="J3805" t="s">
        <v>19</v>
      </c>
      <c r="K3805" t="s">
        <v>20</v>
      </c>
      <c r="L3805" t="s">
        <v>20</v>
      </c>
      <c r="M3805" t="s">
        <v>21</v>
      </c>
      <c r="N3805" t="s">
        <v>72</v>
      </c>
      <c r="O3805" t="s">
        <v>6623</v>
      </c>
      <c r="P3805">
        <f t="shared" si="119"/>
        <v>6</v>
      </c>
    </row>
    <row r="3806" spans="1:16" x14ac:dyDescent="0.55000000000000004">
      <c r="A3806" s="1">
        <f t="shared" si="118"/>
        <v>45289</v>
      </c>
      <c r="B3806" s="1">
        <v>45291</v>
      </c>
      <c r="C3806" t="s">
        <v>4539</v>
      </c>
      <c r="D3806" t="s">
        <v>4540</v>
      </c>
      <c r="E3806">
        <v>6.6</v>
      </c>
      <c r="F3806" t="s">
        <v>5671</v>
      </c>
      <c r="G3806" t="s">
        <v>229</v>
      </c>
      <c r="H3806" t="s">
        <v>17</v>
      </c>
      <c r="I3806" t="s">
        <v>18</v>
      </c>
      <c r="J3806" t="s">
        <v>19</v>
      </c>
      <c r="K3806" t="s">
        <v>20</v>
      </c>
      <c r="L3806" t="s">
        <v>20</v>
      </c>
      <c r="M3806" t="s">
        <v>21</v>
      </c>
      <c r="N3806" t="s">
        <v>53</v>
      </c>
      <c r="O3806" t="s">
        <v>6624</v>
      </c>
      <c r="P3806">
        <f t="shared" si="119"/>
        <v>3</v>
      </c>
    </row>
    <row r="3807" spans="1:16" x14ac:dyDescent="0.55000000000000004">
      <c r="A3807" s="1">
        <f t="shared" si="118"/>
        <v>45289</v>
      </c>
      <c r="B3807" s="1">
        <v>45291</v>
      </c>
      <c r="C3807" t="s">
        <v>6220</v>
      </c>
      <c r="D3807" t="s">
        <v>5249</v>
      </c>
      <c r="E3807">
        <v>5.63</v>
      </c>
      <c r="F3807" t="s">
        <v>1405</v>
      </c>
      <c r="H3807" t="s">
        <v>52</v>
      </c>
      <c r="I3807" t="s">
        <v>18</v>
      </c>
      <c r="J3807" t="s">
        <v>19</v>
      </c>
      <c r="K3807" t="s">
        <v>20</v>
      </c>
      <c r="L3807" t="s">
        <v>20</v>
      </c>
      <c r="M3807" t="s">
        <v>21</v>
      </c>
      <c r="N3807" t="s">
        <v>53</v>
      </c>
      <c r="O3807" t="s">
        <v>6625</v>
      </c>
      <c r="P3807">
        <f t="shared" si="119"/>
        <v>3</v>
      </c>
    </row>
    <row r="3808" spans="1:16" x14ac:dyDescent="0.55000000000000004">
      <c r="A3808" s="1">
        <f t="shared" si="118"/>
        <v>45289</v>
      </c>
      <c r="B3808" s="1">
        <v>45291</v>
      </c>
      <c r="C3808" t="s">
        <v>1983</v>
      </c>
      <c r="D3808" t="s">
        <v>518</v>
      </c>
      <c r="E3808">
        <v>3.8029999999999999</v>
      </c>
      <c r="F3808" t="s">
        <v>1529</v>
      </c>
      <c r="G3808" t="s">
        <v>142</v>
      </c>
      <c r="H3808" t="s">
        <v>52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22</v>
      </c>
      <c r="O3808" t="s">
        <v>6626</v>
      </c>
      <c r="P3808">
        <f t="shared" si="119"/>
        <v>3</v>
      </c>
    </row>
    <row r="3809" spans="1:16" x14ac:dyDescent="0.55000000000000004">
      <c r="A3809" s="1">
        <f t="shared" si="118"/>
        <v>45289</v>
      </c>
      <c r="B3809" s="1">
        <v>45291</v>
      </c>
      <c r="C3809" t="s">
        <v>1362</v>
      </c>
      <c r="D3809" t="s">
        <v>1363</v>
      </c>
      <c r="E3809">
        <v>5.25</v>
      </c>
      <c r="F3809" t="s">
        <v>1591</v>
      </c>
      <c r="G3809" t="s">
        <v>142</v>
      </c>
      <c r="H3809" t="s">
        <v>52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22</v>
      </c>
      <c r="O3809" t="s">
        <v>6627</v>
      </c>
      <c r="P3809">
        <f t="shared" si="119"/>
        <v>3</v>
      </c>
    </row>
    <row r="3810" spans="1:16" x14ac:dyDescent="0.55000000000000004">
      <c r="A3810" s="1">
        <f t="shared" si="118"/>
        <v>45289</v>
      </c>
      <c r="B3810" s="1">
        <v>45291</v>
      </c>
      <c r="C3810" t="s">
        <v>432</v>
      </c>
      <c r="D3810" t="s">
        <v>433</v>
      </c>
      <c r="E3810">
        <v>2</v>
      </c>
      <c r="F3810" t="s">
        <v>3099</v>
      </c>
      <c r="G3810" t="s">
        <v>229</v>
      </c>
      <c r="H3810" t="s">
        <v>42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72</v>
      </c>
      <c r="O3810" t="s">
        <v>6628</v>
      </c>
      <c r="P3810">
        <f t="shared" si="119"/>
        <v>3</v>
      </c>
    </row>
    <row r="3811" spans="1:16" x14ac:dyDescent="0.55000000000000004">
      <c r="A3811" s="1">
        <f t="shared" si="118"/>
        <v>45289</v>
      </c>
      <c r="B3811" s="1">
        <v>45291</v>
      </c>
      <c r="C3811" t="s">
        <v>5133</v>
      </c>
      <c r="D3811" t="s">
        <v>2756</v>
      </c>
      <c r="E3811">
        <v>6.08</v>
      </c>
      <c r="F3811" t="s">
        <v>833</v>
      </c>
      <c r="H3811" t="s">
        <v>52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53</v>
      </c>
      <c r="O3811" t="s">
        <v>6629</v>
      </c>
      <c r="P3811">
        <f t="shared" si="119"/>
        <v>3</v>
      </c>
    </row>
    <row r="3812" spans="1:16" x14ac:dyDescent="0.55000000000000004">
      <c r="A3812" s="1">
        <f t="shared" si="118"/>
        <v>45289</v>
      </c>
      <c r="B3812" s="1">
        <v>45291</v>
      </c>
      <c r="C3812" t="s">
        <v>5569</v>
      </c>
      <c r="D3812" t="s">
        <v>449</v>
      </c>
      <c r="E3812">
        <v>7.4</v>
      </c>
      <c r="F3812" t="s">
        <v>1056</v>
      </c>
      <c r="G3812" t="s">
        <v>16</v>
      </c>
      <c r="H3812" t="s">
        <v>77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53</v>
      </c>
      <c r="O3812" t="s">
        <v>6630</v>
      </c>
      <c r="P3812">
        <f t="shared" si="119"/>
        <v>3</v>
      </c>
    </row>
    <row r="3813" spans="1:16" x14ac:dyDescent="0.55000000000000004">
      <c r="A3813" s="1">
        <f t="shared" si="118"/>
        <v>45289</v>
      </c>
      <c r="B3813" s="1">
        <v>45291</v>
      </c>
      <c r="C3813" t="s">
        <v>517</v>
      </c>
      <c r="D3813" t="s">
        <v>518</v>
      </c>
      <c r="E3813">
        <v>3.05</v>
      </c>
      <c r="F3813" t="s">
        <v>2429</v>
      </c>
      <c r="G3813" t="s">
        <v>1519</v>
      </c>
      <c r="H3813" t="s">
        <v>52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22</v>
      </c>
      <c r="O3813" t="s">
        <v>6631</v>
      </c>
      <c r="P3813">
        <f t="shared" si="119"/>
        <v>3</v>
      </c>
    </row>
    <row r="3814" spans="1:16" x14ac:dyDescent="0.55000000000000004">
      <c r="A3814" s="1">
        <f t="shared" si="118"/>
        <v>45289</v>
      </c>
      <c r="B3814" s="1">
        <v>45291</v>
      </c>
      <c r="C3814" t="s">
        <v>6013</v>
      </c>
      <c r="D3814" t="s">
        <v>5249</v>
      </c>
      <c r="E3814">
        <v>5.78</v>
      </c>
      <c r="F3814" t="s">
        <v>6632</v>
      </c>
      <c r="H3814" t="s">
        <v>17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53</v>
      </c>
      <c r="O3814" t="s">
        <v>6633</v>
      </c>
      <c r="P3814">
        <f t="shared" si="119"/>
        <v>3</v>
      </c>
    </row>
    <row r="3815" spans="1:16" x14ac:dyDescent="0.55000000000000004">
      <c r="A3815" s="1">
        <f t="shared" si="118"/>
        <v>45289</v>
      </c>
      <c r="B3815" s="1">
        <v>45291</v>
      </c>
      <c r="C3815" t="s">
        <v>6634</v>
      </c>
      <c r="D3815" t="s">
        <v>2348</v>
      </c>
      <c r="E3815">
        <v>3.8889999999999998</v>
      </c>
      <c r="F3815" t="s">
        <v>3685</v>
      </c>
      <c r="G3815" t="s">
        <v>6635</v>
      </c>
      <c r="H3815" t="s">
        <v>47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53</v>
      </c>
      <c r="O3815" t="s">
        <v>6636</v>
      </c>
      <c r="P3815">
        <f t="shared" si="119"/>
        <v>5</v>
      </c>
    </row>
    <row r="3816" spans="1:16" hidden="1" x14ac:dyDescent="0.55000000000000004">
      <c r="A3816" s="1">
        <f t="shared" si="118"/>
        <v>45289</v>
      </c>
      <c r="B3816" s="1">
        <v>45291</v>
      </c>
      <c r="C3816" t="s">
        <v>5881</v>
      </c>
      <c r="D3816" t="s">
        <v>5882</v>
      </c>
      <c r="E3816">
        <v>2.871</v>
      </c>
      <c r="F3816" t="s">
        <v>1256</v>
      </c>
      <c r="H3816" t="s">
        <v>267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22</v>
      </c>
      <c r="O3816" t="s">
        <v>6637</v>
      </c>
      <c r="P3816">
        <f t="shared" si="119"/>
        <v>6</v>
      </c>
    </row>
    <row r="3817" spans="1:16" x14ac:dyDescent="0.55000000000000004">
      <c r="A3817" s="1">
        <f t="shared" si="118"/>
        <v>45289</v>
      </c>
      <c r="B3817" s="1">
        <v>45291</v>
      </c>
      <c r="C3817" t="s">
        <v>2436</v>
      </c>
      <c r="D3817" t="s">
        <v>2437</v>
      </c>
      <c r="E3817">
        <v>5.7</v>
      </c>
      <c r="F3817" t="s">
        <v>3507</v>
      </c>
      <c r="G3817" t="s">
        <v>229</v>
      </c>
      <c r="H3817" t="s">
        <v>77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22</v>
      </c>
      <c r="O3817" t="s">
        <v>6638</v>
      </c>
      <c r="P3817">
        <f t="shared" si="119"/>
        <v>5</v>
      </c>
    </row>
    <row r="3818" spans="1:16" x14ac:dyDescent="0.55000000000000004">
      <c r="A3818" s="1">
        <f t="shared" si="118"/>
        <v>45289</v>
      </c>
      <c r="B3818" s="1">
        <v>45291</v>
      </c>
      <c r="C3818" t="s">
        <v>131</v>
      </c>
      <c r="D3818" t="s">
        <v>132</v>
      </c>
      <c r="E3818">
        <v>4.55</v>
      </c>
      <c r="F3818" t="s">
        <v>6639</v>
      </c>
      <c r="G3818" t="s">
        <v>206</v>
      </c>
      <c r="H3818" t="s">
        <v>63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64</v>
      </c>
      <c r="O3818" t="s">
        <v>6640</v>
      </c>
      <c r="P3818">
        <f t="shared" si="119"/>
        <v>3</v>
      </c>
    </row>
    <row r="3819" spans="1:16" x14ac:dyDescent="0.55000000000000004">
      <c r="A3819" s="1">
        <f t="shared" si="118"/>
        <v>45289</v>
      </c>
      <c r="B3819" s="1">
        <v>45291</v>
      </c>
      <c r="C3819" t="s">
        <v>57</v>
      </c>
      <c r="D3819" t="s">
        <v>14</v>
      </c>
      <c r="E3819">
        <v>8.5</v>
      </c>
      <c r="F3819" t="s">
        <v>2820</v>
      </c>
      <c r="G3819" t="s">
        <v>229</v>
      </c>
      <c r="H3819" t="s">
        <v>17</v>
      </c>
      <c r="I3819" t="s">
        <v>18</v>
      </c>
      <c r="J3819" t="s">
        <v>19</v>
      </c>
      <c r="K3819" t="s">
        <v>20</v>
      </c>
      <c r="L3819" t="s">
        <v>20</v>
      </c>
      <c r="M3819" t="s">
        <v>21</v>
      </c>
      <c r="N3819" t="s">
        <v>22</v>
      </c>
      <c r="O3819" t="s">
        <v>6641</v>
      </c>
      <c r="P3819">
        <f t="shared" si="119"/>
        <v>3</v>
      </c>
    </row>
    <row r="3820" spans="1:16" hidden="1" x14ac:dyDescent="0.55000000000000004">
      <c r="A3820" s="1">
        <f t="shared" si="118"/>
        <v>45289</v>
      </c>
      <c r="B3820" s="1">
        <v>45291</v>
      </c>
      <c r="C3820" t="s">
        <v>6240</v>
      </c>
      <c r="D3820" t="s">
        <v>6241</v>
      </c>
      <c r="E3820">
        <v>3.0739999999999998</v>
      </c>
      <c r="F3820" t="s">
        <v>3931</v>
      </c>
      <c r="G3820">
        <v>2017</v>
      </c>
      <c r="H3820" t="s">
        <v>63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22</v>
      </c>
      <c r="O3820" t="s">
        <v>6642</v>
      </c>
      <c r="P3820">
        <f t="shared" si="119"/>
        <v>6</v>
      </c>
    </row>
    <row r="3821" spans="1:16" x14ac:dyDescent="0.55000000000000004">
      <c r="A3821" s="1">
        <f t="shared" si="118"/>
        <v>45289</v>
      </c>
      <c r="B3821" s="1">
        <v>45291</v>
      </c>
      <c r="C3821" t="s">
        <v>1116</v>
      </c>
      <c r="D3821" t="s">
        <v>1117</v>
      </c>
      <c r="E3821">
        <v>3.5</v>
      </c>
      <c r="F3821" t="s">
        <v>5623</v>
      </c>
      <c r="G3821" t="s">
        <v>3512</v>
      </c>
      <c r="H3821" t="s">
        <v>17</v>
      </c>
      <c r="I3821" t="s">
        <v>18</v>
      </c>
      <c r="J3821" t="s">
        <v>19</v>
      </c>
      <c r="K3821" t="s">
        <v>20</v>
      </c>
      <c r="L3821" t="s">
        <v>20</v>
      </c>
      <c r="M3821" t="s">
        <v>21</v>
      </c>
      <c r="N3821" t="s">
        <v>53</v>
      </c>
      <c r="O3821" t="s">
        <v>6643</v>
      </c>
      <c r="P3821">
        <f t="shared" si="119"/>
        <v>4</v>
      </c>
    </row>
    <row r="3822" spans="1:16" x14ac:dyDescent="0.55000000000000004">
      <c r="A3822" s="1">
        <f t="shared" si="118"/>
        <v>45289</v>
      </c>
      <c r="B3822" s="1">
        <v>45291</v>
      </c>
      <c r="C3822" t="s">
        <v>1116</v>
      </c>
      <c r="D3822" t="s">
        <v>1117</v>
      </c>
      <c r="E3822">
        <v>3.5</v>
      </c>
      <c r="F3822" t="s">
        <v>2518</v>
      </c>
      <c r="G3822" t="s">
        <v>206</v>
      </c>
      <c r="H3822" t="s">
        <v>17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53</v>
      </c>
      <c r="O3822" t="s">
        <v>6644</v>
      </c>
      <c r="P3822">
        <f t="shared" si="119"/>
        <v>4</v>
      </c>
    </row>
    <row r="3823" spans="1:16" x14ac:dyDescent="0.55000000000000004">
      <c r="A3823" s="1">
        <f t="shared" si="118"/>
        <v>45289</v>
      </c>
      <c r="B3823" s="1">
        <v>45291</v>
      </c>
      <c r="C3823" t="s">
        <v>1116</v>
      </c>
      <c r="D3823" t="s">
        <v>1117</v>
      </c>
      <c r="E3823">
        <v>3.5</v>
      </c>
      <c r="F3823" t="s">
        <v>993</v>
      </c>
      <c r="G3823" t="s">
        <v>2272</v>
      </c>
      <c r="H3823" t="s">
        <v>17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53</v>
      </c>
      <c r="O3823" t="s">
        <v>6645</v>
      </c>
      <c r="P3823">
        <f t="shared" si="119"/>
        <v>4</v>
      </c>
    </row>
    <row r="3824" spans="1:16" x14ac:dyDescent="0.55000000000000004">
      <c r="A3824" s="1">
        <f t="shared" si="118"/>
        <v>45289</v>
      </c>
      <c r="B3824" s="1">
        <v>45291</v>
      </c>
      <c r="C3824" t="s">
        <v>1116</v>
      </c>
      <c r="D3824" t="s">
        <v>1117</v>
      </c>
      <c r="E3824">
        <v>3.5</v>
      </c>
      <c r="F3824" t="s">
        <v>168</v>
      </c>
      <c r="G3824" t="s">
        <v>1519</v>
      </c>
      <c r="H3824" t="s">
        <v>17</v>
      </c>
      <c r="I3824" t="s">
        <v>18</v>
      </c>
      <c r="J3824" t="s">
        <v>19</v>
      </c>
      <c r="K3824" t="s">
        <v>20</v>
      </c>
      <c r="L3824" t="s">
        <v>20</v>
      </c>
      <c r="M3824" t="s">
        <v>21</v>
      </c>
      <c r="N3824" t="s">
        <v>53</v>
      </c>
      <c r="O3824" t="s">
        <v>6646</v>
      </c>
      <c r="P3824">
        <f t="shared" si="119"/>
        <v>4</v>
      </c>
    </row>
    <row r="3825" spans="1:16" x14ac:dyDescent="0.55000000000000004">
      <c r="A3825" s="1">
        <f t="shared" si="118"/>
        <v>45289</v>
      </c>
      <c r="B3825" s="1">
        <v>45291</v>
      </c>
      <c r="C3825" t="s">
        <v>1116</v>
      </c>
      <c r="D3825" t="s">
        <v>1117</v>
      </c>
      <c r="E3825">
        <v>3</v>
      </c>
      <c r="F3825" t="s">
        <v>945</v>
      </c>
      <c r="G3825" t="s">
        <v>1519</v>
      </c>
      <c r="H3825" t="s">
        <v>17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53</v>
      </c>
      <c r="O3825" t="s">
        <v>6647</v>
      </c>
      <c r="P3825">
        <f t="shared" si="119"/>
        <v>4</v>
      </c>
    </row>
    <row r="3826" spans="1:16" x14ac:dyDescent="0.55000000000000004">
      <c r="A3826" s="1">
        <f t="shared" si="118"/>
        <v>45289</v>
      </c>
      <c r="B3826" s="1">
        <v>45291</v>
      </c>
      <c r="C3826" t="s">
        <v>6555</v>
      </c>
      <c r="D3826" t="s">
        <v>6556</v>
      </c>
      <c r="E3826">
        <v>7.23</v>
      </c>
      <c r="F3826" t="s">
        <v>931</v>
      </c>
      <c r="G3826" t="s">
        <v>6648</v>
      </c>
      <c r="H3826" t="s">
        <v>52</v>
      </c>
      <c r="I3826" t="s">
        <v>18</v>
      </c>
      <c r="J3826" t="s">
        <v>19</v>
      </c>
      <c r="K3826" t="s">
        <v>20</v>
      </c>
      <c r="L3826" t="s">
        <v>20</v>
      </c>
      <c r="M3826" t="s">
        <v>21</v>
      </c>
      <c r="N3826" t="s">
        <v>53</v>
      </c>
      <c r="O3826" t="s">
        <v>6649</v>
      </c>
      <c r="P3826">
        <f t="shared" si="119"/>
        <v>3</v>
      </c>
    </row>
    <row r="3827" spans="1:16" x14ac:dyDescent="0.55000000000000004">
      <c r="A3827" s="1">
        <f t="shared" si="118"/>
        <v>45289</v>
      </c>
      <c r="B3827" s="1">
        <v>45291</v>
      </c>
      <c r="C3827" t="s">
        <v>131</v>
      </c>
      <c r="D3827" t="s">
        <v>132</v>
      </c>
      <c r="E3827">
        <v>0.6</v>
      </c>
      <c r="F3827" t="s">
        <v>6650</v>
      </c>
      <c r="G3827" t="s">
        <v>206</v>
      </c>
      <c r="H3827" t="s">
        <v>63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64</v>
      </c>
      <c r="O3827" t="s">
        <v>6651</v>
      </c>
      <c r="P3827">
        <f t="shared" si="119"/>
        <v>3</v>
      </c>
    </row>
    <row r="3828" spans="1:16" x14ac:dyDescent="0.55000000000000004">
      <c r="A3828" s="1">
        <f t="shared" si="118"/>
        <v>45289</v>
      </c>
      <c r="B3828" s="1">
        <v>45291</v>
      </c>
      <c r="C3828" t="s">
        <v>1500</v>
      </c>
      <c r="D3828" t="s">
        <v>1501</v>
      </c>
      <c r="E3828">
        <v>5.8172100000000002</v>
      </c>
      <c r="F3828" t="s">
        <v>2861</v>
      </c>
      <c r="G3828" t="s">
        <v>229</v>
      </c>
      <c r="H3828" t="s">
        <v>42</v>
      </c>
      <c r="I3828" t="s">
        <v>18</v>
      </c>
      <c r="J3828" t="s">
        <v>19</v>
      </c>
      <c r="K3828" t="s">
        <v>20</v>
      </c>
      <c r="L3828" t="s">
        <v>20</v>
      </c>
      <c r="M3828" t="s">
        <v>173</v>
      </c>
      <c r="N3828" t="s">
        <v>72</v>
      </c>
      <c r="O3828" t="s">
        <v>6652</v>
      </c>
      <c r="P3828">
        <f t="shared" si="119"/>
        <v>3</v>
      </c>
    </row>
    <row r="3829" spans="1:16" hidden="1" x14ac:dyDescent="0.55000000000000004">
      <c r="A3829" s="1">
        <f t="shared" si="118"/>
        <v>45289</v>
      </c>
      <c r="B3829" s="1">
        <v>45291</v>
      </c>
      <c r="C3829" t="s">
        <v>4763</v>
      </c>
      <c r="D3829" t="s">
        <v>4764</v>
      </c>
      <c r="E3829">
        <v>2.1749999999999998</v>
      </c>
      <c r="F3829" t="s">
        <v>1979</v>
      </c>
      <c r="G3829">
        <v>2020</v>
      </c>
      <c r="H3829" t="s">
        <v>99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22</v>
      </c>
      <c r="O3829" t="s">
        <v>6653</v>
      </c>
      <c r="P3829">
        <f t="shared" si="119"/>
        <v>6</v>
      </c>
    </row>
    <row r="3830" spans="1:16" x14ac:dyDescent="0.55000000000000004">
      <c r="A3830" s="1">
        <f t="shared" si="118"/>
        <v>45289</v>
      </c>
      <c r="B3830" s="1">
        <v>45291</v>
      </c>
      <c r="C3830" t="s">
        <v>131</v>
      </c>
      <c r="D3830" t="s">
        <v>132</v>
      </c>
      <c r="E3830">
        <v>3.0249999999999999</v>
      </c>
      <c r="F3830" t="s">
        <v>6654</v>
      </c>
      <c r="G3830" t="s">
        <v>133</v>
      </c>
      <c r="H3830" t="s">
        <v>63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64</v>
      </c>
      <c r="O3830" t="s">
        <v>6655</v>
      </c>
      <c r="P3830">
        <f t="shared" si="119"/>
        <v>3</v>
      </c>
    </row>
    <row r="3831" spans="1:16" x14ac:dyDescent="0.55000000000000004">
      <c r="A3831" s="1">
        <f t="shared" si="118"/>
        <v>45289</v>
      </c>
      <c r="B3831" s="1">
        <v>45291</v>
      </c>
      <c r="C3831" t="s">
        <v>131</v>
      </c>
      <c r="D3831" t="s">
        <v>132</v>
      </c>
      <c r="E3831">
        <v>0.91</v>
      </c>
      <c r="F3831" t="s">
        <v>6656</v>
      </c>
      <c r="G3831" t="s">
        <v>206</v>
      </c>
      <c r="H3831" t="s">
        <v>63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64</v>
      </c>
      <c r="O3831" t="s">
        <v>6657</v>
      </c>
      <c r="P3831">
        <f t="shared" si="119"/>
        <v>3</v>
      </c>
    </row>
    <row r="3832" spans="1:16" hidden="1" x14ac:dyDescent="0.55000000000000004">
      <c r="A3832" s="1">
        <f t="shared" si="118"/>
        <v>45289</v>
      </c>
      <c r="B3832" s="1">
        <v>45291</v>
      </c>
      <c r="C3832" t="s">
        <v>5989</v>
      </c>
      <c r="D3832" t="s">
        <v>5990</v>
      </c>
      <c r="E3832" t="s">
        <v>20</v>
      </c>
      <c r="F3832" t="s">
        <v>5520</v>
      </c>
      <c r="G3832" t="s">
        <v>6658</v>
      </c>
      <c r="H3832" t="s">
        <v>164</v>
      </c>
      <c r="I3832" t="s">
        <v>18</v>
      </c>
      <c r="J3832" t="s">
        <v>19</v>
      </c>
      <c r="K3832" t="s">
        <v>20</v>
      </c>
      <c r="L3832" t="s">
        <v>20</v>
      </c>
      <c r="M3832" t="s">
        <v>5244</v>
      </c>
      <c r="N3832" t="s">
        <v>5245</v>
      </c>
      <c r="O3832" t="s">
        <v>6659</v>
      </c>
      <c r="P3832">
        <f t="shared" si="119"/>
        <v>6</v>
      </c>
    </row>
    <row r="3833" spans="1:16" x14ac:dyDescent="0.55000000000000004">
      <c r="A3833" s="1">
        <f t="shared" si="118"/>
        <v>45289</v>
      </c>
      <c r="B3833" s="1">
        <v>45291</v>
      </c>
      <c r="C3833" t="s">
        <v>2444</v>
      </c>
      <c r="D3833" t="s">
        <v>2445</v>
      </c>
      <c r="E3833">
        <v>8.5</v>
      </c>
      <c r="F3833" t="s">
        <v>554</v>
      </c>
      <c r="G3833" t="s">
        <v>229</v>
      </c>
      <c r="H3833" t="s">
        <v>27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22</v>
      </c>
      <c r="O3833" t="s">
        <v>6660</v>
      </c>
      <c r="P3833">
        <f t="shared" si="119"/>
        <v>3</v>
      </c>
    </row>
    <row r="3834" spans="1:16" hidden="1" x14ac:dyDescent="0.55000000000000004">
      <c r="A3834" s="1">
        <f t="shared" si="118"/>
        <v>45289</v>
      </c>
      <c r="B3834" s="1">
        <v>45291</v>
      </c>
      <c r="C3834" t="s">
        <v>4770</v>
      </c>
      <c r="D3834" t="s">
        <v>4771</v>
      </c>
      <c r="E3834">
        <v>2.4119999999999999</v>
      </c>
      <c r="F3834" t="s">
        <v>708</v>
      </c>
      <c r="G3834">
        <v>2020</v>
      </c>
      <c r="H3834" t="s">
        <v>267</v>
      </c>
      <c r="I3834" t="s">
        <v>18</v>
      </c>
      <c r="J3834" t="s">
        <v>19</v>
      </c>
      <c r="K3834" t="s">
        <v>20</v>
      </c>
      <c r="L3834" t="s">
        <v>20</v>
      </c>
      <c r="M3834" t="s">
        <v>21</v>
      </c>
      <c r="N3834" t="s">
        <v>22</v>
      </c>
      <c r="O3834" t="s">
        <v>6661</v>
      </c>
      <c r="P3834">
        <f t="shared" si="119"/>
        <v>6</v>
      </c>
    </row>
    <row r="3835" spans="1:16" x14ac:dyDescent="0.55000000000000004">
      <c r="A3835" s="1">
        <f t="shared" si="118"/>
        <v>45289</v>
      </c>
      <c r="B3835" s="1">
        <v>45291</v>
      </c>
      <c r="C3835" t="s">
        <v>57</v>
      </c>
      <c r="D3835" t="s">
        <v>14</v>
      </c>
      <c r="E3835">
        <v>7.75</v>
      </c>
      <c r="F3835" t="s">
        <v>850</v>
      </c>
      <c r="G3835" t="s">
        <v>229</v>
      </c>
      <c r="H3835" t="s">
        <v>17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22</v>
      </c>
      <c r="O3835" t="s">
        <v>6662</v>
      </c>
      <c r="P3835">
        <f t="shared" si="119"/>
        <v>3</v>
      </c>
    </row>
    <row r="3836" spans="1:16" x14ac:dyDescent="0.55000000000000004">
      <c r="A3836" s="1">
        <f t="shared" si="118"/>
        <v>45289</v>
      </c>
      <c r="B3836" s="1">
        <v>45291</v>
      </c>
      <c r="C3836" t="s">
        <v>1116</v>
      </c>
      <c r="D3836" t="s">
        <v>1117</v>
      </c>
      <c r="E3836">
        <v>3.5</v>
      </c>
      <c r="F3836" t="s">
        <v>1222</v>
      </c>
      <c r="G3836" t="s">
        <v>1519</v>
      </c>
      <c r="H3836" t="s">
        <v>17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53</v>
      </c>
      <c r="O3836" t="s">
        <v>6663</v>
      </c>
      <c r="P3836">
        <f t="shared" si="119"/>
        <v>4</v>
      </c>
    </row>
    <row r="3837" spans="1:16" x14ac:dyDescent="0.55000000000000004">
      <c r="A3837" s="1">
        <f t="shared" si="118"/>
        <v>45289</v>
      </c>
      <c r="B3837" s="1">
        <v>45291</v>
      </c>
      <c r="C3837" t="s">
        <v>4556</v>
      </c>
      <c r="D3837" t="s">
        <v>4557</v>
      </c>
      <c r="E3837">
        <v>8.15</v>
      </c>
      <c r="F3837" t="s">
        <v>3375</v>
      </c>
      <c r="H3837" t="s">
        <v>17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22</v>
      </c>
      <c r="O3837" t="s">
        <v>6664</v>
      </c>
      <c r="P3837">
        <f t="shared" si="119"/>
        <v>5</v>
      </c>
    </row>
    <row r="3838" spans="1:16" x14ac:dyDescent="0.55000000000000004">
      <c r="A3838" s="1">
        <f t="shared" si="118"/>
        <v>45289</v>
      </c>
      <c r="B3838" s="1">
        <v>45291</v>
      </c>
      <c r="C3838" t="s">
        <v>1750</v>
      </c>
      <c r="D3838" t="s">
        <v>610</v>
      </c>
      <c r="E3838">
        <v>7.75</v>
      </c>
      <c r="F3838" t="s">
        <v>137</v>
      </c>
      <c r="G3838" t="s">
        <v>238</v>
      </c>
      <c r="H3838" t="s">
        <v>77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22</v>
      </c>
      <c r="O3838" t="s">
        <v>6665</v>
      </c>
      <c r="P3838">
        <f t="shared" si="119"/>
        <v>3</v>
      </c>
    </row>
    <row r="3839" spans="1:16" x14ac:dyDescent="0.55000000000000004">
      <c r="A3839" s="1">
        <f t="shared" si="118"/>
        <v>45289</v>
      </c>
      <c r="B3839" s="1">
        <v>45291</v>
      </c>
      <c r="C3839" t="s">
        <v>139</v>
      </c>
      <c r="D3839" t="s">
        <v>140</v>
      </c>
      <c r="E3839">
        <v>4.7140000000000004</v>
      </c>
      <c r="F3839" t="s">
        <v>4483</v>
      </c>
      <c r="G3839" t="s">
        <v>229</v>
      </c>
      <c r="H3839" t="s">
        <v>42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72</v>
      </c>
      <c r="O3839" t="s">
        <v>6666</v>
      </c>
      <c r="P3839">
        <f t="shared" si="119"/>
        <v>2</v>
      </c>
    </row>
    <row r="3840" spans="1:16" hidden="1" x14ac:dyDescent="0.55000000000000004">
      <c r="A3840" s="1">
        <f t="shared" si="118"/>
        <v>45289</v>
      </c>
      <c r="B3840" s="1">
        <v>45291</v>
      </c>
      <c r="C3840" t="s">
        <v>4535</v>
      </c>
      <c r="D3840" t="s">
        <v>4536</v>
      </c>
      <c r="E3840">
        <v>2.7669999999999999</v>
      </c>
      <c r="F3840" t="s">
        <v>2308</v>
      </c>
      <c r="G3840">
        <v>2020</v>
      </c>
      <c r="H3840" t="s">
        <v>267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22</v>
      </c>
      <c r="O3840" t="s">
        <v>6667</v>
      </c>
      <c r="P3840">
        <f t="shared" si="119"/>
        <v>6</v>
      </c>
    </row>
    <row r="3841" spans="1:16" x14ac:dyDescent="0.55000000000000004">
      <c r="A3841" s="1">
        <f t="shared" si="118"/>
        <v>45289</v>
      </c>
      <c r="B3841" s="1">
        <v>45291</v>
      </c>
      <c r="C3841" t="s">
        <v>6137</v>
      </c>
      <c r="D3841" t="s">
        <v>6138</v>
      </c>
      <c r="E3841">
        <v>5.7</v>
      </c>
      <c r="F3841" t="s">
        <v>6668</v>
      </c>
      <c r="G3841" t="s">
        <v>6669</v>
      </c>
      <c r="H3841" t="s">
        <v>17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53</v>
      </c>
      <c r="O3841" t="s">
        <v>6670</v>
      </c>
      <c r="P3841">
        <f t="shared" si="119"/>
        <v>3</v>
      </c>
    </row>
    <row r="3842" spans="1:16" hidden="1" x14ac:dyDescent="0.55000000000000004">
      <c r="A3842" s="1">
        <f t="shared" si="118"/>
        <v>45289</v>
      </c>
      <c r="B3842" s="1">
        <v>45291</v>
      </c>
      <c r="C3842" t="s">
        <v>1689</v>
      </c>
      <c r="D3842" t="s">
        <v>1450</v>
      </c>
      <c r="E3842">
        <v>8.875</v>
      </c>
      <c r="F3842" t="s">
        <v>1425</v>
      </c>
      <c r="G3842" t="s">
        <v>229</v>
      </c>
      <c r="H3842" t="s">
        <v>42</v>
      </c>
      <c r="I3842" t="s">
        <v>18</v>
      </c>
      <c r="J3842" t="s">
        <v>19</v>
      </c>
      <c r="K3842" t="s">
        <v>20</v>
      </c>
      <c r="L3842" t="s">
        <v>20</v>
      </c>
      <c r="M3842" t="s">
        <v>21</v>
      </c>
      <c r="N3842" t="s">
        <v>72</v>
      </c>
      <c r="O3842" t="s">
        <v>6671</v>
      </c>
      <c r="P3842">
        <f t="shared" si="119"/>
        <v>6</v>
      </c>
    </row>
    <row r="3843" spans="1:16" hidden="1" x14ac:dyDescent="0.55000000000000004">
      <c r="A3843" s="1">
        <f t="shared" si="118"/>
        <v>45289</v>
      </c>
      <c r="B3843" s="1">
        <v>45291</v>
      </c>
      <c r="C3843" t="s">
        <v>6474</v>
      </c>
      <c r="D3843" t="s">
        <v>6475</v>
      </c>
      <c r="E3843">
        <v>2.4889999999999999</v>
      </c>
      <c r="F3843" t="s">
        <v>5864</v>
      </c>
      <c r="G3843">
        <v>2021</v>
      </c>
      <c r="H3843" t="s">
        <v>267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22</v>
      </c>
      <c r="O3843" t="s">
        <v>6672</v>
      </c>
      <c r="P3843">
        <f t="shared" si="119"/>
        <v>6</v>
      </c>
    </row>
    <row r="3844" spans="1:16" hidden="1" x14ac:dyDescent="0.55000000000000004">
      <c r="A3844" s="1">
        <f t="shared" ref="A3844:A3907" si="120">B3844-2</f>
        <v>45289</v>
      </c>
      <c r="B3844" s="1">
        <v>45291</v>
      </c>
      <c r="C3844" t="s">
        <v>4613</v>
      </c>
      <c r="D3844" t="s">
        <v>4614</v>
      </c>
      <c r="E3844">
        <v>0</v>
      </c>
      <c r="F3844" t="s">
        <v>1731</v>
      </c>
      <c r="H3844" t="s">
        <v>147</v>
      </c>
      <c r="I3844" t="s">
        <v>18</v>
      </c>
      <c r="J3844" t="s">
        <v>19</v>
      </c>
      <c r="K3844" t="s">
        <v>20</v>
      </c>
      <c r="L3844" t="s">
        <v>20</v>
      </c>
      <c r="M3844" t="s">
        <v>3007</v>
      </c>
      <c r="N3844" t="s">
        <v>22</v>
      </c>
      <c r="O3844" t="s">
        <v>6673</v>
      </c>
      <c r="P3844">
        <f t="shared" ref="P3844:P3907" si="121">LEN(D3844)</f>
        <v>6</v>
      </c>
    </row>
    <row r="3845" spans="1:16" x14ac:dyDescent="0.55000000000000004">
      <c r="A3845" s="1">
        <f t="shared" si="120"/>
        <v>45289</v>
      </c>
      <c r="B3845" s="1">
        <v>45291</v>
      </c>
      <c r="C3845" t="s">
        <v>6674</v>
      </c>
      <c r="D3845" t="s">
        <v>6675</v>
      </c>
      <c r="E3845">
        <v>7.25</v>
      </c>
      <c r="F3845" t="s">
        <v>1860</v>
      </c>
      <c r="H3845" t="s">
        <v>17</v>
      </c>
      <c r="I3845" t="s">
        <v>18</v>
      </c>
      <c r="J3845" t="s">
        <v>19</v>
      </c>
      <c r="K3845" t="s">
        <v>20</v>
      </c>
      <c r="L3845" t="s">
        <v>20</v>
      </c>
      <c r="M3845" t="s">
        <v>21</v>
      </c>
      <c r="N3845" t="s">
        <v>72</v>
      </c>
      <c r="O3845" t="s">
        <v>6676</v>
      </c>
      <c r="P3845">
        <f t="shared" si="121"/>
        <v>3</v>
      </c>
    </row>
    <row r="3846" spans="1:16" x14ac:dyDescent="0.55000000000000004">
      <c r="A3846" s="1">
        <f t="shared" si="120"/>
        <v>45289</v>
      </c>
      <c r="B3846" s="1">
        <v>45291</v>
      </c>
      <c r="C3846" t="s">
        <v>2719</v>
      </c>
      <c r="D3846" t="s">
        <v>2720</v>
      </c>
      <c r="E3846">
        <v>1.75</v>
      </c>
      <c r="F3846" t="s">
        <v>4366</v>
      </c>
      <c r="G3846" t="s">
        <v>229</v>
      </c>
      <c r="H3846" t="s">
        <v>17</v>
      </c>
      <c r="I3846" t="s">
        <v>18</v>
      </c>
      <c r="J3846" t="s">
        <v>19</v>
      </c>
      <c r="K3846" t="s">
        <v>20</v>
      </c>
      <c r="L3846" t="s">
        <v>20</v>
      </c>
      <c r="M3846" t="s">
        <v>21</v>
      </c>
      <c r="N3846" t="s">
        <v>72</v>
      </c>
      <c r="O3846" t="s">
        <v>6677</v>
      </c>
      <c r="P3846">
        <f t="shared" si="121"/>
        <v>3</v>
      </c>
    </row>
    <row r="3847" spans="1:16" hidden="1" x14ac:dyDescent="0.55000000000000004">
      <c r="A3847" s="1">
        <f t="shared" si="120"/>
        <v>45289</v>
      </c>
      <c r="B3847" s="1">
        <v>45291</v>
      </c>
      <c r="C3847" t="s">
        <v>4613</v>
      </c>
      <c r="D3847" t="s">
        <v>4614</v>
      </c>
      <c r="E3847">
        <v>0</v>
      </c>
      <c r="F3847" t="s">
        <v>720</v>
      </c>
      <c r="G3847" t="s">
        <v>4421</v>
      </c>
      <c r="H3847" t="s">
        <v>267</v>
      </c>
      <c r="I3847" t="s">
        <v>18</v>
      </c>
      <c r="J3847" t="s">
        <v>19</v>
      </c>
      <c r="K3847" t="s">
        <v>20</v>
      </c>
      <c r="L3847" t="s">
        <v>20</v>
      </c>
      <c r="M3847" t="s">
        <v>3007</v>
      </c>
      <c r="N3847" t="s">
        <v>22</v>
      </c>
      <c r="O3847" t="s">
        <v>6678</v>
      </c>
      <c r="P3847">
        <f t="shared" si="121"/>
        <v>6</v>
      </c>
    </row>
    <row r="3848" spans="1:16" x14ac:dyDescent="0.55000000000000004">
      <c r="A3848" s="1">
        <f t="shared" si="120"/>
        <v>45289</v>
      </c>
      <c r="B3848" s="1">
        <v>45291</v>
      </c>
      <c r="C3848" t="s">
        <v>6137</v>
      </c>
      <c r="D3848" t="s">
        <v>6138</v>
      </c>
      <c r="E3848">
        <v>6.85</v>
      </c>
      <c r="F3848" t="s">
        <v>6679</v>
      </c>
      <c r="G3848" t="s">
        <v>6230</v>
      </c>
      <c r="H3848" t="s">
        <v>17</v>
      </c>
      <c r="I3848" t="s">
        <v>18</v>
      </c>
      <c r="J3848" t="s">
        <v>19</v>
      </c>
      <c r="K3848" t="s">
        <v>20</v>
      </c>
      <c r="L3848" t="s">
        <v>20</v>
      </c>
      <c r="M3848" t="s">
        <v>21</v>
      </c>
      <c r="N3848" t="s">
        <v>53</v>
      </c>
      <c r="O3848" t="s">
        <v>6680</v>
      </c>
      <c r="P3848">
        <f t="shared" si="121"/>
        <v>3</v>
      </c>
    </row>
    <row r="3849" spans="1:16" hidden="1" x14ac:dyDescent="0.55000000000000004">
      <c r="A3849" s="1">
        <f t="shared" si="120"/>
        <v>45289</v>
      </c>
      <c r="B3849" s="1">
        <v>45291</v>
      </c>
      <c r="C3849" t="s">
        <v>1553</v>
      </c>
      <c r="D3849" t="s">
        <v>1554</v>
      </c>
      <c r="E3849">
        <v>1.7</v>
      </c>
      <c r="F3849" t="s">
        <v>2050</v>
      </c>
      <c r="G3849" t="s">
        <v>229</v>
      </c>
      <c r="H3849" t="s">
        <v>164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72</v>
      </c>
      <c r="O3849" t="s">
        <v>6681</v>
      </c>
      <c r="P3849">
        <f t="shared" si="121"/>
        <v>6</v>
      </c>
    </row>
    <row r="3850" spans="1:16" x14ac:dyDescent="0.55000000000000004">
      <c r="A3850" s="1">
        <f t="shared" si="120"/>
        <v>45289</v>
      </c>
      <c r="B3850" s="1">
        <v>45291</v>
      </c>
      <c r="C3850" t="s">
        <v>5413</v>
      </c>
      <c r="D3850" t="s">
        <v>2348</v>
      </c>
      <c r="E3850">
        <v>7.25</v>
      </c>
      <c r="F3850" t="s">
        <v>1390</v>
      </c>
      <c r="G3850" t="s">
        <v>6682</v>
      </c>
      <c r="H3850" t="s">
        <v>77</v>
      </c>
      <c r="I3850" t="s">
        <v>18</v>
      </c>
      <c r="J3850" t="s">
        <v>19</v>
      </c>
      <c r="K3850" t="s">
        <v>20</v>
      </c>
      <c r="L3850" t="s">
        <v>20</v>
      </c>
      <c r="M3850" t="s">
        <v>21</v>
      </c>
      <c r="N3850" t="s">
        <v>53</v>
      </c>
      <c r="O3850" t="s">
        <v>6683</v>
      </c>
      <c r="P3850">
        <f t="shared" si="121"/>
        <v>5</v>
      </c>
    </row>
    <row r="3851" spans="1:16" hidden="1" x14ac:dyDescent="0.55000000000000004">
      <c r="A3851" s="1">
        <f t="shared" si="120"/>
        <v>45289</v>
      </c>
      <c r="B3851" s="1">
        <v>45291</v>
      </c>
      <c r="C3851" t="s">
        <v>5721</v>
      </c>
      <c r="D3851" t="s">
        <v>5722</v>
      </c>
      <c r="E3851">
        <v>3.5219999999999998</v>
      </c>
      <c r="F3851" t="s">
        <v>3226</v>
      </c>
      <c r="G3851">
        <v>26</v>
      </c>
      <c r="H3851" t="s">
        <v>99</v>
      </c>
      <c r="I3851" t="s">
        <v>18</v>
      </c>
      <c r="J3851" t="s">
        <v>19</v>
      </c>
      <c r="K3851" t="s">
        <v>20</v>
      </c>
      <c r="L3851" t="s">
        <v>20</v>
      </c>
      <c r="M3851" t="s">
        <v>21</v>
      </c>
      <c r="N3851" t="s">
        <v>22</v>
      </c>
      <c r="O3851" t="s">
        <v>6684</v>
      </c>
      <c r="P3851">
        <f t="shared" si="121"/>
        <v>6</v>
      </c>
    </row>
    <row r="3852" spans="1:16" hidden="1" x14ac:dyDescent="0.55000000000000004">
      <c r="A3852" s="1">
        <f t="shared" si="120"/>
        <v>45289</v>
      </c>
      <c r="B3852" s="1">
        <v>45291</v>
      </c>
      <c r="C3852" t="s">
        <v>4770</v>
      </c>
      <c r="D3852" t="s">
        <v>4771</v>
      </c>
      <c r="E3852">
        <v>2.552</v>
      </c>
      <c r="F3852" t="s">
        <v>137</v>
      </c>
      <c r="G3852">
        <v>2020</v>
      </c>
      <c r="H3852" t="s">
        <v>267</v>
      </c>
      <c r="I3852" t="s">
        <v>18</v>
      </c>
      <c r="J3852" t="s">
        <v>19</v>
      </c>
      <c r="K3852" t="s">
        <v>20</v>
      </c>
      <c r="L3852" t="s">
        <v>20</v>
      </c>
      <c r="M3852" t="s">
        <v>21</v>
      </c>
      <c r="N3852" t="s">
        <v>22</v>
      </c>
      <c r="O3852" t="s">
        <v>6685</v>
      </c>
      <c r="P3852">
        <f t="shared" si="121"/>
        <v>6</v>
      </c>
    </row>
    <row r="3853" spans="1:16" hidden="1" x14ac:dyDescent="0.55000000000000004">
      <c r="A3853" s="1">
        <f t="shared" si="120"/>
        <v>45289</v>
      </c>
      <c r="B3853" s="1">
        <v>45291</v>
      </c>
      <c r="C3853" t="s">
        <v>3541</v>
      </c>
      <c r="D3853" t="s">
        <v>3542</v>
      </c>
      <c r="E3853">
        <v>2.63</v>
      </c>
      <c r="F3853" t="s">
        <v>2679</v>
      </c>
      <c r="G3853">
        <v>2020</v>
      </c>
      <c r="H3853" t="s">
        <v>47</v>
      </c>
      <c r="I3853" t="s">
        <v>18</v>
      </c>
      <c r="J3853" t="s">
        <v>19</v>
      </c>
      <c r="K3853" t="s">
        <v>20</v>
      </c>
      <c r="L3853" t="s">
        <v>20</v>
      </c>
      <c r="M3853" t="s">
        <v>21</v>
      </c>
      <c r="N3853" t="s">
        <v>22</v>
      </c>
      <c r="O3853" t="s">
        <v>6686</v>
      </c>
      <c r="P3853">
        <f t="shared" si="121"/>
        <v>6</v>
      </c>
    </row>
    <row r="3854" spans="1:16" hidden="1" x14ac:dyDescent="0.55000000000000004">
      <c r="A3854" s="1">
        <f t="shared" si="120"/>
        <v>45289</v>
      </c>
      <c r="B3854" s="1">
        <v>45291</v>
      </c>
      <c r="C3854" t="s">
        <v>6001</v>
      </c>
      <c r="D3854" t="s">
        <v>6002</v>
      </c>
      <c r="E3854">
        <v>3.101</v>
      </c>
      <c r="F3854" t="s">
        <v>6687</v>
      </c>
      <c r="G3854">
        <v>2033</v>
      </c>
      <c r="H3854" t="s">
        <v>42</v>
      </c>
      <c r="I3854" t="s">
        <v>18</v>
      </c>
      <c r="J3854" t="s">
        <v>19</v>
      </c>
      <c r="K3854" t="s">
        <v>20</v>
      </c>
      <c r="L3854" t="s">
        <v>20</v>
      </c>
      <c r="M3854" t="s">
        <v>21</v>
      </c>
      <c r="N3854" t="s">
        <v>22</v>
      </c>
      <c r="O3854" t="s">
        <v>6688</v>
      </c>
      <c r="P3854">
        <f t="shared" si="121"/>
        <v>6</v>
      </c>
    </row>
    <row r="3855" spans="1:16" x14ac:dyDescent="0.55000000000000004">
      <c r="A3855" s="1">
        <f t="shared" si="120"/>
        <v>45289</v>
      </c>
      <c r="B3855" s="1">
        <v>45291</v>
      </c>
      <c r="C3855" t="s">
        <v>6689</v>
      </c>
      <c r="D3855" t="s">
        <v>6690</v>
      </c>
      <c r="E3855">
        <v>8</v>
      </c>
      <c r="F3855" t="s">
        <v>199</v>
      </c>
      <c r="G3855" t="s">
        <v>3882</v>
      </c>
      <c r="H3855" t="s">
        <v>47</v>
      </c>
      <c r="I3855" t="s">
        <v>18</v>
      </c>
      <c r="J3855" t="s">
        <v>19</v>
      </c>
      <c r="K3855" t="s">
        <v>20</v>
      </c>
      <c r="L3855" t="s">
        <v>20</v>
      </c>
      <c r="M3855" t="s">
        <v>21</v>
      </c>
      <c r="N3855" t="s">
        <v>53</v>
      </c>
      <c r="O3855" t="s">
        <v>6691</v>
      </c>
      <c r="P3855">
        <f t="shared" si="121"/>
        <v>3</v>
      </c>
    </row>
    <row r="3856" spans="1:16" x14ac:dyDescent="0.55000000000000004">
      <c r="A3856" s="1">
        <f t="shared" si="120"/>
        <v>45289</v>
      </c>
      <c r="B3856" s="1">
        <v>45291</v>
      </c>
      <c r="C3856" t="s">
        <v>1550</v>
      </c>
      <c r="D3856" t="s">
        <v>1551</v>
      </c>
      <c r="E3856">
        <v>4.17</v>
      </c>
      <c r="F3856" t="s">
        <v>4018</v>
      </c>
      <c r="G3856" t="s">
        <v>229</v>
      </c>
      <c r="H3856" t="s">
        <v>17</v>
      </c>
      <c r="I3856" t="s">
        <v>18</v>
      </c>
      <c r="J3856" t="s">
        <v>19</v>
      </c>
      <c r="K3856" t="s">
        <v>20</v>
      </c>
      <c r="L3856" t="s">
        <v>20</v>
      </c>
      <c r="M3856" t="s">
        <v>21</v>
      </c>
      <c r="N3856" t="s">
        <v>53</v>
      </c>
      <c r="O3856" t="s">
        <v>6692</v>
      </c>
      <c r="P3856">
        <f t="shared" si="121"/>
        <v>3</v>
      </c>
    </row>
    <row r="3857" spans="1:16" x14ac:dyDescent="0.55000000000000004">
      <c r="A3857" s="1">
        <f t="shared" si="120"/>
        <v>45289</v>
      </c>
      <c r="B3857" s="1">
        <v>45291</v>
      </c>
      <c r="C3857" t="s">
        <v>3131</v>
      </c>
      <c r="D3857" t="s">
        <v>449</v>
      </c>
      <c r="E3857">
        <v>3.1</v>
      </c>
      <c r="F3857" t="s">
        <v>856</v>
      </c>
      <c r="G3857" t="s">
        <v>1519</v>
      </c>
      <c r="H3857" t="s">
        <v>47</v>
      </c>
      <c r="I3857" t="s">
        <v>18</v>
      </c>
      <c r="J3857" t="s">
        <v>19</v>
      </c>
      <c r="K3857" t="s">
        <v>20</v>
      </c>
      <c r="L3857" t="s">
        <v>20</v>
      </c>
      <c r="M3857" t="s">
        <v>21</v>
      </c>
      <c r="N3857" t="s">
        <v>53</v>
      </c>
      <c r="O3857" t="s">
        <v>6693</v>
      </c>
      <c r="P3857">
        <f t="shared" si="121"/>
        <v>3</v>
      </c>
    </row>
    <row r="3858" spans="1:16" hidden="1" x14ac:dyDescent="0.55000000000000004">
      <c r="A3858" s="1">
        <f t="shared" si="120"/>
        <v>45289</v>
      </c>
      <c r="B3858" s="1">
        <v>45291</v>
      </c>
      <c r="C3858" t="s">
        <v>710</v>
      </c>
      <c r="D3858" t="s">
        <v>711</v>
      </c>
      <c r="E3858">
        <v>3.9</v>
      </c>
      <c r="F3858" t="s">
        <v>6426</v>
      </c>
      <c r="G3858" t="s">
        <v>229</v>
      </c>
      <c r="H3858" t="s">
        <v>164</v>
      </c>
      <c r="I3858" t="s">
        <v>18</v>
      </c>
      <c r="J3858" t="s">
        <v>19</v>
      </c>
      <c r="K3858" t="s">
        <v>20</v>
      </c>
      <c r="L3858" t="s">
        <v>20</v>
      </c>
      <c r="M3858" t="s">
        <v>21</v>
      </c>
      <c r="N3858" t="s">
        <v>72</v>
      </c>
      <c r="O3858" t="s">
        <v>6694</v>
      </c>
      <c r="P3858">
        <f t="shared" si="121"/>
        <v>6</v>
      </c>
    </row>
    <row r="3859" spans="1:16" hidden="1" x14ac:dyDescent="0.55000000000000004">
      <c r="A3859" s="1">
        <f t="shared" si="120"/>
        <v>45289</v>
      </c>
      <c r="B3859" s="1">
        <v>45291</v>
      </c>
      <c r="C3859" t="s">
        <v>710</v>
      </c>
      <c r="D3859" t="s">
        <v>711</v>
      </c>
      <c r="E3859">
        <v>1.65</v>
      </c>
      <c r="F3859" t="s">
        <v>5957</v>
      </c>
      <c r="G3859" t="s">
        <v>229</v>
      </c>
      <c r="H3859" t="s">
        <v>164</v>
      </c>
      <c r="I3859" t="s">
        <v>18</v>
      </c>
      <c r="J3859" t="s">
        <v>19</v>
      </c>
      <c r="K3859" t="s">
        <v>20</v>
      </c>
      <c r="L3859" t="s">
        <v>20</v>
      </c>
      <c r="M3859" t="s">
        <v>21</v>
      </c>
      <c r="N3859" t="s">
        <v>72</v>
      </c>
      <c r="O3859" t="s">
        <v>6695</v>
      </c>
      <c r="P3859">
        <f t="shared" si="121"/>
        <v>6</v>
      </c>
    </row>
    <row r="3860" spans="1:16" hidden="1" x14ac:dyDescent="0.55000000000000004">
      <c r="A3860" s="1">
        <f t="shared" si="120"/>
        <v>45289</v>
      </c>
      <c r="B3860" s="1">
        <v>45291</v>
      </c>
      <c r="C3860" t="s">
        <v>4662</v>
      </c>
      <c r="D3860" t="s">
        <v>4663</v>
      </c>
      <c r="E3860">
        <v>2.7010000000000001</v>
      </c>
      <c r="F3860" t="s">
        <v>4653</v>
      </c>
      <c r="G3860">
        <v>2020</v>
      </c>
      <c r="H3860" t="s">
        <v>52</v>
      </c>
      <c r="I3860" t="s">
        <v>18</v>
      </c>
      <c r="J3860" t="s">
        <v>19</v>
      </c>
      <c r="K3860" t="s">
        <v>20</v>
      </c>
      <c r="L3860" t="s">
        <v>20</v>
      </c>
      <c r="M3860" t="s">
        <v>21</v>
      </c>
      <c r="N3860" t="s">
        <v>22</v>
      </c>
      <c r="O3860" t="s">
        <v>6696</v>
      </c>
      <c r="P3860">
        <f t="shared" si="121"/>
        <v>6</v>
      </c>
    </row>
    <row r="3861" spans="1:16" x14ac:dyDescent="0.55000000000000004">
      <c r="A3861" s="1">
        <f t="shared" si="120"/>
        <v>45289</v>
      </c>
      <c r="B3861" s="1">
        <v>45291</v>
      </c>
      <c r="C3861" t="s">
        <v>1479</v>
      </c>
      <c r="D3861" t="s">
        <v>1323</v>
      </c>
      <c r="E3861">
        <v>5.625</v>
      </c>
      <c r="F3861" t="s">
        <v>159</v>
      </c>
      <c r="G3861" t="s">
        <v>3786</v>
      </c>
      <c r="H3861" t="s">
        <v>17</v>
      </c>
      <c r="I3861" t="s">
        <v>18</v>
      </c>
      <c r="J3861" t="s">
        <v>19</v>
      </c>
      <c r="K3861" t="s">
        <v>20</v>
      </c>
      <c r="L3861" t="s">
        <v>20</v>
      </c>
      <c r="M3861" t="s">
        <v>21</v>
      </c>
      <c r="N3861" t="s">
        <v>53</v>
      </c>
      <c r="O3861" t="s">
        <v>6697</v>
      </c>
      <c r="P3861">
        <f t="shared" si="121"/>
        <v>3</v>
      </c>
    </row>
    <row r="3862" spans="1:16" x14ac:dyDescent="0.55000000000000004">
      <c r="A3862" s="1">
        <f t="shared" si="120"/>
        <v>45289</v>
      </c>
      <c r="B3862" s="1">
        <v>45291</v>
      </c>
      <c r="C3862" t="s">
        <v>6698</v>
      </c>
      <c r="D3862" t="s">
        <v>752</v>
      </c>
      <c r="E3862">
        <v>5.6</v>
      </c>
      <c r="F3862" t="s">
        <v>6699</v>
      </c>
      <c r="H3862" t="s">
        <v>42</v>
      </c>
      <c r="I3862" t="s">
        <v>18</v>
      </c>
      <c r="J3862" t="s">
        <v>19</v>
      </c>
      <c r="K3862" t="s">
        <v>20</v>
      </c>
      <c r="L3862" t="s">
        <v>20</v>
      </c>
      <c r="M3862" t="s">
        <v>21</v>
      </c>
      <c r="N3862" t="s">
        <v>53</v>
      </c>
      <c r="O3862" t="s">
        <v>6700</v>
      </c>
      <c r="P3862">
        <f t="shared" si="121"/>
        <v>2</v>
      </c>
    </row>
    <row r="3863" spans="1:16" hidden="1" x14ac:dyDescent="0.55000000000000004">
      <c r="A3863" s="1">
        <f t="shared" si="120"/>
        <v>45289</v>
      </c>
      <c r="B3863" s="1">
        <v>45291</v>
      </c>
      <c r="C3863" t="s">
        <v>4613</v>
      </c>
      <c r="D3863" t="s">
        <v>4614</v>
      </c>
      <c r="E3863">
        <v>0</v>
      </c>
      <c r="F3863" t="s">
        <v>737</v>
      </c>
      <c r="G3863" t="s">
        <v>4421</v>
      </c>
      <c r="H3863" t="s">
        <v>267</v>
      </c>
      <c r="I3863" t="s">
        <v>18</v>
      </c>
      <c r="J3863" t="s">
        <v>19</v>
      </c>
      <c r="K3863" t="s">
        <v>20</v>
      </c>
      <c r="L3863" t="s">
        <v>20</v>
      </c>
      <c r="M3863" t="s">
        <v>3007</v>
      </c>
      <c r="N3863" t="s">
        <v>22</v>
      </c>
      <c r="O3863" t="s">
        <v>6701</v>
      </c>
      <c r="P3863">
        <f t="shared" si="121"/>
        <v>6</v>
      </c>
    </row>
    <row r="3864" spans="1:16" hidden="1" x14ac:dyDescent="0.55000000000000004">
      <c r="A3864" s="1">
        <f t="shared" si="120"/>
        <v>45289</v>
      </c>
      <c r="B3864" s="1">
        <v>45291</v>
      </c>
      <c r="C3864" t="s">
        <v>4613</v>
      </c>
      <c r="D3864" t="s">
        <v>4614</v>
      </c>
      <c r="E3864">
        <v>0</v>
      </c>
      <c r="F3864" t="s">
        <v>3451</v>
      </c>
      <c r="G3864" t="s">
        <v>4421</v>
      </c>
      <c r="H3864" t="s">
        <v>267</v>
      </c>
      <c r="I3864" t="s">
        <v>18</v>
      </c>
      <c r="J3864" t="s">
        <v>19</v>
      </c>
      <c r="K3864" t="s">
        <v>20</v>
      </c>
      <c r="L3864" t="s">
        <v>20</v>
      </c>
      <c r="M3864" t="s">
        <v>3007</v>
      </c>
      <c r="N3864" t="s">
        <v>22</v>
      </c>
      <c r="O3864" t="s">
        <v>6702</v>
      </c>
      <c r="P3864">
        <f t="shared" si="121"/>
        <v>6</v>
      </c>
    </row>
    <row r="3865" spans="1:16" x14ac:dyDescent="0.55000000000000004">
      <c r="A3865" s="1">
        <f t="shared" si="120"/>
        <v>45289</v>
      </c>
      <c r="B3865" s="1">
        <v>45291</v>
      </c>
      <c r="C3865" t="s">
        <v>6148</v>
      </c>
      <c r="D3865" t="s">
        <v>6029</v>
      </c>
      <c r="E3865">
        <v>4.3</v>
      </c>
      <c r="F3865" t="s">
        <v>6703</v>
      </c>
      <c r="H3865" t="s">
        <v>47</v>
      </c>
      <c r="I3865" t="s">
        <v>18</v>
      </c>
      <c r="J3865" t="s">
        <v>19</v>
      </c>
      <c r="K3865" t="s">
        <v>20</v>
      </c>
      <c r="L3865" t="s">
        <v>20</v>
      </c>
      <c r="M3865" t="s">
        <v>21</v>
      </c>
      <c r="N3865" t="s">
        <v>72</v>
      </c>
      <c r="O3865" t="s">
        <v>6704</v>
      </c>
      <c r="P3865">
        <f t="shared" si="121"/>
        <v>2</v>
      </c>
    </row>
    <row r="3866" spans="1:16" hidden="1" x14ac:dyDescent="0.55000000000000004">
      <c r="A3866" s="1">
        <f t="shared" si="120"/>
        <v>45289</v>
      </c>
      <c r="B3866" s="1">
        <v>45291</v>
      </c>
      <c r="C3866" t="s">
        <v>710</v>
      </c>
      <c r="D3866" t="s">
        <v>711</v>
      </c>
      <c r="E3866">
        <v>2.27</v>
      </c>
      <c r="F3866" t="s">
        <v>5151</v>
      </c>
      <c r="G3866" t="s">
        <v>229</v>
      </c>
      <c r="H3866" t="s">
        <v>164</v>
      </c>
      <c r="I3866" t="s">
        <v>18</v>
      </c>
      <c r="J3866" t="s">
        <v>19</v>
      </c>
      <c r="K3866" t="s">
        <v>20</v>
      </c>
      <c r="L3866" t="s">
        <v>20</v>
      </c>
      <c r="M3866" t="s">
        <v>21</v>
      </c>
      <c r="N3866" t="s">
        <v>72</v>
      </c>
      <c r="O3866" t="s">
        <v>6705</v>
      </c>
      <c r="P3866">
        <f t="shared" si="121"/>
        <v>6</v>
      </c>
    </row>
    <row r="3867" spans="1:16" hidden="1" x14ac:dyDescent="0.55000000000000004">
      <c r="A3867" s="1">
        <f t="shared" si="120"/>
        <v>45289</v>
      </c>
      <c r="B3867" s="1">
        <v>45291</v>
      </c>
      <c r="C3867" t="s">
        <v>2478</v>
      </c>
      <c r="D3867" t="s">
        <v>1181</v>
      </c>
      <c r="E3867">
        <v>4.569</v>
      </c>
      <c r="F3867" t="s">
        <v>529</v>
      </c>
      <c r="G3867" t="s">
        <v>6706</v>
      </c>
      <c r="H3867" t="s">
        <v>47</v>
      </c>
      <c r="I3867" t="s">
        <v>18</v>
      </c>
      <c r="J3867" t="s">
        <v>19</v>
      </c>
      <c r="K3867" t="s">
        <v>20</v>
      </c>
      <c r="L3867" t="s">
        <v>20</v>
      </c>
      <c r="M3867" t="s">
        <v>21</v>
      </c>
      <c r="N3867" t="s">
        <v>72</v>
      </c>
      <c r="O3867" t="s">
        <v>6707</v>
      </c>
      <c r="P3867">
        <f t="shared" si="121"/>
        <v>6</v>
      </c>
    </row>
    <row r="3868" spans="1:16" x14ac:dyDescent="0.55000000000000004">
      <c r="A3868" s="1">
        <f t="shared" si="120"/>
        <v>45289</v>
      </c>
      <c r="B3868" s="1">
        <v>45291</v>
      </c>
      <c r="C3868" t="s">
        <v>4989</v>
      </c>
      <c r="D3868" t="s">
        <v>4322</v>
      </c>
      <c r="E3868">
        <v>0</v>
      </c>
      <c r="F3868" t="s">
        <v>6708</v>
      </c>
      <c r="G3868" t="s">
        <v>659</v>
      </c>
      <c r="H3868" t="s">
        <v>52</v>
      </c>
      <c r="I3868" t="s">
        <v>18</v>
      </c>
      <c r="J3868" t="s">
        <v>19</v>
      </c>
      <c r="K3868" t="s">
        <v>20</v>
      </c>
      <c r="L3868" t="s">
        <v>20</v>
      </c>
      <c r="M3868" t="s">
        <v>3007</v>
      </c>
      <c r="N3868" t="s">
        <v>72</v>
      </c>
      <c r="O3868" t="s">
        <v>6709</v>
      </c>
      <c r="P3868">
        <f t="shared" si="121"/>
        <v>2</v>
      </c>
    </row>
    <row r="3869" spans="1:16" x14ac:dyDescent="0.55000000000000004">
      <c r="A3869" s="1">
        <f t="shared" si="120"/>
        <v>45289</v>
      </c>
      <c r="B3869" s="1">
        <v>45291</v>
      </c>
      <c r="C3869" t="s">
        <v>5135</v>
      </c>
      <c r="D3869" t="s">
        <v>1501</v>
      </c>
      <c r="E3869">
        <v>6.125</v>
      </c>
      <c r="F3869" t="s">
        <v>465</v>
      </c>
      <c r="G3869" t="s">
        <v>229</v>
      </c>
      <c r="H3869" t="s">
        <v>42</v>
      </c>
      <c r="I3869" t="s">
        <v>18</v>
      </c>
      <c r="J3869" t="s">
        <v>19</v>
      </c>
      <c r="K3869" t="s">
        <v>20</v>
      </c>
      <c r="L3869" t="s">
        <v>20</v>
      </c>
      <c r="M3869" t="s">
        <v>21</v>
      </c>
      <c r="N3869" t="s">
        <v>72</v>
      </c>
      <c r="O3869" t="s">
        <v>6710</v>
      </c>
      <c r="P3869">
        <f t="shared" si="121"/>
        <v>3</v>
      </c>
    </row>
    <row r="3870" spans="1:16" x14ac:dyDescent="0.55000000000000004">
      <c r="A3870" s="1">
        <f t="shared" si="120"/>
        <v>45289</v>
      </c>
      <c r="B3870" s="1">
        <v>45291</v>
      </c>
      <c r="C3870" t="s">
        <v>722</v>
      </c>
      <c r="D3870" t="s">
        <v>723</v>
      </c>
      <c r="E3870">
        <v>5.78</v>
      </c>
      <c r="F3870" t="s">
        <v>509</v>
      </c>
      <c r="G3870" t="s">
        <v>229</v>
      </c>
      <c r="H3870" t="s">
        <v>17</v>
      </c>
      <c r="I3870" t="s">
        <v>18</v>
      </c>
      <c r="J3870" t="s">
        <v>19</v>
      </c>
      <c r="K3870" t="s">
        <v>20</v>
      </c>
      <c r="L3870" t="s">
        <v>20</v>
      </c>
      <c r="M3870" t="s">
        <v>21</v>
      </c>
      <c r="N3870" t="s">
        <v>22</v>
      </c>
      <c r="O3870" t="s">
        <v>6711</v>
      </c>
      <c r="P3870">
        <f t="shared" si="121"/>
        <v>3</v>
      </c>
    </row>
    <row r="3871" spans="1:16" hidden="1" x14ac:dyDescent="0.55000000000000004">
      <c r="A3871" s="1">
        <f t="shared" si="120"/>
        <v>45289</v>
      </c>
      <c r="B3871" s="1">
        <v>45291</v>
      </c>
      <c r="C3871" t="s">
        <v>4613</v>
      </c>
      <c r="D3871" t="s">
        <v>4614</v>
      </c>
      <c r="E3871">
        <v>0</v>
      </c>
      <c r="F3871" t="s">
        <v>6461</v>
      </c>
      <c r="H3871" t="s">
        <v>147</v>
      </c>
      <c r="I3871" t="s">
        <v>18</v>
      </c>
      <c r="J3871" t="s">
        <v>19</v>
      </c>
      <c r="K3871" t="s">
        <v>20</v>
      </c>
      <c r="L3871" t="s">
        <v>20</v>
      </c>
      <c r="M3871" t="s">
        <v>3007</v>
      </c>
      <c r="N3871" t="s">
        <v>22</v>
      </c>
      <c r="O3871" t="s">
        <v>6712</v>
      </c>
      <c r="P3871">
        <f t="shared" si="121"/>
        <v>6</v>
      </c>
    </row>
    <row r="3872" spans="1:16" hidden="1" x14ac:dyDescent="0.55000000000000004">
      <c r="A3872" s="1">
        <f t="shared" si="120"/>
        <v>45289</v>
      </c>
      <c r="B3872" s="1">
        <v>45291</v>
      </c>
      <c r="C3872" t="s">
        <v>3189</v>
      </c>
      <c r="D3872" t="s">
        <v>50</v>
      </c>
      <c r="E3872">
        <v>6.75</v>
      </c>
      <c r="F3872" t="s">
        <v>3581</v>
      </c>
      <c r="G3872" t="s">
        <v>3705</v>
      </c>
      <c r="H3872" t="s">
        <v>52</v>
      </c>
      <c r="I3872" t="s">
        <v>18</v>
      </c>
      <c r="J3872" t="s">
        <v>19</v>
      </c>
      <c r="K3872" t="s">
        <v>20</v>
      </c>
      <c r="L3872" t="s">
        <v>20</v>
      </c>
      <c r="M3872" t="s">
        <v>21</v>
      </c>
      <c r="N3872" t="s">
        <v>53</v>
      </c>
      <c r="O3872" t="s">
        <v>6713</v>
      </c>
      <c r="P3872">
        <f t="shared" si="121"/>
        <v>6</v>
      </c>
    </row>
    <row r="3873" spans="1:16" hidden="1" x14ac:dyDescent="0.55000000000000004">
      <c r="A3873" s="1">
        <f t="shared" si="120"/>
        <v>45289</v>
      </c>
      <c r="B3873" s="1">
        <v>45291</v>
      </c>
      <c r="C3873" t="s">
        <v>4613</v>
      </c>
      <c r="D3873" t="s">
        <v>4614</v>
      </c>
      <c r="E3873">
        <v>0</v>
      </c>
      <c r="F3873" t="s">
        <v>1167</v>
      </c>
      <c r="H3873" t="s">
        <v>147</v>
      </c>
      <c r="I3873" t="s">
        <v>18</v>
      </c>
      <c r="J3873" t="s">
        <v>19</v>
      </c>
      <c r="K3873" t="s">
        <v>20</v>
      </c>
      <c r="L3873" t="s">
        <v>20</v>
      </c>
      <c r="M3873" t="s">
        <v>3007</v>
      </c>
      <c r="N3873" t="s">
        <v>22</v>
      </c>
      <c r="O3873" t="s">
        <v>6714</v>
      </c>
      <c r="P3873">
        <f t="shared" si="121"/>
        <v>6</v>
      </c>
    </row>
    <row r="3874" spans="1:16" hidden="1" x14ac:dyDescent="0.55000000000000004">
      <c r="A3874" s="1">
        <f t="shared" si="120"/>
        <v>45289</v>
      </c>
      <c r="B3874" s="1">
        <v>45291</v>
      </c>
      <c r="C3874" t="s">
        <v>2478</v>
      </c>
      <c r="D3874" t="s">
        <v>1181</v>
      </c>
      <c r="E3874">
        <v>7</v>
      </c>
      <c r="F3874" t="s">
        <v>562</v>
      </c>
      <c r="G3874" t="s">
        <v>229</v>
      </c>
      <c r="H3874" t="s">
        <v>47</v>
      </c>
      <c r="I3874" t="s">
        <v>18</v>
      </c>
      <c r="J3874" t="s">
        <v>19</v>
      </c>
      <c r="K3874" t="s">
        <v>20</v>
      </c>
      <c r="L3874" t="s">
        <v>20</v>
      </c>
      <c r="M3874" t="s">
        <v>21</v>
      </c>
      <c r="N3874" t="s">
        <v>72</v>
      </c>
      <c r="O3874" t="s">
        <v>6715</v>
      </c>
      <c r="P3874">
        <f t="shared" si="121"/>
        <v>6</v>
      </c>
    </row>
    <row r="3875" spans="1:16" x14ac:dyDescent="0.55000000000000004">
      <c r="A3875" s="1">
        <f t="shared" si="120"/>
        <v>45289</v>
      </c>
      <c r="B3875" s="1">
        <v>45291</v>
      </c>
      <c r="C3875" t="s">
        <v>60</v>
      </c>
      <c r="D3875" t="s">
        <v>61</v>
      </c>
      <c r="E3875">
        <v>4.25</v>
      </c>
      <c r="F3875" t="s">
        <v>1866</v>
      </c>
      <c r="G3875" t="s">
        <v>206</v>
      </c>
      <c r="H3875" t="s">
        <v>63</v>
      </c>
      <c r="I3875" t="s">
        <v>18</v>
      </c>
      <c r="J3875" t="s">
        <v>19</v>
      </c>
      <c r="K3875" t="s">
        <v>20</v>
      </c>
      <c r="L3875" t="s">
        <v>20</v>
      </c>
      <c r="M3875" t="s">
        <v>21</v>
      </c>
      <c r="N3875" t="s">
        <v>64</v>
      </c>
      <c r="O3875" t="s">
        <v>6716</v>
      </c>
      <c r="P3875">
        <f t="shared" si="121"/>
        <v>4</v>
      </c>
    </row>
    <row r="3876" spans="1:16" x14ac:dyDescent="0.55000000000000004">
      <c r="A3876" s="1">
        <f t="shared" si="120"/>
        <v>45289</v>
      </c>
      <c r="B3876" s="1">
        <v>45291</v>
      </c>
      <c r="C3876" t="s">
        <v>131</v>
      </c>
      <c r="D3876" t="s">
        <v>132</v>
      </c>
      <c r="E3876">
        <v>1.68</v>
      </c>
      <c r="F3876" t="s">
        <v>493</v>
      </c>
      <c r="G3876" t="s">
        <v>133</v>
      </c>
      <c r="H3876" t="s">
        <v>63</v>
      </c>
      <c r="I3876" t="s">
        <v>18</v>
      </c>
      <c r="J3876" t="s">
        <v>19</v>
      </c>
      <c r="K3876" t="s">
        <v>20</v>
      </c>
      <c r="L3876" t="s">
        <v>20</v>
      </c>
      <c r="M3876" t="s">
        <v>21</v>
      </c>
      <c r="N3876" t="s">
        <v>64</v>
      </c>
      <c r="O3876" t="s">
        <v>6717</v>
      </c>
      <c r="P3876">
        <f t="shared" si="121"/>
        <v>3</v>
      </c>
    </row>
    <row r="3877" spans="1:16" x14ac:dyDescent="0.55000000000000004">
      <c r="A3877" s="1">
        <f t="shared" si="120"/>
        <v>45289</v>
      </c>
      <c r="B3877" s="1">
        <v>45291</v>
      </c>
      <c r="C3877" t="s">
        <v>57</v>
      </c>
      <c r="D3877" t="s">
        <v>14</v>
      </c>
      <c r="E3877">
        <v>7.28</v>
      </c>
      <c r="F3877" t="s">
        <v>3711</v>
      </c>
      <c r="G3877" t="s">
        <v>229</v>
      </c>
      <c r="H3877" t="s">
        <v>17</v>
      </c>
      <c r="I3877" t="s">
        <v>18</v>
      </c>
      <c r="J3877" t="s">
        <v>19</v>
      </c>
      <c r="K3877" t="s">
        <v>20</v>
      </c>
      <c r="L3877" t="s">
        <v>20</v>
      </c>
      <c r="M3877" t="s">
        <v>21</v>
      </c>
      <c r="N3877" t="s">
        <v>22</v>
      </c>
      <c r="O3877" t="s">
        <v>6718</v>
      </c>
      <c r="P3877">
        <f t="shared" si="121"/>
        <v>3</v>
      </c>
    </row>
    <row r="3878" spans="1:16" x14ac:dyDescent="0.55000000000000004">
      <c r="A3878" s="1">
        <f t="shared" si="120"/>
        <v>45289</v>
      </c>
      <c r="B3878" s="1">
        <v>45291</v>
      </c>
      <c r="C3878" t="s">
        <v>57</v>
      </c>
      <c r="D3878" t="s">
        <v>14</v>
      </c>
      <c r="E3878">
        <v>5.4</v>
      </c>
      <c r="F3878" t="s">
        <v>1572</v>
      </c>
      <c r="G3878" t="s">
        <v>142</v>
      </c>
      <c r="H3878" t="s">
        <v>17</v>
      </c>
      <c r="I3878" t="s">
        <v>18</v>
      </c>
      <c r="J3878" t="s">
        <v>19</v>
      </c>
      <c r="K3878" t="s">
        <v>20</v>
      </c>
      <c r="L3878" t="s">
        <v>20</v>
      </c>
      <c r="M3878" t="s">
        <v>21</v>
      </c>
      <c r="N3878" t="s">
        <v>22</v>
      </c>
      <c r="O3878" t="s">
        <v>6719</v>
      </c>
      <c r="P3878">
        <f t="shared" si="121"/>
        <v>3</v>
      </c>
    </row>
    <row r="3879" spans="1:16" x14ac:dyDescent="0.55000000000000004">
      <c r="A3879" s="1">
        <f t="shared" si="120"/>
        <v>45289</v>
      </c>
      <c r="B3879" s="1">
        <v>45291</v>
      </c>
      <c r="C3879" t="s">
        <v>57</v>
      </c>
      <c r="D3879" t="s">
        <v>14</v>
      </c>
      <c r="E3879">
        <v>7.9</v>
      </c>
      <c r="F3879" t="s">
        <v>4678</v>
      </c>
      <c r="G3879" t="s">
        <v>142</v>
      </c>
      <c r="H3879" t="s">
        <v>17</v>
      </c>
      <c r="I3879" t="s">
        <v>18</v>
      </c>
      <c r="J3879" t="s">
        <v>19</v>
      </c>
      <c r="K3879" t="s">
        <v>20</v>
      </c>
      <c r="L3879" t="s">
        <v>20</v>
      </c>
      <c r="M3879" t="s">
        <v>21</v>
      </c>
      <c r="N3879" t="s">
        <v>22</v>
      </c>
      <c r="O3879" t="s">
        <v>6720</v>
      </c>
      <c r="P3879">
        <f t="shared" si="121"/>
        <v>3</v>
      </c>
    </row>
    <row r="3880" spans="1:16" x14ac:dyDescent="0.55000000000000004">
      <c r="A3880" s="1">
        <f t="shared" si="120"/>
        <v>45289</v>
      </c>
      <c r="B3880" s="1">
        <v>45291</v>
      </c>
      <c r="C3880" t="s">
        <v>4574</v>
      </c>
      <c r="D3880" t="s">
        <v>4575</v>
      </c>
      <c r="E3880">
        <v>5.75</v>
      </c>
      <c r="F3880" t="s">
        <v>1094</v>
      </c>
      <c r="G3880" t="s">
        <v>229</v>
      </c>
      <c r="H3880" t="s">
        <v>52</v>
      </c>
      <c r="I3880" t="s">
        <v>18</v>
      </c>
      <c r="J3880" t="s">
        <v>19</v>
      </c>
      <c r="K3880" t="s">
        <v>20</v>
      </c>
      <c r="L3880" t="s">
        <v>20</v>
      </c>
      <c r="M3880" t="s">
        <v>21</v>
      </c>
      <c r="N3880" t="s">
        <v>72</v>
      </c>
      <c r="O3880" t="s">
        <v>6721</v>
      </c>
      <c r="P3880">
        <f t="shared" si="121"/>
        <v>5</v>
      </c>
    </row>
    <row r="3881" spans="1:16" x14ac:dyDescent="0.55000000000000004">
      <c r="A3881" s="1">
        <f t="shared" si="120"/>
        <v>45289</v>
      </c>
      <c r="B3881" s="1">
        <v>45291</v>
      </c>
      <c r="C3881" t="s">
        <v>1116</v>
      </c>
      <c r="D3881" t="s">
        <v>1117</v>
      </c>
      <c r="E3881">
        <v>3.4</v>
      </c>
      <c r="F3881" t="s">
        <v>1547</v>
      </c>
      <c r="G3881" t="s">
        <v>1519</v>
      </c>
      <c r="H3881" t="s">
        <v>17</v>
      </c>
      <c r="I3881" t="s">
        <v>18</v>
      </c>
      <c r="J3881" t="s">
        <v>19</v>
      </c>
      <c r="K3881" t="s">
        <v>20</v>
      </c>
      <c r="L3881" t="s">
        <v>20</v>
      </c>
      <c r="M3881" t="s">
        <v>21</v>
      </c>
      <c r="N3881" t="s">
        <v>53</v>
      </c>
      <c r="O3881" t="s">
        <v>6722</v>
      </c>
      <c r="P3881">
        <f t="shared" si="121"/>
        <v>4</v>
      </c>
    </row>
    <row r="3882" spans="1:16" x14ac:dyDescent="0.55000000000000004">
      <c r="A3882" s="1">
        <f t="shared" si="120"/>
        <v>45289</v>
      </c>
      <c r="B3882" s="1">
        <v>45291</v>
      </c>
      <c r="C3882" t="s">
        <v>1116</v>
      </c>
      <c r="D3882" t="s">
        <v>1117</v>
      </c>
      <c r="E3882">
        <v>3.5</v>
      </c>
      <c r="F3882" t="s">
        <v>945</v>
      </c>
      <c r="G3882" t="s">
        <v>3512</v>
      </c>
      <c r="H3882" t="s">
        <v>17</v>
      </c>
      <c r="I3882" t="s">
        <v>18</v>
      </c>
      <c r="J3882" t="s">
        <v>19</v>
      </c>
      <c r="K3882" t="s">
        <v>20</v>
      </c>
      <c r="L3882" t="s">
        <v>20</v>
      </c>
      <c r="M3882" t="s">
        <v>21</v>
      </c>
      <c r="N3882" t="s">
        <v>53</v>
      </c>
      <c r="O3882" t="s">
        <v>6723</v>
      </c>
      <c r="P3882">
        <f t="shared" si="121"/>
        <v>4</v>
      </c>
    </row>
    <row r="3883" spans="1:16" x14ac:dyDescent="0.55000000000000004">
      <c r="A3883" s="1">
        <f t="shared" si="120"/>
        <v>45289</v>
      </c>
      <c r="B3883" s="1">
        <v>45291</v>
      </c>
      <c r="C3883" t="s">
        <v>672</v>
      </c>
      <c r="D3883" t="s">
        <v>673</v>
      </c>
      <c r="E3883">
        <v>4.875</v>
      </c>
      <c r="F3883" t="s">
        <v>1016</v>
      </c>
      <c r="G3883" t="s">
        <v>229</v>
      </c>
      <c r="H3883" t="s">
        <v>147</v>
      </c>
      <c r="I3883" t="s">
        <v>18</v>
      </c>
      <c r="J3883" t="s">
        <v>19</v>
      </c>
      <c r="K3883" t="s">
        <v>20</v>
      </c>
      <c r="L3883" t="s">
        <v>20</v>
      </c>
      <c r="M3883" t="s">
        <v>21</v>
      </c>
      <c r="N3883" t="s">
        <v>22</v>
      </c>
      <c r="O3883" t="s">
        <v>6724</v>
      </c>
      <c r="P3883">
        <f t="shared" si="121"/>
        <v>3</v>
      </c>
    </row>
    <row r="3884" spans="1:16" x14ac:dyDescent="0.55000000000000004">
      <c r="A3884" s="1">
        <f t="shared" si="120"/>
        <v>45289</v>
      </c>
      <c r="B3884" s="1">
        <v>45291</v>
      </c>
      <c r="C3884" t="s">
        <v>1116</v>
      </c>
      <c r="D3884" t="s">
        <v>1117</v>
      </c>
      <c r="E3884">
        <v>3.7</v>
      </c>
      <c r="F3884" t="s">
        <v>2873</v>
      </c>
      <c r="G3884" t="s">
        <v>1519</v>
      </c>
      <c r="H3884" t="s">
        <v>17</v>
      </c>
      <c r="I3884" t="s">
        <v>18</v>
      </c>
      <c r="J3884" t="s">
        <v>19</v>
      </c>
      <c r="K3884" t="s">
        <v>20</v>
      </c>
      <c r="L3884" t="s">
        <v>20</v>
      </c>
      <c r="M3884" t="s">
        <v>21</v>
      </c>
      <c r="N3884" t="s">
        <v>53</v>
      </c>
      <c r="O3884" t="s">
        <v>6725</v>
      </c>
      <c r="P3884">
        <f t="shared" si="121"/>
        <v>4</v>
      </c>
    </row>
    <row r="3885" spans="1:16" x14ac:dyDescent="0.55000000000000004">
      <c r="A3885" s="1">
        <f t="shared" si="120"/>
        <v>45289</v>
      </c>
      <c r="B3885" s="1">
        <v>45291</v>
      </c>
      <c r="C3885" t="s">
        <v>131</v>
      </c>
      <c r="D3885" t="s">
        <v>132</v>
      </c>
      <c r="E3885">
        <v>4.625</v>
      </c>
      <c r="F3885" t="s">
        <v>6726</v>
      </c>
      <c r="G3885" t="s">
        <v>133</v>
      </c>
      <c r="H3885" t="s">
        <v>63</v>
      </c>
      <c r="I3885" t="s">
        <v>18</v>
      </c>
      <c r="J3885" t="s">
        <v>19</v>
      </c>
      <c r="K3885" t="s">
        <v>20</v>
      </c>
      <c r="L3885" t="s">
        <v>20</v>
      </c>
      <c r="M3885" t="s">
        <v>21</v>
      </c>
      <c r="N3885" t="s">
        <v>64</v>
      </c>
      <c r="O3885" t="s">
        <v>6727</v>
      </c>
      <c r="P3885">
        <f t="shared" si="121"/>
        <v>3</v>
      </c>
    </row>
    <row r="3886" spans="1:16" x14ac:dyDescent="0.55000000000000004">
      <c r="A3886" s="1">
        <f t="shared" si="120"/>
        <v>45289</v>
      </c>
      <c r="B3886" s="1">
        <v>45291</v>
      </c>
      <c r="C3886" t="s">
        <v>131</v>
      </c>
      <c r="D3886" t="s">
        <v>132</v>
      </c>
      <c r="E3886">
        <v>4.9349999999999996</v>
      </c>
      <c r="F3886" t="s">
        <v>6728</v>
      </c>
      <c r="G3886" t="s">
        <v>133</v>
      </c>
      <c r="H3886" t="s">
        <v>63</v>
      </c>
      <c r="I3886" t="s">
        <v>18</v>
      </c>
      <c r="J3886" t="s">
        <v>19</v>
      </c>
      <c r="K3886" t="s">
        <v>20</v>
      </c>
      <c r="L3886" t="s">
        <v>20</v>
      </c>
      <c r="M3886" t="s">
        <v>21</v>
      </c>
      <c r="N3886" t="s">
        <v>64</v>
      </c>
      <c r="O3886" t="s">
        <v>6729</v>
      </c>
      <c r="P3886">
        <f t="shared" si="121"/>
        <v>3</v>
      </c>
    </row>
    <row r="3887" spans="1:16" x14ac:dyDescent="0.55000000000000004">
      <c r="A3887" s="1">
        <f t="shared" si="120"/>
        <v>45289</v>
      </c>
      <c r="B3887" s="1">
        <v>45291</v>
      </c>
      <c r="C3887" t="s">
        <v>131</v>
      </c>
      <c r="D3887" t="s">
        <v>132</v>
      </c>
      <c r="E3887">
        <v>4.03</v>
      </c>
      <c r="F3887" t="s">
        <v>393</v>
      </c>
      <c r="G3887" t="s">
        <v>206</v>
      </c>
      <c r="H3887" t="s">
        <v>63</v>
      </c>
      <c r="I3887" t="s">
        <v>18</v>
      </c>
      <c r="J3887" t="s">
        <v>19</v>
      </c>
      <c r="K3887" t="s">
        <v>20</v>
      </c>
      <c r="L3887" t="s">
        <v>20</v>
      </c>
      <c r="M3887" t="s">
        <v>21</v>
      </c>
      <c r="N3887" t="s">
        <v>64</v>
      </c>
      <c r="O3887" t="s">
        <v>6730</v>
      </c>
      <c r="P3887">
        <f t="shared" si="121"/>
        <v>3</v>
      </c>
    </row>
    <row r="3888" spans="1:16" x14ac:dyDescent="0.55000000000000004">
      <c r="A3888" s="1">
        <f t="shared" si="120"/>
        <v>45289</v>
      </c>
      <c r="B3888" s="1">
        <v>45291</v>
      </c>
      <c r="C3888" t="s">
        <v>60</v>
      </c>
      <c r="D3888" t="s">
        <v>61</v>
      </c>
      <c r="E3888">
        <v>0.34</v>
      </c>
      <c r="F3888" t="s">
        <v>945</v>
      </c>
      <c r="G3888" t="s">
        <v>133</v>
      </c>
      <c r="H3888" t="s">
        <v>63</v>
      </c>
      <c r="I3888" t="s">
        <v>18</v>
      </c>
      <c r="J3888" t="s">
        <v>19</v>
      </c>
      <c r="K3888" t="s">
        <v>20</v>
      </c>
      <c r="L3888" t="s">
        <v>20</v>
      </c>
      <c r="M3888" t="s">
        <v>21</v>
      </c>
      <c r="N3888" t="s">
        <v>64</v>
      </c>
      <c r="O3888" t="s">
        <v>6731</v>
      </c>
      <c r="P3888">
        <f t="shared" si="121"/>
        <v>4</v>
      </c>
    </row>
    <row r="3889" spans="1:16" hidden="1" x14ac:dyDescent="0.55000000000000004">
      <c r="A3889" s="1">
        <f t="shared" si="120"/>
        <v>45289</v>
      </c>
      <c r="B3889" s="1">
        <v>45291</v>
      </c>
      <c r="C3889" t="s">
        <v>1561</v>
      </c>
      <c r="D3889" t="s">
        <v>1562</v>
      </c>
      <c r="E3889">
        <v>6.25</v>
      </c>
      <c r="F3889" t="s">
        <v>6732</v>
      </c>
      <c r="G3889" t="s">
        <v>142</v>
      </c>
      <c r="H3889" t="s">
        <v>267</v>
      </c>
      <c r="I3889" t="s">
        <v>18</v>
      </c>
      <c r="J3889" t="s">
        <v>19</v>
      </c>
      <c r="K3889" t="s">
        <v>20</v>
      </c>
      <c r="L3889" t="s">
        <v>20</v>
      </c>
      <c r="M3889" t="s">
        <v>173</v>
      </c>
      <c r="N3889" t="s">
        <v>72</v>
      </c>
      <c r="O3889" t="s">
        <v>6733</v>
      </c>
      <c r="P3889">
        <f t="shared" si="121"/>
        <v>6</v>
      </c>
    </row>
    <row r="3890" spans="1:16" hidden="1" x14ac:dyDescent="0.55000000000000004">
      <c r="A3890" s="1">
        <f t="shared" si="120"/>
        <v>45289</v>
      </c>
      <c r="B3890" s="1">
        <v>45291</v>
      </c>
      <c r="C3890" t="s">
        <v>710</v>
      </c>
      <c r="D3890" t="s">
        <v>711</v>
      </c>
      <c r="E3890">
        <v>5.95</v>
      </c>
      <c r="F3890" t="s">
        <v>6345</v>
      </c>
      <c r="G3890" t="s">
        <v>229</v>
      </c>
      <c r="H3890" t="s">
        <v>164</v>
      </c>
      <c r="I3890" t="s">
        <v>18</v>
      </c>
      <c r="J3890" t="s">
        <v>19</v>
      </c>
      <c r="K3890" t="s">
        <v>20</v>
      </c>
      <c r="L3890" t="s">
        <v>20</v>
      </c>
      <c r="M3890" t="s">
        <v>173</v>
      </c>
      <c r="N3890" t="s">
        <v>72</v>
      </c>
      <c r="O3890" t="s">
        <v>6734</v>
      </c>
      <c r="P3890">
        <f t="shared" si="121"/>
        <v>6</v>
      </c>
    </row>
    <row r="3891" spans="1:16" hidden="1" x14ac:dyDescent="0.55000000000000004">
      <c r="A3891" s="1">
        <f t="shared" si="120"/>
        <v>45289</v>
      </c>
      <c r="B3891" s="1">
        <v>45291</v>
      </c>
      <c r="C3891" t="s">
        <v>710</v>
      </c>
      <c r="D3891" t="s">
        <v>711</v>
      </c>
      <c r="E3891">
        <v>0.61</v>
      </c>
      <c r="F3891" t="s">
        <v>6273</v>
      </c>
      <c r="G3891" t="s">
        <v>142</v>
      </c>
      <c r="H3891" t="s">
        <v>164</v>
      </c>
      <c r="I3891" t="s">
        <v>18</v>
      </c>
      <c r="J3891" t="s">
        <v>19</v>
      </c>
      <c r="K3891" t="s">
        <v>20</v>
      </c>
      <c r="L3891" t="s">
        <v>20</v>
      </c>
      <c r="M3891" t="s">
        <v>21</v>
      </c>
      <c r="N3891" t="s">
        <v>72</v>
      </c>
      <c r="O3891" t="s">
        <v>6735</v>
      </c>
      <c r="P3891">
        <f t="shared" si="121"/>
        <v>6</v>
      </c>
    </row>
    <row r="3892" spans="1:16" x14ac:dyDescent="0.55000000000000004">
      <c r="A3892" s="1">
        <f t="shared" si="120"/>
        <v>45289</v>
      </c>
      <c r="B3892" s="1">
        <v>45291</v>
      </c>
      <c r="C3892" t="s">
        <v>6379</v>
      </c>
      <c r="D3892" t="s">
        <v>5235</v>
      </c>
      <c r="E3892">
        <v>6.375</v>
      </c>
      <c r="F3892" t="s">
        <v>5183</v>
      </c>
      <c r="G3892" t="s">
        <v>229</v>
      </c>
      <c r="H3892" t="s">
        <v>47</v>
      </c>
      <c r="I3892" t="s">
        <v>18</v>
      </c>
      <c r="J3892" t="s">
        <v>19</v>
      </c>
      <c r="K3892" t="s">
        <v>20</v>
      </c>
      <c r="L3892" t="s">
        <v>20</v>
      </c>
      <c r="M3892" t="s">
        <v>21</v>
      </c>
      <c r="N3892" t="s">
        <v>53</v>
      </c>
      <c r="O3892" t="s">
        <v>6736</v>
      </c>
      <c r="P3892">
        <f t="shared" si="121"/>
        <v>3</v>
      </c>
    </row>
    <row r="3893" spans="1:16" x14ac:dyDescent="0.55000000000000004">
      <c r="A3893" s="1">
        <f t="shared" si="120"/>
        <v>45289</v>
      </c>
      <c r="B3893" s="1">
        <v>45291</v>
      </c>
      <c r="C3893" t="s">
        <v>5110</v>
      </c>
      <c r="D3893" t="s">
        <v>265</v>
      </c>
      <c r="E3893">
        <v>7.875</v>
      </c>
      <c r="F3893" t="s">
        <v>1177</v>
      </c>
      <c r="G3893" t="s">
        <v>6737</v>
      </c>
      <c r="H3893" t="s">
        <v>52</v>
      </c>
      <c r="I3893" t="s">
        <v>18</v>
      </c>
      <c r="J3893" t="s">
        <v>19</v>
      </c>
      <c r="K3893" t="s">
        <v>20</v>
      </c>
      <c r="L3893" t="s">
        <v>20</v>
      </c>
      <c r="M3893" t="s">
        <v>21</v>
      </c>
      <c r="N3893" t="s">
        <v>72</v>
      </c>
      <c r="O3893" t="s">
        <v>6738</v>
      </c>
      <c r="P3893">
        <f t="shared" si="121"/>
        <v>3</v>
      </c>
    </row>
    <row r="3894" spans="1:16" x14ac:dyDescent="0.55000000000000004">
      <c r="A3894" s="1">
        <f t="shared" si="120"/>
        <v>45289</v>
      </c>
      <c r="B3894" s="1">
        <v>45291</v>
      </c>
      <c r="C3894" t="s">
        <v>6048</v>
      </c>
      <c r="D3894" t="s">
        <v>6049</v>
      </c>
      <c r="E3894">
        <v>6.2130000000000001</v>
      </c>
      <c r="F3894" t="s">
        <v>4757</v>
      </c>
      <c r="G3894" t="s">
        <v>16</v>
      </c>
      <c r="H3894" t="s">
        <v>42</v>
      </c>
      <c r="I3894" t="s">
        <v>18</v>
      </c>
      <c r="J3894" t="s">
        <v>19</v>
      </c>
      <c r="K3894" t="s">
        <v>20</v>
      </c>
      <c r="L3894" t="s">
        <v>20</v>
      </c>
      <c r="M3894" t="s">
        <v>21</v>
      </c>
      <c r="N3894" t="s">
        <v>53</v>
      </c>
      <c r="O3894" t="s">
        <v>6739</v>
      </c>
      <c r="P3894">
        <f t="shared" si="121"/>
        <v>3</v>
      </c>
    </row>
    <row r="3895" spans="1:16" x14ac:dyDescent="0.55000000000000004">
      <c r="A3895" s="1">
        <f t="shared" si="120"/>
        <v>45289</v>
      </c>
      <c r="B3895" s="1">
        <v>45291</v>
      </c>
      <c r="C3895" t="s">
        <v>4282</v>
      </c>
      <c r="D3895" t="s">
        <v>1159</v>
      </c>
      <c r="E3895">
        <v>5.15</v>
      </c>
      <c r="F3895" t="s">
        <v>308</v>
      </c>
      <c r="G3895" t="s">
        <v>229</v>
      </c>
      <c r="H3895" t="s">
        <v>77</v>
      </c>
      <c r="I3895" t="s">
        <v>18</v>
      </c>
      <c r="J3895" t="s">
        <v>19</v>
      </c>
      <c r="K3895" t="s">
        <v>20</v>
      </c>
      <c r="L3895" t="s">
        <v>20</v>
      </c>
      <c r="M3895" t="s">
        <v>21</v>
      </c>
      <c r="N3895" t="s">
        <v>53</v>
      </c>
      <c r="O3895" t="s">
        <v>6740</v>
      </c>
      <c r="P3895">
        <f t="shared" si="121"/>
        <v>2</v>
      </c>
    </row>
    <row r="3896" spans="1:16" hidden="1" x14ac:dyDescent="0.55000000000000004">
      <c r="A3896" s="1">
        <f t="shared" si="120"/>
        <v>45289</v>
      </c>
      <c r="B3896" s="1">
        <v>45291</v>
      </c>
      <c r="C3896" t="s">
        <v>3566</v>
      </c>
      <c r="D3896" t="s">
        <v>3567</v>
      </c>
      <c r="E3896">
        <v>5.75</v>
      </c>
      <c r="F3896" t="s">
        <v>459</v>
      </c>
      <c r="G3896" t="s">
        <v>1519</v>
      </c>
      <c r="H3896" t="s">
        <v>99</v>
      </c>
      <c r="I3896" t="s">
        <v>18</v>
      </c>
      <c r="J3896" t="s">
        <v>19</v>
      </c>
      <c r="K3896" t="s">
        <v>20</v>
      </c>
      <c r="L3896" t="s">
        <v>20</v>
      </c>
      <c r="M3896" t="s">
        <v>21</v>
      </c>
      <c r="N3896" t="s">
        <v>72</v>
      </c>
      <c r="O3896" t="s">
        <v>6741</v>
      </c>
      <c r="P3896">
        <f t="shared" si="121"/>
        <v>6</v>
      </c>
    </row>
    <row r="3897" spans="1:16" x14ac:dyDescent="0.55000000000000004">
      <c r="A3897" s="1">
        <f t="shared" si="120"/>
        <v>45289</v>
      </c>
      <c r="B3897" s="1">
        <v>45291</v>
      </c>
      <c r="C3897" t="s">
        <v>2420</v>
      </c>
      <c r="D3897" t="s">
        <v>2421</v>
      </c>
      <c r="E3897">
        <v>6.45</v>
      </c>
      <c r="F3897" t="s">
        <v>465</v>
      </c>
      <c r="H3897" t="s">
        <v>77</v>
      </c>
      <c r="I3897" t="s">
        <v>18</v>
      </c>
      <c r="J3897" t="s">
        <v>19</v>
      </c>
      <c r="K3897" t="s">
        <v>20</v>
      </c>
      <c r="L3897" t="s">
        <v>20</v>
      </c>
      <c r="M3897" t="s">
        <v>21</v>
      </c>
      <c r="N3897" t="s">
        <v>53</v>
      </c>
      <c r="O3897" t="s">
        <v>6742</v>
      </c>
      <c r="P3897">
        <f t="shared" si="121"/>
        <v>3</v>
      </c>
    </row>
    <row r="3898" spans="1:16" x14ac:dyDescent="0.55000000000000004">
      <c r="A3898" s="1">
        <f t="shared" si="120"/>
        <v>45289</v>
      </c>
      <c r="B3898" s="1">
        <v>45291</v>
      </c>
      <c r="C3898" t="s">
        <v>5830</v>
      </c>
      <c r="D3898" t="s">
        <v>5831</v>
      </c>
      <c r="E3898">
        <v>5.66</v>
      </c>
      <c r="F3898" t="s">
        <v>6743</v>
      </c>
      <c r="G3898" t="s">
        <v>16</v>
      </c>
      <c r="H3898" t="s">
        <v>42</v>
      </c>
      <c r="I3898" t="s">
        <v>18</v>
      </c>
      <c r="J3898" t="s">
        <v>19</v>
      </c>
      <c r="K3898" t="s">
        <v>20</v>
      </c>
      <c r="L3898" t="s">
        <v>20</v>
      </c>
      <c r="M3898" t="s">
        <v>21</v>
      </c>
      <c r="N3898" t="s">
        <v>53</v>
      </c>
      <c r="O3898" t="s">
        <v>6744</v>
      </c>
      <c r="P3898">
        <f t="shared" si="121"/>
        <v>3</v>
      </c>
    </row>
    <row r="3899" spans="1:16" hidden="1" x14ac:dyDescent="0.55000000000000004">
      <c r="A3899" s="1">
        <f t="shared" si="120"/>
        <v>45289</v>
      </c>
      <c r="B3899" s="1">
        <v>45291</v>
      </c>
      <c r="C3899" t="s">
        <v>6474</v>
      </c>
      <c r="D3899" t="s">
        <v>6475</v>
      </c>
      <c r="E3899">
        <v>2.2890000000000001</v>
      </c>
      <c r="F3899" t="s">
        <v>4628</v>
      </c>
      <c r="G3899">
        <v>2021</v>
      </c>
      <c r="H3899" t="s">
        <v>267</v>
      </c>
      <c r="I3899" t="s">
        <v>18</v>
      </c>
      <c r="J3899" t="s">
        <v>19</v>
      </c>
      <c r="K3899" t="s">
        <v>20</v>
      </c>
      <c r="L3899" t="s">
        <v>20</v>
      </c>
      <c r="M3899" t="s">
        <v>21</v>
      </c>
      <c r="N3899" t="s">
        <v>22</v>
      </c>
      <c r="O3899" t="s">
        <v>6745</v>
      </c>
      <c r="P3899">
        <f t="shared" si="121"/>
        <v>6</v>
      </c>
    </row>
    <row r="3900" spans="1:16" hidden="1" x14ac:dyDescent="0.55000000000000004">
      <c r="A3900" s="1">
        <f t="shared" si="120"/>
        <v>45289</v>
      </c>
      <c r="B3900" s="1">
        <v>45291</v>
      </c>
      <c r="C3900" t="s">
        <v>6474</v>
      </c>
      <c r="D3900" t="s">
        <v>6475</v>
      </c>
      <c r="E3900">
        <v>2.3889999999999998</v>
      </c>
      <c r="F3900" t="s">
        <v>5381</v>
      </c>
      <c r="G3900">
        <v>2021</v>
      </c>
      <c r="H3900" t="s">
        <v>267</v>
      </c>
      <c r="I3900" t="s">
        <v>18</v>
      </c>
      <c r="J3900" t="s">
        <v>19</v>
      </c>
      <c r="K3900" t="s">
        <v>20</v>
      </c>
      <c r="L3900" t="s">
        <v>20</v>
      </c>
      <c r="M3900" t="s">
        <v>21</v>
      </c>
      <c r="N3900" t="s">
        <v>22</v>
      </c>
      <c r="O3900" t="s">
        <v>6746</v>
      </c>
      <c r="P3900">
        <f t="shared" si="121"/>
        <v>6</v>
      </c>
    </row>
    <row r="3901" spans="1:16" x14ac:dyDescent="0.55000000000000004">
      <c r="A3901" s="1">
        <f t="shared" si="120"/>
        <v>45289</v>
      </c>
      <c r="B3901" s="1">
        <v>45291</v>
      </c>
      <c r="C3901" t="s">
        <v>2798</v>
      </c>
      <c r="D3901" t="s">
        <v>350</v>
      </c>
      <c r="E3901">
        <v>5</v>
      </c>
      <c r="F3901" t="s">
        <v>2259</v>
      </c>
      <c r="G3901" t="s">
        <v>4025</v>
      </c>
      <c r="H3901" t="s">
        <v>52</v>
      </c>
      <c r="I3901" t="s">
        <v>18</v>
      </c>
      <c r="J3901" t="s">
        <v>19</v>
      </c>
      <c r="K3901" t="s">
        <v>20</v>
      </c>
      <c r="L3901" t="s">
        <v>20</v>
      </c>
      <c r="M3901" t="s">
        <v>21</v>
      </c>
      <c r="N3901" t="s">
        <v>53</v>
      </c>
      <c r="O3901" t="s">
        <v>6747</v>
      </c>
      <c r="P3901">
        <f t="shared" si="121"/>
        <v>3</v>
      </c>
    </row>
    <row r="3902" spans="1:16" hidden="1" x14ac:dyDescent="0.55000000000000004">
      <c r="A3902" s="1">
        <f t="shared" si="120"/>
        <v>45289</v>
      </c>
      <c r="B3902" s="1">
        <v>45291</v>
      </c>
      <c r="C3902" t="s">
        <v>1909</v>
      </c>
      <c r="D3902" t="s">
        <v>1910</v>
      </c>
      <c r="E3902">
        <v>5.75</v>
      </c>
      <c r="F3902" t="s">
        <v>737</v>
      </c>
      <c r="G3902" t="s">
        <v>229</v>
      </c>
      <c r="H3902" t="s">
        <v>77</v>
      </c>
      <c r="I3902" t="s">
        <v>18</v>
      </c>
      <c r="J3902" t="s">
        <v>19</v>
      </c>
      <c r="K3902" t="s">
        <v>20</v>
      </c>
      <c r="L3902" t="s">
        <v>20</v>
      </c>
      <c r="M3902" t="s">
        <v>21</v>
      </c>
      <c r="N3902" t="s">
        <v>22</v>
      </c>
      <c r="O3902" t="s">
        <v>6748</v>
      </c>
      <c r="P3902">
        <f t="shared" si="121"/>
        <v>6</v>
      </c>
    </row>
    <row r="3903" spans="1:16" x14ac:dyDescent="0.55000000000000004">
      <c r="A3903" s="1">
        <f t="shared" si="120"/>
        <v>45289</v>
      </c>
      <c r="B3903" s="1">
        <v>45291</v>
      </c>
      <c r="C3903" t="s">
        <v>6137</v>
      </c>
      <c r="D3903" t="s">
        <v>6138</v>
      </c>
      <c r="E3903">
        <v>5.44</v>
      </c>
      <c r="F3903" t="s">
        <v>519</v>
      </c>
      <c r="G3903" t="s">
        <v>4414</v>
      </c>
      <c r="H3903" t="s">
        <v>17</v>
      </c>
      <c r="I3903" t="s">
        <v>18</v>
      </c>
      <c r="J3903" t="s">
        <v>19</v>
      </c>
      <c r="K3903" t="s">
        <v>20</v>
      </c>
      <c r="L3903" t="s">
        <v>20</v>
      </c>
      <c r="M3903" t="s">
        <v>21</v>
      </c>
      <c r="N3903" t="s">
        <v>53</v>
      </c>
      <c r="O3903" t="s">
        <v>6749</v>
      </c>
      <c r="P3903">
        <f t="shared" si="121"/>
        <v>3</v>
      </c>
    </row>
    <row r="3904" spans="1:16" hidden="1" x14ac:dyDescent="0.55000000000000004">
      <c r="A3904" s="1">
        <f t="shared" si="120"/>
        <v>45289</v>
      </c>
      <c r="B3904" s="1">
        <v>45291</v>
      </c>
      <c r="C3904" t="s">
        <v>3541</v>
      </c>
      <c r="D3904" t="s">
        <v>3542</v>
      </c>
      <c r="E3904">
        <v>2.6</v>
      </c>
      <c r="F3904" t="s">
        <v>897</v>
      </c>
      <c r="G3904">
        <v>2020</v>
      </c>
      <c r="H3904" t="s">
        <v>47</v>
      </c>
      <c r="I3904" t="s">
        <v>18</v>
      </c>
      <c r="J3904" t="s">
        <v>19</v>
      </c>
      <c r="K3904" t="s">
        <v>20</v>
      </c>
      <c r="L3904" t="s">
        <v>20</v>
      </c>
      <c r="M3904" t="s">
        <v>21</v>
      </c>
      <c r="N3904" t="s">
        <v>22</v>
      </c>
      <c r="O3904" t="s">
        <v>6750</v>
      </c>
      <c r="P3904">
        <f t="shared" si="121"/>
        <v>6</v>
      </c>
    </row>
    <row r="3905" spans="1:16" x14ac:dyDescent="0.55000000000000004">
      <c r="A3905" s="1">
        <f t="shared" si="120"/>
        <v>45289</v>
      </c>
      <c r="B3905" s="1">
        <v>45291</v>
      </c>
      <c r="C3905" t="s">
        <v>6751</v>
      </c>
      <c r="D3905" t="s">
        <v>2348</v>
      </c>
      <c r="E3905">
        <v>6.94</v>
      </c>
      <c r="F3905" t="s">
        <v>6752</v>
      </c>
      <c r="G3905" t="s">
        <v>629</v>
      </c>
      <c r="H3905" t="s">
        <v>52</v>
      </c>
      <c r="I3905" t="s">
        <v>18</v>
      </c>
      <c r="J3905" t="s">
        <v>19</v>
      </c>
      <c r="K3905" t="s">
        <v>20</v>
      </c>
      <c r="L3905" t="s">
        <v>20</v>
      </c>
      <c r="M3905" t="s">
        <v>21</v>
      </c>
      <c r="N3905" t="s">
        <v>53</v>
      </c>
      <c r="O3905" t="s">
        <v>6753</v>
      </c>
      <c r="P3905">
        <f t="shared" si="121"/>
        <v>5</v>
      </c>
    </row>
    <row r="3906" spans="1:16" x14ac:dyDescent="0.55000000000000004">
      <c r="A3906" s="1">
        <f t="shared" si="120"/>
        <v>45289</v>
      </c>
      <c r="B3906" s="1">
        <v>45291</v>
      </c>
      <c r="C3906" t="s">
        <v>3933</v>
      </c>
      <c r="D3906" t="s">
        <v>3934</v>
      </c>
      <c r="E3906">
        <v>6.3</v>
      </c>
      <c r="F3906" t="s">
        <v>814</v>
      </c>
      <c r="G3906" t="s">
        <v>3786</v>
      </c>
      <c r="H3906" t="s">
        <v>17</v>
      </c>
      <c r="I3906" t="s">
        <v>18</v>
      </c>
      <c r="J3906" t="s">
        <v>19</v>
      </c>
      <c r="K3906" t="s">
        <v>20</v>
      </c>
      <c r="L3906" t="s">
        <v>20</v>
      </c>
      <c r="M3906" t="s">
        <v>21</v>
      </c>
      <c r="N3906" t="s">
        <v>53</v>
      </c>
      <c r="O3906" t="s">
        <v>6754</v>
      </c>
      <c r="P3906">
        <f t="shared" si="121"/>
        <v>3</v>
      </c>
    </row>
    <row r="3907" spans="1:16" x14ac:dyDescent="0.55000000000000004">
      <c r="A3907" s="1">
        <f t="shared" si="120"/>
        <v>45289</v>
      </c>
      <c r="B3907" s="1">
        <v>45291</v>
      </c>
      <c r="C3907" t="s">
        <v>6493</v>
      </c>
      <c r="D3907" t="s">
        <v>4404</v>
      </c>
      <c r="E3907">
        <v>7.69</v>
      </c>
      <c r="F3907" t="s">
        <v>6755</v>
      </c>
      <c r="G3907" t="s">
        <v>4780</v>
      </c>
      <c r="H3907" t="s">
        <v>77</v>
      </c>
      <c r="I3907" t="s">
        <v>18</v>
      </c>
      <c r="J3907" t="s">
        <v>19</v>
      </c>
      <c r="K3907" t="s">
        <v>20</v>
      </c>
      <c r="L3907" t="s">
        <v>20</v>
      </c>
      <c r="M3907" t="s">
        <v>21</v>
      </c>
      <c r="N3907" t="s">
        <v>53</v>
      </c>
      <c r="O3907" t="s">
        <v>6756</v>
      </c>
      <c r="P3907">
        <f t="shared" si="121"/>
        <v>2</v>
      </c>
    </row>
    <row r="3908" spans="1:16" x14ac:dyDescent="0.55000000000000004">
      <c r="A3908" s="1">
        <f t="shared" ref="A3908:A3971" si="122">B3908-2</f>
        <v>45289</v>
      </c>
      <c r="B3908" s="1">
        <v>45291</v>
      </c>
      <c r="C3908" t="s">
        <v>244</v>
      </c>
      <c r="D3908" t="s">
        <v>245</v>
      </c>
      <c r="E3908">
        <v>4.1500000000000004</v>
      </c>
      <c r="F3908" t="s">
        <v>5623</v>
      </c>
      <c r="G3908" t="s">
        <v>1519</v>
      </c>
      <c r="H3908" t="s">
        <v>47</v>
      </c>
      <c r="I3908" t="s">
        <v>18</v>
      </c>
      <c r="J3908" t="s">
        <v>19</v>
      </c>
      <c r="K3908" t="s">
        <v>20</v>
      </c>
      <c r="L3908" t="s">
        <v>20</v>
      </c>
      <c r="M3908" t="s">
        <v>21</v>
      </c>
      <c r="N3908" t="s">
        <v>22</v>
      </c>
      <c r="O3908" t="s">
        <v>6757</v>
      </c>
      <c r="P3908">
        <f t="shared" ref="P3908:P3971" si="123">LEN(D3908)</f>
        <v>2</v>
      </c>
    </row>
    <row r="3909" spans="1:16" x14ac:dyDescent="0.55000000000000004">
      <c r="A3909" s="1">
        <f t="shared" si="122"/>
        <v>45289</v>
      </c>
      <c r="B3909" s="1">
        <v>45291</v>
      </c>
      <c r="C3909" t="s">
        <v>6758</v>
      </c>
      <c r="D3909" t="s">
        <v>1249</v>
      </c>
      <c r="E3909">
        <v>7.63</v>
      </c>
      <c r="F3909" t="s">
        <v>168</v>
      </c>
      <c r="H3909" t="s">
        <v>32</v>
      </c>
      <c r="I3909" t="s">
        <v>18</v>
      </c>
      <c r="J3909" t="s">
        <v>19</v>
      </c>
      <c r="K3909" t="s">
        <v>20</v>
      </c>
      <c r="L3909" t="s">
        <v>20</v>
      </c>
      <c r="M3909" t="s">
        <v>21</v>
      </c>
      <c r="N3909" t="s">
        <v>22</v>
      </c>
      <c r="O3909" t="s">
        <v>6759</v>
      </c>
      <c r="P3909">
        <f t="shared" si="123"/>
        <v>3</v>
      </c>
    </row>
    <row r="3910" spans="1:16" x14ac:dyDescent="0.55000000000000004">
      <c r="A3910" s="1">
        <f t="shared" si="122"/>
        <v>45289</v>
      </c>
      <c r="B3910" s="1">
        <v>45291</v>
      </c>
      <c r="C3910" t="s">
        <v>1362</v>
      </c>
      <c r="D3910" t="s">
        <v>1363</v>
      </c>
      <c r="E3910">
        <v>5.25</v>
      </c>
      <c r="F3910" t="s">
        <v>1591</v>
      </c>
      <c r="G3910" t="s">
        <v>229</v>
      </c>
      <c r="H3910" t="s">
        <v>52</v>
      </c>
      <c r="I3910" t="s">
        <v>18</v>
      </c>
      <c r="J3910" t="s">
        <v>19</v>
      </c>
      <c r="K3910" t="s">
        <v>20</v>
      </c>
      <c r="L3910" t="s">
        <v>20</v>
      </c>
      <c r="M3910" t="s">
        <v>21</v>
      </c>
      <c r="N3910" t="s">
        <v>22</v>
      </c>
      <c r="O3910" t="s">
        <v>6760</v>
      </c>
      <c r="P3910">
        <f t="shared" si="123"/>
        <v>3</v>
      </c>
    </row>
    <row r="3911" spans="1:16" x14ac:dyDescent="0.55000000000000004">
      <c r="A3911" s="1">
        <f t="shared" si="122"/>
        <v>45289</v>
      </c>
      <c r="B3911" s="1">
        <v>45291</v>
      </c>
      <c r="C3911" t="s">
        <v>1500</v>
      </c>
      <c r="D3911" t="s">
        <v>1501</v>
      </c>
      <c r="E3911">
        <v>1.5</v>
      </c>
      <c r="F3911" t="s">
        <v>1458</v>
      </c>
      <c r="G3911" t="s">
        <v>229</v>
      </c>
      <c r="H3911" t="s">
        <v>42</v>
      </c>
      <c r="I3911" t="s">
        <v>18</v>
      </c>
      <c r="J3911" t="s">
        <v>19</v>
      </c>
      <c r="K3911" t="s">
        <v>20</v>
      </c>
      <c r="L3911" t="s">
        <v>20</v>
      </c>
      <c r="M3911" t="s">
        <v>21</v>
      </c>
      <c r="N3911" t="s">
        <v>72</v>
      </c>
      <c r="O3911" t="s">
        <v>6761</v>
      </c>
      <c r="P3911">
        <f t="shared" si="123"/>
        <v>3</v>
      </c>
    </row>
    <row r="3912" spans="1:16" x14ac:dyDescent="0.55000000000000004">
      <c r="A3912" s="1">
        <f t="shared" si="122"/>
        <v>45289</v>
      </c>
      <c r="B3912" s="1">
        <v>45291</v>
      </c>
      <c r="C3912" t="s">
        <v>4989</v>
      </c>
      <c r="D3912" t="s">
        <v>4322</v>
      </c>
      <c r="E3912">
        <v>0</v>
      </c>
      <c r="F3912" t="s">
        <v>6762</v>
      </c>
      <c r="G3912" t="s">
        <v>659</v>
      </c>
      <c r="H3912" t="s">
        <v>52</v>
      </c>
      <c r="I3912" t="s">
        <v>18</v>
      </c>
      <c r="J3912" t="s">
        <v>19</v>
      </c>
      <c r="K3912" t="s">
        <v>20</v>
      </c>
      <c r="L3912" t="s">
        <v>20</v>
      </c>
      <c r="M3912" t="s">
        <v>3007</v>
      </c>
      <c r="N3912" t="s">
        <v>72</v>
      </c>
      <c r="O3912" t="s">
        <v>6763</v>
      </c>
      <c r="P3912">
        <f t="shared" si="123"/>
        <v>2</v>
      </c>
    </row>
    <row r="3913" spans="1:16" x14ac:dyDescent="0.55000000000000004">
      <c r="A3913" s="1">
        <f t="shared" si="122"/>
        <v>45289</v>
      </c>
      <c r="B3913" s="1">
        <v>45291</v>
      </c>
      <c r="C3913" t="s">
        <v>3131</v>
      </c>
      <c r="D3913" t="s">
        <v>449</v>
      </c>
      <c r="E3913">
        <v>3.2</v>
      </c>
      <c r="F3913" t="s">
        <v>1887</v>
      </c>
      <c r="G3913" t="s">
        <v>1519</v>
      </c>
      <c r="H3913" t="s">
        <v>47</v>
      </c>
      <c r="I3913" t="s">
        <v>18</v>
      </c>
      <c r="J3913" t="s">
        <v>19</v>
      </c>
      <c r="K3913" t="s">
        <v>20</v>
      </c>
      <c r="L3913" t="s">
        <v>20</v>
      </c>
      <c r="M3913" t="s">
        <v>21</v>
      </c>
      <c r="N3913" t="s">
        <v>53</v>
      </c>
      <c r="O3913" t="s">
        <v>6764</v>
      </c>
      <c r="P3913">
        <f t="shared" si="123"/>
        <v>3</v>
      </c>
    </row>
    <row r="3914" spans="1:16" x14ac:dyDescent="0.55000000000000004">
      <c r="A3914" s="1">
        <f t="shared" si="122"/>
        <v>45289</v>
      </c>
      <c r="B3914" s="1">
        <v>45291</v>
      </c>
      <c r="C3914" t="s">
        <v>2466</v>
      </c>
      <c r="D3914" t="s">
        <v>752</v>
      </c>
      <c r="E3914">
        <v>6.375</v>
      </c>
      <c r="F3914" t="s">
        <v>1570</v>
      </c>
      <c r="G3914" t="s">
        <v>3786</v>
      </c>
      <c r="H3914" t="s">
        <v>42</v>
      </c>
      <c r="I3914" t="s">
        <v>18</v>
      </c>
      <c r="J3914" t="s">
        <v>19</v>
      </c>
      <c r="K3914" t="s">
        <v>20</v>
      </c>
      <c r="L3914" t="s">
        <v>20</v>
      </c>
      <c r="M3914" t="s">
        <v>21</v>
      </c>
      <c r="N3914" t="s">
        <v>53</v>
      </c>
      <c r="O3914" t="s">
        <v>6765</v>
      </c>
      <c r="P3914">
        <f t="shared" si="123"/>
        <v>2</v>
      </c>
    </row>
    <row r="3915" spans="1:16" x14ac:dyDescent="0.55000000000000004">
      <c r="A3915" s="1">
        <f t="shared" si="122"/>
        <v>45289</v>
      </c>
      <c r="B3915" s="1">
        <v>45291</v>
      </c>
      <c r="C3915" t="s">
        <v>1403</v>
      </c>
      <c r="D3915" t="s">
        <v>1404</v>
      </c>
      <c r="E3915">
        <v>4.5350000000000001</v>
      </c>
      <c r="F3915" t="s">
        <v>5161</v>
      </c>
      <c r="G3915" t="s">
        <v>229</v>
      </c>
      <c r="H3915" t="s">
        <v>52</v>
      </c>
      <c r="I3915" t="s">
        <v>18</v>
      </c>
      <c r="J3915" t="s">
        <v>19</v>
      </c>
      <c r="K3915" t="s">
        <v>20</v>
      </c>
      <c r="L3915" t="s">
        <v>20</v>
      </c>
      <c r="M3915" t="s">
        <v>21</v>
      </c>
      <c r="N3915" t="s">
        <v>22</v>
      </c>
      <c r="O3915" t="s">
        <v>6766</v>
      </c>
      <c r="P3915">
        <f t="shared" si="123"/>
        <v>3</v>
      </c>
    </row>
    <row r="3916" spans="1:16" x14ac:dyDescent="0.55000000000000004">
      <c r="A3916" s="1">
        <f t="shared" si="122"/>
        <v>45289</v>
      </c>
      <c r="B3916" s="1">
        <v>45291</v>
      </c>
      <c r="C3916" t="s">
        <v>1415</v>
      </c>
      <c r="D3916" t="s">
        <v>1416</v>
      </c>
      <c r="E3916">
        <v>7.5</v>
      </c>
      <c r="F3916" t="s">
        <v>1513</v>
      </c>
      <c r="G3916" t="s">
        <v>229</v>
      </c>
      <c r="H3916" t="s">
        <v>47</v>
      </c>
      <c r="I3916" t="s">
        <v>18</v>
      </c>
      <c r="J3916" t="s">
        <v>19</v>
      </c>
      <c r="K3916" t="s">
        <v>20</v>
      </c>
      <c r="L3916" t="s">
        <v>20</v>
      </c>
      <c r="M3916" t="s">
        <v>21</v>
      </c>
      <c r="N3916" t="s">
        <v>22</v>
      </c>
      <c r="O3916" t="s">
        <v>6767</v>
      </c>
      <c r="P3916">
        <f t="shared" si="123"/>
        <v>3</v>
      </c>
    </row>
    <row r="3917" spans="1:16" hidden="1" x14ac:dyDescent="0.55000000000000004">
      <c r="A3917" s="1">
        <f t="shared" si="122"/>
        <v>45289</v>
      </c>
      <c r="B3917" s="1">
        <v>45291</v>
      </c>
      <c r="C3917" t="s">
        <v>4613</v>
      </c>
      <c r="D3917" t="s">
        <v>4614</v>
      </c>
      <c r="E3917">
        <v>0</v>
      </c>
      <c r="F3917" t="s">
        <v>6125</v>
      </c>
      <c r="H3917" t="s">
        <v>147</v>
      </c>
      <c r="I3917" t="s">
        <v>18</v>
      </c>
      <c r="J3917" t="s">
        <v>19</v>
      </c>
      <c r="K3917" t="s">
        <v>20</v>
      </c>
      <c r="L3917" t="s">
        <v>20</v>
      </c>
      <c r="M3917" t="s">
        <v>3007</v>
      </c>
      <c r="N3917" t="s">
        <v>22</v>
      </c>
      <c r="O3917" t="s">
        <v>6768</v>
      </c>
      <c r="P3917">
        <f t="shared" si="123"/>
        <v>6</v>
      </c>
    </row>
    <row r="3918" spans="1:16" hidden="1" x14ac:dyDescent="0.55000000000000004">
      <c r="A3918" s="1">
        <f t="shared" si="122"/>
        <v>45289</v>
      </c>
      <c r="B3918" s="1">
        <v>45291</v>
      </c>
      <c r="C3918" t="s">
        <v>2478</v>
      </c>
      <c r="D3918" t="s">
        <v>1181</v>
      </c>
      <c r="E3918">
        <v>4.8499999999999996</v>
      </c>
      <c r="F3918" t="s">
        <v>5600</v>
      </c>
      <c r="G3918" t="s">
        <v>6769</v>
      </c>
      <c r="H3918" t="s">
        <v>47</v>
      </c>
      <c r="I3918" t="s">
        <v>18</v>
      </c>
      <c r="J3918" t="s">
        <v>19</v>
      </c>
      <c r="K3918" t="s">
        <v>20</v>
      </c>
      <c r="L3918" t="s">
        <v>20</v>
      </c>
      <c r="M3918" t="s">
        <v>21</v>
      </c>
      <c r="N3918" t="s">
        <v>72</v>
      </c>
      <c r="O3918" t="s">
        <v>6770</v>
      </c>
      <c r="P3918">
        <f t="shared" si="123"/>
        <v>6</v>
      </c>
    </row>
    <row r="3919" spans="1:16" hidden="1" x14ac:dyDescent="0.55000000000000004">
      <c r="A3919" s="1">
        <f t="shared" si="122"/>
        <v>45289</v>
      </c>
      <c r="B3919" s="1">
        <v>45291</v>
      </c>
      <c r="C3919" t="s">
        <v>4578</v>
      </c>
      <c r="D3919" t="s">
        <v>4579</v>
      </c>
      <c r="E3919">
        <v>4.7</v>
      </c>
      <c r="F3919" t="s">
        <v>2072</v>
      </c>
      <c r="G3919" t="s">
        <v>1519</v>
      </c>
      <c r="H3919" t="s">
        <v>42</v>
      </c>
      <c r="I3919" t="s">
        <v>18</v>
      </c>
      <c r="J3919" t="s">
        <v>19</v>
      </c>
      <c r="K3919" t="s">
        <v>20</v>
      </c>
      <c r="L3919" t="s">
        <v>20</v>
      </c>
      <c r="M3919" t="s">
        <v>21</v>
      </c>
      <c r="N3919" t="s">
        <v>22</v>
      </c>
      <c r="O3919" t="s">
        <v>6771</v>
      </c>
      <c r="P3919">
        <f t="shared" si="123"/>
        <v>6</v>
      </c>
    </row>
    <row r="3920" spans="1:16" x14ac:dyDescent="0.55000000000000004">
      <c r="A3920" s="1">
        <f t="shared" si="122"/>
        <v>45289</v>
      </c>
      <c r="B3920" s="1">
        <v>45291</v>
      </c>
      <c r="C3920" t="s">
        <v>123</v>
      </c>
      <c r="D3920" t="s">
        <v>124</v>
      </c>
      <c r="E3920">
        <v>3.81</v>
      </c>
      <c r="F3920" t="s">
        <v>6772</v>
      </c>
      <c r="G3920" t="s">
        <v>659</v>
      </c>
      <c r="H3920" t="s">
        <v>63</v>
      </c>
      <c r="I3920" t="s">
        <v>18</v>
      </c>
      <c r="J3920" t="s">
        <v>19</v>
      </c>
      <c r="K3920" t="s">
        <v>20</v>
      </c>
      <c r="L3920" t="s">
        <v>20</v>
      </c>
      <c r="M3920" t="s">
        <v>21</v>
      </c>
      <c r="N3920" t="s">
        <v>64</v>
      </c>
      <c r="O3920" t="s">
        <v>6773</v>
      </c>
      <c r="P3920">
        <f t="shared" si="123"/>
        <v>4</v>
      </c>
    </row>
    <row r="3921" spans="1:16" x14ac:dyDescent="0.55000000000000004">
      <c r="A3921" s="1">
        <f t="shared" si="122"/>
        <v>45289</v>
      </c>
      <c r="B3921" s="1">
        <v>45291</v>
      </c>
      <c r="C3921" t="s">
        <v>131</v>
      </c>
      <c r="D3921" t="s">
        <v>132</v>
      </c>
      <c r="E3921">
        <v>4.38</v>
      </c>
      <c r="F3921" t="s">
        <v>66</v>
      </c>
      <c r="G3921" t="s">
        <v>133</v>
      </c>
      <c r="H3921" t="s">
        <v>63</v>
      </c>
      <c r="I3921" t="s">
        <v>18</v>
      </c>
      <c r="J3921" t="s">
        <v>19</v>
      </c>
      <c r="K3921" t="s">
        <v>20</v>
      </c>
      <c r="L3921" t="s">
        <v>20</v>
      </c>
      <c r="M3921" t="s">
        <v>21</v>
      </c>
      <c r="N3921" t="s">
        <v>64</v>
      </c>
      <c r="O3921" t="s">
        <v>6774</v>
      </c>
      <c r="P3921">
        <f t="shared" si="123"/>
        <v>3</v>
      </c>
    </row>
    <row r="3922" spans="1:16" x14ac:dyDescent="0.55000000000000004">
      <c r="A3922" s="1">
        <f t="shared" si="122"/>
        <v>45289</v>
      </c>
      <c r="B3922" s="1">
        <v>45291</v>
      </c>
      <c r="C3922" t="s">
        <v>57</v>
      </c>
      <c r="D3922" t="s">
        <v>14</v>
      </c>
      <c r="E3922">
        <v>7.125</v>
      </c>
      <c r="F3922" t="s">
        <v>3168</v>
      </c>
      <c r="G3922" t="s">
        <v>229</v>
      </c>
      <c r="H3922" t="s">
        <v>17</v>
      </c>
      <c r="I3922" t="s">
        <v>18</v>
      </c>
      <c r="J3922" t="s">
        <v>19</v>
      </c>
      <c r="K3922" t="s">
        <v>20</v>
      </c>
      <c r="L3922" t="s">
        <v>20</v>
      </c>
      <c r="M3922" t="s">
        <v>21</v>
      </c>
      <c r="N3922" t="s">
        <v>22</v>
      </c>
      <c r="O3922" t="s">
        <v>6775</v>
      </c>
      <c r="P3922">
        <f t="shared" si="123"/>
        <v>3</v>
      </c>
    </row>
    <row r="3923" spans="1:16" x14ac:dyDescent="0.55000000000000004">
      <c r="A3923" s="1">
        <f t="shared" si="122"/>
        <v>45289</v>
      </c>
      <c r="B3923" s="1">
        <v>45291</v>
      </c>
      <c r="C3923" t="s">
        <v>57</v>
      </c>
      <c r="D3923" t="s">
        <v>14</v>
      </c>
      <c r="E3923">
        <v>7.75</v>
      </c>
      <c r="F3923" t="s">
        <v>1656</v>
      </c>
      <c r="G3923" t="s">
        <v>142</v>
      </c>
      <c r="H3923" t="s">
        <v>17</v>
      </c>
      <c r="I3923" t="s">
        <v>18</v>
      </c>
      <c r="J3923" t="s">
        <v>19</v>
      </c>
      <c r="K3923" t="s">
        <v>20</v>
      </c>
      <c r="L3923" t="s">
        <v>20</v>
      </c>
      <c r="M3923" t="s">
        <v>21</v>
      </c>
      <c r="N3923" t="s">
        <v>22</v>
      </c>
      <c r="O3923" t="s">
        <v>6776</v>
      </c>
      <c r="P3923">
        <f t="shared" si="123"/>
        <v>3</v>
      </c>
    </row>
    <row r="3924" spans="1:16" x14ac:dyDescent="0.55000000000000004">
      <c r="A3924" s="1">
        <f t="shared" si="122"/>
        <v>45289</v>
      </c>
      <c r="B3924" s="1">
        <v>45291</v>
      </c>
      <c r="C3924" t="s">
        <v>1116</v>
      </c>
      <c r="D3924" t="s">
        <v>1117</v>
      </c>
      <c r="E3924">
        <v>3.5</v>
      </c>
      <c r="F3924" t="s">
        <v>856</v>
      </c>
      <c r="G3924" t="s">
        <v>1519</v>
      </c>
      <c r="H3924" t="s">
        <v>17</v>
      </c>
      <c r="I3924" t="s">
        <v>18</v>
      </c>
      <c r="J3924" t="s">
        <v>19</v>
      </c>
      <c r="K3924" t="s">
        <v>20</v>
      </c>
      <c r="L3924" t="s">
        <v>20</v>
      </c>
      <c r="M3924" t="s">
        <v>21</v>
      </c>
      <c r="N3924" t="s">
        <v>53</v>
      </c>
      <c r="O3924" t="s">
        <v>6777</v>
      </c>
      <c r="P3924">
        <f t="shared" si="123"/>
        <v>4</v>
      </c>
    </row>
    <row r="3925" spans="1:16" x14ac:dyDescent="0.55000000000000004">
      <c r="A3925" s="1">
        <f t="shared" si="122"/>
        <v>45289</v>
      </c>
      <c r="B3925" s="1">
        <v>45291</v>
      </c>
      <c r="C3925" t="s">
        <v>1750</v>
      </c>
      <c r="D3925" t="s">
        <v>610</v>
      </c>
      <c r="E3925">
        <v>7.875</v>
      </c>
      <c r="F3925" t="s">
        <v>2130</v>
      </c>
      <c r="G3925" t="s">
        <v>229</v>
      </c>
      <c r="H3925" t="s">
        <v>77</v>
      </c>
      <c r="I3925" t="s">
        <v>18</v>
      </c>
      <c r="J3925" t="s">
        <v>19</v>
      </c>
      <c r="K3925" t="s">
        <v>20</v>
      </c>
      <c r="L3925" t="s">
        <v>20</v>
      </c>
      <c r="M3925" t="s">
        <v>21</v>
      </c>
      <c r="N3925" t="s">
        <v>22</v>
      </c>
      <c r="O3925" t="s">
        <v>6778</v>
      </c>
      <c r="P3925">
        <f t="shared" si="123"/>
        <v>3</v>
      </c>
    </row>
    <row r="3926" spans="1:16" x14ac:dyDescent="0.55000000000000004">
      <c r="A3926" s="1">
        <f t="shared" si="122"/>
        <v>45289</v>
      </c>
      <c r="B3926" s="1">
        <v>45291</v>
      </c>
      <c r="C3926" t="s">
        <v>1750</v>
      </c>
      <c r="D3926" t="s">
        <v>610</v>
      </c>
      <c r="E3926">
        <v>6.65</v>
      </c>
      <c r="F3926" t="s">
        <v>105</v>
      </c>
      <c r="G3926" t="s">
        <v>238</v>
      </c>
      <c r="H3926" t="s">
        <v>77</v>
      </c>
      <c r="I3926" t="s">
        <v>18</v>
      </c>
      <c r="J3926" t="s">
        <v>19</v>
      </c>
      <c r="K3926" t="s">
        <v>20</v>
      </c>
      <c r="L3926" t="s">
        <v>20</v>
      </c>
      <c r="M3926" t="s">
        <v>21</v>
      </c>
      <c r="N3926" t="s">
        <v>22</v>
      </c>
      <c r="O3926" t="s">
        <v>6779</v>
      </c>
      <c r="P3926">
        <f t="shared" si="123"/>
        <v>3</v>
      </c>
    </row>
    <row r="3927" spans="1:16" hidden="1" x14ac:dyDescent="0.55000000000000004">
      <c r="A3927" s="1">
        <f t="shared" si="122"/>
        <v>45289</v>
      </c>
      <c r="B3927" s="1">
        <v>45291</v>
      </c>
      <c r="C3927" t="s">
        <v>5989</v>
      </c>
      <c r="D3927" t="s">
        <v>5990</v>
      </c>
      <c r="E3927" t="s">
        <v>20</v>
      </c>
      <c r="F3927" t="s">
        <v>4859</v>
      </c>
      <c r="G3927" t="s">
        <v>6780</v>
      </c>
      <c r="H3927" t="s">
        <v>99</v>
      </c>
      <c r="I3927" t="s">
        <v>18</v>
      </c>
      <c r="J3927" t="s">
        <v>19</v>
      </c>
      <c r="K3927" t="s">
        <v>20</v>
      </c>
      <c r="L3927" t="s">
        <v>20</v>
      </c>
      <c r="M3927" t="s">
        <v>5244</v>
      </c>
      <c r="N3927" t="s">
        <v>5245</v>
      </c>
      <c r="O3927" t="s">
        <v>6781</v>
      </c>
      <c r="P3927">
        <f t="shared" si="123"/>
        <v>6</v>
      </c>
    </row>
    <row r="3928" spans="1:16" x14ac:dyDescent="0.55000000000000004">
      <c r="A3928" s="1">
        <f t="shared" si="122"/>
        <v>45289</v>
      </c>
      <c r="B3928" s="1">
        <v>45291</v>
      </c>
      <c r="C3928" t="s">
        <v>4115</v>
      </c>
      <c r="D3928" t="s">
        <v>4116</v>
      </c>
      <c r="E3928">
        <v>6.0682</v>
      </c>
      <c r="F3928" t="s">
        <v>6782</v>
      </c>
      <c r="G3928" t="s">
        <v>6783</v>
      </c>
      <c r="H3928" t="s">
        <v>17</v>
      </c>
      <c r="I3928" t="s">
        <v>18</v>
      </c>
      <c r="J3928" t="s">
        <v>19</v>
      </c>
      <c r="K3928" t="s">
        <v>20</v>
      </c>
      <c r="L3928" t="s">
        <v>20</v>
      </c>
      <c r="M3928" t="s">
        <v>173</v>
      </c>
      <c r="N3928" t="s">
        <v>72</v>
      </c>
      <c r="O3928" t="s">
        <v>6784</v>
      </c>
      <c r="P3928">
        <f t="shared" si="123"/>
        <v>2</v>
      </c>
    </row>
    <row r="3929" spans="1:16" hidden="1" x14ac:dyDescent="0.55000000000000004">
      <c r="A3929" s="1">
        <f t="shared" si="122"/>
        <v>45289</v>
      </c>
      <c r="B3929" s="1">
        <v>45291</v>
      </c>
      <c r="C3929" t="s">
        <v>6785</v>
      </c>
      <c r="D3929" t="s">
        <v>6786</v>
      </c>
      <c r="E3929">
        <v>8.5</v>
      </c>
      <c r="F3929" t="s">
        <v>2142</v>
      </c>
      <c r="H3929" t="s">
        <v>17</v>
      </c>
      <c r="I3929" t="s">
        <v>18</v>
      </c>
      <c r="J3929" t="s">
        <v>19</v>
      </c>
      <c r="K3929" t="s">
        <v>20</v>
      </c>
      <c r="L3929" t="s">
        <v>20</v>
      </c>
      <c r="M3929" t="s">
        <v>638</v>
      </c>
      <c r="N3929" t="s">
        <v>72</v>
      </c>
      <c r="O3929" t="s">
        <v>6787</v>
      </c>
      <c r="P3929">
        <f t="shared" si="123"/>
        <v>6</v>
      </c>
    </row>
    <row r="3930" spans="1:16" hidden="1" x14ac:dyDescent="0.55000000000000004">
      <c r="A3930" s="1">
        <f t="shared" si="122"/>
        <v>45289</v>
      </c>
      <c r="B3930" s="1">
        <v>45291</v>
      </c>
      <c r="C3930" t="s">
        <v>6788</v>
      </c>
      <c r="D3930" t="s">
        <v>6789</v>
      </c>
      <c r="E3930">
        <v>4.47</v>
      </c>
      <c r="F3930" t="s">
        <v>5130</v>
      </c>
      <c r="H3930" t="s">
        <v>164</v>
      </c>
      <c r="I3930" t="s">
        <v>18</v>
      </c>
      <c r="J3930" t="s">
        <v>19</v>
      </c>
      <c r="K3930" t="s">
        <v>20</v>
      </c>
      <c r="L3930" t="s">
        <v>20</v>
      </c>
      <c r="M3930" t="s">
        <v>21</v>
      </c>
      <c r="N3930" t="s">
        <v>22</v>
      </c>
      <c r="O3930" t="s">
        <v>6790</v>
      </c>
      <c r="P3930">
        <f t="shared" si="123"/>
        <v>6</v>
      </c>
    </row>
    <row r="3931" spans="1:16" hidden="1" x14ac:dyDescent="0.55000000000000004">
      <c r="A3931" s="1">
        <f t="shared" si="122"/>
        <v>45289</v>
      </c>
      <c r="B3931" s="1">
        <v>45291</v>
      </c>
      <c r="C3931" t="s">
        <v>2783</v>
      </c>
      <c r="D3931" t="s">
        <v>2784</v>
      </c>
      <c r="E3931">
        <v>8.375</v>
      </c>
      <c r="F3931" t="s">
        <v>2021</v>
      </c>
      <c r="G3931" t="s">
        <v>229</v>
      </c>
      <c r="H3931" t="s">
        <v>47</v>
      </c>
      <c r="I3931" t="s">
        <v>18</v>
      </c>
      <c r="J3931" t="s">
        <v>19</v>
      </c>
      <c r="K3931" t="s">
        <v>20</v>
      </c>
      <c r="L3931" t="s">
        <v>20</v>
      </c>
      <c r="M3931" t="s">
        <v>21</v>
      </c>
      <c r="N3931" t="s">
        <v>22</v>
      </c>
      <c r="O3931" t="s">
        <v>6791</v>
      </c>
      <c r="P3931">
        <f t="shared" si="123"/>
        <v>6</v>
      </c>
    </row>
    <row r="3932" spans="1:16" hidden="1" x14ac:dyDescent="0.55000000000000004">
      <c r="A3932" s="1">
        <f t="shared" si="122"/>
        <v>45289</v>
      </c>
      <c r="B3932" s="1">
        <v>45291</v>
      </c>
      <c r="C3932" t="s">
        <v>2783</v>
      </c>
      <c r="D3932" t="s">
        <v>2784</v>
      </c>
      <c r="E3932">
        <v>6.95</v>
      </c>
      <c r="F3932" t="s">
        <v>4687</v>
      </c>
      <c r="G3932" t="s">
        <v>142</v>
      </c>
      <c r="H3932" t="s">
        <v>47</v>
      </c>
      <c r="I3932" t="s">
        <v>18</v>
      </c>
      <c r="J3932" t="s">
        <v>19</v>
      </c>
      <c r="K3932" t="s">
        <v>20</v>
      </c>
      <c r="L3932" t="s">
        <v>20</v>
      </c>
      <c r="M3932" t="s">
        <v>21</v>
      </c>
      <c r="N3932" t="s">
        <v>22</v>
      </c>
      <c r="O3932" t="s">
        <v>6792</v>
      </c>
      <c r="P3932">
        <f t="shared" si="123"/>
        <v>6</v>
      </c>
    </row>
    <row r="3933" spans="1:16" hidden="1" x14ac:dyDescent="0.55000000000000004">
      <c r="A3933" s="1">
        <f t="shared" si="122"/>
        <v>45289</v>
      </c>
      <c r="B3933" s="1">
        <v>45291</v>
      </c>
      <c r="C3933" t="s">
        <v>4613</v>
      </c>
      <c r="D3933" t="s">
        <v>4614</v>
      </c>
      <c r="E3933">
        <v>0</v>
      </c>
      <c r="F3933" t="s">
        <v>1547</v>
      </c>
      <c r="H3933" t="s">
        <v>147</v>
      </c>
      <c r="I3933" t="s">
        <v>18</v>
      </c>
      <c r="J3933" t="s">
        <v>19</v>
      </c>
      <c r="K3933" t="s">
        <v>20</v>
      </c>
      <c r="L3933" t="s">
        <v>20</v>
      </c>
      <c r="M3933" t="s">
        <v>3007</v>
      </c>
      <c r="N3933" t="s">
        <v>22</v>
      </c>
      <c r="O3933" t="s">
        <v>6793</v>
      </c>
      <c r="P3933">
        <f t="shared" si="123"/>
        <v>6</v>
      </c>
    </row>
    <row r="3934" spans="1:16" x14ac:dyDescent="0.55000000000000004">
      <c r="A3934" s="1">
        <f t="shared" si="122"/>
        <v>45289</v>
      </c>
      <c r="B3934" s="1">
        <v>45291</v>
      </c>
      <c r="C3934" t="s">
        <v>4202</v>
      </c>
      <c r="D3934" t="s">
        <v>4203</v>
      </c>
      <c r="E3934">
        <v>7.375</v>
      </c>
      <c r="F3934" t="s">
        <v>440</v>
      </c>
      <c r="G3934" t="s">
        <v>142</v>
      </c>
      <c r="H3934" t="s">
        <v>77</v>
      </c>
      <c r="I3934" t="s">
        <v>18</v>
      </c>
      <c r="J3934" t="s">
        <v>19</v>
      </c>
      <c r="K3934" t="s">
        <v>20</v>
      </c>
      <c r="L3934" t="s">
        <v>20</v>
      </c>
      <c r="M3934" t="s">
        <v>21</v>
      </c>
      <c r="N3934" t="s">
        <v>22</v>
      </c>
      <c r="O3934" t="s">
        <v>6794</v>
      </c>
      <c r="P3934">
        <f t="shared" si="123"/>
        <v>2</v>
      </c>
    </row>
    <row r="3935" spans="1:16" hidden="1" x14ac:dyDescent="0.55000000000000004">
      <c r="A3935" s="1">
        <f t="shared" si="122"/>
        <v>45289</v>
      </c>
      <c r="B3935" s="1">
        <v>45291</v>
      </c>
      <c r="C3935" t="s">
        <v>5394</v>
      </c>
      <c r="D3935" t="s">
        <v>5395</v>
      </c>
      <c r="E3935">
        <v>3.633</v>
      </c>
      <c r="F3935" t="s">
        <v>574</v>
      </c>
      <c r="H3935" t="s">
        <v>42</v>
      </c>
      <c r="I3935" t="s">
        <v>18</v>
      </c>
      <c r="J3935" t="s">
        <v>19</v>
      </c>
      <c r="K3935" t="s">
        <v>20</v>
      </c>
      <c r="L3935" t="s">
        <v>20</v>
      </c>
      <c r="M3935" t="s">
        <v>21</v>
      </c>
      <c r="N3935" t="s">
        <v>22</v>
      </c>
      <c r="O3935" t="s">
        <v>6795</v>
      </c>
      <c r="P3935">
        <f t="shared" si="123"/>
        <v>6</v>
      </c>
    </row>
    <row r="3936" spans="1:16" hidden="1" x14ac:dyDescent="0.55000000000000004">
      <c r="A3936" s="1">
        <f t="shared" si="122"/>
        <v>45289</v>
      </c>
      <c r="B3936" s="1">
        <v>45291</v>
      </c>
      <c r="C3936" t="s">
        <v>6796</v>
      </c>
      <c r="D3936" t="s">
        <v>6797</v>
      </c>
      <c r="E3936">
        <v>2.61</v>
      </c>
      <c r="F3936" t="s">
        <v>4225</v>
      </c>
      <c r="H3936" t="s">
        <v>164</v>
      </c>
      <c r="I3936" t="s">
        <v>18</v>
      </c>
      <c r="J3936" t="s">
        <v>19</v>
      </c>
      <c r="K3936" t="s">
        <v>20</v>
      </c>
      <c r="L3936" t="s">
        <v>20</v>
      </c>
      <c r="M3936" t="s">
        <v>21</v>
      </c>
      <c r="N3936" t="s">
        <v>22</v>
      </c>
      <c r="O3936" t="s">
        <v>6798</v>
      </c>
      <c r="P3936">
        <f t="shared" si="123"/>
        <v>6</v>
      </c>
    </row>
    <row r="3937" spans="1:16" x14ac:dyDescent="0.55000000000000004">
      <c r="A3937" s="1">
        <f t="shared" si="122"/>
        <v>45289</v>
      </c>
      <c r="B3937" s="1">
        <v>45291</v>
      </c>
      <c r="C3937" t="s">
        <v>5351</v>
      </c>
      <c r="D3937" t="s">
        <v>5249</v>
      </c>
      <c r="E3937">
        <v>6.88</v>
      </c>
      <c r="F3937" t="s">
        <v>205</v>
      </c>
      <c r="G3937" t="s">
        <v>206</v>
      </c>
      <c r="H3937" t="s">
        <v>52</v>
      </c>
      <c r="I3937" t="s">
        <v>18</v>
      </c>
      <c r="J3937" t="s">
        <v>19</v>
      </c>
      <c r="K3937" t="s">
        <v>20</v>
      </c>
      <c r="L3937" t="s">
        <v>20</v>
      </c>
      <c r="M3937" t="s">
        <v>21</v>
      </c>
      <c r="N3937" t="s">
        <v>53</v>
      </c>
      <c r="O3937" t="s">
        <v>6799</v>
      </c>
      <c r="P3937">
        <f t="shared" si="123"/>
        <v>3</v>
      </c>
    </row>
    <row r="3938" spans="1:16" x14ac:dyDescent="0.55000000000000004">
      <c r="A3938" s="1">
        <f t="shared" si="122"/>
        <v>45289</v>
      </c>
      <c r="B3938" s="1">
        <v>45291</v>
      </c>
      <c r="C3938" t="s">
        <v>4539</v>
      </c>
      <c r="D3938" t="s">
        <v>4540</v>
      </c>
      <c r="E3938">
        <v>6.6</v>
      </c>
      <c r="F3938" t="s">
        <v>36</v>
      </c>
      <c r="G3938" t="s">
        <v>229</v>
      </c>
      <c r="H3938" t="s">
        <v>17</v>
      </c>
      <c r="I3938" t="s">
        <v>18</v>
      </c>
      <c r="J3938" t="s">
        <v>19</v>
      </c>
      <c r="K3938" t="s">
        <v>20</v>
      </c>
      <c r="L3938" t="s">
        <v>20</v>
      </c>
      <c r="M3938" t="s">
        <v>21</v>
      </c>
      <c r="N3938" t="s">
        <v>53</v>
      </c>
      <c r="O3938" t="s">
        <v>6800</v>
      </c>
      <c r="P3938">
        <f t="shared" si="123"/>
        <v>3</v>
      </c>
    </row>
    <row r="3939" spans="1:16" hidden="1" x14ac:dyDescent="0.55000000000000004">
      <c r="A3939" s="1">
        <f t="shared" si="122"/>
        <v>45289</v>
      </c>
      <c r="B3939" s="1">
        <v>45291</v>
      </c>
      <c r="C3939" t="s">
        <v>4613</v>
      </c>
      <c r="D3939" t="s">
        <v>4614</v>
      </c>
      <c r="E3939">
        <v>0</v>
      </c>
      <c r="F3939" t="s">
        <v>2213</v>
      </c>
      <c r="G3939" t="s">
        <v>6801</v>
      </c>
      <c r="H3939" t="s">
        <v>267</v>
      </c>
      <c r="I3939" t="s">
        <v>18</v>
      </c>
      <c r="J3939" t="s">
        <v>19</v>
      </c>
      <c r="K3939" t="s">
        <v>20</v>
      </c>
      <c r="L3939" t="s">
        <v>20</v>
      </c>
      <c r="M3939" t="s">
        <v>3007</v>
      </c>
      <c r="N3939" t="s">
        <v>22</v>
      </c>
      <c r="O3939" t="s">
        <v>6802</v>
      </c>
      <c r="P3939">
        <f t="shared" si="123"/>
        <v>6</v>
      </c>
    </row>
    <row r="3940" spans="1:16" x14ac:dyDescent="0.55000000000000004">
      <c r="A3940" s="1">
        <f t="shared" si="122"/>
        <v>45289</v>
      </c>
      <c r="B3940" s="1">
        <v>45291</v>
      </c>
      <c r="C3940" t="s">
        <v>5430</v>
      </c>
      <c r="D3940" t="s">
        <v>1700</v>
      </c>
      <c r="E3940">
        <v>8.5</v>
      </c>
      <c r="F3940" t="s">
        <v>5431</v>
      </c>
      <c r="G3940" t="s">
        <v>5204</v>
      </c>
      <c r="H3940" t="s">
        <v>77</v>
      </c>
      <c r="I3940" t="s">
        <v>18</v>
      </c>
      <c r="J3940" t="s">
        <v>19</v>
      </c>
      <c r="K3940" t="s">
        <v>20</v>
      </c>
      <c r="L3940" t="s">
        <v>20</v>
      </c>
      <c r="M3940" t="s">
        <v>21</v>
      </c>
      <c r="N3940" t="s">
        <v>72</v>
      </c>
      <c r="O3940" t="s">
        <v>6803</v>
      </c>
      <c r="P3940">
        <f t="shared" si="123"/>
        <v>3</v>
      </c>
    </row>
    <row r="3941" spans="1:16" x14ac:dyDescent="0.55000000000000004">
      <c r="A3941" s="1">
        <f t="shared" si="122"/>
        <v>45289</v>
      </c>
      <c r="B3941" s="1">
        <v>45291</v>
      </c>
      <c r="C3941" t="s">
        <v>517</v>
      </c>
      <c r="D3941" t="s">
        <v>518</v>
      </c>
      <c r="E3941">
        <v>3.45</v>
      </c>
      <c r="F3941" t="s">
        <v>146</v>
      </c>
      <c r="G3941" t="s">
        <v>1519</v>
      </c>
      <c r="H3941" t="s">
        <v>52</v>
      </c>
      <c r="I3941" t="s">
        <v>18</v>
      </c>
      <c r="J3941" t="s">
        <v>19</v>
      </c>
      <c r="K3941" t="s">
        <v>20</v>
      </c>
      <c r="L3941" t="s">
        <v>20</v>
      </c>
      <c r="M3941" t="s">
        <v>21</v>
      </c>
      <c r="N3941" t="s">
        <v>22</v>
      </c>
      <c r="O3941" t="s">
        <v>6804</v>
      </c>
      <c r="P3941">
        <f t="shared" si="123"/>
        <v>3</v>
      </c>
    </row>
    <row r="3942" spans="1:16" hidden="1" x14ac:dyDescent="0.55000000000000004">
      <c r="A3942" s="1">
        <f t="shared" si="122"/>
        <v>45289</v>
      </c>
      <c r="B3942" s="1">
        <v>45291</v>
      </c>
      <c r="C3942" t="s">
        <v>2383</v>
      </c>
      <c r="D3942" t="s">
        <v>2384</v>
      </c>
      <c r="E3942">
        <v>7.07</v>
      </c>
      <c r="F3942" t="s">
        <v>6805</v>
      </c>
      <c r="G3942" t="s">
        <v>206</v>
      </c>
      <c r="H3942" t="s">
        <v>52</v>
      </c>
      <c r="I3942" t="s">
        <v>18</v>
      </c>
      <c r="J3942" t="s">
        <v>19</v>
      </c>
      <c r="K3942" t="s">
        <v>20</v>
      </c>
      <c r="L3942" t="s">
        <v>20</v>
      </c>
      <c r="M3942" t="s">
        <v>21</v>
      </c>
      <c r="N3942" t="s">
        <v>22</v>
      </c>
      <c r="O3942" t="s">
        <v>6806</v>
      </c>
      <c r="P3942">
        <f t="shared" si="123"/>
        <v>6</v>
      </c>
    </row>
    <row r="3943" spans="1:16" hidden="1" x14ac:dyDescent="0.55000000000000004">
      <c r="A3943" s="1">
        <f t="shared" si="122"/>
        <v>45289</v>
      </c>
      <c r="B3943" s="1">
        <v>45291</v>
      </c>
      <c r="C3943" t="s">
        <v>2383</v>
      </c>
      <c r="D3943" t="s">
        <v>2384</v>
      </c>
      <c r="E3943">
        <v>7.12</v>
      </c>
      <c r="F3943" t="s">
        <v>6805</v>
      </c>
      <c r="G3943" t="s">
        <v>206</v>
      </c>
      <c r="H3943" t="s">
        <v>52</v>
      </c>
      <c r="I3943" t="s">
        <v>18</v>
      </c>
      <c r="J3943" t="s">
        <v>19</v>
      </c>
      <c r="K3943" t="s">
        <v>20</v>
      </c>
      <c r="L3943" t="s">
        <v>20</v>
      </c>
      <c r="M3943" t="s">
        <v>21</v>
      </c>
      <c r="N3943" t="s">
        <v>22</v>
      </c>
      <c r="O3943" t="s">
        <v>6807</v>
      </c>
      <c r="P3943">
        <f t="shared" si="123"/>
        <v>6</v>
      </c>
    </row>
    <row r="3944" spans="1:16" x14ac:dyDescent="0.55000000000000004">
      <c r="A3944" s="1">
        <f t="shared" si="122"/>
        <v>45289</v>
      </c>
      <c r="B3944" s="1">
        <v>45291</v>
      </c>
      <c r="C3944" t="s">
        <v>517</v>
      </c>
      <c r="D3944" t="s">
        <v>518</v>
      </c>
      <c r="E3944">
        <v>3.65</v>
      </c>
      <c r="F3944" t="s">
        <v>2658</v>
      </c>
      <c r="G3944" t="s">
        <v>3461</v>
      </c>
      <c r="H3944" t="s">
        <v>52</v>
      </c>
      <c r="I3944" t="s">
        <v>18</v>
      </c>
      <c r="J3944" t="s">
        <v>19</v>
      </c>
      <c r="K3944" t="s">
        <v>20</v>
      </c>
      <c r="L3944" t="s">
        <v>20</v>
      </c>
      <c r="M3944" t="s">
        <v>21</v>
      </c>
      <c r="N3944" t="s">
        <v>22</v>
      </c>
      <c r="O3944" t="s">
        <v>6808</v>
      </c>
      <c r="P3944">
        <f t="shared" si="123"/>
        <v>3</v>
      </c>
    </row>
    <row r="3945" spans="1:16" x14ac:dyDescent="0.55000000000000004">
      <c r="A3945" s="1">
        <f t="shared" si="122"/>
        <v>45289</v>
      </c>
      <c r="B3945" s="1">
        <v>45291</v>
      </c>
      <c r="C3945" t="s">
        <v>5747</v>
      </c>
      <c r="D3945" t="s">
        <v>5748</v>
      </c>
      <c r="E3945">
        <v>7.56</v>
      </c>
      <c r="F3945" t="s">
        <v>1226</v>
      </c>
      <c r="G3945" t="s">
        <v>1118</v>
      </c>
      <c r="H3945" t="s">
        <v>47</v>
      </c>
      <c r="I3945" t="s">
        <v>18</v>
      </c>
      <c r="J3945" t="s">
        <v>19</v>
      </c>
      <c r="K3945" t="s">
        <v>20</v>
      </c>
      <c r="L3945" t="s">
        <v>20</v>
      </c>
      <c r="M3945" t="s">
        <v>21</v>
      </c>
      <c r="N3945" t="s">
        <v>22</v>
      </c>
      <c r="O3945" t="s">
        <v>6809</v>
      </c>
      <c r="P3945">
        <f t="shared" si="123"/>
        <v>3</v>
      </c>
    </row>
    <row r="3946" spans="1:16" x14ac:dyDescent="0.55000000000000004">
      <c r="A3946" s="1">
        <f t="shared" si="122"/>
        <v>45289</v>
      </c>
      <c r="B3946" s="1">
        <v>45291</v>
      </c>
      <c r="C3946" t="s">
        <v>60</v>
      </c>
      <c r="D3946" t="s">
        <v>61</v>
      </c>
      <c r="E3946">
        <v>0.8</v>
      </c>
      <c r="F3946" t="s">
        <v>6810</v>
      </c>
      <c r="G3946" t="s">
        <v>206</v>
      </c>
      <c r="H3946" t="s">
        <v>63</v>
      </c>
      <c r="I3946" t="s">
        <v>18</v>
      </c>
      <c r="J3946" t="s">
        <v>19</v>
      </c>
      <c r="K3946" t="s">
        <v>20</v>
      </c>
      <c r="L3946" t="s">
        <v>20</v>
      </c>
      <c r="M3946" t="s">
        <v>21</v>
      </c>
      <c r="N3946" t="s">
        <v>64</v>
      </c>
      <c r="O3946" t="s">
        <v>6811</v>
      </c>
      <c r="P3946">
        <f t="shared" si="123"/>
        <v>4</v>
      </c>
    </row>
    <row r="3947" spans="1:16" x14ac:dyDescent="0.55000000000000004">
      <c r="A3947" s="1">
        <f t="shared" si="122"/>
        <v>45289</v>
      </c>
      <c r="B3947" s="1">
        <v>45291</v>
      </c>
      <c r="C3947" t="s">
        <v>57</v>
      </c>
      <c r="D3947" t="s">
        <v>14</v>
      </c>
      <c r="E3947">
        <v>7.7</v>
      </c>
      <c r="F3947" t="s">
        <v>151</v>
      </c>
      <c r="G3947" t="s">
        <v>142</v>
      </c>
      <c r="H3947" t="s">
        <v>17</v>
      </c>
      <c r="I3947" t="s">
        <v>18</v>
      </c>
      <c r="J3947" t="s">
        <v>19</v>
      </c>
      <c r="K3947" t="s">
        <v>20</v>
      </c>
      <c r="L3947" t="s">
        <v>20</v>
      </c>
      <c r="M3947" t="s">
        <v>21</v>
      </c>
      <c r="N3947" t="s">
        <v>22</v>
      </c>
      <c r="O3947" t="s">
        <v>6812</v>
      </c>
      <c r="P3947">
        <f t="shared" si="123"/>
        <v>3</v>
      </c>
    </row>
    <row r="3948" spans="1:16" x14ac:dyDescent="0.55000000000000004">
      <c r="A3948" s="1">
        <f t="shared" si="122"/>
        <v>45289</v>
      </c>
      <c r="B3948" s="1">
        <v>45291</v>
      </c>
      <c r="C3948" t="s">
        <v>57</v>
      </c>
      <c r="D3948" t="s">
        <v>14</v>
      </c>
      <c r="E3948">
        <v>7.3</v>
      </c>
      <c r="F3948" t="s">
        <v>3057</v>
      </c>
      <c r="G3948" t="s">
        <v>142</v>
      </c>
      <c r="H3948" t="s">
        <v>17</v>
      </c>
      <c r="I3948" t="s">
        <v>18</v>
      </c>
      <c r="J3948" t="s">
        <v>19</v>
      </c>
      <c r="K3948" t="s">
        <v>20</v>
      </c>
      <c r="L3948" t="s">
        <v>20</v>
      </c>
      <c r="M3948" t="s">
        <v>21</v>
      </c>
      <c r="N3948" t="s">
        <v>22</v>
      </c>
      <c r="O3948" t="s">
        <v>6813</v>
      </c>
      <c r="P3948">
        <f t="shared" si="123"/>
        <v>3</v>
      </c>
    </row>
    <row r="3949" spans="1:16" x14ac:dyDescent="0.55000000000000004">
      <c r="A3949" s="1">
        <f t="shared" si="122"/>
        <v>45289</v>
      </c>
      <c r="B3949" s="1">
        <v>45291</v>
      </c>
      <c r="C3949" t="s">
        <v>57</v>
      </c>
      <c r="D3949" t="s">
        <v>14</v>
      </c>
      <c r="E3949">
        <v>7.28</v>
      </c>
      <c r="F3949" t="s">
        <v>3711</v>
      </c>
      <c r="G3949" t="s">
        <v>142</v>
      </c>
      <c r="H3949" t="s">
        <v>17</v>
      </c>
      <c r="I3949" t="s">
        <v>18</v>
      </c>
      <c r="J3949" t="s">
        <v>19</v>
      </c>
      <c r="K3949" t="s">
        <v>20</v>
      </c>
      <c r="L3949" t="s">
        <v>20</v>
      </c>
      <c r="M3949" t="s">
        <v>21</v>
      </c>
      <c r="N3949" t="s">
        <v>22</v>
      </c>
      <c r="O3949" t="s">
        <v>6814</v>
      </c>
      <c r="P3949">
        <f t="shared" si="123"/>
        <v>3</v>
      </c>
    </row>
    <row r="3950" spans="1:16" x14ac:dyDescent="0.55000000000000004">
      <c r="A3950" s="1">
        <f t="shared" si="122"/>
        <v>45289</v>
      </c>
      <c r="B3950" s="1">
        <v>45291</v>
      </c>
      <c r="C3950" t="s">
        <v>1116</v>
      </c>
      <c r="D3950" t="s">
        <v>1117</v>
      </c>
      <c r="E3950">
        <v>3.5</v>
      </c>
      <c r="F3950" t="s">
        <v>2060</v>
      </c>
      <c r="G3950" t="s">
        <v>4715</v>
      </c>
      <c r="H3950" t="s">
        <v>17</v>
      </c>
      <c r="I3950" t="s">
        <v>18</v>
      </c>
      <c r="J3950" t="s">
        <v>19</v>
      </c>
      <c r="K3950" t="s">
        <v>20</v>
      </c>
      <c r="L3950" t="s">
        <v>20</v>
      </c>
      <c r="M3950" t="s">
        <v>21</v>
      </c>
      <c r="N3950" t="s">
        <v>53</v>
      </c>
      <c r="O3950" t="s">
        <v>6815</v>
      </c>
      <c r="P3950">
        <f t="shared" si="123"/>
        <v>4</v>
      </c>
    </row>
    <row r="3951" spans="1:16" x14ac:dyDescent="0.55000000000000004">
      <c r="A3951" s="1">
        <f t="shared" si="122"/>
        <v>45289</v>
      </c>
      <c r="B3951" s="1">
        <v>45291</v>
      </c>
      <c r="C3951" t="s">
        <v>1116</v>
      </c>
      <c r="D3951" t="s">
        <v>1117</v>
      </c>
      <c r="E3951">
        <v>3.5</v>
      </c>
      <c r="F3951" t="s">
        <v>1152</v>
      </c>
      <c r="G3951" t="s">
        <v>1519</v>
      </c>
      <c r="H3951" t="s">
        <v>17</v>
      </c>
      <c r="I3951" t="s">
        <v>18</v>
      </c>
      <c r="J3951" t="s">
        <v>19</v>
      </c>
      <c r="K3951" t="s">
        <v>20</v>
      </c>
      <c r="L3951" t="s">
        <v>20</v>
      </c>
      <c r="M3951" t="s">
        <v>21</v>
      </c>
      <c r="N3951" t="s">
        <v>53</v>
      </c>
      <c r="O3951" t="s">
        <v>6816</v>
      </c>
      <c r="P3951">
        <f t="shared" si="123"/>
        <v>4</v>
      </c>
    </row>
    <row r="3952" spans="1:16" x14ac:dyDescent="0.55000000000000004">
      <c r="A3952" s="1">
        <f t="shared" si="122"/>
        <v>45289</v>
      </c>
      <c r="B3952" s="1">
        <v>45291</v>
      </c>
      <c r="C3952" t="s">
        <v>1116</v>
      </c>
      <c r="D3952" t="s">
        <v>1117</v>
      </c>
      <c r="E3952">
        <v>1.35</v>
      </c>
      <c r="F3952" t="s">
        <v>1887</v>
      </c>
      <c r="G3952" t="s">
        <v>1519</v>
      </c>
      <c r="H3952" t="s">
        <v>17</v>
      </c>
      <c r="I3952" t="s">
        <v>18</v>
      </c>
      <c r="J3952" t="s">
        <v>19</v>
      </c>
      <c r="K3952" t="s">
        <v>20</v>
      </c>
      <c r="L3952" t="s">
        <v>20</v>
      </c>
      <c r="M3952" t="s">
        <v>21</v>
      </c>
      <c r="N3952" t="s">
        <v>53</v>
      </c>
      <c r="O3952" t="s">
        <v>6817</v>
      </c>
      <c r="P3952">
        <f t="shared" si="123"/>
        <v>4</v>
      </c>
    </row>
    <row r="3953" spans="1:16" x14ac:dyDescent="0.55000000000000004">
      <c r="A3953" s="1">
        <f t="shared" si="122"/>
        <v>45289</v>
      </c>
      <c r="B3953" s="1">
        <v>45291</v>
      </c>
      <c r="C3953" t="s">
        <v>131</v>
      </c>
      <c r="D3953" t="s">
        <v>132</v>
      </c>
      <c r="E3953">
        <v>3.74</v>
      </c>
      <c r="F3953" t="s">
        <v>6818</v>
      </c>
      <c r="G3953" t="s">
        <v>206</v>
      </c>
      <c r="H3953" t="s">
        <v>63</v>
      </c>
      <c r="I3953" t="s">
        <v>18</v>
      </c>
      <c r="J3953" t="s">
        <v>19</v>
      </c>
      <c r="K3953" t="s">
        <v>20</v>
      </c>
      <c r="L3953" t="s">
        <v>20</v>
      </c>
      <c r="M3953" t="s">
        <v>21</v>
      </c>
      <c r="N3953" t="s">
        <v>64</v>
      </c>
      <c r="O3953" t="s">
        <v>6819</v>
      </c>
      <c r="P3953">
        <f t="shared" si="123"/>
        <v>3</v>
      </c>
    </row>
    <row r="3954" spans="1:16" x14ac:dyDescent="0.55000000000000004">
      <c r="A3954" s="1">
        <f t="shared" si="122"/>
        <v>45289</v>
      </c>
      <c r="B3954" s="1">
        <v>45291</v>
      </c>
      <c r="C3954" t="s">
        <v>131</v>
      </c>
      <c r="D3954" t="s">
        <v>132</v>
      </c>
      <c r="E3954">
        <v>0.44</v>
      </c>
      <c r="F3954" t="s">
        <v>858</v>
      </c>
      <c r="G3954" t="s">
        <v>206</v>
      </c>
      <c r="H3954" t="s">
        <v>63</v>
      </c>
      <c r="I3954" t="s">
        <v>18</v>
      </c>
      <c r="J3954" t="s">
        <v>19</v>
      </c>
      <c r="K3954" t="s">
        <v>20</v>
      </c>
      <c r="L3954" t="s">
        <v>20</v>
      </c>
      <c r="M3954" t="s">
        <v>21</v>
      </c>
      <c r="N3954" t="s">
        <v>64</v>
      </c>
      <c r="O3954" t="s">
        <v>6820</v>
      </c>
      <c r="P3954">
        <f t="shared" si="123"/>
        <v>3</v>
      </c>
    </row>
    <row r="3955" spans="1:16" x14ac:dyDescent="0.55000000000000004">
      <c r="A3955" s="1">
        <f t="shared" si="122"/>
        <v>45289</v>
      </c>
      <c r="B3955" s="1">
        <v>45291</v>
      </c>
      <c r="C3955" t="s">
        <v>60</v>
      </c>
      <c r="D3955" t="s">
        <v>61</v>
      </c>
      <c r="E3955">
        <v>6.75</v>
      </c>
      <c r="F3955" t="s">
        <v>1236</v>
      </c>
      <c r="G3955" t="s">
        <v>206</v>
      </c>
      <c r="H3955" t="s">
        <v>63</v>
      </c>
      <c r="I3955" t="s">
        <v>18</v>
      </c>
      <c r="J3955" t="s">
        <v>19</v>
      </c>
      <c r="K3955" t="s">
        <v>20</v>
      </c>
      <c r="L3955" t="s">
        <v>20</v>
      </c>
      <c r="M3955" t="s">
        <v>21</v>
      </c>
      <c r="N3955" t="s">
        <v>64</v>
      </c>
      <c r="O3955" t="s">
        <v>6821</v>
      </c>
      <c r="P3955">
        <f t="shared" si="123"/>
        <v>4</v>
      </c>
    </row>
    <row r="3956" spans="1:16" x14ac:dyDescent="0.55000000000000004">
      <c r="A3956" s="1">
        <f t="shared" si="122"/>
        <v>45289</v>
      </c>
      <c r="B3956" s="1">
        <v>45291</v>
      </c>
      <c r="C3956" t="s">
        <v>1116</v>
      </c>
      <c r="D3956" t="s">
        <v>1117</v>
      </c>
      <c r="E3956">
        <v>3.05</v>
      </c>
      <c r="F3956" t="s">
        <v>2072</v>
      </c>
      <c r="G3956" t="s">
        <v>1519</v>
      </c>
      <c r="H3956" t="s">
        <v>17</v>
      </c>
      <c r="I3956" t="s">
        <v>18</v>
      </c>
      <c r="J3956" t="s">
        <v>19</v>
      </c>
      <c r="K3956" t="s">
        <v>20</v>
      </c>
      <c r="L3956" t="s">
        <v>20</v>
      </c>
      <c r="M3956" t="s">
        <v>21</v>
      </c>
      <c r="N3956" t="s">
        <v>53</v>
      </c>
      <c r="O3956" t="s">
        <v>6822</v>
      </c>
      <c r="P3956">
        <f t="shared" si="123"/>
        <v>4</v>
      </c>
    </row>
    <row r="3957" spans="1:16" x14ac:dyDescent="0.55000000000000004">
      <c r="A3957" s="1">
        <f t="shared" si="122"/>
        <v>45289</v>
      </c>
      <c r="B3957" s="1">
        <v>45291</v>
      </c>
      <c r="C3957" t="s">
        <v>5790</v>
      </c>
      <c r="D3957" t="s">
        <v>5791</v>
      </c>
      <c r="E3957">
        <v>5.7160000000000002</v>
      </c>
      <c r="F3957" t="s">
        <v>2014</v>
      </c>
      <c r="G3957" t="s">
        <v>206</v>
      </c>
      <c r="H3957" t="s">
        <v>77</v>
      </c>
      <c r="I3957" t="s">
        <v>18</v>
      </c>
      <c r="J3957" t="s">
        <v>19</v>
      </c>
      <c r="K3957" t="s">
        <v>20</v>
      </c>
      <c r="L3957" t="s">
        <v>20</v>
      </c>
      <c r="M3957" t="s">
        <v>21</v>
      </c>
      <c r="N3957" t="s">
        <v>53</v>
      </c>
      <c r="O3957" t="s">
        <v>6823</v>
      </c>
      <c r="P3957">
        <f t="shared" si="123"/>
        <v>5</v>
      </c>
    </row>
    <row r="3958" spans="1:16" hidden="1" x14ac:dyDescent="0.55000000000000004">
      <c r="A3958" s="1">
        <f t="shared" si="122"/>
        <v>45289</v>
      </c>
      <c r="B3958" s="1">
        <v>45291</v>
      </c>
      <c r="C3958" t="s">
        <v>6824</v>
      </c>
      <c r="D3958" t="s">
        <v>6825</v>
      </c>
      <c r="E3958">
        <v>2.6040000000000001</v>
      </c>
      <c r="F3958" t="s">
        <v>2072</v>
      </c>
      <c r="H3958" t="s">
        <v>267</v>
      </c>
      <c r="I3958" t="s">
        <v>18</v>
      </c>
      <c r="J3958" t="s">
        <v>19</v>
      </c>
      <c r="K3958" t="s">
        <v>20</v>
      </c>
      <c r="L3958" t="s">
        <v>20</v>
      </c>
      <c r="M3958" t="s">
        <v>21</v>
      </c>
      <c r="N3958" t="s">
        <v>22</v>
      </c>
      <c r="O3958" t="s">
        <v>6826</v>
      </c>
      <c r="P3958">
        <f t="shared" si="123"/>
        <v>6</v>
      </c>
    </row>
    <row r="3959" spans="1:16" x14ac:dyDescent="0.55000000000000004">
      <c r="A3959" s="1">
        <f t="shared" si="122"/>
        <v>45289</v>
      </c>
      <c r="B3959" s="1">
        <v>45291</v>
      </c>
      <c r="C3959" t="s">
        <v>1750</v>
      </c>
      <c r="D3959" t="s">
        <v>610</v>
      </c>
      <c r="E3959">
        <v>7.875</v>
      </c>
      <c r="F3959" t="s">
        <v>2130</v>
      </c>
      <c r="G3959" t="s">
        <v>1839</v>
      </c>
      <c r="H3959" t="s">
        <v>77</v>
      </c>
      <c r="I3959" t="s">
        <v>18</v>
      </c>
      <c r="J3959" t="s">
        <v>19</v>
      </c>
      <c r="K3959" t="s">
        <v>20</v>
      </c>
      <c r="L3959" t="s">
        <v>20</v>
      </c>
      <c r="M3959" t="s">
        <v>21</v>
      </c>
      <c r="N3959" t="s">
        <v>22</v>
      </c>
      <c r="O3959" t="s">
        <v>6827</v>
      </c>
      <c r="P3959">
        <f t="shared" si="123"/>
        <v>3</v>
      </c>
    </row>
    <row r="3960" spans="1:16" x14ac:dyDescent="0.55000000000000004">
      <c r="A3960" s="1">
        <f t="shared" si="122"/>
        <v>45289</v>
      </c>
      <c r="B3960" s="1">
        <v>45291</v>
      </c>
      <c r="C3960" t="s">
        <v>4556</v>
      </c>
      <c r="D3960" t="s">
        <v>4557</v>
      </c>
      <c r="E3960">
        <v>6.4</v>
      </c>
      <c r="F3960" t="s">
        <v>1146</v>
      </c>
      <c r="G3960" t="s">
        <v>229</v>
      </c>
      <c r="H3960" t="s">
        <v>17</v>
      </c>
      <c r="I3960" t="s">
        <v>18</v>
      </c>
      <c r="J3960" t="s">
        <v>19</v>
      </c>
      <c r="K3960" t="s">
        <v>20</v>
      </c>
      <c r="L3960" t="s">
        <v>20</v>
      </c>
      <c r="M3960" t="s">
        <v>21</v>
      </c>
      <c r="N3960" t="s">
        <v>22</v>
      </c>
      <c r="O3960" t="s">
        <v>6828</v>
      </c>
      <c r="P3960">
        <f t="shared" si="123"/>
        <v>5</v>
      </c>
    </row>
    <row r="3961" spans="1:16" hidden="1" x14ac:dyDescent="0.55000000000000004">
      <c r="A3961" s="1">
        <f t="shared" si="122"/>
        <v>45289</v>
      </c>
      <c r="B3961" s="1">
        <v>45291</v>
      </c>
      <c r="C3961" t="s">
        <v>1449</v>
      </c>
      <c r="D3961" t="s">
        <v>1450</v>
      </c>
      <c r="E3961">
        <v>5.7272100000000004</v>
      </c>
      <c r="F3961" t="s">
        <v>2861</v>
      </c>
      <c r="G3961" t="s">
        <v>229</v>
      </c>
      <c r="H3961" t="s">
        <v>99</v>
      </c>
      <c r="I3961" t="s">
        <v>18</v>
      </c>
      <c r="J3961" t="s">
        <v>19</v>
      </c>
      <c r="K3961" t="s">
        <v>20</v>
      </c>
      <c r="L3961" t="s">
        <v>20</v>
      </c>
      <c r="M3961" t="s">
        <v>173</v>
      </c>
      <c r="N3961" t="s">
        <v>72</v>
      </c>
      <c r="O3961" t="s">
        <v>6829</v>
      </c>
      <c r="P3961">
        <f t="shared" si="123"/>
        <v>6</v>
      </c>
    </row>
    <row r="3962" spans="1:16" hidden="1" x14ac:dyDescent="0.55000000000000004">
      <c r="A3962" s="1">
        <f t="shared" si="122"/>
        <v>45289</v>
      </c>
      <c r="B3962" s="1">
        <v>45291</v>
      </c>
      <c r="C3962" t="s">
        <v>1561</v>
      </c>
      <c r="D3962" t="s">
        <v>1562</v>
      </c>
      <c r="E3962">
        <v>6.2158800000000003</v>
      </c>
      <c r="F3962" t="s">
        <v>4345</v>
      </c>
      <c r="G3962" t="s">
        <v>229</v>
      </c>
      <c r="H3962" t="s">
        <v>267</v>
      </c>
      <c r="I3962" t="s">
        <v>18</v>
      </c>
      <c r="J3962" t="s">
        <v>19</v>
      </c>
      <c r="K3962" t="s">
        <v>20</v>
      </c>
      <c r="L3962" t="s">
        <v>20</v>
      </c>
      <c r="M3962" t="s">
        <v>173</v>
      </c>
      <c r="N3962" t="s">
        <v>72</v>
      </c>
      <c r="O3962" t="s">
        <v>6830</v>
      </c>
      <c r="P3962">
        <f t="shared" si="123"/>
        <v>6</v>
      </c>
    </row>
    <row r="3963" spans="1:16" x14ac:dyDescent="0.55000000000000004">
      <c r="A3963" s="1">
        <f t="shared" si="122"/>
        <v>45289</v>
      </c>
      <c r="B3963" s="1">
        <v>45291</v>
      </c>
      <c r="C3963" t="s">
        <v>170</v>
      </c>
      <c r="D3963" t="s">
        <v>171</v>
      </c>
      <c r="E3963">
        <v>6.5</v>
      </c>
      <c r="F3963" t="s">
        <v>780</v>
      </c>
      <c r="G3963" t="s">
        <v>142</v>
      </c>
      <c r="H3963" t="s">
        <v>47</v>
      </c>
      <c r="I3963" t="s">
        <v>18</v>
      </c>
      <c r="J3963" t="s">
        <v>19</v>
      </c>
      <c r="K3963" t="s">
        <v>20</v>
      </c>
      <c r="L3963" t="s">
        <v>20</v>
      </c>
      <c r="M3963" t="s">
        <v>21</v>
      </c>
      <c r="N3963" t="s">
        <v>22</v>
      </c>
      <c r="O3963" t="s">
        <v>6831</v>
      </c>
      <c r="P3963">
        <f t="shared" si="123"/>
        <v>1</v>
      </c>
    </row>
    <row r="3964" spans="1:16" hidden="1" x14ac:dyDescent="0.55000000000000004">
      <c r="A3964" s="1">
        <f t="shared" si="122"/>
        <v>45289</v>
      </c>
      <c r="B3964" s="1">
        <v>45291</v>
      </c>
      <c r="C3964" t="s">
        <v>4613</v>
      </c>
      <c r="D3964" t="s">
        <v>4614</v>
      </c>
      <c r="E3964">
        <v>0</v>
      </c>
      <c r="F3964" t="s">
        <v>1966</v>
      </c>
      <c r="G3964" t="s">
        <v>4421</v>
      </c>
      <c r="H3964" t="s">
        <v>267</v>
      </c>
      <c r="I3964" t="s">
        <v>18</v>
      </c>
      <c r="J3964" t="s">
        <v>19</v>
      </c>
      <c r="K3964" t="s">
        <v>20</v>
      </c>
      <c r="L3964" t="s">
        <v>20</v>
      </c>
      <c r="M3964" t="s">
        <v>3007</v>
      </c>
      <c r="N3964" t="s">
        <v>22</v>
      </c>
      <c r="O3964" t="s">
        <v>6832</v>
      </c>
      <c r="P3964">
        <f t="shared" si="123"/>
        <v>6</v>
      </c>
    </row>
    <row r="3965" spans="1:16" x14ac:dyDescent="0.55000000000000004">
      <c r="A3965" s="1">
        <f t="shared" si="122"/>
        <v>45289</v>
      </c>
      <c r="B3965" s="1">
        <v>45291</v>
      </c>
      <c r="C3965" t="s">
        <v>6137</v>
      </c>
      <c r="D3965" t="s">
        <v>6138</v>
      </c>
      <c r="E3965">
        <v>6.72</v>
      </c>
      <c r="F3965" t="s">
        <v>210</v>
      </c>
      <c r="G3965" t="s">
        <v>6230</v>
      </c>
      <c r="H3965" t="s">
        <v>17</v>
      </c>
      <c r="I3965" t="s">
        <v>18</v>
      </c>
      <c r="J3965" t="s">
        <v>19</v>
      </c>
      <c r="K3965" t="s">
        <v>20</v>
      </c>
      <c r="L3965" t="s">
        <v>20</v>
      </c>
      <c r="M3965" t="s">
        <v>21</v>
      </c>
      <c r="N3965" t="s">
        <v>53</v>
      </c>
      <c r="O3965" t="s">
        <v>6833</v>
      </c>
      <c r="P3965">
        <f t="shared" si="123"/>
        <v>3</v>
      </c>
    </row>
    <row r="3966" spans="1:16" hidden="1" x14ac:dyDescent="0.55000000000000004">
      <c r="A3966" s="1">
        <f t="shared" si="122"/>
        <v>45289</v>
      </c>
      <c r="B3966" s="1">
        <v>45291</v>
      </c>
      <c r="C3966" t="s">
        <v>5121</v>
      </c>
      <c r="D3966" t="s">
        <v>5122</v>
      </c>
      <c r="E3966">
        <v>3.0990000000000002</v>
      </c>
      <c r="F3966" t="s">
        <v>984</v>
      </c>
      <c r="H3966" t="s">
        <v>52</v>
      </c>
      <c r="I3966" t="s">
        <v>18</v>
      </c>
      <c r="J3966" t="s">
        <v>19</v>
      </c>
      <c r="K3966" t="s">
        <v>20</v>
      </c>
      <c r="L3966" t="s">
        <v>20</v>
      </c>
      <c r="M3966" t="s">
        <v>21</v>
      </c>
      <c r="N3966" t="s">
        <v>22</v>
      </c>
      <c r="O3966" t="s">
        <v>6834</v>
      </c>
      <c r="P3966">
        <f t="shared" si="123"/>
        <v>6</v>
      </c>
    </row>
    <row r="3967" spans="1:16" x14ac:dyDescent="0.55000000000000004">
      <c r="A3967" s="1">
        <f t="shared" si="122"/>
        <v>45289</v>
      </c>
      <c r="B3967" s="1">
        <v>45291</v>
      </c>
      <c r="C3967" t="s">
        <v>5830</v>
      </c>
      <c r="D3967" t="s">
        <v>5831</v>
      </c>
      <c r="E3967">
        <v>7.74</v>
      </c>
      <c r="F3967" t="s">
        <v>6835</v>
      </c>
      <c r="G3967" t="s">
        <v>16</v>
      </c>
      <c r="H3967" t="s">
        <v>42</v>
      </c>
      <c r="I3967" t="s">
        <v>18</v>
      </c>
      <c r="J3967" t="s">
        <v>19</v>
      </c>
      <c r="K3967" t="s">
        <v>20</v>
      </c>
      <c r="L3967" t="s">
        <v>20</v>
      </c>
      <c r="M3967" t="s">
        <v>21</v>
      </c>
      <c r="N3967" t="s">
        <v>53</v>
      </c>
      <c r="O3967" t="s">
        <v>6836</v>
      </c>
      <c r="P3967">
        <f t="shared" si="123"/>
        <v>3</v>
      </c>
    </row>
    <row r="3968" spans="1:16" hidden="1" x14ac:dyDescent="0.55000000000000004">
      <c r="A3968" s="1">
        <f t="shared" si="122"/>
        <v>45289</v>
      </c>
      <c r="B3968" s="1">
        <v>45291</v>
      </c>
      <c r="C3968" t="s">
        <v>6474</v>
      </c>
      <c r="D3968" t="s">
        <v>6475</v>
      </c>
      <c r="E3968">
        <v>1.4450000000000001</v>
      </c>
      <c r="F3968" t="s">
        <v>728</v>
      </c>
      <c r="G3968">
        <v>2021</v>
      </c>
      <c r="H3968" t="s">
        <v>267</v>
      </c>
      <c r="I3968" t="s">
        <v>18</v>
      </c>
      <c r="J3968" t="s">
        <v>19</v>
      </c>
      <c r="K3968" t="s">
        <v>20</v>
      </c>
      <c r="L3968" t="s">
        <v>20</v>
      </c>
      <c r="M3968" t="s">
        <v>21</v>
      </c>
      <c r="N3968" t="s">
        <v>22</v>
      </c>
      <c r="O3968" t="s">
        <v>6837</v>
      </c>
      <c r="P3968">
        <f t="shared" si="123"/>
        <v>6</v>
      </c>
    </row>
    <row r="3969" spans="1:16" hidden="1" x14ac:dyDescent="0.55000000000000004">
      <c r="A3969" s="1">
        <f t="shared" si="122"/>
        <v>45289</v>
      </c>
      <c r="B3969" s="1">
        <v>45291</v>
      </c>
      <c r="C3969" t="s">
        <v>5734</v>
      </c>
      <c r="D3969" t="s">
        <v>5735</v>
      </c>
      <c r="E3969">
        <v>2.2909999999999999</v>
      </c>
      <c r="F3969" t="s">
        <v>540</v>
      </c>
      <c r="H3969" t="s">
        <v>42</v>
      </c>
      <c r="I3969" t="s">
        <v>18</v>
      </c>
      <c r="J3969" t="s">
        <v>19</v>
      </c>
      <c r="K3969" t="s">
        <v>20</v>
      </c>
      <c r="L3969" t="s">
        <v>20</v>
      </c>
      <c r="M3969" t="s">
        <v>21</v>
      </c>
      <c r="N3969" t="s">
        <v>22</v>
      </c>
      <c r="O3969" t="s">
        <v>6838</v>
      </c>
      <c r="P3969">
        <f t="shared" si="123"/>
        <v>6</v>
      </c>
    </row>
    <row r="3970" spans="1:16" hidden="1" x14ac:dyDescent="0.55000000000000004">
      <c r="A3970" s="1">
        <f t="shared" si="122"/>
        <v>45289</v>
      </c>
      <c r="B3970" s="1">
        <v>45291</v>
      </c>
      <c r="C3970" t="s">
        <v>3541</v>
      </c>
      <c r="D3970" t="s">
        <v>3542</v>
      </c>
      <c r="E3970">
        <v>4.7430000000000003</v>
      </c>
      <c r="F3970" t="s">
        <v>6340</v>
      </c>
      <c r="G3970">
        <v>2018</v>
      </c>
      <c r="H3970" t="s">
        <v>47</v>
      </c>
      <c r="I3970" t="s">
        <v>18</v>
      </c>
      <c r="J3970" t="s">
        <v>19</v>
      </c>
      <c r="K3970" t="s">
        <v>20</v>
      </c>
      <c r="L3970" t="s">
        <v>20</v>
      </c>
      <c r="M3970" t="s">
        <v>21</v>
      </c>
      <c r="N3970" t="s">
        <v>22</v>
      </c>
      <c r="O3970" t="s">
        <v>6839</v>
      </c>
      <c r="P3970">
        <f t="shared" si="123"/>
        <v>6</v>
      </c>
    </row>
    <row r="3971" spans="1:16" hidden="1" x14ac:dyDescent="0.55000000000000004">
      <c r="A3971" s="1">
        <f t="shared" si="122"/>
        <v>45289</v>
      </c>
      <c r="B3971" s="1">
        <v>45291</v>
      </c>
      <c r="C3971" t="s">
        <v>4763</v>
      </c>
      <c r="D3971" t="s">
        <v>4764</v>
      </c>
      <c r="E3971">
        <v>1.7749999999999999</v>
      </c>
      <c r="F3971" t="s">
        <v>842</v>
      </c>
      <c r="G3971">
        <v>2020</v>
      </c>
      <c r="H3971" t="s">
        <v>99</v>
      </c>
      <c r="I3971" t="s">
        <v>18</v>
      </c>
      <c r="J3971" t="s">
        <v>19</v>
      </c>
      <c r="K3971" t="s">
        <v>20</v>
      </c>
      <c r="L3971" t="s">
        <v>20</v>
      </c>
      <c r="M3971" t="s">
        <v>21</v>
      </c>
      <c r="N3971" t="s">
        <v>22</v>
      </c>
      <c r="O3971" t="s">
        <v>6840</v>
      </c>
      <c r="P3971">
        <f t="shared" si="123"/>
        <v>6</v>
      </c>
    </row>
    <row r="3972" spans="1:16" hidden="1" x14ac:dyDescent="0.55000000000000004">
      <c r="A3972" s="1">
        <f t="shared" ref="A3972:A4035" si="124">B3972-2</f>
        <v>45289</v>
      </c>
      <c r="B3972" s="1">
        <v>45291</v>
      </c>
      <c r="C3972" t="s">
        <v>6841</v>
      </c>
      <c r="D3972" t="s">
        <v>6842</v>
      </c>
      <c r="E3972">
        <v>4.5549999999999997</v>
      </c>
      <c r="F3972" t="s">
        <v>66</v>
      </c>
      <c r="H3972" t="s">
        <v>164</v>
      </c>
      <c r="I3972" t="s">
        <v>18</v>
      </c>
      <c r="J3972" t="s">
        <v>19</v>
      </c>
      <c r="K3972" t="s">
        <v>20</v>
      </c>
      <c r="L3972" t="s">
        <v>20</v>
      </c>
      <c r="M3972" t="s">
        <v>21</v>
      </c>
      <c r="N3972" t="s">
        <v>22</v>
      </c>
      <c r="O3972" t="s">
        <v>6843</v>
      </c>
      <c r="P3972">
        <f t="shared" ref="P3972:P4035" si="125">LEN(D3972)</f>
        <v>6</v>
      </c>
    </row>
    <row r="3973" spans="1:16" hidden="1" x14ac:dyDescent="0.55000000000000004">
      <c r="A3973" s="1">
        <f t="shared" si="124"/>
        <v>45289</v>
      </c>
      <c r="B3973" s="1">
        <v>45291</v>
      </c>
      <c r="C3973" t="s">
        <v>6841</v>
      </c>
      <c r="D3973" t="s">
        <v>6842</v>
      </c>
      <c r="E3973">
        <v>4.4550000000000001</v>
      </c>
      <c r="F3973" t="s">
        <v>438</v>
      </c>
      <c r="H3973" t="s">
        <v>164</v>
      </c>
      <c r="I3973" t="s">
        <v>18</v>
      </c>
      <c r="J3973" t="s">
        <v>19</v>
      </c>
      <c r="K3973" t="s">
        <v>20</v>
      </c>
      <c r="L3973" t="s">
        <v>20</v>
      </c>
      <c r="M3973" t="s">
        <v>21</v>
      </c>
      <c r="N3973" t="s">
        <v>22</v>
      </c>
      <c r="O3973" t="s">
        <v>6844</v>
      </c>
      <c r="P3973">
        <f t="shared" si="125"/>
        <v>6</v>
      </c>
    </row>
    <row r="3974" spans="1:16" x14ac:dyDescent="0.55000000000000004">
      <c r="A3974" s="1">
        <f t="shared" si="124"/>
        <v>45289</v>
      </c>
      <c r="B3974" s="1">
        <v>45291</v>
      </c>
      <c r="C3974" t="s">
        <v>244</v>
      </c>
      <c r="D3974" t="s">
        <v>245</v>
      </c>
      <c r="E3974">
        <v>3</v>
      </c>
      <c r="F3974" t="s">
        <v>1979</v>
      </c>
      <c r="G3974" t="s">
        <v>1519</v>
      </c>
      <c r="H3974" t="s">
        <v>47</v>
      </c>
      <c r="I3974" t="s">
        <v>18</v>
      </c>
      <c r="J3974" t="s">
        <v>19</v>
      </c>
      <c r="K3974" t="s">
        <v>20</v>
      </c>
      <c r="L3974" t="s">
        <v>20</v>
      </c>
      <c r="M3974" t="s">
        <v>21</v>
      </c>
      <c r="N3974" t="s">
        <v>22</v>
      </c>
      <c r="O3974" t="s">
        <v>6845</v>
      </c>
      <c r="P3974">
        <f t="shared" si="125"/>
        <v>2</v>
      </c>
    </row>
    <row r="3975" spans="1:16" hidden="1" x14ac:dyDescent="0.55000000000000004">
      <c r="A3975" s="1">
        <f t="shared" si="124"/>
        <v>45289</v>
      </c>
      <c r="B3975" s="1">
        <v>45291</v>
      </c>
      <c r="C3975" t="s">
        <v>6240</v>
      </c>
      <c r="D3975" t="s">
        <v>6241</v>
      </c>
      <c r="E3975">
        <v>2.8740000000000001</v>
      </c>
      <c r="F3975" t="s">
        <v>4225</v>
      </c>
      <c r="G3975">
        <v>2017</v>
      </c>
      <c r="H3975" t="s">
        <v>63</v>
      </c>
      <c r="I3975" t="s">
        <v>18</v>
      </c>
      <c r="J3975" t="s">
        <v>19</v>
      </c>
      <c r="K3975" t="s">
        <v>20</v>
      </c>
      <c r="L3975" t="s">
        <v>20</v>
      </c>
      <c r="M3975" t="s">
        <v>21</v>
      </c>
      <c r="N3975" t="s">
        <v>22</v>
      </c>
      <c r="O3975" t="s">
        <v>6846</v>
      </c>
      <c r="P3975">
        <f t="shared" si="125"/>
        <v>6</v>
      </c>
    </row>
    <row r="3976" spans="1:16" x14ac:dyDescent="0.55000000000000004">
      <c r="A3976" s="1">
        <f t="shared" si="124"/>
        <v>45289</v>
      </c>
      <c r="B3976" s="1">
        <v>45291</v>
      </c>
      <c r="C3976" t="s">
        <v>1500</v>
      </c>
      <c r="D3976" t="s">
        <v>1501</v>
      </c>
      <c r="E3976">
        <v>1.125</v>
      </c>
      <c r="F3976" t="s">
        <v>2016</v>
      </c>
      <c r="G3976" t="s">
        <v>142</v>
      </c>
      <c r="H3976" t="s">
        <v>42</v>
      </c>
      <c r="I3976" t="s">
        <v>18</v>
      </c>
      <c r="J3976" t="s">
        <v>19</v>
      </c>
      <c r="K3976" t="s">
        <v>20</v>
      </c>
      <c r="L3976" t="s">
        <v>20</v>
      </c>
      <c r="M3976" t="s">
        <v>21</v>
      </c>
      <c r="N3976" t="s">
        <v>72</v>
      </c>
      <c r="O3976" t="s">
        <v>6847</v>
      </c>
      <c r="P3976">
        <f t="shared" si="125"/>
        <v>3</v>
      </c>
    </row>
    <row r="3977" spans="1:16" x14ac:dyDescent="0.55000000000000004">
      <c r="A3977" s="1">
        <f t="shared" si="124"/>
        <v>45289</v>
      </c>
      <c r="B3977" s="1">
        <v>45291</v>
      </c>
      <c r="C3977" t="s">
        <v>1500</v>
      </c>
      <c r="D3977" t="s">
        <v>1501</v>
      </c>
      <c r="E3977">
        <v>1.125</v>
      </c>
      <c r="F3977" t="s">
        <v>2016</v>
      </c>
      <c r="G3977" t="s">
        <v>229</v>
      </c>
      <c r="H3977" t="s">
        <v>42</v>
      </c>
      <c r="I3977" t="s">
        <v>18</v>
      </c>
      <c r="J3977" t="s">
        <v>19</v>
      </c>
      <c r="K3977" t="s">
        <v>20</v>
      </c>
      <c r="L3977" t="s">
        <v>20</v>
      </c>
      <c r="M3977" t="s">
        <v>21</v>
      </c>
      <c r="N3977" t="s">
        <v>72</v>
      </c>
      <c r="O3977" t="s">
        <v>6848</v>
      </c>
      <c r="P3977">
        <f t="shared" si="125"/>
        <v>3</v>
      </c>
    </row>
    <row r="3978" spans="1:16" x14ac:dyDescent="0.55000000000000004">
      <c r="A3978" s="1">
        <f t="shared" si="124"/>
        <v>45289</v>
      </c>
      <c r="B3978" s="1">
        <v>45291</v>
      </c>
      <c r="C3978" t="s">
        <v>2009</v>
      </c>
      <c r="D3978" t="s">
        <v>265</v>
      </c>
      <c r="E3978">
        <v>3.7</v>
      </c>
      <c r="F3978" t="s">
        <v>3583</v>
      </c>
      <c r="G3978" t="s">
        <v>229</v>
      </c>
      <c r="H3978" t="s">
        <v>267</v>
      </c>
      <c r="I3978" t="s">
        <v>18</v>
      </c>
      <c r="J3978" t="s">
        <v>19</v>
      </c>
      <c r="K3978" t="s">
        <v>20</v>
      </c>
      <c r="L3978" t="s">
        <v>20</v>
      </c>
      <c r="M3978" t="s">
        <v>21</v>
      </c>
      <c r="N3978" t="s">
        <v>72</v>
      </c>
      <c r="O3978" t="s">
        <v>6849</v>
      </c>
      <c r="P3978">
        <f t="shared" si="125"/>
        <v>3</v>
      </c>
    </row>
    <row r="3979" spans="1:16" x14ac:dyDescent="0.55000000000000004">
      <c r="A3979" s="1">
        <f t="shared" si="124"/>
        <v>45289</v>
      </c>
      <c r="B3979" s="1">
        <v>45291</v>
      </c>
      <c r="C3979" t="s">
        <v>244</v>
      </c>
      <c r="D3979" t="s">
        <v>245</v>
      </c>
      <c r="E3979">
        <v>3.5</v>
      </c>
      <c r="F3979" t="s">
        <v>3756</v>
      </c>
      <c r="G3979" t="s">
        <v>1519</v>
      </c>
      <c r="H3979" t="s">
        <v>47</v>
      </c>
      <c r="I3979" t="s">
        <v>18</v>
      </c>
      <c r="J3979" t="s">
        <v>19</v>
      </c>
      <c r="K3979" t="s">
        <v>20</v>
      </c>
      <c r="L3979" t="s">
        <v>20</v>
      </c>
      <c r="M3979" t="s">
        <v>21</v>
      </c>
      <c r="N3979" t="s">
        <v>22</v>
      </c>
      <c r="O3979" t="s">
        <v>6850</v>
      </c>
      <c r="P3979">
        <f t="shared" si="125"/>
        <v>2</v>
      </c>
    </row>
    <row r="3980" spans="1:16" x14ac:dyDescent="0.55000000000000004">
      <c r="A3980" s="1">
        <f t="shared" si="124"/>
        <v>45289</v>
      </c>
      <c r="B3980" s="1">
        <v>45291</v>
      </c>
      <c r="C3980" t="s">
        <v>2144</v>
      </c>
      <c r="D3980" t="s">
        <v>171</v>
      </c>
      <c r="E3980">
        <v>6.65</v>
      </c>
      <c r="F3980" t="s">
        <v>6300</v>
      </c>
      <c r="H3980" t="s">
        <v>47</v>
      </c>
      <c r="I3980" t="s">
        <v>18</v>
      </c>
      <c r="J3980" t="s">
        <v>19</v>
      </c>
      <c r="K3980" t="s">
        <v>20</v>
      </c>
      <c r="L3980" t="s">
        <v>20</v>
      </c>
      <c r="M3980" t="s">
        <v>638</v>
      </c>
      <c r="N3980" t="s">
        <v>22</v>
      </c>
      <c r="O3980" t="s">
        <v>6851</v>
      </c>
      <c r="P3980">
        <f t="shared" si="125"/>
        <v>1</v>
      </c>
    </row>
    <row r="3981" spans="1:16" x14ac:dyDescent="0.55000000000000004">
      <c r="A3981" s="1">
        <f t="shared" si="124"/>
        <v>45289</v>
      </c>
      <c r="B3981" s="1">
        <v>45291</v>
      </c>
      <c r="C3981" t="s">
        <v>5569</v>
      </c>
      <c r="D3981" t="s">
        <v>449</v>
      </c>
      <c r="E3981">
        <v>7.95</v>
      </c>
      <c r="F3981" t="s">
        <v>2262</v>
      </c>
      <c r="G3981" t="s">
        <v>1118</v>
      </c>
      <c r="H3981" t="s">
        <v>77</v>
      </c>
      <c r="I3981" t="s">
        <v>18</v>
      </c>
      <c r="J3981" t="s">
        <v>19</v>
      </c>
      <c r="K3981" t="s">
        <v>20</v>
      </c>
      <c r="L3981" t="s">
        <v>20</v>
      </c>
      <c r="M3981" t="s">
        <v>21</v>
      </c>
      <c r="N3981" t="s">
        <v>53</v>
      </c>
      <c r="O3981" t="s">
        <v>6852</v>
      </c>
      <c r="P3981">
        <f t="shared" si="125"/>
        <v>3</v>
      </c>
    </row>
    <row r="3982" spans="1:16" x14ac:dyDescent="0.55000000000000004">
      <c r="A3982" s="1">
        <f t="shared" si="124"/>
        <v>45289</v>
      </c>
      <c r="B3982" s="1">
        <v>45291</v>
      </c>
      <c r="C3982" t="s">
        <v>1769</v>
      </c>
      <c r="D3982" t="s">
        <v>1770</v>
      </c>
      <c r="E3982">
        <v>4.8369999999999997</v>
      </c>
      <c r="F3982" t="s">
        <v>2253</v>
      </c>
      <c r="G3982" t="s">
        <v>229</v>
      </c>
      <c r="H3982" t="s">
        <v>77</v>
      </c>
      <c r="I3982" t="s">
        <v>18</v>
      </c>
      <c r="J3982" t="s">
        <v>19</v>
      </c>
      <c r="K3982" t="s">
        <v>20</v>
      </c>
      <c r="L3982" t="s">
        <v>20</v>
      </c>
      <c r="M3982" t="s">
        <v>21</v>
      </c>
      <c r="N3982" t="s">
        <v>22</v>
      </c>
      <c r="O3982" t="s">
        <v>6853</v>
      </c>
      <c r="P3982">
        <f t="shared" si="125"/>
        <v>3</v>
      </c>
    </row>
    <row r="3983" spans="1:16" hidden="1" x14ac:dyDescent="0.55000000000000004">
      <c r="A3983" s="1">
        <f t="shared" si="124"/>
        <v>45289</v>
      </c>
      <c r="B3983" s="1">
        <v>45291</v>
      </c>
      <c r="C3983" t="s">
        <v>4613</v>
      </c>
      <c r="D3983" t="s">
        <v>4614</v>
      </c>
      <c r="E3983">
        <v>0</v>
      </c>
      <c r="F3983" t="s">
        <v>6854</v>
      </c>
      <c r="H3983" t="s">
        <v>147</v>
      </c>
      <c r="I3983" t="s">
        <v>18</v>
      </c>
      <c r="J3983" t="s">
        <v>19</v>
      </c>
      <c r="K3983" t="s">
        <v>20</v>
      </c>
      <c r="L3983" t="s">
        <v>20</v>
      </c>
      <c r="M3983" t="s">
        <v>3007</v>
      </c>
      <c r="N3983" t="s">
        <v>22</v>
      </c>
      <c r="O3983" t="s">
        <v>6855</v>
      </c>
      <c r="P3983">
        <f t="shared" si="125"/>
        <v>6</v>
      </c>
    </row>
    <row r="3984" spans="1:16" hidden="1" x14ac:dyDescent="0.55000000000000004">
      <c r="A3984" s="1">
        <f t="shared" si="124"/>
        <v>45289</v>
      </c>
      <c r="B3984" s="1">
        <v>45291</v>
      </c>
      <c r="C3984" t="s">
        <v>2478</v>
      </c>
      <c r="D3984" t="s">
        <v>1181</v>
      </c>
      <c r="E3984">
        <v>6.5</v>
      </c>
      <c r="F3984" t="s">
        <v>772</v>
      </c>
      <c r="G3984" t="s">
        <v>229</v>
      </c>
      <c r="H3984" t="s">
        <v>47</v>
      </c>
      <c r="I3984" t="s">
        <v>18</v>
      </c>
      <c r="J3984" t="s">
        <v>19</v>
      </c>
      <c r="K3984" t="s">
        <v>20</v>
      </c>
      <c r="L3984" t="s">
        <v>20</v>
      </c>
      <c r="M3984" t="s">
        <v>21</v>
      </c>
      <c r="N3984" t="s">
        <v>72</v>
      </c>
      <c r="O3984" t="s">
        <v>6856</v>
      </c>
      <c r="P3984">
        <f t="shared" si="125"/>
        <v>6</v>
      </c>
    </row>
    <row r="3985" spans="1:16" x14ac:dyDescent="0.55000000000000004">
      <c r="A3985" s="1">
        <f t="shared" si="124"/>
        <v>45289</v>
      </c>
      <c r="B3985" s="1">
        <v>45291</v>
      </c>
      <c r="C3985" t="s">
        <v>3596</v>
      </c>
      <c r="D3985" t="s">
        <v>171</v>
      </c>
      <c r="E3985">
        <v>7.125</v>
      </c>
      <c r="F3985" t="s">
        <v>2508</v>
      </c>
      <c r="G3985" t="s">
        <v>229</v>
      </c>
      <c r="H3985" t="s">
        <v>47</v>
      </c>
      <c r="I3985" t="s">
        <v>18</v>
      </c>
      <c r="J3985" t="s">
        <v>19</v>
      </c>
      <c r="K3985" t="s">
        <v>20</v>
      </c>
      <c r="L3985" t="s">
        <v>20</v>
      </c>
      <c r="M3985" t="s">
        <v>21</v>
      </c>
      <c r="N3985" t="s">
        <v>22</v>
      </c>
      <c r="O3985" t="s">
        <v>6857</v>
      </c>
      <c r="P3985">
        <f t="shared" si="125"/>
        <v>1</v>
      </c>
    </row>
    <row r="3986" spans="1:16" x14ac:dyDescent="0.55000000000000004">
      <c r="A3986" s="1">
        <f t="shared" si="124"/>
        <v>45289</v>
      </c>
      <c r="B3986" s="1">
        <v>45291</v>
      </c>
      <c r="C3986" t="s">
        <v>131</v>
      </c>
      <c r="D3986" t="s">
        <v>132</v>
      </c>
      <c r="E3986">
        <v>4.33</v>
      </c>
      <c r="F3986" t="s">
        <v>6858</v>
      </c>
      <c r="G3986" t="s">
        <v>206</v>
      </c>
      <c r="H3986" t="s">
        <v>63</v>
      </c>
      <c r="I3986" t="s">
        <v>18</v>
      </c>
      <c r="J3986" t="s">
        <v>19</v>
      </c>
      <c r="K3986" t="s">
        <v>20</v>
      </c>
      <c r="L3986" t="s">
        <v>20</v>
      </c>
      <c r="M3986" t="s">
        <v>21</v>
      </c>
      <c r="N3986" t="s">
        <v>64</v>
      </c>
      <c r="O3986" t="s">
        <v>6859</v>
      </c>
      <c r="P3986">
        <f t="shared" si="125"/>
        <v>3</v>
      </c>
    </row>
    <row r="3987" spans="1:16" x14ac:dyDescent="0.55000000000000004">
      <c r="A3987" s="1">
        <f t="shared" si="124"/>
        <v>45289</v>
      </c>
      <c r="B3987" s="1">
        <v>45291</v>
      </c>
      <c r="C3987" t="s">
        <v>131</v>
      </c>
      <c r="D3987" t="s">
        <v>132</v>
      </c>
      <c r="E3987">
        <v>0.35</v>
      </c>
      <c r="F3987" t="s">
        <v>6860</v>
      </c>
      <c r="G3987" t="s">
        <v>133</v>
      </c>
      <c r="H3987" t="s">
        <v>63</v>
      </c>
      <c r="I3987" t="s">
        <v>18</v>
      </c>
      <c r="J3987" t="s">
        <v>19</v>
      </c>
      <c r="K3987" t="s">
        <v>20</v>
      </c>
      <c r="L3987" t="s">
        <v>20</v>
      </c>
      <c r="M3987" t="s">
        <v>21</v>
      </c>
      <c r="N3987" t="s">
        <v>64</v>
      </c>
      <c r="O3987" t="s">
        <v>6861</v>
      </c>
      <c r="P3987">
        <f t="shared" si="125"/>
        <v>3</v>
      </c>
    </row>
    <row r="3988" spans="1:16" x14ac:dyDescent="0.55000000000000004">
      <c r="A3988" s="1">
        <f t="shared" si="124"/>
        <v>45289</v>
      </c>
      <c r="B3988" s="1">
        <v>45291</v>
      </c>
      <c r="C3988" t="s">
        <v>131</v>
      </c>
      <c r="D3988" t="s">
        <v>132</v>
      </c>
      <c r="E3988">
        <v>4.46</v>
      </c>
      <c r="F3988" t="s">
        <v>2773</v>
      </c>
      <c r="G3988" t="s">
        <v>206</v>
      </c>
      <c r="H3988" t="s">
        <v>63</v>
      </c>
      <c r="I3988" t="s">
        <v>18</v>
      </c>
      <c r="J3988" t="s">
        <v>19</v>
      </c>
      <c r="K3988" t="s">
        <v>20</v>
      </c>
      <c r="L3988" t="s">
        <v>20</v>
      </c>
      <c r="M3988" t="s">
        <v>21</v>
      </c>
      <c r="N3988" t="s">
        <v>64</v>
      </c>
      <c r="O3988" t="s">
        <v>6862</v>
      </c>
      <c r="P3988">
        <f t="shared" si="125"/>
        <v>3</v>
      </c>
    </row>
    <row r="3989" spans="1:16" x14ac:dyDescent="0.55000000000000004">
      <c r="A3989" s="1">
        <f t="shared" si="124"/>
        <v>45289</v>
      </c>
      <c r="B3989" s="1">
        <v>45291</v>
      </c>
      <c r="C3989" t="s">
        <v>1116</v>
      </c>
      <c r="D3989" t="s">
        <v>1117</v>
      </c>
      <c r="E3989">
        <v>5</v>
      </c>
      <c r="F3989" t="s">
        <v>1126</v>
      </c>
      <c r="G3989" t="s">
        <v>1519</v>
      </c>
      <c r="H3989" t="s">
        <v>17</v>
      </c>
      <c r="I3989" t="s">
        <v>18</v>
      </c>
      <c r="J3989" t="s">
        <v>19</v>
      </c>
      <c r="K3989" t="s">
        <v>20</v>
      </c>
      <c r="L3989" t="s">
        <v>20</v>
      </c>
      <c r="M3989" t="s">
        <v>21</v>
      </c>
      <c r="N3989" t="s">
        <v>53</v>
      </c>
      <c r="O3989" t="s">
        <v>6863</v>
      </c>
      <c r="P3989">
        <f t="shared" si="125"/>
        <v>4</v>
      </c>
    </row>
    <row r="3990" spans="1:16" x14ac:dyDescent="0.55000000000000004">
      <c r="A3990" s="1">
        <f t="shared" si="124"/>
        <v>45289</v>
      </c>
      <c r="B3990" s="1">
        <v>45291</v>
      </c>
      <c r="C3990" t="s">
        <v>1116</v>
      </c>
      <c r="D3990" t="s">
        <v>1117</v>
      </c>
      <c r="E3990">
        <v>3.5</v>
      </c>
      <c r="F3990" t="s">
        <v>240</v>
      </c>
      <c r="G3990" t="s">
        <v>4081</v>
      </c>
      <c r="H3990" t="s">
        <v>17</v>
      </c>
      <c r="I3990" t="s">
        <v>18</v>
      </c>
      <c r="J3990" t="s">
        <v>19</v>
      </c>
      <c r="K3990" t="s">
        <v>20</v>
      </c>
      <c r="L3990" t="s">
        <v>20</v>
      </c>
      <c r="M3990" t="s">
        <v>21</v>
      </c>
      <c r="N3990" t="s">
        <v>53</v>
      </c>
      <c r="O3990" t="s">
        <v>6864</v>
      </c>
      <c r="P3990">
        <f t="shared" si="125"/>
        <v>4</v>
      </c>
    </row>
    <row r="3991" spans="1:16" x14ac:dyDescent="0.55000000000000004">
      <c r="A3991" s="1">
        <f t="shared" si="124"/>
        <v>45289</v>
      </c>
      <c r="B3991" s="1">
        <v>45291</v>
      </c>
      <c r="C3991" t="s">
        <v>1116</v>
      </c>
      <c r="D3991" t="s">
        <v>1117</v>
      </c>
      <c r="E3991">
        <v>2.5</v>
      </c>
      <c r="F3991" t="s">
        <v>2464</v>
      </c>
      <c r="G3991" t="s">
        <v>1519</v>
      </c>
      <c r="H3991" t="s">
        <v>17</v>
      </c>
      <c r="I3991" t="s">
        <v>18</v>
      </c>
      <c r="J3991" t="s">
        <v>19</v>
      </c>
      <c r="K3991" t="s">
        <v>20</v>
      </c>
      <c r="L3991" t="s">
        <v>20</v>
      </c>
      <c r="M3991" t="s">
        <v>21</v>
      </c>
      <c r="N3991" t="s">
        <v>53</v>
      </c>
      <c r="O3991" t="s">
        <v>6865</v>
      </c>
      <c r="P3991">
        <f t="shared" si="125"/>
        <v>4</v>
      </c>
    </row>
    <row r="3992" spans="1:16" x14ac:dyDescent="0.55000000000000004">
      <c r="A3992" s="1">
        <f t="shared" si="124"/>
        <v>45289</v>
      </c>
      <c r="B3992" s="1">
        <v>45291</v>
      </c>
      <c r="C3992" t="s">
        <v>1116</v>
      </c>
      <c r="D3992" t="s">
        <v>1117</v>
      </c>
      <c r="E3992">
        <v>3</v>
      </c>
      <c r="F3992" t="s">
        <v>1114</v>
      </c>
      <c r="G3992" t="s">
        <v>1519</v>
      </c>
      <c r="H3992" t="s">
        <v>17</v>
      </c>
      <c r="I3992" t="s">
        <v>18</v>
      </c>
      <c r="J3992" t="s">
        <v>19</v>
      </c>
      <c r="K3992" t="s">
        <v>20</v>
      </c>
      <c r="L3992" t="s">
        <v>20</v>
      </c>
      <c r="M3992" t="s">
        <v>21</v>
      </c>
      <c r="N3992" t="s">
        <v>53</v>
      </c>
      <c r="O3992" t="s">
        <v>6866</v>
      </c>
      <c r="P3992">
        <f t="shared" si="125"/>
        <v>4</v>
      </c>
    </row>
    <row r="3993" spans="1:16" x14ac:dyDescent="0.55000000000000004">
      <c r="A3993" s="1">
        <f t="shared" si="124"/>
        <v>45289</v>
      </c>
      <c r="B3993" s="1">
        <v>45291</v>
      </c>
      <c r="C3993" t="s">
        <v>1116</v>
      </c>
      <c r="D3993" t="s">
        <v>1117</v>
      </c>
      <c r="E3993">
        <v>3</v>
      </c>
      <c r="F3993" t="s">
        <v>1409</v>
      </c>
      <c r="G3993" t="s">
        <v>1519</v>
      </c>
      <c r="H3993" t="s">
        <v>17</v>
      </c>
      <c r="I3993" t="s">
        <v>18</v>
      </c>
      <c r="J3993" t="s">
        <v>19</v>
      </c>
      <c r="K3993" t="s">
        <v>20</v>
      </c>
      <c r="L3993" t="s">
        <v>20</v>
      </c>
      <c r="M3993" t="s">
        <v>21</v>
      </c>
      <c r="N3993" t="s">
        <v>53</v>
      </c>
      <c r="O3993" t="s">
        <v>6867</v>
      </c>
      <c r="P3993">
        <f t="shared" si="125"/>
        <v>4</v>
      </c>
    </row>
    <row r="3994" spans="1:16" x14ac:dyDescent="0.55000000000000004">
      <c r="A3994" s="1">
        <f t="shared" si="124"/>
        <v>45289</v>
      </c>
      <c r="B3994" s="1">
        <v>45291</v>
      </c>
      <c r="C3994" t="s">
        <v>1116</v>
      </c>
      <c r="D3994" t="s">
        <v>1117</v>
      </c>
      <c r="E3994">
        <v>3.2</v>
      </c>
      <c r="F3994" t="s">
        <v>457</v>
      </c>
      <c r="G3994" t="s">
        <v>1519</v>
      </c>
      <c r="H3994" t="s">
        <v>17</v>
      </c>
      <c r="I3994" t="s">
        <v>18</v>
      </c>
      <c r="J3994" t="s">
        <v>19</v>
      </c>
      <c r="K3994" t="s">
        <v>20</v>
      </c>
      <c r="L3994" t="s">
        <v>20</v>
      </c>
      <c r="M3994" t="s">
        <v>21</v>
      </c>
      <c r="N3994" t="s">
        <v>53</v>
      </c>
      <c r="O3994" t="s">
        <v>6868</v>
      </c>
      <c r="P3994">
        <f t="shared" si="125"/>
        <v>4</v>
      </c>
    </row>
    <row r="3995" spans="1:16" x14ac:dyDescent="0.55000000000000004">
      <c r="A3995" s="1">
        <f t="shared" si="124"/>
        <v>45289</v>
      </c>
      <c r="B3995" s="1">
        <v>45291</v>
      </c>
      <c r="C3995" t="s">
        <v>1116</v>
      </c>
      <c r="D3995" t="s">
        <v>1117</v>
      </c>
      <c r="E3995">
        <v>2.0499999999999998</v>
      </c>
      <c r="F3995" t="s">
        <v>3884</v>
      </c>
      <c r="G3995" t="s">
        <v>206</v>
      </c>
      <c r="H3995" t="s">
        <v>17</v>
      </c>
      <c r="I3995" t="s">
        <v>18</v>
      </c>
      <c r="J3995" t="s">
        <v>19</v>
      </c>
      <c r="K3995" t="s">
        <v>20</v>
      </c>
      <c r="L3995" t="s">
        <v>20</v>
      </c>
      <c r="M3995" t="s">
        <v>21</v>
      </c>
      <c r="N3995" t="s">
        <v>53</v>
      </c>
      <c r="O3995" t="s">
        <v>6869</v>
      </c>
      <c r="P3995">
        <f t="shared" si="125"/>
        <v>4</v>
      </c>
    </row>
    <row r="3996" spans="1:16" x14ac:dyDescent="0.55000000000000004">
      <c r="A3996" s="1">
        <f t="shared" si="124"/>
        <v>45289</v>
      </c>
      <c r="B3996" s="1">
        <v>45291</v>
      </c>
      <c r="C3996" t="s">
        <v>1116</v>
      </c>
      <c r="D3996" t="s">
        <v>1117</v>
      </c>
      <c r="E3996">
        <v>3.6</v>
      </c>
      <c r="F3996" t="s">
        <v>2638</v>
      </c>
      <c r="G3996" t="s">
        <v>1519</v>
      </c>
      <c r="H3996" t="s">
        <v>17</v>
      </c>
      <c r="I3996" t="s">
        <v>18</v>
      </c>
      <c r="J3996" t="s">
        <v>19</v>
      </c>
      <c r="K3996" t="s">
        <v>20</v>
      </c>
      <c r="L3996" t="s">
        <v>20</v>
      </c>
      <c r="M3996" t="s">
        <v>21</v>
      </c>
      <c r="N3996" t="s">
        <v>53</v>
      </c>
      <c r="O3996" t="s">
        <v>6870</v>
      </c>
      <c r="P3996">
        <f t="shared" si="125"/>
        <v>4</v>
      </c>
    </row>
    <row r="3997" spans="1:16" x14ac:dyDescent="0.55000000000000004">
      <c r="A3997" s="1">
        <f t="shared" si="124"/>
        <v>45289</v>
      </c>
      <c r="B3997" s="1">
        <v>45291</v>
      </c>
      <c r="C3997" t="s">
        <v>1116</v>
      </c>
      <c r="D3997" t="s">
        <v>1117</v>
      </c>
      <c r="E3997">
        <v>3.5</v>
      </c>
      <c r="F3997" t="s">
        <v>2658</v>
      </c>
      <c r="G3997" t="s">
        <v>1519</v>
      </c>
      <c r="H3997" t="s">
        <v>17</v>
      </c>
      <c r="I3997" t="s">
        <v>18</v>
      </c>
      <c r="J3997" t="s">
        <v>19</v>
      </c>
      <c r="K3997" t="s">
        <v>20</v>
      </c>
      <c r="L3997" t="s">
        <v>20</v>
      </c>
      <c r="M3997" t="s">
        <v>21</v>
      </c>
      <c r="N3997" t="s">
        <v>53</v>
      </c>
      <c r="O3997" t="s">
        <v>6871</v>
      </c>
      <c r="P3997">
        <f t="shared" si="125"/>
        <v>4</v>
      </c>
    </row>
    <row r="3998" spans="1:16" x14ac:dyDescent="0.55000000000000004">
      <c r="A3998" s="1">
        <f t="shared" si="124"/>
        <v>45289</v>
      </c>
      <c r="B3998" s="1">
        <v>45291</v>
      </c>
      <c r="C3998" t="s">
        <v>1116</v>
      </c>
      <c r="D3998" t="s">
        <v>1117</v>
      </c>
      <c r="E3998">
        <v>3.5</v>
      </c>
      <c r="F3998" t="s">
        <v>1409</v>
      </c>
      <c r="G3998" t="s">
        <v>6872</v>
      </c>
      <c r="H3998" t="s">
        <v>17</v>
      </c>
      <c r="I3998" t="s">
        <v>18</v>
      </c>
      <c r="J3998" t="s">
        <v>19</v>
      </c>
      <c r="K3998" t="s">
        <v>20</v>
      </c>
      <c r="L3998" t="s">
        <v>20</v>
      </c>
      <c r="M3998" t="s">
        <v>21</v>
      </c>
      <c r="N3998" t="s">
        <v>53</v>
      </c>
      <c r="O3998" t="s">
        <v>6873</v>
      </c>
      <c r="P3998">
        <f t="shared" si="125"/>
        <v>4</v>
      </c>
    </row>
    <row r="3999" spans="1:16" x14ac:dyDescent="0.55000000000000004">
      <c r="A3999" s="1">
        <f t="shared" si="124"/>
        <v>45289</v>
      </c>
      <c r="B3999" s="1">
        <v>45291</v>
      </c>
      <c r="C3999" t="s">
        <v>1116</v>
      </c>
      <c r="D3999" t="s">
        <v>1117</v>
      </c>
      <c r="E3999">
        <v>3.5</v>
      </c>
      <c r="F3999" t="s">
        <v>1409</v>
      </c>
      <c r="G3999" t="s">
        <v>1519</v>
      </c>
      <c r="H3999" t="s">
        <v>17</v>
      </c>
      <c r="I3999" t="s">
        <v>18</v>
      </c>
      <c r="J3999" t="s">
        <v>19</v>
      </c>
      <c r="K3999" t="s">
        <v>20</v>
      </c>
      <c r="L3999" t="s">
        <v>20</v>
      </c>
      <c r="M3999" t="s">
        <v>21</v>
      </c>
      <c r="N3999" t="s">
        <v>53</v>
      </c>
      <c r="O3999" t="s">
        <v>6874</v>
      </c>
      <c r="P3999">
        <f t="shared" si="125"/>
        <v>4</v>
      </c>
    </row>
    <row r="4000" spans="1:16" x14ac:dyDescent="0.55000000000000004">
      <c r="A4000" s="1">
        <f t="shared" si="124"/>
        <v>45289</v>
      </c>
      <c r="B4000" s="1">
        <v>45291</v>
      </c>
      <c r="C4000" t="s">
        <v>1116</v>
      </c>
      <c r="D4000" t="s">
        <v>1117</v>
      </c>
      <c r="E4000">
        <v>3.5</v>
      </c>
      <c r="F4000" t="s">
        <v>914</v>
      </c>
      <c r="G4000" t="s">
        <v>1519</v>
      </c>
      <c r="H4000" t="s">
        <v>17</v>
      </c>
      <c r="I4000" t="s">
        <v>18</v>
      </c>
      <c r="J4000" t="s">
        <v>19</v>
      </c>
      <c r="K4000" t="s">
        <v>20</v>
      </c>
      <c r="L4000" t="s">
        <v>20</v>
      </c>
      <c r="M4000" t="s">
        <v>21</v>
      </c>
      <c r="N4000" t="s">
        <v>53</v>
      </c>
      <c r="O4000" t="s">
        <v>6875</v>
      </c>
      <c r="P4000">
        <f t="shared" si="125"/>
        <v>4</v>
      </c>
    </row>
    <row r="4001" spans="1:16" x14ac:dyDescent="0.55000000000000004">
      <c r="A4001" s="1">
        <f t="shared" si="124"/>
        <v>45289</v>
      </c>
      <c r="B4001" s="1">
        <v>45291</v>
      </c>
      <c r="C4001" t="s">
        <v>880</v>
      </c>
      <c r="D4001" t="s">
        <v>881</v>
      </c>
      <c r="E4001">
        <v>7.59</v>
      </c>
      <c r="F4001" t="s">
        <v>5835</v>
      </c>
      <c r="G4001" t="s">
        <v>16</v>
      </c>
      <c r="H4001" t="s">
        <v>77</v>
      </c>
      <c r="I4001" t="s">
        <v>18</v>
      </c>
      <c r="J4001" t="s">
        <v>19</v>
      </c>
      <c r="K4001" t="s">
        <v>20</v>
      </c>
      <c r="L4001" t="s">
        <v>20</v>
      </c>
      <c r="M4001" t="s">
        <v>21</v>
      </c>
      <c r="N4001" t="s">
        <v>22</v>
      </c>
      <c r="O4001" t="s">
        <v>6876</v>
      </c>
      <c r="P4001">
        <f t="shared" si="125"/>
        <v>3</v>
      </c>
    </row>
    <row r="4002" spans="1:16" x14ac:dyDescent="0.55000000000000004">
      <c r="A4002" s="1">
        <f t="shared" si="124"/>
        <v>45289</v>
      </c>
      <c r="B4002" s="1">
        <v>45291</v>
      </c>
      <c r="C4002" t="s">
        <v>1116</v>
      </c>
      <c r="D4002" t="s">
        <v>1117</v>
      </c>
      <c r="E4002">
        <v>3.2</v>
      </c>
      <c r="F4002" t="s">
        <v>190</v>
      </c>
      <c r="G4002" t="s">
        <v>1519</v>
      </c>
      <c r="H4002" t="s">
        <v>17</v>
      </c>
      <c r="I4002" t="s">
        <v>18</v>
      </c>
      <c r="J4002" t="s">
        <v>19</v>
      </c>
      <c r="K4002" t="s">
        <v>20</v>
      </c>
      <c r="L4002" t="s">
        <v>20</v>
      </c>
      <c r="M4002" t="s">
        <v>21</v>
      </c>
      <c r="N4002" t="s">
        <v>53</v>
      </c>
      <c r="O4002" t="s">
        <v>6877</v>
      </c>
      <c r="P4002">
        <f t="shared" si="125"/>
        <v>4</v>
      </c>
    </row>
    <row r="4003" spans="1:16" x14ac:dyDescent="0.55000000000000004">
      <c r="A4003" s="1">
        <f t="shared" si="124"/>
        <v>45289</v>
      </c>
      <c r="B4003" s="1">
        <v>45291</v>
      </c>
      <c r="C4003" t="s">
        <v>1116</v>
      </c>
      <c r="D4003" t="s">
        <v>1117</v>
      </c>
      <c r="E4003">
        <v>3</v>
      </c>
      <c r="F4003" t="s">
        <v>459</v>
      </c>
      <c r="G4003" t="s">
        <v>1519</v>
      </c>
      <c r="H4003" t="s">
        <v>17</v>
      </c>
      <c r="I4003" t="s">
        <v>18</v>
      </c>
      <c r="J4003" t="s">
        <v>19</v>
      </c>
      <c r="K4003" t="s">
        <v>20</v>
      </c>
      <c r="L4003" t="s">
        <v>20</v>
      </c>
      <c r="M4003" t="s">
        <v>21</v>
      </c>
      <c r="N4003" t="s">
        <v>53</v>
      </c>
      <c r="O4003" t="s">
        <v>6878</v>
      </c>
      <c r="P4003">
        <f t="shared" si="125"/>
        <v>4</v>
      </c>
    </row>
    <row r="4004" spans="1:16" x14ac:dyDescent="0.55000000000000004">
      <c r="A4004" s="1">
        <f t="shared" si="124"/>
        <v>45289</v>
      </c>
      <c r="B4004" s="1">
        <v>45291</v>
      </c>
      <c r="C4004" t="s">
        <v>4556</v>
      </c>
      <c r="D4004" t="s">
        <v>4557</v>
      </c>
      <c r="E4004">
        <v>7.7</v>
      </c>
      <c r="F4004" t="s">
        <v>151</v>
      </c>
      <c r="H4004" t="s">
        <v>17</v>
      </c>
      <c r="I4004" t="s">
        <v>18</v>
      </c>
      <c r="J4004" t="s">
        <v>19</v>
      </c>
      <c r="K4004" t="s">
        <v>20</v>
      </c>
      <c r="L4004" t="s">
        <v>20</v>
      </c>
      <c r="M4004" t="s">
        <v>21</v>
      </c>
      <c r="N4004" t="s">
        <v>22</v>
      </c>
      <c r="O4004" t="s">
        <v>6879</v>
      </c>
      <c r="P4004">
        <f t="shared" si="125"/>
        <v>5</v>
      </c>
    </row>
    <row r="4005" spans="1:16" x14ac:dyDescent="0.55000000000000004">
      <c r="A4005" s="1">
        <f t="shared" si="124"/>
        <v>45289</v>
      </c>
      <c r="B4005" s="1">
        <v>45291</v>
      </c>
      <c r="C4005" t="s">
        <v>6522</v>
      </c>
      <c r="D4005" t="s">
        <v>6523</v>
      </c>
      <c r="E4005">
        <v>4.8899999999999997</v>
      </c>
      <c r="F4005" t="s">
        <v>6880</v>
      </c>
      <c r="H4005" t="s">
        <v>47</v>
      </c>
      <c r="I4005" t="s">
        <v>18</v>
      </c>
      <c r="J4005" t="s">
        <v>19</v>
      </c>
      <c r="K4005" t="s">
        <v>20</v>
      </c>
      <c r="L4005" t="s">
        <v>20</v>
      </c>
      <c r="M4005" t="s">
        <v>21</v>
      </c>
      <c r="N4005" t="s">
        <v>53</v>
      </c>
      <c r="O4005" t="s">
        <v>6881</v>
      </c>
      <c r="P4005">
        <f t="shared" si="125"/>
        <v>5</v>
      </c>
    </row>
    <row r="4006" spans="1:16" x14ac:dyDescent="0.55000000000000004">
      <c r="A4006" s="1">
        <f t="shared" si="124"/>
        <v>45289</v>
      </c>
      <c r="B4006" s="1">
        <v>45291</v>
      </c>
      <c r="C4006" t="s">
        <v>1116</v>
      </c>
      <c r="D4006" t="s">
        <v>1117</v>
      </c>
      <c r="E4006">
        <v>5.0999999999999996</v>
      </c>
      <c r="F4006" t="s">
        <v>940</v>
      </c>
      <c r="G4006" t="s">
        <v>2272</v>
      </c>
      <c r="H4006" t="s">
        <v>17</v>
      </c>
      <c r="I4006" t="s">
        <v>18</v>
      </c>
      <c r="J4006" t="s">
        <v>19</v>
      </c>
      <c r="K4006" t="s">
        <v>20</v>
      </c>
      <c r="L4006" t="s">
        <v>20</v>
      </c>
      <c r="M4006" t="s">
        <v>21</v>
      </c>
      <c r="N4006" t="s">
        <v>53</v>
      </c>
      <c r="O4006" t="s">
        <v>6882</v>
      </c>
      <c r="P4006">
        <f t="shared" si="125"/>
        <v>4</v>
      </c>
    </row>
    <row r="4007" spans="1:16" x14ac:dyDescent="0.55000000000000004">
      <c r="A4007" s="1">
        <f t="shared" si="124"/>
        <v>45289</v>
      </c>
      <c r="B4007" s="1">
        <v>45291</v>
      </c>
      <c r="C4007" t="s">
        <v>5665</v>
      </c>
      <c r="D4007" t="s">
        <v>1159</v>
      </c>
      <c r="E4007">
        <v>4</v>
      </c>
      <c r="F4007" t="s">
        <v>1968</v>
      </c>
      <c r="G4007" t="s">
        <v>229</v>
      </c>
      <c r="H4007" t="s">
        <v>77</v>
      </c>
      <c r="I4007" t="s">
        <v>18</v>
      </c>
      <c r="J4007" t="s">
        <v>19</v>
      </c>
      <c r="K4007" t="s">
        <v>20</v>
      </c>
      <c r="L4007" t="s">
        <v>20</v>
      </c>
      <c r="M4007" t="s">
        <v>21</v>
      </c>
      <c r="N4007" t="s">
        <v>53</v>
      </c>
      <c r="O4007" t="s">
        <v>6883</v>
      </c>
      <c r="P4007">
        <f t="shared" si="125"/>
        <v>2</v>
      </c>
    </row>
    <row r="4008" spans="1:16" hidden="1" x14ac:dyDescent="0.55000000000000004">
      <c r="A4008" s="1">
        <f t="shared" si="124"/>
        <v>45289</v>
      </c>
      <c r="B4008" s="1">
        <v>45291</v>
      </c>
      <c r="C4008" t="s">
        <v>1150</v>
      </c>
      <c r="D4008" t="s">
        <v>1151</v>
      </c>
      <c r="E4008">
        <v>6.58</v>
      </c>
      <c r="F4008" t="s">
        <v>4279</v>
      </c>
      <c r="G4008" t="s">
        <v>229</v>
      </c>
      <c r="H4008" t="s">
        <v>17</v>
      </c>
      <c r="I4008" t="s">
        <v>18</v>
      </c>
      <c r="J4008" t="s">
        <v>19</v>
      </c>
      <c r="K4008" t="s">
        <v>20</v>
      </c>
      <c r="L4008" t="s">
        <v>20</v>
      </c>
      <c r="M4008" t="s">
        <v>21</v>
      </c>
      <c r="N4008" t="s">
        <v>22</v>
      </c>
      <c r="O4008" t="s">
        <v>6884</v>
      </c>
      <c r="P4008">
        <f t="shared" si="125"/>
        <v>6</v>
      </c>
    </row>
    <row r="4009" spans="1:16" hidden="1" x14ac:dyDescent="0.55000000000000004">
      <c r="A4009" s="1">
        <f t="shared" si="124"/>
        <v>45289</v>
      </c>
      <c r="B4009" s="1">
        <v>45291</v>
      </c>
      <c r="C4009" t="s">
        <v>6240</v>
      </c>
      <c r="D4009" t="s">
        <v>6241</v>
      </c>
      <c r="E4009">
        <v>3.012</v>
      </c>
      <c r="F4009" t="s">
        <v>976</v>
      </c>
      <c r="H4009" t="s">
        <v>63</v>
      </c>
      <c r="I4009" t="s">
        <v>18</v>
      </c>
      <c r="J4009" t="s">
        <v>19</v>
      </c>
      <c r="K4009" t="s">
        <v>20</v>
      </c>
      <c r="L4009" t="s">
        <v>20</v>
      </c>
      <c r="M4009" t="s">
        <v>21</v>
      </c>
      <c r="N4009" t="s">
        <v>22</v>
      </c>
      <c r="O4009" t="s">
        <v>6885</v>
      </c>
      <c r="P4009">
        <f t="shared" si="125"/>
        <v>6</v>
      </c>
    </row>
    <row r="4010" spans="1:16" x14ac:dyDescent="0.55000000000000004">
      <c r="A4010" s="1">
        <f t="shared" si="124"/>
        <v>45289</v>
      </c>
      <c r="B4010" s="1">
        <v>45291</v>
      </c>
      <c r="C4010" t="s">
        <v>139</v>
      </c>
      <c r="D4010" t="s">
        <v>140</v>
      </c>
      <c r="E4010">
        <v>1.7370000000000001</v>
      </c>
      <c r="F4010" t="s">
        <v>3646</v>
      </c>
      <c r="G4010" t="s">
        <v>6886</v>
      </c>
      <c r="H4010" t="s">
        <v>267</v>
      </c>
      <c r="I4010" t="s">
        <v>18</v>
      </c>
      <c r="J4010" t="s">
        <v>19</v>
      </c>
      <c r="K4010" t="s">
        <v>20</v>
      </c>
      <c r="L4010" t="s">
        <v>20</v>
      </c>
      <c r="M4010" t="s">
        <v>21</v>
      </c>
      <c r="N4010" t="s">
        <v>72</v>
      </c>
      <c r="O4010" t="s">
        <v>6887</v>
      </c>
      <c r="P4010">
        <f t="shared" si="125"/>
        <v>2</v>
      </c>
    </row>
    <row r="4011" spans="1:16" hidden="1" x14ac:dyDescent="0.55000000000000004">
      <c r="A4011" s="1">
        <f t="shared" si="124"/>
        <v>45289</v>
      </c>
      <c r="B4011" s="1">
        <v>45291</v>
      </c>
      <c r="C4011" t="s">
        <v>3541</v>
      </c>
      <c r="D4011" t="s">
        <v>3542</v>
      </c>
      <c r="E4011">
        <v>3.01</v>
      </c>
      <c r="F4011" t="s">
        <v>290</v>
      </c>
      <c r="G4011">
        <v>28</v>
      </c>
      <c r="H4011" t="s">
        <v>47</v>
      </c>
      <c r="I4011" t="s">
        <v>18</v>
      </c>
      <c r="J4011" t="s">
        <v>19</v>
      </c>
      <c r="K4011" t="s">
        <v>20</v>
      </c>
      <c r="L4011" t="s">
        <v>20</v>
      </c>
      <c r="M4011" t="s">
        <v>21</v>
      </c>
      <c r="N4011" t="s">
        <v>22</v>
      </c>
      <c r="O4011" t="s">
        <v>6888</v>
      </c>
      <c r="P4011">
        <f t="shared" si="125"/>
        <v>6</v>
      </c>
    </row>
    <row r="4012" spans="1:16" hidden="1" x14ac:dyDescent="0.55000000000000004">
      <c r="A4012" s="1">
        <f t="shared" si="124"/>
        <v>45289</v>
      </c>
      <c r="B4012" s="1">
        <v>45291</v>
      </c>
      <c r="C4012" t="s">
        <v>6001</v>
      </c>
      <c r="D4012" t="s">
        <v>6002</v>
      </c>
      <c r="E4012">
        <v>2.8809999999999998</v>
      </c>
      <c r="F4012" t="s">
        <v>5636</v>
      </c>
      <c r="G4012">
        <v>2022</v>
      </c>
      <c r="H4012" t="s">
        <v>42</v>
      </c>
      <c r="I4012" t="s">
        <v>18</v>
      </c>
      <c r="J4012" t="s">
        <v>19</v>
      </c>
      <c r="K4012" t="s">
        <v>20</v>
      </c>
      <c r="L4012" t="s">
        <v>20</v>
      </c>
      <c r="M4012" t="s">
        <v>21</v>
      </c>
      <c r="N4012" t="s">
        <v>22</v>
      </c>
      <c r="O4012" t="s">
        <v>6889</v>
      </c>
      <c r="P4012">
        <f t="shared" si="125"/>
        <v>6</v>
      </c>
    </row>
    <row r="4013" spans="1:16" x14ac:dyDescent="0.55000000000000004">
      <c r="A4013" s="1">
        <f t="shared" si="124"/>
        <v>45289</v>
      </c>
      <c r="B4013" s="1">
        <v>45291</v>
      </c>
      <c r="C4013" t="s">
        <v>1983</v>
      </c>
      <c r="D4013" t="s">
        <v>518</v>
      </c>
      <c r="E4013">
        <v>3.8029999999999999</v>
      </c>
      <c r="F4013" t="s">
        <v>1529</v>
      </c>
      <c r="G4013" t="s">
        <v>229</v>
      </c>
      <c r="H4013" t="s">
        <v>52</v>
      </c>
      <c r="I4013" t="s">
        <v>18</v>
      </c>
      <c r="J4013" t="s">
        <v>19</v>
      </c>
      <c r="K4013" t="s">
        <v>20</v>
      </c>
      <c r="L4013" t="s">
        <v>20</v>
      </c>
      <c r="M4013" t="s">
        <v>21</v>
      </c>
      <c r="N4013" t="s">
        <v>22</v>
      </c>
      <c r="O4013" t="s">
        <v>6890</v>
      </c>
      <c r="P4013">
        <f t="shared" si="125"/>
        <v>3</v>
      </c>
    </row>
    <row r="4014" spans="1:16" hidden="1" x14ac:dyDescent="0.55000000000000004">
      <c r="A4014" s="1">
        <f t="shared" si="124"/>
        <v>45289</v>
      </c>
      <c r="B4014" s="1">
        <v>45291</v>
      </c>
      <c r="C4014" t="s">
        <v>3945</v>
      </c>
      <c r="D4014" t="s">
        <v>3946</v>
      </c>
      <c r="E4014">
        <v>6.7</v>
      </c>
      <c r="F4014" t="s">
        <v>2096</v>
      </c>
      <c r="G4014" t="s">
        <v>229</v>
      </c>
      <c r="H4014" t="s">
        <v>77</v>
      </c>
      <c r="I4014" t="s">
        <v>18</v>
      </c>
      <c r="J4014" t="s">
        <v>19</v>
      </c>
      <c r="K4014" t="s">
        <v>20</v>
      </c>
      <c r="L4014" t="s">
        <v>20</v>
      </c>
      <c r="M4014" t="s">
        <v>21</v>
      </c>
      <c r="N4014" t="s">
        <v>22</v>
      </c>
      <c r="O4014" t="s">
        <v>6891</v>
      </c>
      <c r="P4014">
        <f t="shared" si="125"/>
        <v>6</v>
      </c>
    </row>
    <row r="4015" spans="1:16" x14ac:dyDescent="0.55000000000000004">
      <c r="A4015" s="1">
        <f t="shared" si="124"/>
        <v>45289</v>
      </c>
      <c r="B4015" s="1">
        <v>45291</v>
      </c>
      <c r="C4015" t="s">
        <v>6689</v>
      </c>
      <c r="D4015" t="s">
        <v>6690</v>
      </c>
      <c r="E4015">
        <v>8</v>
      </c>
      <c r="F4015" t="s">
        <v>199</v>
      </c>
      <c r="H4015" t="s">
        <v>77</v>
      </c>
      <c r="I4015" t="s">
        <v>18</v>
      </c>
      <c r="J4015" t="s">
        <v>19</v>
      </c>
      <c r="K4015" t="s">
        <v>20</v>
      </c>
      <c r="L4015" t="s">
        <v>20</v>
      </c>
      <c r="M4015" t="s">
        <v>21</v>
      </c>
      <c r="N4015" t="s">
        <v>53</v>
      </c>
      <c r="O4015" t="s">
        <v>6892</v>
      </c>
      <c r="P4015">
        <f t="shared" si="125"/>
        <v>3</v>
      </c>
    </row>
    <row r="4016" spans="1:16" x14ac:dyDescent="0.55000000000000004">
      <c r="A4016" s="1">
        <f t="shared" si="124"/>
        <v>45289</v>
      </c>
      <c r="B4016" s="1">
        <v>45291</v>
      </c>
      <c r="C4016" t="s">
        <v>244</v>
      </c>
      <c r="D4016" t="s">
        <v>245</v>
      </c>
      <c r="E4016">
        <v>3.3</v>
      </c>
      <c r="F4016" t="s">
        <v>2201</v>
      </c>
      <c r="G4016" t="s">
        <v>1519</v>
      </c>
      <c r="H4016" t="s">
        <v>47</v>
      </c>
      <c r="I4016" t="s">
        <v>18</v>
      </c>
      <c r="J4016" t="s">
        <v>19</v>
      </c>
      <c r="K4016" t="s">
        <v>20</v>
      </c>
      <c r="L4016" t="s">
        <v>20</v>
      </c>
      <c r="M4016" t="s">
        <v>21</v>
      </c>
      <c r="N4016" t="s">
        <v>22</v>
      </c>
      <c r="O4016" t="s">
        <v>6893</v>
      </c>
      <c r="P4016">
        <f t="shared" si="125"/>
        <v>2</v>
      </c>
    </row>
    <row r="4017" spans="1:16" hidden="1" x14ac:dyDescent="0.55000000000000004">
      <c r="A4017" s="1">
        <f t="shared" si="124"/>
        <v>45289</v>
      </c>
      <c r="B4017" s="1">
        <v>45291</v>
      </c>
      <c r="C4017" t="s">
        <v>4578</v>
      </c>
      <c r="D4017" t="s">
        <v>4579</v>
      </c>
      <c r="E4017">
        <v>5.75</v>
      </c>
      <c r="F4017" t="s">
        <v>190</v>
      </c>
      <c r="G4017" t="s">
        <v>1519</v>
      </c>
      <c r="H4017" t="s">
        <v>42</v>
      </c>
      <c r="I4017" t="s">
        <v>18</v>
      </c>
      <c r="J4017" t="s">
        <v>19</v>
      </c>
      <c r="K4017" t="s">
        <v>20</v>
      </c>
      <c r="L4017" t="s">
        <v>20</v>
      </c>
      <c r="M4017" t="s">
        <v>21</v>
      </c>
      <c r="N4017" t="s">
        <v>22</v>
      </c>
      <c r="O4017" t="s">
        <v>6894</v>
      </c>
      <c r="P4017">
        <f t="shared" si="125"/>
        <v>6</v>
      </c>
    </row>
    <row r="4018" spans="1:16" hidden="1" x14ac:dyDescent="0.55000000000000004">
      <c r="A4018" s="1">
        <f t="shared" si="124"/>
        <v>45289</v>
      </c>
      <c r="B4018" s="1">
        <v>45291</v>
      </c>
      <c r="C4018" t="s">
        <v>4821</v>
      </c>
      <c r="D4018" t="s">
        <v>4822</v>
      </c>
      <c r="E4018">
        <v>4.5750000000000002</v>
      </c>
      <c r="F4018" t="s">
        <v>1762</v>
      </c>
      <c r="H4018" t="s">
        <v>52</v>
      </c>
      <c r="I4018" t="s">
        <v>18</v>
      </c>
      <c r="J4018" t="s">
        <v>19</v>
      </c>
      <c r="K4018" t="s">
        <v>20</v>
      </c>
      <c r="L4018" t="s">
        <v>20</v>
      </c>
      <c r="M4018" t="s">
        <v>21</v>
      </c>
      <c r="N4018" t="s">
        <v>22</v>
      </c>
      <c r="O4018" t="s">
        <v>6895</v>
      </c>
      <c r="P4018">
        <f t="shared" si="125"/>
        <v>6</v>
      </c>
    </row>
    <row r="4019" spans="1:16" hidden="1" x14ac:dyDescent="0.55000000000000004">
      <c r="A4019" s="1">
        <f t="shared" si="124"/>
        <v>45289</v>
      </c>
      <c r="B4019" s="1">
        <v>45291</v>
      </c>
      <c r="C4019" t="s">
        <v>6535</v>
      </c>
      <c r="D4019" t="s">
        <v>6536</v>
      </c>
      <c r="E4019">
        <v>3.8010000000000002</v>
      </c>
      <c r="F4019" t="s">
        <v>4588</v>
      </c>
      <c r="H4019" t="s">
        <v>267</v>
      </c>
      <c r="I4019" t="s">
        <v>18</v>
      </c>
      <c r="J4019" t="s">
        <v>19</v>
      </c>
      <c r="K4019" t="s">
        <v>20</v>
      </c>
      <c r="L4019" t="s">
        <v>20</v>
      </c>
      <c r="M4019" t="s">
        <v>21</v>
      </c>
      <c r="N4019" t="s">
        <v>22</v>
      </c>
      <c r="O4019" t="s">
        <v>6896</v>
      </c>
      <c r="P4019">
        <f t="shared" si="125"/>
        <v>6</v>
      </c>
    </row>
    <row r="4020" spans="1:16" hidden="1" x14ac:dyDescent="0.55000000000000004">
      <c r="A4020" s="1">
        <f t="shared" si="124"/>
        <v>45289</v>
      </c>
      <c r="B4020" s="1">
        <v>45291</v>
      </c>
      <c r="C4020" t="s">
        <v>3541</v>
      </c>
      <c r="D4020" t="s">
        <v>3542</v>
      </c>
      <c r="E4020">
        <v>4.5430000000000001</v>
      </c>
      <c r="F4020" t="s">
        <v>2498</v>
      </c>
      <c r="G4020">
        <v>2018</v>
      </c>
      <c r="H4020" t="s">
        <v>47</v>
      </c>
      <c r="I4020" t="s">
        <v>18</v>
      </c>
      <c r="J4020" t="s">
        <v>19</v>
      </c>
      <c r="K4020" t="s">
        <v>20</v>
      </c>
      <c r="L4020" t="s">
        <v>20</v>
      </c>
      <c r="M4020" t="s">
        <v>21</v>
      </c>
      <c r="N4020" t="s">
        <v>22</v>
      </c>
      <c r="O4020" t="s">
        <v>6897</v>
      </c>
      <c r="P4020">
        <f t="shared" si="125"/>
        <v>6</v>
      </c>
    </row>
    <row r="4021" spans="1:16" hidden="1" x14ac:dyDescent="0.55000000000000004">
      <c r="A4021" s="1">
        <f t="shared" si="124"/>
        <v>45289</v>
      </c>
      <c r="B4021" s="1">
        <v>45291</v>
      </c>
      <c r="C4021" t="s">
        <v>1705</v>
      </c>
      <c r="D4021" t="s">
        <v>1706</v>
      </c>
      <c r="E4021">
        <v>1.25</v>
      </c>
      <c r="F4021" t="s">
        <v>4876</v>
      </c>
      <c r="G4021" t="s">
        <v>229</v>
      </c>
      <c r="H4021" t="s">
        <v>164</v>
      </c>
      <c r="I4021" t="s">
        <v>18</v>
      </c>
      <c r="J4021" t="s">
        <v>19</v>
      </c>
      <c r="K4021" t="s">
        <v>20</v>
      </c>
      <c r="L4021" t="s">
        <v>20</v>
      </c>
      <c r="M4021" t="s">
        <v>21</v>
      </c>
      <c r="N4021" t="s">
        <v>72</v>
      </c>
      <c r="O4021" t="s">
        <v>6898</v>
      </c>
      <c r="P4021">
        <f t="shared" si="125"/>
        <v>6</v>
      </c>
    </row>
    <row r="4022" spans="1:16" hidden="1" x14ac:dyDescent="0.55000000000000004">
      <c r="A4022" s="1">
        <f t="shared" si="124"/>
        <v>45289</v>
      </c>
      <c r="B4022" s="1">
        <v>45291</v>
      </c>
      <c r="C4022" t="s">
        <v>1553</v>
      </c>
      <c r="D4022" t="s">
        <v>1554</v>
      </c>
      <c r="E4022">
        <v>4.3499999999999996</v>
      </c>
      <c r="F4022" t="s">
        <v>1236</v>
      </c>
      <c r="G4022" t="s">
        <v>229</v>
      </c>
      <c r="H4022" t="s">
        <v>164</v>
      </c>
      <c r="I4022" t="s">
        <v>18</v>
      </c>
      <c r="J4022" t="s">
        <v>19</v>
      </c>
      <c r="K4022" t="s">
        <v>20</v>
      </c>
      <c r="L4022" t="s">
        <v>20</v>
      </c>
      <c r="M4022" t="s">
        <v>21</v>
      </c>
      <c r="N4022" t="s">
        <v>72</v>
      </c>
      <c r="O4022" t="s">
        <v>6899</v>
      </c>
      <c r="P4022">
        <f t="shared" si="125"/>
        <v>6</v>
      </c>
    </row>
    <row r="4023" spans="1:16" hidden="1" x14ac:dyDescent="0.55000000000000004">
      <c r="A4023" s="1">
        <f t="shared" si="124"/>
        <v>45289</v>
      </c>
      <c r="B4023" s="1">
        <v>45291</v>
      </c>
      <c r="C4023" t="s">
        <v>5121</v>
      </c>
      <c r="D4023" t="s">
        <v>5122</v>
      </c>
      <c r="E4023">
        <v>3.399</v>
      </c>
      <c r="F4023" t="s">
        <v>2128</v>
      </c>
      <c r="H4023" t="s">
        <v>52</v>
      </c>
      <c r="I4023" t="s">
        <v>18</v>
      </c>
      <c r="J4023" t="s">
        <v>19</v>
      </c>
      <c r="K4023" t="s">
        <v>20</v>
      </c>
      <c r="L4023" t="s">
        <v>20</v>
      </c>
      <c r="M4023" t="s">
        <v>21</v>
      </c>
      <c r="N4023" t="s">
        <v>22</v>
      </c>
      <c r="O4023" t="s">
        <v>6900</v>
      </c>
      <c r="P4023">
        <f t="shared" si="125"/>
        <v>6</v>
      </c>
    </row>
    <row r="4024" spans="1:16" x14ac:dyDescent="0.55000000000000004">
      <c r="A4024" s="1">
        <f t="shared" si="124"/>
        <v>45289</v>
      </c>
      <c r="B4024" s="1">
        <v>45291</v>
      </c>
      <c r="C4024" t="s">
        <v>1116</v>
      </c>
      <c r="D4024" t="s">
        <v>1117</v>
      </c>
      <c r="E4024">
        <v>3.5</v>
      </c>
      <c r="F4024" t="s">
        <v>5623</v>
      </c>
      <c r="G4024" t="s">
        <v>1519</v>
      </c>
      <c r="H4024" t="s">
        <v>17</v>
      </c>
      <c r="I4024" t="s">
        <v>18</v>
      </c>
      <c r="J4024" t="s">
        <v>19</v>
      </c>
      <c r="K4024" t="s">
        <v>20</v>
      </c>
      <c r="L4024" t="s">
        <v>20</v>
      </c>
      <c r="M4024" t="s">
        <v>21</v>
      </c>
      <c r="N4024" t="s">
        <v>53</v>
      </c>
      <c r="O4024" t="s">
        <v>6901</v>
      </c>
      <c r="P4024">
        <f t="shared" si="125"/>
        <v>4</v>
      </c>
    </row>
    <row r="4025" spans="1:16" x14ac:dyDescent="0.55000000000000004">
      <c r="A4025" s="1">
        <f t="shared" si="124"/>
        <v>45289</v>
      </c>
      <c r="B4025" s="1">
        <v>45291</v>
      </c>
      <c r="C4025" t="s">
        <v>1116</v>
      </c>
      <c r="D4025" t="s">
        <v>1117</v>
      </c>
      <c r="E4025">
        <v>3.5</v>
      </c>
      <c r="F4025" t="s">
        <v>1666</v>
      </c>
      <c r="G4025" t="s">
        <v>3461</v>
      </c>
      <c r="H4025" t="s">
        <v>17</v>
      </c>
      <c r="I4025" t="s">
        <v>18</v>
      </c>
      <c r="J4025" t="s">
        <v>19</v>
      </c>
      <c r="K4025" t="s">
        <v>20</v>
      </c>
      <c r="L4025" t="s">
        <v>20</v>
      </c>
      <c r="M4025" t="s">
        <v>21</v>
      </c>
      <c r="N4025" t="s">
        <v>53</v>
      </c>
      <c r="O4025" t="s">
        <v>6902</v>
      </c>
      <c r="P4025">
        <f t="shared" si="125"/>
        <v>4</v>
      </c>
    </row>
    <row r="4026" spans="1:16" x14ac:dyDescent="0.55000000000000004">
      <c r="A4026" s="1">
        <f t="shared" si="124"/>
        <v>45289</v>
      </c>
      <c r="B4026" s="1">
        <v>45291</v>
      </c>
      <c r="C4026" t="s">
        <v>1116</v>
      </c>
      <c r="D4026" t="s">
        <v>1117</v>
      </c>
      <c r="E4026">
        <v>3.5</v>
      </c>
      <c r="F4026" t="s">
        <v>574</v>
      </c>
      <c r="G4026" t="s">
        <v>6903</v>
      </c>
      <c r="H4026" t="s">
        <v>17</v>
      </c>
      <c r="I4026" t="s">
        <v>18</v>
      </c>
      <c r="J4026" t="s">
        <v>19</v>
      </c>
      <c r="K4026" t="s">
        <v>20</v>
      </c>
      <c r="L4026" t="s">
        <v>20</v>
      </c>
      <c r="M4026" t="s">
        <v>21</v>
      </c>
      <c r="N4026" t="s">
        <v>53</v>
      </c>
      <c r="O4026" t="s">
        <v>6904</v>
      </c>
      <c r="P4026">
        <f t="shared" si="125"/>
        <v>4</v>
      </c>
    </row>
    <row r="4027" spans="1:16" x14ac:dyDescent="0.55000000000000004">
      <c r="A4027" s="1">
        <f t="shared" si="124"/>
        <v>45289</v>
      </c>
      <c r="B4027" s="1">
        <v>45291</v>
      </c>
      <c r="C4027" t="s">
        <v>1116</v>
      </c>
      <c r="D4027" t="s">
        <v>1117</v>
      </c>
      <c r="E4027">
        <v>3.5</v>
      </c>
      <c r="F4027" t="s">
        <v>574</v>
      </c>
      <c r="G4027" t="s">
        <v>5661</v>
      </c>
      <c r="H4027" t="s">
        <v>17</v>
      </c>
      <c r="I4027" t="s">
        <v>18</v>
      </c>
      <c r="J4027" t="s">
        <v>19</v>
      </c>
      <c r="K4027" t="s">
        <v>20</v>
      </c>
      <c r="L4027" t="s">
        <v>20</v>
      </c>
      <c r="M4027" t="s">
        <v>21</v>
      </c>
      <c r="N4027" t="s">
        <v>53</v>
      </c>
      <c r="O4027" t="s">
        <v>6905</v>
      </c>
      <c r="P4027">
        <f t="shared" si="125"/>
        <v>4</v>
      </c>
    </row>
    <row r="4028" spans="1:16" x14ac:dyDescent="0.55000000000000004">
      <c r="A4028" s="1">
        <f t="shared" si="124"/>
        <v>45289</v>
      </c>
      <c r="B4028" s="1">
        <v>45291</v>
      </c>
      <c r="C4028" t="s">
        <v>1116</v>
      </c>
      <c r="D4028" t="s">
        <v>1117</v>
      </c>
      <c r="E4028">
        <v>3.5</v>
      </c>
      <c r="F4028" t="s">
        <v>452</v>
      </c>
      <c r="G4028" t="s">
        <v>4715</v>
      </c>
      <c r="H4028" t="s">
        <v>17</v>
      </c>
      <c r="I4028" t="s">
        <v>18</v>
      </c>
      <c r="J4028" t="s">
        <v>19</v>
      </c>
      <c r="K4028" t="s">
        <v>20</v>
      </c>
      <c r="L4028" t="s">
        <v>20</v>
      </c>
      <c r="M4028" t="s">
        <v>21</v>
      </c>
      <c r="N4028" t="s">
        <v>53</v>
      </c>
      <c r="O4028" t="s">
        <v>6906</v>
      </c>
      <c r="P4028">
        <f t="shared" si="125"/>
        <v>4</v>
      </c>
    </row>
    <row r="4029" spans="1:16" x14ac:dyDescent="0.55000000000000004">
      <c r="A4029" s="1">
        <f t="shared" si="124"/>
        <v>45289</v>
      </c>
      <c r="B4029" s="1">
        <v>45291</v>
      </c>
      <c r="C4029" t="s">
        <v>1116</v>
      </c>
      <c r="D4029" t="s">
        <v>1117</v>
      </c>
      <c r="E4029">
        <v>3</v>
      </c>
      <c r="F4029" t="s">
        <v>5623</v>
      </c>
      <c r="G4029" t="s">
        <v>6268</v>
      </c>
      <c r="H4029" t="s">
        <v>17</v>
      </c>
      <c r="I4029" t="s">
        <v>18</v>
      </c>
      <c r="J4029" t="s">
        <v>19</v>
      </c>
      <c r="K4029" t="s">
        <v>20</v>
      </c>
      <c r="L4029" t="s">
        <v>20</v>
      </c>
      <c r="M4029" t="s">
        <v>21</v>
      </c>
      <c r="N4029" t="s">
        <v>53</v>
      </c>
      <c r="O4029" t="s">
        <v>6907</v>
      </c>
      <c r="P4029">
        <f t="shared" si="125"/>
        <v>4</v>
      </c>
    </row>
    <row r="4030" spans="1:16" x14ac:dyDescent="0.55000000000000004">
      <c r="A4030" s="1">
        <f t="shared" si="124"/>
        <v>45289</v>
      </c>
      <c r="B4030" s="1">
        <v>45291</v>
      </c>
      <c r="C4030" t="s">
        <v>1116</v>
      </c>
      <c r="D4030" t="s">
        <v>1117</v>
      </c>
      <c r="E4030">
        <v>3</v>
      </c>
      <c r="F4030" t="s">
        <v>2518</v>
      </c>
      <c r="G4030" t="s">
        <v>2272</v>
      </c>
      <c r="H4030" t="s">
        <v>17</v>
      </c>
      <c r="I4030" t="s">
        <v>18</v>
      </c>
      <c r="J4030" t="s">
        <v>19</v>
      </c>
      <c r="K4030" t="s">
        <v>20</v>
      </c>
      <c r="L4030" t="s">
        <v>20</v>
      </c>
      <c r="M4030" t="s">
        <v>21</v>
      </c>
      <c r="N4030" t="s">
        <v>53</v>
      </c>
      <c r="O4030" t="s">
        <v>6908</v>
      </c>
      <c r="P4030">
        <f t="shared" si="125"/>
        <v>4</v>
      </c>
    </row>
    <row r="4031" spans="1:16" x14ac:dyDescent="0.55000000000000004">
      <c r="A4031" s="1">
        <f t="shared" si="124"/>
        <v>45289</v>
      </c>
      <c r="B4031" s="1">
        <v>45291</v>
      </c>
      <c r="C4031" t="s">
        <v>1116</v>
      </c>
      <c r="D4031" t="s">
        <v>1117</v>
      </c>
      <c r="E4031">
        <v>3</v>
      </c>
      <c r="F4031" t="s">
        <v>1860</v>
      </c>
      <c r="G4031" t="s">
        <v>1519</v>
      </c>
      <c r="H4031" t="s">
        <v>17</v>
      </c>
      <c r="I4031" t="s">
        <v>18</v>
      </c>
      <c r="J4031" t="s">
        <v>19</v>
      </c>
      <c r="K4031" t="s">
        <v>20</v>
      </c>
      <c r="L4031" t="s">
        <v>20</v>
      </c>
      <c r="M4031" t="s">
        <v>21</v>
      </c>
      <c r="N4031" t="s">
        <v>53</v>
      </c>
      <c r="O4031" t="s">
        <v>6909</v>
      </c>
      <c r="P4031">
        <f t="shared" si="125"/>
        <v>4</v>
      </c>
    </row>
    <row r="4032" spans="1:16" x14ac:dyDescent="0.55000000000000004">
      <c r="A4032" s="1">
        <f t="shared" si="124"/>
        <v>45289</v>
      </c>
      <c r="B4032" s="1">
        <v>45291</v>
      </c>
      <c r="C4032" t="s">
        <v>1116</v>
      </c>
      <c r="D4032" t="s">
        <v>1117</v>
      </c>
      <c r="E4032">
        <v>3.5</v>
      </c>
      <c r="F4032" t="s">
        <v>240</v>
      </c>
      <c r="G4032" t="s">
        <v>206</v>
      </c>
      <c r="H4032" t="s">
        <v>17</v>
      </c>
      <c r="I4032" t="s">
        <v>18</v>
      </c>
      <c r="J4032" t="s">
        <v>19</v>
      </c>
      <c r="K4032" t="s">
        <v>20</v>
      </c>
      <c r="L4032" t="s">
        <v>20</v>
      </c>
      <c r="M4032" t="s">
        <v>21</v>
      </c>
      <c r="N4032" t="s">
        <v>53</v>
      </c>
      <c r="O4032" t="s">
        <v>6910</v>
      </c>
      <c r="P4032">
        <f t="shared" si="125"/>
        <v>4</v>
      </c>
    </row>
    <row r="4033" spans="1:16" x14ac:dyDescent="0.55000000000000004">
      <c r="A4033" s="1">
        <f t="shared" si="124"/>
        <v>45289</v>
      </c>
      <c r="B4033" s="1">
        <v>45291</v>
      </c>
      <c r="C4033" t="s">
        <v>1116</v>
      </c>
      <c r="D4033" t="s">
        <v>1117</v>
      </c>
      <c r="E4033">
        <v>3</v>
      </c>
      <c r="F4033" t="s">
        <v>5623</v>
      </c>
      <c r="G4033" t="s">
        <v>6911</v>
      </c>
      <c r="H4033" t="s">
        <v>17</v>
      </c>
      <c r="I4033" t="s">
        <v>18</v>
      </c>
      <c r="J4033" t="s">
        <v>19</v>
      </c>
      <c r="K4033" t="s">
        <v>20</v>
      </c>
      <c r="L4033" t="s">
        <v>20</v>
      </c>
      <c r="M4033" t="s">
        <v>21</v>
      </c>
      <c r="N4033" t="s">
        <v>53</v>
      </c>
      <c r="O4033" t="s">
        <v>6912</v>
      </c>
      <c r="P4033">
        <f t="shared" si="125"/>
        <v>4</v>
      </c>
    </row>
    <row r="4034" spans="1:16" x14ac:dyDescent="0.55000000000000004">
      <c r="A4034" s="1">
        <f t="shared" si="124"/>
        <v>45289</v>
      </c>
      <c r="B4034" s="1">
        <v>45291</v>
      </c>
      <c r="C4034" t="s">
        <v>1116</v>
      </c>
      <c r="D4034" t="s">
        <v>1117</v>
      </c>
      <c r="E4034">
        <v>3.5</v>
      </c>
      <c r="F4034" t="s">
        <v>1860</v>
      </c>
      <c r="G4034" t="s">
        <v>6913</v>
      </c>
      <c r="H4034" t="s">
        <v>17</v>
      </c>
      <c r="I4034" t="s">
        <v>18</v>
      </c>
      <c r="J4034" t="s">
        <v>19</v>
      </c>
      <c r="K4034" t="s">
        <v>20</v>
      </c>
      <c r="L4034" t="s">
        <v>20</v>
      </c>
      <c r="M4034" t="s">
        <v>21</v>
      </c>
      <c r="N4034" t="s">
        <v>53</v>
      </c>
      <c r="O4034" t="s">
        <v>6914</v>
      </c>
      <c r="P4034">
        <f t="shared" si="125"/>
        <v>4</v>
      </c>
    </row>
    <row r="4035" spans="1:16" x14ac:dyDescent="0.55000000000000004">
      <c r="A4035" s="1">
        <f t="shared" si="124"/>
        <v>45289</v>
      </c>
      <c r="B4035" s="1">
        <v>45291</v>
      </c>
      <c r="C4035" t="s">
        <v>1116</v>
      </c>
      <c r="D4035" t="s">
        <v>1117</v>
      </c>
      <c r="E4035">
        <v>3.5</v>
      </c>
      <c r="F4035" t="s">
        <v>1222</v>
      </c>
      <c r="G4035" t="s">
        <v>2272</v>
      </c>
      <c r="H4035" t="s">
        <v>17</v>
      </c>
      <c r="I4035" t="s">
        <v>18</v>
      </c>
      <c r="J4035" t="s">
        <v>19</v>
      </c>
      <c r="K4035" t="s">
        <v>20</v>
      </c>
      <c r="L4035" t="s">
        <v>20</v>
      </c>
      <c r="M4035" t="s">
        <v>21</v>
      </c>
      <c r="N4035" t="s">
        <v>53</v>
      </c>
      <c r="O4035" t="s">
        <v>6915</v>
      </c>
      <c r="P4035">
        <f t="shared" si="125"/>
        <v>4</v>
      </c>
    </row>
    <row r="4036" spans="1:16" x14ac:dyDescent="0.55000000000000004">
      <c r="A4036" s="1">
        <f t="shared" ref="A4036:A4099" si="126">B4036-2</f>
        <v>45289</v>
      </c>
      <c r="B4036" s="1">
        <v>45291</v>
      </c>
      <c r="C4036" t="s">
        <v>1116</v>
      </c>
      <c r="D4036" t="s">
        <v>1117</v>
      </c>
      <c r="E4036">
        <v>3.5</v>
      </c>
      <c r="F4036" t="s">
        <v>761</v>
      </c>
      <c r="G4036" t="s">
        <v>2272</v>
      </c>
      <c r="H4036" t="s">
        <v>17</v>
      </c>
      <c r="I4036" t="s">
        <v>18</v>
      </c>
      <c r="J4036" t="s">
        <v>19</v>
      </c>
      <c r="K4036" t="s">
        <v>20</v>
      </c>
      <c r="L4036" t="s">
        <v>20</v>
      </c>
      <c r="M4036" t="s">
        <v>21</v>
      </c>
      <c r="N4036" t="s">
        <v>53</v>
      </c>
      <c r="O4036" t="s">
        <v>6916</v>
      </c>
      <c r="P4036">
        <f t="shared" ref="P4036:P4099" si="127">LEN(D4036)</f>
        <v>4</v>
      </c>
    </row>
    <row r="4037" spans="1:16" x14ac:dyDescent="0.55000000000000004">
      <c r="A4037" s="1">
        <f t="shared" si="126"/>
        <v>45289</v>
      </c>
      <c r="B4037" s="1">
        <v>45291</v>
      </c>
      <c r="C4037" t="s">
        <v>1116</v>
      </c>
      <c r="D4037" t="s">
        <v>1117</v>
      </c>
      <c r="E4037">
        <v>5.0999999999999996</v>
      </c>
      <c r="F4037" t="s">
        <v>984</v>
      </c>
      <c r="G4037" t="s">
        <v>2272</v>
      </c>
      <c r="H4037" t="s">
        <v>17</v>
      </c>
      <c r="I4037" t="s">
        <v>18</v>
      </c>
      <c r="J4037" t="s">
        <v>19</v>
      </c>
      <c r="K4037" t="s">
        <v>20</v>
      </c>
      <c r="L4037" t="s">
        <v>20</v>
      </c>
      <c r="M4037" t="s">
        <v>21</v>
      </c>
      <c r="N4037" t="s">
        <v>53</v>
      </c>
      <c r="O4037" t="s">
        <v>6917</v>
      </c>
      <c r="P4037">
        <f t="shared" si="127"/>
        <v>4</v>
      </c>
    </row>
    <row r="4038" spans="1:16" x14ac:dyDescent="0.55000000000000004">
      <c r="A4038" s="1">
        <f t="shared" si="126"/>
        <v>45289</v>
      </c>
      <c r="B4038" s="1">
        <v>45291</v>
      </c>
      <c r="C4038" t="s">
        <v>1116</v>
      </c>
      <c r="D4038" t="s">
        <v>1117</v>
      </c>
      <c r="E4038">
        <v>3.25</v>
      </c>
      <c r="F4038" t="s">
        <v>168</v>
      </c>
      <c r="G4038" t="s">
        <v>1519</v>
      </c>
      <c r="H4038" t="s">
        <v>17</v>
      </c>
      <c r="I4038" t="s">
        <v>18</v>
      </c>
      <c r="J4038" t="s">
        <v>19</v>
      </c>
      <c r="K4038" t="s">
        <v>20</v>
      </c>
      <c r="L4038" t="s">
        <v>20</v>
      </c>
      <c r="M4038" t="s">
        <v>21</v>
      </c>
      <c r="N4038" t="s">
        <v>53</v>
      </c>
      <c r="O4038" t="s">
        <v>6918</v>
      </c>
      <c r="P4038">
        <f t="shared" si="127"/>
        <v>4</v>
      </c>
    </row>
    <row r="4039" spans="1:16" x14ac:dyDescent="0.55000000000000004">
      <c r="A4039" s="1">
        <f t="shared" si="126"/>
        <v>45289</v>
      </c>
      <c r="B4039" s="1">
        <v>45291</v>
      </c>
      <c r="C4039" t="s">
        <v>1116</v>
      </c>
      <c r="D4039" t="s">
        <v>1117</v>
      </c>
      <c r="E4039">
        <v>3</v>
      </c>
      <c r="F4039" t="s">
        <v>1566</v>
      </c>
      <c r="G4039" t="s">
        <v>2272</v>
      </c>
      <c r="H4039" t="s">
        <v>17</v>
      </c>
      <c r="I4039" t="s">
        <v>18</v>
      </c>
      <c r="J4039" t="s">
        <v>19</v>
      </c>
      <c r="K4039" t="s">
        <v>20</v>
      </c>
      <c r="L4039" t="s">
        <v>20</v>
      </c>
      <c r="M4039" t="s">
        <v>21</v>
      </c>
      <c r="N4039" t="s">
        <v>53</v>
      </c>
      <c r="O4039" t="s">
        <v>6919</v>
      </c>
      <c r="P4039">
        <f t="shared" si="127"/>
        <v>4</v>
      </c>
    </row>
    <row r="4040" spans="1:16" x14ac:dyDescent="0.55000000000000004">
      <c r="A4040" s="1">
        <f t="shared" si="126"/>
        <v>45289</v>
      </c>
      <c r="B4040" s="1">
        <v>45291</v>
      </c>
      <c r="C4040" t="s">
        <v>1116</v>
      </c>
      <c r="D4040" t="s">
        <v>1117</v>
      </c>
      <c r="E4040">
        <v>5.0999999999999996</v>
      </c>
      <c r="F4040" t="s">
        <v>984</v>
      </c>
      <c r="G4040" t="s">
        <v>6920</v>
      </c>
      <c r="H4040" t="s">
        <v>17</v>
      </c>
      <c r="I4040" t="s">
        <v>18</v>
      </c>
      <c r="J4040" t="s">
        <v>19</v>
      </c>
      <c r="K4040" t="s">
        <v>20</v>
      </c>
      <c r="L4040" t="s">
        <v>20</v>
      </c>
      <c r="M4040" t="s">
        <v>21</v>
      </c>
      <c r="N4040" t="s">
        <v>53</v>
      </c>
      <c r="O4040" t="s">
        <v>6921</v>
      </c>
      <c r="P4040">
        <f t="shared" si="127"/>
        <v>4</v>
      </c>
    </row>
    <row r="4041" spans="1:16" x14ac:dyDescent="0.55000000000000004">
      <c r="A4041" s="1">
        <f t="shared" si="126"/>
        <v>45289</v>
      </c>
      <c r="B4041" s="1">
        <v>45291</v>
      </c>
      <c r="C4041" t="s">
        <v>1116</v>
      </c>
      <c r="D4041" t="s">
        <v>1117</v>
      </c>
      <c r="E4041">
        <v>3.5</v>
      </c>
      <c r="F4041" t="s">
        <v>473</v>
      </c>
      <c r="G4041" t="s">
        <v>6903</v>
      </c>
      <c r="H4041" t="s">
        <v>17</v>
      </c>
      <c r="I4041" t="s">
        <v>18</v>
      </c>
      <c r="J4041" t="s">
        <v>19</v>
      </c>
      <c r="K4041" t="s">
        <v>20</v>
      </c>
      <c r="L4041" t="s">
        <v>20</v>
      </c>
      <c r="M4041" t="s">
        <v>21</v>
      </c>
      <c r="N4041" t="s">
        <v>53</v>
      </c>
      <c r="O4041" t="s">
        <v>6922</v>
      </c>
      <c r="P4041">
        <f t="shared" si="127"/>
        <v>4</v>
      </c>
    </row>
    <row r="4042" spans="1:16" x14ac:dyDescent="0.55000000000000004">
      <c r="A4042" s="1">
        <f t="shared" si="126"/>
        <v>45289</v>
      </c>
      <c r="B4042" s="1">
        <v>45291</v>
      </c>
      <c r="C4042" t="s">
        <v>1116</v>
      </c>
      <c r="D4042" t="s">
        <v>1117</v>
      </c>
      <c r="E4042">
        <v>3.5</v>
      </c>
      <c r="F4042" t="s">
        <v>3884</v>
      </c>
      <c r="G4042" t="s">
        <v>1519</v>
      </c>
      <c r="H4042" t="s">
        <v>17</v>
      </c>
      <c r="I4042" t="s">
        <v>18</v>
      </c>
      <c r="J4042" t="s">
        <v>19</v>
      </c>
      <c r="K4042" t="s">
        <v>20</v>
      </c>
      <c r="L4042" t="s">
        <v>20</v>
      </c>
      <c r="M4042" t="s">
        <v>21</v>
      </c>
      <c r="N4042" t="s">
        <v>53</v>
      </c>
      <c r="O4042" t="s">
        <v>6923</v>
      </c>
      <c r="P4042">
        <f t="shared" si="127"/>
        <v>4</v>
      </c>
    </row>
    <row r="4043" spans="1:16" x14ac:dyDescent="0.55000000000000004">
      <c r="A4043" s="1">
        <f t="shared" si="126"/>
        <v>45289</v>
      </c>
      <c r="B4043" s="1">
        <v>45291</v>
      </c>
      <c r="C4043" t="s">
        <v>1116</v>
      </c>
      <c r="D4043" t="s">
        <v>1117</v>
      </c>
      <c r="E4043">
        <v>3.5</v>
      </c>
      <c r="F4043" t="s">
        <v>469</v>
      </c>
      <c r="G4043" t="s">
        <v>1519</v>
      </c>
      <c r="H4043" t="s">
        <v>17</v>
      </c>
      <c r="I4043" t="s">
        <v>18</v>
      </c>
      <c r="J4043" t="s">
        <v>19</v>
      </c>
      <c r="K4043" t="s">
        <v>20</v>
      </c>
      <c r="L4043" t="s">
        <v>20</v>
      </c>
      <c r="M4043" t="s">
        <v>21</v>
      </c>
      <c r="N4043" t="s">
        <v>53</v>
      </c>
      <c r="O4043" t="s">
        <v>6924</v>
      </c>
      <c r="P4043">
        <f t="shared" si="127"/>
        <v>4</v>
      </c>
    </row>
    <row r="4044" spans="1:16" x14ac:dyDescent="0.55000000000000004">
      <c r="A4044" s="1">
        <f t="shared" si="126"/>
        <v>45289</v>
      </c>
      <c r="B4044" s="1">
        <v>45291</v>
      </c>
      <c r="C4044" t="s">
        <v>1116</v>
      </c>
      <c r="D4044" t="s">
        <v>1117</v>
      </c>
      <c r="E4044">
        <v>3</v>
      </c>
      <c r="F4044" t="s">
        <v>1371</v>
      </c>
      <c r="G4044" t="s">
        <v>206</v>
      </c>
      <c r="H4044" t="s">
        <v>17</v>
      </c>
      <c r="I4044" t="s">
        <v>18</v>
      </c>
      <c r="J4044" t="s">
        <v>19</v>
      </c>
      <c r="K4044" t="s">
        <v>20</v>
      </c>
      <c r="L4044" t="s">
        <v>20</v>
      </c>
      <c r="M4044" t="s">
        <v>21</v>
      </c>
      <c r="N4044" t="s">
        <v>53</v>
      </c>
      <c r="O4044" t="s">
        <v>6925</v>
      </c>
      <c r="P4044">
        <f t="shared" si="127"/>
        <v>4</v>
      </c>
    </row>
    <row r="4045" spans="1:16" x14ac:dyDescent="0.55000000000000004">
      <c r="A4045" s="1">
        <f t="shared" si="126"/>
        <v>45289</v>
      </c>
      <c r="B4045" s="1">
        <v>45291</v>
      </c>
      <c r="C4045" t="s">
        <v>1116</v>
      </c>
      <c r="D4045" t="s">
        <v>1117</v>
      </c>
      <c r="E4045">
        <v>3</v>
      </c>
      <c r="F4045" t="s">
        <v>1371</v>
      </c>
      <c r="G4045" t="s">
        <v>1519</v>
      </c>
      <c r="H4045" t="s">
        <v>17</v>
      </c>
      <c r="I4045" t="s">
        <v>18</v>
      </c>
      <c r="J4045" t="s">
        <v>19</v>
      </c>
      <c r="K4045" t="s">
        <v>20</v>
      </c>
      <c r="L4045" t="s">
        <v>20</v>
      </c>
      <c r="M4045" t="s">
        <v>21</v>
      </c>
      <c r="N4045" t="s">
        <v>53</v>
      </c>
      <c r="O4045" t="s">
        <v>6926</v>
      </c>
      <c r="P4045">
        <f t="shared" si="127"/>
        <v>4</v>
      </c>
    </row>
    <row r="4046" spans="1:16" x14ac:dyDescent="0.55000000000000004">
      <c r="A4046" s="1">
        <f t="shared" si="126"/>
        <v>45289</v>
      </c>
      <c r="B4046" s="1">
        <v>45291</v>
      </c>
      <c r="C4046" t="s">
        <v>1116</v>
      </c>
      <c r="D4046" t="s">
        <v>1117</v>
      </c>
      <c r="E4046">
        <v>3</v>
      </c>
      <c r="F4046" t="s">
        <v>1371</v>
      </c>
      <c r="G4046" t="s">
        <v>2272</v>
      </c>
      <c r="H4046" t="s">
        <v>17</v>
      </c>
      <c r="I4046" t="s">
        <v>18</v>
      </c>
      <c r="J4046" t="s">
        <v>19</v>
      </c>
      <c r="K4046" t="s">
        <v>20</v>
      </c>
      <c r="L4046" t="s">
        <v>20</v>
      </c>
      <c r="M4046" t="s">
        <v>21</v>
      </c>
      <c r="N4046" t="s">
        <v>53</v>
      </c>
      <c r="O4046" t="s">
        <v>6927</v>
      </c>
      <c r="P4046">
        <f t="shared" si="127"/>
        <v>4</v>
      </c>
    </row>
    <row r="4047" spans="1:16" x14ac:dyDescent="0.55000000000000004">
      <c r="A4047" s="1">
        <f t="shared" si="126"/>
        <v>45289</v>
      </c>
      <c r="B4047" s="1">
        <v>45291</v>
      </c>
      <c r="C4047" t="s">
        <v>1116</v>
      </c>
      <c r="D4047" t="s">
        <v>1117</v>
      </c>
      <c r="E4047">
        <v>3</v>
      </c>
      <c r="F4047" t="s">
        <v>3884</v>
      </c>
      <c r="G4047" t="s">
        <v>1519</v>
      </c>
      <c r="H4047" t="s">
        <v>17</v>
      </c>
      <c r="I4047" t="s">
        <v>18</v>
      </c>
      <c r="J4047" t="s">
        <v>19</v>
      </c>
      <c r="K4047" t="s">
        <v>20</v>
      </c>
      <c r="L4047" t="s">
        <v>20</v>
      </c>
      <c r="M4047" t="s">
        <v>21</v>
      </c>
      <c r="N4047" t="s">
        <v>53</v>
      </c>
      <c r="O4047" t="s">
        <v>6928</v>
      </c>
      <c r="P4047">
        <f t="shared" si="127"/>
        <v>4</v>
      </c>
    </row>
    <row r="4048" spans="1:16" x14ac:dyDescent="0.55000000000000004">
      <c r="A4048" s="1">
        <f t="shared" si="126"/>
        <v>45289</v>
      </c>
      <c r="B4048" s="1">
        <v>45291</v>
      </c>
      <c r="C4048" t="s">
        <v>1116</v>
      </c>
      <c r="D4048" t="s">
        <v>1117</v>
      </c>
      <c r="E4048">
        <v>3</v>
      </c>
      <c r="F4048" t="s">
        <v>210</v>
      </c>
      <c r="G4048" t="s">
        <v>206</v>
      </c>
      <c r="H4048" t="s">
        <v>17</v>
      </c>
      <c r="I4048" t="s">
        <v>18</v>
      </c>
      <c r="J4048" t="s">
        <v>19</v>
      </c>
      <c r="K4048" t="s">
        <v>20</v>
      </c>
      <c r="L4048" t="s">
        <v>20</v>
      </c>
      <c r="M4048" t="s">
        <v>21</v>
      </c>
      <c r="N4048" t="s">
        <v>53</v>
      </c>
      <c r="O4048" t="s">
        <v>6929</v>
      </c>
      <c r="P4048">
        <f t="shared" si="127"/>
        <v>4</v>
      </c>
    </row>
    <row r="4049" spans="1:16" x14ac:dyDescent="0.55000000000000004">
      <c r="A4049" s="1">
        <f t="shared" si="126"/>
        <v>45289</v>
      </c>
      <c r="B4049" s="1">
        <v>45291</v>
      </c>
      <c r="C4049" t="s">
        <v>1116</v>
      </c>
      <c r="D4049" t="s">
        <v>1117</v>
      </c>
      <c r="E4049">
        <v>3.5</v>
      </c>
      <c r="F4049" t="s">
        <v>1566</v>
      </c>
      <c r="G4049" t="s">
        <v>2272</v>
      </c>
      <c r="H4049" t="s">
        <v>17</v>
      </c>
      <c r="I4049" t="s">
        <v>18</v>
      </c>
      <c r="J4049" t="s">
        <v>19</v>
      </c>
      <c r="K4049" t="s">
        <v>20</v>
      </c>
      <c r="L4049" t="s">
        <v>20</v>
      </c>
      <c r="M4049" t="s">
        <v>21</v>
      </c>
      <c r="N4049" t="s">
        <v>53</v>
      </c>
      <c r="O4049" t="s">
        <v>6930</v>
      </c>
      <c r="P4049">
        <f t="shared" si="127"/>
        <v>4</v>
      </c>
    </row>
    <row r="4050" spans="1:16" x14ac:dyDescent="0.55000000000000004">
      <c r="A4050" s="1">
        <f t="shared" si="126"/>
        <v>45289</v>
      </c>
      <c r="B4050" s="1">
        <v>45291</v>
      </c>
      <c r="C4050" t="s">
        <v>1116</v>
      </c>
      <c r="D4050" t="s">
        <v>1117</v>
      </c>
      <c r="E4050">
        <v>2.95</v>
      </c>
      <c r="F4050" t="s">
        <v>2325</v>
      </c>
      <c r="G4050" t="s">
        <v>1519</v>
      </c>
      <c r="H4050" t="s">
        <v>17</v>
      </c>
      <c r="I4050" t="s">
        <v>18</v>
      </c>
      <c r="J4050" t="s">
        <v>19</v>
      </c>
      <c r="K4050" t="s">
        <v>20</v>
      </c>
      <c r="L4050" t="s">
        <v>20</v>
      </c>
      <c r="M4050" t="s">
        <v>21</v>
      </c>
      <c r="N4050" t="s">
        <v>53</v>
      </c>
      <c r="O4050" t="s">
        <v>6931</v>
      </c>
      <c r="P4050">
        <f t="shared" si="127"/>
        <v>4</v>
      </c>
    </row>
    <row r="4051" spans="1:16" x14ac:dyDescent="0.55000000000000004">
      <c r="A4051" s="1">
        <f t="shared" si="126"/>
        <v>45289</v>
      </c>
      <c r="B4051" s="1">
        <v>45291</v>
      </c>
      <c r="C4051" t="s">
        <v>1116</v>
      </c>
      <c r="D4051" t="s">
        <v>1117</v>
      </c>
      <c r="E4051">
        <v>1.95</v>
      </c>
      <c r="F4051" t="s">
        <v>940</v>
      </c>
      <c r="G4051" t="s">
        <v>1519</v>
      </c>
      <c r="H4051" t="s">
        <v>17</v>
      </c>
      <c r="I4051" t="s">
        <v>18</v>
      </c>
      <c r="J4051" t="s">
        <v>19</v>
      </c>
      <c r="K4051" t="s">
        <v>20</v>
      </c>
      <c r="L4051" t="s">
        <v>20</v>
      </c>
      <c r="M4051" t="s">
        <v>21</v>
      </c>
      <c r="N4051" t="s">
        <v>53</v>
      </c>
      <c r="O4051" t="s">
        <v>6932</v>
      </c>
      <c r="P4051">
        <f t="shared" si="127"/>
        <v>4</v>
      </c>
    </row>
    <row r="4052" spans="1:16" x14ac:dyDescent="0.55000000000000004">
      <c r="A4052" s="1">
        <f t="shared" si="126"/>
        <v>45289</v>
      </c>
      <c r="B4052" s="1">
        <v>45291</v>
      </c>
      <c r="C4052" t="s">
        <v>1116</v>
      </c>
      <c r="D4052" t="s">
        <v>1117</v>
      </c>
      <c r="E4052">
        <v>2.0499999999999998</v>
      </c>
      <c r="F4052" t="s">
        <v>3884</v>
      </c>
      <c r="G4052" t="s">
        <v>2272</v>
      </c>
      <c r="H4052" t="s">
        <v>17</v>
      </c>
      <c r="I4052" t="s">
        <v>18</v>
      </c>
      <c r="J4052" t="s">
        <v>19</v>
      </c>
      <c r="K4052" t="s">
        <v>20</v>
      </c>
      <c r="L4052" t="s">
        <v>20</v>
      </c>
      <c r="M4052" t="s">
        <v>21</v>
      </c>
      <c r="N4052" t="s">
        <v>53</v>
      </c>
      <c r="O4052" t="s">
        <v>6933</v>
      </c>
      <c r="P4052">
        <f t="shared" si="127"/>
        <v>4</v>
      </c>
    </row>
    <row r="4053" spans="1:16" x14ac:dyDescent="0.55000000000000004">
      <c r="A4053" s="1">
        <f t="shared" si="126"/>
        <v>45289</v>
      </c>
      <c r="B4053" s="1">
        <v>45291</v>
      </c>
      <c r="C4053" t="s">
        <v>1116</v>
      </c>
      <c r="D4053" t="s">
        <v>1117</v>
      </c>
      <c r="E4053">
        <v>2.1</v>
      </c>
      <c r="F4053" t="s">
        <v>1566</v>
      </c>
      <c r="G4053" t="s">
        <v>5624</v>
      </c>
      <c r="H4053" t="s">
        <v>17</v>
      </c>
      <c r="I4053" t="s">
        <v>18</v>
      </c>
      <c r="J4053" t="s">
        <v>19</v>
      </c>
      <c r="K4053" t="s">
        <v>20</v>
      </c>
      <c r="L4053" t="s">
        <v>20</v>
      </c>
      <c r="M4053" t="s">
        <v>21</v>
      </c>
      <c r="N4053" t="s">
        <v>53</v>
      </c>
      <c r="O4053" t="s">
        <v>6934</v>
      </c>
      <c r="P4053">
        <f t="shared" si="127"/>
        <v>4</v>
      </c>
    </row>
    <row r="4054" spans="1:16" x14ac:dyDescent="0.55000000000000004">
      <c r="A4054" s="1">
        <f t="shared" si="126"/>
        <v>45289</v>
      </c>
      <c r="B4054" s="1">
        <v>45291</v>
      </c>
      <c r="C4054" t="s">
        <v>1116</v>
      </c>
      <c r="D4054" t="s">
        <v>1117</v>
      </c>
      <c r="E4054">
        <v>2.0499999999999998</v>
      </c>
      <c r="F4054" t="s">
        <v>3884</v>
      </c>
      <c r="G4054" t="s">
        <v>1519</v>
      </c>
      <c r="H4054" t="s">
        <v>17</v>
      </c>
      <c r="I4054" t="s">
        <v>18</v>
      </c>
      <c r="J4054" t="s">
        <v>19</v>
      </c>
      <c r="K4054" t="s">
        <v>20</v>
      </c>
      <c r="L4054" t="s">
        <v>20</v>
      </c>
      <c r="M4054" t="s">
        <v>21</v>
      </c>
      <c r="N4054" t="s">
        <v>53</v>
      </c>
      <c r="O4054" t="s">
        <v>6935</v>
      </c>
      <c r="P4054">
        <f t="shared" si="127"/>
        <v>4</v>
      </c>
    </row>
    <row r="4055" spans="1:16" x14ac:dyDescent="0.55000000000000004">
      <c r="A4055" s="1">
        <f t="shared" si="126"/>
        <v>45289</v>
      </c>
      <c r="B4055" s="1">
        <v>45291</v>
      </c>
      <c r="C4055" t="s">
        <v>1116</v>
      </c>
      <c r="D4055" t="s">
        <v>1117</v>
      </c>
      <c r="E4055">
        <v>2</v>
      </c>
      <c r="F4055" t="s">
        <v>3762</v>
      </c>
      <c r="G4055" t="s">
        <v>1519</v>
      </c>
      <c r="H4055" t="s">
        <v>17</v>
      </c>
      <c r="I4055" t="s">
        <v>18</v>
      </c>
      <c r="J4055" t="s">
        <v>19</v>
      </c>
      <c r="K4055" t="s">
        <v>20</v>
      </c>
      <c r="L4055" t="s">
        <v>20</v>
      </c>
      <c r="M4055" t="s">
        <v>21</v>
      </c>
      <c r="N4055" t="s">
        <v>53</v>
      </c>
      <c r="O4055" t="s">
        <v>6936</v>
      </c>
      <c r="P4055">
        <f t="shared" si="127"/>
        <v>4</v>
      </c>
    </row>
    <row r="4056" spans="1:16" x14ac:dyDescent="0.55000000000000004">
      <c r="A4056" s="1">
        <f t="shared" si="126"/>
        <v>45289</v>
      </c>
      <c r="B4056" s="1">
        <v>45291</v>
      </c>
      <c r="C4056" t="s">
        <v>1116</v>
      </c>
      <c r="D4056" t="s">
        <v>1117</v>
      </c>
      <c r="E4056">
        <v>3.3</v>
      </c>
      <c r="F4056" t="s">
        <v>1547</v>
      </c>
      <c r="G4056" t="s">
        <v>6268</v>
      </c>
      <c r="H4056" t="s">
        <v>17</v>
      </c>
      <c r="I4056" t="s">
        <v>18</v>
      </c>
      <c r="J4056" t="s">
        <v>19</v>
      </c>
      <c r="K4056" t="s">
        <v>20</v>
      </c>
      <c r="L4056" t="s">
        <v>20</v>
      </c>
      <c r="M4056" t="s">
        <v>21</v>
      </c>
      <c r="N4056" t="s">
        <v>53</v>
      </c>
      <c r="O4056" t="s">
        <v>6937</v>
      </c>
      <c r="P4056">
        <f t="shared" si="127"/>
        <v>4</v>
      </c>
    </row>
    <row r="4057" spans="1:16" x14ac:dyDescent="0.55000000000000004">
      <c r="A4057" s="1">
        <f t="shared" si="126"/>
        <v>45289</v>
      </c>
      <c r="B4057" s="1">
        <v>45291</v>
      </c>
      <c r="C4057" t="s">
        <v>1116</v>
      </c>
      <c r="D4057" t="s">
        <v>1117</v>
      </c>
      <c r="E4057">
        <v>3.5</v>
      </c>
      <c r="F4057" t="s">
        <v>2638</v>
      </c>
      <c r="G4057" t="s">
        <v>2272</v>
      </c>
      <c r="H4057" t="s">
        <v>17</v>
      </c>
      <c r="I4057" t="s">
        <v>18</v>
      </c>
      <c r="J4057" t="s">
        <v>19</v>
      </c>
      <c r="K4057" t="s">
        <v>20</v>
      </c>
      <c r="L4057" t="s">
        <v>20</v>
      </c>
      <c r="M4057" t="s">
        <v>21</v>
      </c>
      <c r="N4057" t="s">
        <v>53</v>
      </c>
      <c r="O4057" t="s">
        <v>6938</v>
      </c>
      <c r="P4057">
        <f t="shared" si="127"/>
        <v>4</v>
      </c>
    </row>
    <row r="4058" spans="1:16" x14ac:dyDescent="0.55000000000000004">
      <c r="A4058" s="1">
        <f t="shared" si="126"/>
        <v>45289</v>
      </c>
      <c r="B4058" s="1">
        <v>45291</v>
      </c>
      <c r="C4058" t="s">
        <v>1116</v>
      </c>
      <c r="D4058" t="s">
        <v>1117</v>
      </c>
      <c r="E4058">
        <v>3.5</v>
      </c>
      <c r="F4058" t="s">
        <v>387</v>
      </c>
      <c r="G4058" t="s">
        <v>1519</v>
      </c>
      <c r="H4058" t="s">
        <v>17</v>
      </c>
      <c r="I4058" t="s">
        <v>18</v>
      </c>
      <c r="J4058" t="s">
        <v>19</v>
      </c>
      <c r="K4058" t="s">
        <v>20</v>
      </c>
      <c r="L4058" t="s">
        <v>20</v>
      </c>
      <c r="M4058" t="s">
        <v>21</v>
      </c>
      <c r="N4058" t="s">
        <v>53</v>
      </c>
      <c r="O4058" t="s">
        <v>6939</v>
      </c>
      <c r="P4058">
        <f t="shared" si="127"/>
        <v>4</v>
      </c>
    </row>
    <row r="4059" spans="1:16" x14ac:dyDescent="0.55000000000000004">
      <c r="A4059" s="1">
        <f t="shared" si="126"/>
        <v>45289</v>
      </c>
      <c r="B4059" s="1">
        <v>45291</v>
      </c>
      <c r="C4059" t="s">
        <v>1116</v>
      </c>
      <c r="D4059" t="s">
        <v>1117</v>
      </c>
      <c r="E4059">
        <v>3.5</v>
      </c>
      <c r="F4059" t="s">
        <v>387</v>
      </c>
      <c r="G4059" t="s">
        <v>3512</v>
      </c>
      <c r="H4059" t="s">
        <v>17</v>
      </c>
      <c r="I4059" t="s">
        <v>18</v>
      </c>
      <c r="J4059" t="s">
        <v>19</v>
      </c>
      <c r="K4059" t="s">
        <v>20</v>
      </c>
      <c r="L4059" t="s">
        <v>20</v>
      </c>
      <c r="M4059" t="s">
        <v>21</v>
      </c>
      <c r="N4059" t="s">
        <v>53</v>
      </c>
      <c r="O4059" t="s">
        <v>6940</v>
      </c>
      <c r="P4059">
        <f t="shared" si="127"/>
        <v>4</v>
      </c>
    </row>
    <row r="4060" spans="1:16" x14ac:dyDescent="0.55000000000000004">
      <c r="A4060" s="1">
        <f t="shared" si="126"/>
        <v>45289</v>
      </c>
      <c r="B4060" s="1">
        <v>45291</v>
      </c>
      <c r="C4060" t="s">
        <v>1116</v>
      </c>
      <c r="D4060" t="s">
        <v>1117</v>
      </c>
      <c r="E4060">
        <v>3.1</v>
      </c>
      <c r="F4060" t="s">
        <v>945</v>
      </c>
      <c r="G4060" t="s">
        <v>1519</v>
      </c>
      <c r="H4060" t="s">
        <v>17</v>
      </c>
      <c r="I4060" t="s">
        <v>18</v>
      </c>
      <c r="J4060" t="s">
        <v>19</v>
      </c>
      <c r="K4060" t="s">
        <v>20</v>
      </c>
      <c r="L4060" t="s">
        <v>20</v>
      </c>
      <c r="M4060" t="s">
        <v>21</v>
      </c>
      <c r="N4060" t="s">
        <v>53</v>
      </c>
      <c r="O4060" t="s">
        <v>6941</v>
      </c>
      <c r="P4060">
        <f t="shared" si="127"/>
        <v>4</v>
      </c>
    </row>
    <row r="4061" spans="1:16" x14ac:dyDescent="0.55000000000000004">
      <c r="A4061" s="1">
        <f t="shared" si="126"/>
        <v>45289</v>
      </c>
      <c r="B4061" s="1">
        <v>45291</v>
      </c>
      <c r="C4061" t="s">
        <v>1116</v>
      </c>
      <c r="D4061" t="s">
        <v>1117</v>
      </c>
      <c r="E4061">
        <v>3.1</v>
      </c>
      <c r="F4061" t="s">
        <v>26</v>
      </c>
      <c r="G4061" t="s">
        <v>1519</v>
      </c>
      <c r="H4061" t="s">
        <v>17</v>
      </c>
      <c r="I4061" t="s">
        <v>18</v>
      </c>
      <c r="J4061" t="s">
        <v>19</v>
      </c>
      <c r="K4061" t="s">
        <v>20</v>
      </c>
      <c r="L4061" t="s">
        <v>20</v>
      </c>
      <c r="M4061" t="s">
        <v>21</v>
      </c>
      <c r="N4061" t="s">
        <v>53</v>
      </c>
      <c r="O4061" t="s">
        <v>6942</v>
      </c>
      <c r="P4061">
        <f t="shared" si="127"/>
        <v>4</v>
      </c>
    </row>
    <row r="4062" spans="1:16" x14ac:dyDescent="0.55000000000000004">
      <c r="A4062" s="1">
        <f t="shared" si="126"/>
        <v>45289</v>
      </c>
      <c r="B4062" s="1">
        <v>45291</v>
      </c>
      <c r="C4062" t="s">
        <v>1116</v>
      </c>
      <c r="D4062" t="s">
        <v>1117</v>
      </c>
      <c r="E4062">
        <v>3.5</v>
      </c>
      <c r="F4062" t="s">
        <v>473</v>
      </c>
      <c r="G4062" t="s">
        <v>6911</v>
      </c>
      <c r="H4062" t="s">
        <v>17</v>
      </c>
      <c r="I4062" t="s">
        <v>18</v>
      </c>
      <c r="J4062" t="s">
        <v>19</v>
      </c>
      <c r="K4062" t="s">
        <v>20</v>
      </c>
      <c r="L4062" t="s">
        <v>20</v>
      </c>
      <c r="M4062" t="s">
        <v>21</v>
      </c>
      <c r="N4062" t="s">
        <v>53</v>
      </c>
      <c r="O4062" t="s">
        <v>6943</v>
      </c>
      <c r="P4062">
        <f t="shared" si="127"/>
        <v>4</v>
      </c>
    </row>
    <row r="4063" spans="1:16" x14ac:dyDescent="0.55000000000000004">
      <c r="A4063" s="1">
        <f t="shared" si="126"/>
        <v>45289</v>
      </c>
      <c r="B4063" s="1">
        <v>45291</v>
      </c>
      <c r="C4063" t="s">
        <v>1116</v>
      </c>
      <c r="D4063" t="s">
        <v>1117</v>
      </c>
      <c r="E4063">
        <v>5.0999999999999996</v>
      </c>
      <c r="F4063" t="s">
        <v>984</v>
      </c>
      <c r="G4063" t="s">
        <v>4715</v>
      </c>
      <c r="H4063" t="s">
        <v>17</v>
      </c>
      <c r="I4063" t="s">
        <v>18</v>
      </c>
      <c r="J4063" t="s">
        <v>19</v>
      </c>
      <c r="K4063" t="s">
        <v>20</v>
      </c>
      <c r="L4063" t="s">
        <v>20</v>
      </c>
      <c r="M4063" t="s">
        <v>21</v>
      </c>
      <c r="N4063" t="s">
        <v>53</v>
      </c>
      <c r="O4063" t="s">
        <v>6944</v>
      </c>
      <c r="P4063">
        <f t="shared" si="127"/>
        <v>4</v>
      </c>
    </row>
    <row r="4064" spans="1:16" x14ac:dyDescent="0.55000000000000004">
      <c r="A4064" s="1">
        <f t="shared" si="126"/>
        <v>45289</v>
      </c>
      <c r="B4064" s="1">
        <v>45291</v>
      </c>
      <c r="C4064" t="s">
        <v>1116</v>
      </c>
      <c r="D4064" t="s">
        <v>1117</v>
      </c>
      <c r="E4064">
        <v>3</v>
      </c>
      <c r="F4064" t="s">
        <v>1968</v>
      </c>
      <c r="G4064" t="s">
        <v>1519</v>
      </c>
      <c r="H4064" t="s">
        <v>17</v>
      </c>
      <c r="I4064" t="s">
        <v>18</v>
      </c>
      <c r="J4064" t="s">
        <v>19</v>
      </c>
      <c r="K4064" t="s">
        <v>20</v>
      </c>
      <c r="L4064" t="s">
        <v>20</v>
      </c>
      <c r="M4064" t="s">
        <v>21</v>
      </c>
      <c r="N4064" t="s">
        <v>53</v>
      </c>
      <c r="O4064" t="s">
        <v>6945</v>
      </c>
      <c r="P4064">
        <f t="shared" si="127"/>
        <v>4</v>
      </c>
    </row>
    <row r="4065" spans="1:16" x14ac:dyDescent="0.55000000000000004">
      <c r="A4065" s="1">
        <f t="shared" si="126"/>
        <v>45289</v>
      </c>
      <c r="B4065" s="1">
        <v>45291</v>
      </c>
      <c r="C4065" t="s">
        <v>1116</v>
      </c>
      <c r="D4065" t="s">
        <v>1117</v>
      </c>
      <c r="E4065">
        <v>3</v>
      </c>
      <c r="F4065" t="s">
        <v>1968</v>
      </c>
      <c r="G4065" t="s">
        <v>2272</v>
      </c>
      <c r="H4065" t="s">
        <v>17</v>
      </c>
      <c r="I4065" t="s">
        <v>18</v>
      </c>
      <c r="J4065" t="s">
        <v>19</v>
      </c>
      <c r="K4065" t="s">
        <v>20</v>
      </c>
      <c r="L4065" t="s">
        <v>20</v>
      </c>
      <c r="M4065" t="s">
        <v>21</v>
      </c>
      <c r="N4065" t="s">
        <v>53</v>
      </c>
      <c r="O4065" t="s">
        <v>6946</v>
      </c>
      <c r="P4065">
        <f t="shared" si="127"/>
        <v>4</v>
      </c>
    </row>
    <row r="4066" spans="1:16" x14ac:dyDescent="0.55000000000000004">
      <c r="A4066" s="1">
        <f t="shared" si="126"/>
        <v>45289</v>
      </c>
      <c r="B4066" s="1">
        <v>45291</v>
      </c>
      <c r="C4066" t="s">
        <v>1116</v>
      </c>
      <c r="D4066" t="s">
        <v>1117</v>
      </c>
      <c r="E4066">
        <v>3.5</v>
      </c>
      <c r="F4066" t="s">
        <v>940</v>
      </c>
      <c r="G4066" t="s">
        <v>6903</v>
      </c>
      <c r="H4066" t="s">
        <v>17</v>
      </c>
      <c r="I4066" t="s">
        <v>18</v>
      </c>
      <c r="J4066" t="s">
        <v>19</v>
      </c>
      <c r="K4066" t="s">
        <v>20</v>
      </c>
      <c r="L4066" t="s">
        <v>20</v>
      </c>
      <c r="M4066" t="s">
        <v>21</v>
      </c>
      <c r="N4066" t="s">
        <v>53</v>
      </c>
      <c r="O4066" t="s">
        <v>6947</v>
      </c>
      <c r="P4066">
        <f t="shared" si="127"/>
        <v>4</v>
      </c>
    </row>
    <row r="4067" spans="1:16" x14ac:dyDescent="0.55000000000000004">
      <c r="A4067" s="1">
        <f t="shared" si="126"/>
        <v>45289</v>
      </c>
      <c r="B4067" s="1">
        <v>45291</v>
      </c>
      <c r="C4067" t="s">
        <v>1116</v>
      </c>
      <c r="D4067" t="s">
        <v>1117</v>
      </c>
      <c r="E4067">
        <v>3.5</v>
      </c>
      <c r="F4067" t="s">
        <v>3884</v>
      </c>
      <c r="G4067" t="s">
        <v>6903</v>
      </c>
      <c r="H4067" t="s">
        <v>17</v>
      </c>
      <c r="I4067" t="s">
        <v>18</v>
      </c>
      <c r="J4067" t="s">
        <v>19</v>
      </c>
      <c r="K4067" t="s">
        <v>20</v>
      </c>
      <c r="L4067" t="s">
        <v>20</v>
      </c>
      <c r="M4067" t="s">
        <v>21</v>
      </c>
      <c r="N4067" t="s">
        <v>53</v>
      </c>
      <c r="O4067" t="s">
        <v>6948</v>
      </c>
      <c r="P4067">
        <f t="shared" si="127"/>
        <v>4</v>
      </c>
    </row>
    <row r="4068" spans="1:16" x14ac:dyDescent="0.55000000000000004">
      <c r="A4068" s="1">
        <f t="shared" si="126"/>
        <v>45289</v>
      </c>
      <c r="B4068" s="1">
        <v>45291</v>
      </c>
      <c r="C4068" t="s">
        <v>1116</v>
      </c>
      <c r="D4068" t="s">
        <v>1117</v>
      </c>
      <c r="E4068">
        <v>3.5</v>
      </c>
      <c r="F4068" t="s">
        <v>387</v>
      </c>
      <c r="G4068" t="s">
        <v>206</v>
      </c>
      <c r="H4068" t="s">
        <v>17</v>
      </c>
      <c r="I4068" t="s">
        <v>18</v>
      </c>
      <c r="J4068" t="s">
        <v>19</v>
      </c>
      <c r="K4068" t="s">
        <v>20</v>
      </c>
      <c r="L4068" t="s">
        <v>20</v>
      </c>
      <c r="M4068" t="s">
        <v>21</v>
      </c>
      <c r="N4068" t="s">
        <v>53</v>
      </c>
      <c r="O4068" t="s">
        <v>6949</v>
      </c>
      <c r="P4068">
        <f t="shared" si="127"/>
        <v>4</v>
      </c>
    </row>
    <row r="4069" spans="1:16" x14ac:dyDescent="0.55000000000000004">
      <c r="A4069" s="1">
        <f t="shared" si="126"/>
        <v>45289</v>
      </c>
      <c r="B4069" s="1">
        <v>45291</v>
      </c>
      <c r="C4069" t="s">
        <v>1116</v>
      </c>
      <c r="D4069" t="s">
        <v>1117</v>
      </c>
      <c r="E4069">
        <v>3.15</v>
      </c>
      <c r="F4069" t="s">
        <v>2429</v>
      </c>
      <c r="G4069" t="s">
        <v>1519</v>
      </c>
      <c r="H4069" t="s">
        <v>17</v>
      </c>
      <c r="I4069" t="s">
        <v>18</v>
      </c>
      <c r="J4069" t="s">
        <v>19</v>
      </c>
      <c r="K4069" t="s">
        <v>20</v>
      </c>
      <c r="L4069" t="s">
        <v>20</v>
      </c>
      <c r="M4069" t="s">
        <v>21</v>
      </c>
      <c r="N4069" t="s">
        <v>53</v>
      </c>
      <c r="O4069" t="s">
        <v>6950</v>
      </c>
      <c r="P4069">
        <f t="shared" si="127"/>
        <v>4</v>
      </c>
    </row>
    <row r="4070" spans="1:16" x14ac:dyDescent="0.55000000000000004">
      <c r="A4070" s="1">
        <f t="shared" si="126"/>
        <v>45289</v>
      </c>
      <c r="B4070" s="1">
        <v>45291</v>
      </c>
      <c r="C4070" t="s">
        <v>1116</v>
      </c>
      <c r="D4070" t="s">
        <v>1117</v>
      </c>
      <c r="E4070">
        <v>3.15</v>
      </c>
      <c r="F4070" t="s">
        <v>1114</v>
      </c>
      <c r="G4070" t="s">
        <v>1519</v>
      </c>
      <c r="H4070" t="s">
        <v>17</v>
      </c>
      <c r="I4070" t="s">
        <v>18</v>
      </c>
      <c r="J4070" t="s">
        <v>19</v>
      </c>
      <c r="K4070" t="s">
        <v>20</v>
      </c>
      <c r="L4070" t="s">
        <v>20</v>
      </c>
      <c r="M4070" t="s">
        <v>21</v>
      </c>
      <c r="N4070" t="s">
        <v>53</v>
      </c>
      <c r="O4070" t="s">
        <v>6951</v>
      </c>
      <c r="P4070">
        <f t="shared" si="127"/>
        <v>4</v>
      </c>
    </row>
    <row r="4071" spans="1:16" x14ac:dyDescent="0.55000000000000004">
      <c r="A4071" s="1">
        <f t="shared" si="126"/>
        <v>45289</v>
      </c>
      <c r="B4071" s="1">
        <v>45291</v>
      </c>
      <c r="C4071" t="s">
        <v>1116</v>
      </c>
      <c r="D4071" t="s">
        <v>1117</v>
      </c>
      <c r="E4071">
        <v>3.15</v>
      </c>
      <c r="F4071" t="s">
        <v>1114</v>
      </c>
      <c r="G4071" t="s">
        <v>4081</v>
      </c>
      <c r="H4071" t="s">
        <v>17</v>
      </c>
      <c r="I4071" t="s">
        <v>18</v>
      </c>
      <c r="J4071" t="s">
        <v>19</v>
      </c>
      <c r="K4071" t="s">
        <v>20</v>
      </c>
      <c r="L4071" t="s">
        <v>20</v>
      </c>
      <c r="M4071" t="s">
        <v>21</v>
      </c>
      <c r="N4071" t="s">
        <v>53</v>
      </c>
      <c r="O4071" t="s">
        <v>6952</v>
      </c>
      <c r="P4071">
        <f t="shared" si="127"/>
        <v>4</v>
      </c>
    </row>
    <row r="4072" spans="1:16" x14ac:dyDescent="0.55000000000000004">
      <c r="A4072" s="1">
        <f t="shared" si="126"/>
        <v>45289</v>
      </c>
      <c r="B4072" s="1">
        <v>45291</v>
      </c>
      <c r="C4072" t="s">
        <v>1116</v>
      </c>
      <c r="D4072" t="s">
        <v>1117</v>
      </c>
      <c r="E4072">
        <v>3</v>
      </c>
      <c r="F4072" t="s">
        <v>5623</v>
      </c>
      <c r="G4072" t="s">
        <v>1519</v>
      </c>
      <c r="H4072" t="s">
        <v>17</v>
      </c>
      <c r="I4072" t="s">
        <v>18</v>
      </c>
      <c r="J4072" t="s">
        <v>19</v>
      </c>
      <c r="K4072" t="s">
        <v>20</v>
      </c>
      <c r="L4072" t="s">
        <v>20</v>
      </c>
      <c r="M4072" t="s">
        <v>21</v>
      </c>
      <c r="N4072" t="s">
        <v>53</v>
      </c>
      <c r="O4072" t="s">
        <v>6953</v>
      </c>
      <c r="P4072">
        <f t="shared" si="127"/>
        <v>4</v>
      </c>
    </row>
    <row r="4073" spans="1:16" x14ac:dyDescent="0.55000000000000004">
      <c r="A4073" s="1">
        <f t="shared" si="126"/>
        <v>45289</v>
      </c>
      <c r="B4073" s="1">
        <v>45291</v>
      </c>
      <c r="C4073" t="s">
        <v>1116</v>
      </c>
      <c r="D4073" t="s">
        <v>1117</v>
      </c>
      <c r="E4073">
        <v>3</v>
      </c>
      <c r="F4073" t="s">
        <v>900</v>
      </c>
      <c r="G4073" t="s">
        <v>1519</v>
      </c>
      <c r="H4073" t="s">
        <v>17</v>
      </c>
      <c r="I4073" t="s">
        <v>18</v>
      </c>
      <c r="J4073" t="s">
        <v>19</v>
      </c>
      <c r="K4073" t="s">
        <v>20</v>
      </c>
      <c r="L4073" t="s">
        <v>20</v>
      </c>
      <c r="M4073" t="s">
        <v>21</v>
      </c>
      <c r="N4073" t="s">
        <v>53</v>
      </c>
      <c r="O4073" t="s">
        <v>6954</v>
      </c>
      <c r="P4073">
        <f t="shared" si="127"/>
        <v>4</v>
      </c>
    </row>
    <row r="4074" spans="1:16" x14ac:dyDescent="0.55000000000000004">
      <c r="A4074" s="1">
        <f t="shared" si="126"/>
        <v>45289</v>
      </c>
      <c r="B4074" s="1">
        <v>45291</v>
      </c>
      <c r="C4074" t="s">
        <v>1116</v>
      </c>
      <c r="D4074" t="s">
        <v>1117</v>
      </c>
      <c r="E4074">
        <v>3</v>
      </c>
      <c r="F4074" t="s">
        <v>168</v>
      </c>
      <c r="G4074" t="s">
        <v>1519</v>
      </c>
      <c r="H4074" t="s">
        <v>17</v>
      </c>
      <c r="I4074" t="s">
        <v>18</v>
      </c>
      <c r="J4074" t="s">
        <v>19</v>
      </c>
      <c r="K4074" t="s">
        <v>20</v>
      </c>
      <c r="L4074" t="s">
        <v>20</v>
      </c>
      <c r="M4074" t="s">
        <v>21</v>
      </c>
      <c r="N4074" t="s">
        <v>53</v>
      </c>
      <c r="O4074" t="s">
        <v>6955</v>
      </c>
      <c r="P4074">
        <f t="shared" si="127"/>
        <v>4</v>
      </c>
    </row>
    <row r="4075" spans="1:16" x14ac:dyDescent="0.55000000000000004">
      <c r="A4075" s="1">
        <f t="shared" si="126"/>
        <v>45289</v>
      </c>
      <c r="B4075" s="1">
        <v>45291</v>
      </c>
      <c r="C4075" t="s">
        <v>1116</v>
      </c>
      <c r="D4075" t="s">
        <v>1117</v>
      </c>
      <c r="E4075">
        <v>3.3</v>
      </c>
      <c r="F4075" t="s">
        <v>489</v>
      </c>
      <c r="G4075" t="s">
        <v>1519</v>
      </c>
      <c r="H4075" t="s">
        <v>17</v>
      </c>
      <c r="I4075" t="s">
        <v>18</v>
      </c>
      <c r="J4075" t="s">
        <v>19</v>
      </c>
      <c r="K4075" t="s">
        <v>20</v>
      </c>
      <c r="L4075" t="s">
        <v>20</v>
      </c>
      <c r="M4075" t="s">
        <v>21</v>
      </c>
      <c r="N4075" t="s">
        <v>53</v>
      </c>
      <c r="O4075" t="s">
        <v>6956</v>
      </c>
      <c r="P4075">
        <f t="shared" si="127"/>
        <v>4</v>
      </c>
    </row>
    <row r="4076" spans="1:16" x14ac:dyDescent="0.55000000000000004">
      <c r="A4076" s="1">
        <f t="shared" si="126"/>
        <v>45289</v>
      </c>
      <c r="B4076" s="1">
        <v>45291</v>
      </c>
      <c r="C4076" t="s">
        <v>1116</v>
      </c>
      <c r="D4076" t="s">
        <v>1117</v>
      </c>
      <c r="E4076">
        <v>5</v>
      </c>
      <c r="F4076" t="s">
        <v>489</v>
      </c>
      <c r="G4076" t="s">
        <v>1519</v>
      </c>
      <c r="H4076" t="s">
        <v>17</v>
      </c>
      <c r="I4076" t="s">
        <v>18</v>
      </c>
      <c r="J4076" t="s">
        <v>19</v>
      </c>
      <c r="K4076" t="s">
        <v>20</v>
      </c>
      <c r="L4076" t="s">
        <v>20</v>
      </c>
      <c r="M4076" t="s">
        <v>21</v>
      </c>
      <c r="N4076" t="s">
        <v>53</v>
      </c>
      <c r="O4076" t="s">
        <v>6957</v>
      </c>
      <c r="P4076">
        <f t="shared" si="127"/>
        <v>4</v>
      </c>
    </row>
    <row r="4077" spans="1:16" x14ac:dyDescent="0.55000000000000004">
      <c r="A4077" s="1">
        <f t="shared" si="126"/>
        <v>45289</v>
      </c>
      <c r="B4077" s="1">
        <v>45291</v>
      </c>
      <c r="C4077" t="s">
        <v>1116</v>
      </c>
      <c r="D4077" t="s">
        <v>1117</v>
      </c>
      <c r="E4077">
        <v>5.0999999999999996</v>
      </c>
      <c r="F4077" t="s">
        <v>984</v>
      </c>
      <c r="G4077" t="s">
        <v>1519</v>
      </c>
      <c r="H4077" t="s">
        <v>17</v>
      </c>
      <c r="I4077" t="s">
        <v>18</v>
      </c>
      <c r="J4077" t="s">
        <v>19</v>
      </c>
      <c r="K4077" t="s">
        <v>20</v>
      </c>
      <c r="L4077" t="s">
        <v>20</v>
      </c>
      <c r="M4077" t="s">
        <v>21</v>
      </c>
      <c r="N4077" t="s">
        <v>53</v>
      </c>
      <c r="O4077" t="s">
        <v>6958</v>
      </c>
      <c r="P4077">
        <f t="shared" si="127"/>
        <v>4</v>
      </c>
    </row>
    <row r="4078" spans="1:16" x14ac:dyDescent="0.55000000000000004">
      <c r="A4078" s="1">
        <f t="shared" si="126"/>
        <v>45289</v>
      </c>
      <c r="B4078" s="1">
        <v>45291</v>
      </c>
      <c r="C4078" t="s">
        <v>1116</v>
      </c>
      <c r="D4078" t="s">
        <v>1117</v>
      </c>
      <c r="E4078">
        <v>1.7</v>
      </c>
      <c r="F4078" t="s">
        <v>2060</v>
      </c>
      <c r="G4078" t="s">
        <v>1519</v>
      </c>
      <c r="H4078" t="s">
        <v>17</v>
      </c>
      <c r="I4078" t="s">
        <v>18</v>
      </c>
      <c r="J4078" t="s">
        <v>19</v>
      </c>
      <c r="K4078" t="s">
        <v>20</v>
      </c>
      <c r="L4078" t="s">
        <v>20</v>
      </c>
      <c r="M4078" t="s">
        <v>21</v>
      </c>
      <c r="N4078" t="s">
        <v>53</v>
      </c>
      <c r="O4078" t="s">
        <v>6959</v>
      </c>
      <c r="P4078">
        <f t="shared" si="127"/>
        <v>4</v>
      </c>
    </row>
    <row r="4079" spans="1:16" x14ac:dyDescent="0.55000000000000004">
      <c r="A4079" s="1">
        <f t="shared" si="126"/>
        <v>45289</v>
      </c>
      <c r="B4079" s="1">
        <v>45291</v>
      </c>
      <c r="C4079" t="s">
        <v>1116</v>
      </c>
      <c r="D4079" t="s">
        <v>1117</v>
      </c>
      <c r="E4079">
        <v>3.4</v>
      </c>
      <c r="F4079" t="s">
        <v>1547</v>
      </c>
      <c r="G4079" t="s">
        <v>206</v>
      </c>
      <c r="H4079" t="s">
        <v>17</v>
      </c>
      <c r="I4079" t="s">
        <v>18</v>
      </c>
      <c r="J4079" t="s">
        <v>19</v>
      </c>
      <c r="K4079" t="s">
        <v>20</v>
      </c>
      <c r="L4079" t="s">
        <v>20</v>
      </c>
      <c r="M4079" t="s">
        <v>21</v>
      </c>
      <c r="N4079" t="s">
        <v>53</v>
      </c>
      <c r="O4079" t="s">
        <v>6960</v>
      </c>
      <c r="P4079">
        <f t="shared" si="127"/>
        <v>4</v>
      </c>
    </row>
    <row r="4080" spans="1:16" x14ac:dyDescent="0.55000000000000004">
      <c r="A4080" s="1">
        <f t="shared" si="126"/>
        <v>45289</v>
      </c>
      <c r="B4080" s="1">
        <v>45291</v>
      </c>
      <c r="C4080" t="s">
        <v>1116</v>
      </c>
      <c r="D4080" t="s">
        <v>1117</v>
      </c>
      <c r="E4080">
        <v>3.65</v>
      </c>
      <c r="F4080" t="s">
        <v>2873</v>
      </c>
      <c r="G4080" t="s">
        <v>1519</v>
      </c>
      <c r="H4080" t="s">
        <v>17</v>
      </c>
      <c r="I4080" t="s">
        <v>18</v>
      </c>
      <c r="J4080" t="s">
        <v>19</v>
      </c>
      <c r="K4080" t="s">
        <v>20</v>
      </c>
      <c r="L4080" t="s">
        <v>20</v>
      </c>
      <c r="M4080" t="s">
        <v>21</v>
      </c>
      <c r="N4080" t="s">
        <v>53</v>
      </c>
      <c r="O4080" t="s">
        <v>6961</v>
      </c>
      <c r="P4080">
        <f t="shared" si="127"/>
        <v>4</v>
      </c>
    </row>
    <row r="4081" spans="1:16" x14ac:dyDescent="0.55000000000000004">
      <c r="A4081" s="1">
        <f t="shared" si="126"/>
        <v>45289</v>
      </c>
      <c r="B4081" s="1">
        <v>45291</v>
      </c>
      <c r="C4081" t="s">
        <v>1116</v>
      </c>
      <c r="D4081" t="s">
        <v>1117</v>
      </c>
      <c r="E4081">
        <v>3.2</v>
      </c>
      <c r="F4081" t="s">
        <v>2464</v>
      </c>
      <c r="G4081" t="s">
        <v>1519</v>
      </c>
      <c r="H4081" t="s">
        <v>17</v>
      </c>
      <c r="I4081" t="s">
        <v>18</v>
      </c>
      <c r="J4081" t="s">
        <v>19</v>
      </c>
      <c r="K4081" t="s">
        <v>20</v>
      </c>
      <c r="L4081" t="s">
        <v>20</v>
      </c>
      <c r="M4081" t="s">
        <v>21</v>
      </c>
      <c r="N4081" t="s">
        <v>53</v>
      </c>
      <c r="O4081" t="s">
        <v>6962</v>
      </c>
      <c r="P4081">
        <f t="shared" si="127"/>
        <v>4</v>
      </c>
    </row>
    <row r="4082" spans="1:16" hidden="1" x14ac:dyDescent="0.55000000000000004">
      <c r="A4082" s="1">
        <f t="shared" si="126"/>
        <v>45289</v>
      </c>
      <c r="B4082" s="1">
        <v>45291</v>
      </c>
      <c r="C4082" t="s">
        <v>3566</v>
      </c>
      <c r="D4082" t="s">
        <v>3567</v>
      </c>
      <c r="E4082">
        <v>2</v>
      </c>
      <c r="F4082" t="s">
        <v>4178</v>
      </c>
      <c r="G4082" t="s">
        <v>1519</v>
      </c>
      <c r="H4082" t="s">
        <v>99</v>
      </c>
      <c r="I4082" t="s">
        <v>18</v>
      </c>
      <c r="J4082" t="s">
        <v>19</v>
      </c>
      <c r="K4082" t="s">
        <v>20</v>
      </c>
      <c r="L4082" t="s">
        <v>20</v>
      </c>
      <c r="M4082" t="s">
        <v>21</v>
      </c>
      <c r="N4082" t="s">
        <v>72</v>
      </c>
      <c r="O4082" t="s">
        <v>6963</v>
      </c>
      <c r="P4082">
        <f t="shared" si="127"/>
        <v>6</v>
      </c>
    </row>
    <row r="4083" spans="1:16" hidden="1" x14ac:dyDescent="0.55000000000000004">
      <c r="A4083" s="1">
        <f t="shared" si="126"/>
        <v>45289</v>
      </c>
      <c r="B4083" s="1">
        <v>45291</v>
      </c>
      <c r="C4083" t="s">
        <v>3566</v>
      </c>
      <c r="D4083" t="s">
        <v>3567</v>
      </c>
      <c r="E4083">
        <v>2</v>
      </c>
      <c r="F4083" t="s">
        <v>1054</v>
      </c>
      <c r="G4083" t="s">
        <v>1519</v>
      </c>
      <c r="H4083" t="s">
        <v>99</v>
      </c>
      <c r="I4083" t="s">
        <v>18</v>
      </c>
      <c r="J4083" t="s">
        <v>19</v>
      </c>
      <c r="K4083" t="s">
        <v>20</v>
      </c>
      <c r="L4083" t="s">
        <v>20</v>
      </c>
      <c r="M4083" t="s">
        <v>21</v>
      </c>
      <c r="N4083" t="s">
        <v>72</v>
      </c>
      <c r="O4083" t="s">
        <v>6964</v>
      </c>
      <c r="P4083">
        <f t="shared" si="127"/>
        <v>6</v>
      </c>
    </row>
    <row r="4084" spans="1:16" x14ac:dyDescent="0.55000000000000004">
      <c r="A4084" s="1">
        <f t="shared" si="126"/>
        <v>45289</v>
      </c>
      <c r="B4084" s="1">
        <v>45291</v>
      </c>
      <c r="C4084" t="s">
        <v>131</v>
      </c>
      <c r="D4084" t="s">
        <v>132</v>
      </c>
      <c r="E4084">
        <v>4.42</v>
      </c>
      <c r="F4084" t="s">
        <v>6965</v>
      </c>
      <c r="G4084" t="s">
        <v>133</v>
      </c>
      <c r="H4084" t="s">
        <v>63</v>
      </c>
      <c r="I4084" t="s">
        <v>18</v>
      </c>
      <c r="J4084" t="s">
        <v>19</v>
      </c>
      <c r="K4084" t="s">
        <v>20</v>
      </c>
      <c r="L4084" t="s">
        <v>20</v>
      </c>
      <c r="M4084" t="s">
        <v>21</v>
      </c>
      <c r="N4084" t="s">
        <v>64</v>
      </c>
      <c r="O4084" t="s">
        <v>6966</v>
      </c>
      <c r="P4084">
        <f t="shared" si="127"/>
        <v>3</v>
      </c>
    </row>
    <row r="4085" spans="1:16" x14ac:dyDescent="0.55000000000000004">
      <c r="A4085" s="1">
        <f t="shared" si="126"/>
        <v>45289</v>
      </c>
      <c r="B4085" s="1">
        <v>45291</v>
      </c>
      <c r="C4085" t="s">
        <v>131</v>
      </c>
      <c r="D4085" t="s">
        <v>132</v>
      </c>
      <c r="E4085">
        <v>0.5</v>
      </c>
      <c r="F4085" t="s">
        <v>6967</v>
      </c>
      <c r="G4085" t="s">
        <v>133</v>
      </c>
      <c r="H4085" t="s">
        <v>63</v>
      </c>
      <c r="I4085" t="s">
        <v>18</v>
      </c>
      <c r="J4085" t="s">
        <v>19</v>
      </c>
      <c r="K4085" t="s">
        <v>20</v>
      </c>
      <c r="L4085" t="s">
        <v>20</v>
      </c>
      <c r="M4085" t="s">
        <v>21</v>
      </c>
      <c r="N4085" t="s">
        <v>64</v>
      </c>
      <c r="O4085" t="s">
        <v>6968</v>
      </c>
      <c r="P4085">
        <f t="shared" si="127"/>
        <v>3</v>
      </c>
    </row>
    <row r="4086" spans="1:16" x14ac:dyDescent="0.55000000000000004">
      <c r="A4086" s="1">
        <f t="shared" si="126"/>
        <v>45289</v>
      </c>
      <c r="B4086" s="1">
        <v>45291</v>
      </c>
      <c r="C4086" t="s">
        <v>60</v>
      </c>
      <c r="D4086" t="s">
        <v>61</v>
      </c>
      <c r="E4086">
        <v>0.82</v>
      </c>
      <c r="F4086" t="s">
        <v>6969</v>
      </c>
      <c r="G4086" t="s">
        <v>206</v>
      </c>
      <c r="H4086" t="s">
        <v>63</v>
      </c>
      <c r="I4086" t="s">
        <v>18</v>
      </c>
      <c r="J4086" t="s">
        <v>19</v>
      </c>
      <c r="K4086" t="s">
        <v>20</v>
      </c>
      <c r="L4086" t="s">
        <v>20</v>
      </c>
      <c r="M4086" t="s">
        <v>21</v>
      </c>
      <c r="N4086" t="s">
        <v>64</v>
      </c>
      <c r="O4086" t="s">
        <v>6970</v>
      </c>
      <c r="P4086">
        <f t="shared" si="127"/>
        <v>4</v>
      </c>
    </row>
    <row r="4087" spans="1:16" x14ac:dyDescent="0.55000000000000004">
      <c r="A4087" s="1">
        <f t="shared" si="126"/>
        <v>45289</v>
      </c>
      <c r="B4087" s="1">
        <v>45291</v>
      </c>
      <c r="C4087" t="s">
        <v>131</v>
      </c>
      <c r="D4087" t="s">
        <v>132</v>
      </c>
      <c r="E4087">
        <v>3.8</v>
      </c>
      <c r="F4087" t="s">
        <v>6971</v>
      </c>
      <c r="H4087" t="s">
        <v>63</v>
      </c>
      <c r="I4087" t="s">
        <v>18</v>
      </c>
      <c r="J4087" t="s">
        <v>19</v>
      </c>
      <c r="K4087" t="s">
        <v>20</v>
      </c>
      <c r="L4087" t="s">
        <v>20</v>
      </c>
      <c r="M4087" t="s">
        <v>21</v>
      </c>
      <c r="N4087" t="s">
        <v>64</v>
      </c>
      <c r="O4087" t="s">
        <v>6972</v>
      </c>
      <c r="P4087">
        <f t="shared" si="127"/>
        <v>3</v>
      </c>
    </row>
    <row r="4088" spans="1:16" x14ac:dyDescent="0.55000000000000004">
      <c r="A4088" s="1">
        <f t="shared" si="126"/>
        <v>45289</v>
      </c>
      <c r="B4088" s="1">
        <v>45291</v>
      </c>
      <c r="C4088" t="s">
        <v>131</v>
      </c>
      <c r="D4088" t="s">
        <v>132</v>
      </c>
      <c r="E4088">
        <v>4.25</v>
      </c>
      <c r="F4088" t="s">
        <v>6973</v>
      </c>
      <c r="G4088" t="s">
        <v>206</v>
      </c>
      <c r="H4088" t="s">
        <v>63</v>
      </c>
      <c r="I4088" t="s">
        <v>18</v>
      </c>
      <c r="J4088" t="s">
        <v>19</v>
      </c>
      <c r="K4088" t="s">
        <v>20</v>
      </c>
      <c r="L4088" t="s">
        <v>20</v>
      </c>
      <c r="M4088" t="s">
        <v>21</v>
      </c>
      <c r="N4088" t="s">
        <v>64</v>
      </c>
      <c r="O4088" t="s">
        <v>6974</v>
      </c>
      <c r="P4088">
        <f t="shared" si="127"/>
        <v>3</v>
      </c>
    </row>
    <row r="4089" spans="1:16" x14ac:dyDescent="0.55000000000000004">
      <c r="A4089" s="1">
        <f t="shared" si="126"/>
        <v>45289</v>
      </c>
      <c r="B4089" s="1">
        <v>45291</v>
      </c>
      <c r="C4089" t="s">
        <v>60</v>
      </c>
      <c r="D4089" t="s">
        <v>61</v>
      </c>
      <c r="E4089">
        <v>3.96</v>
      </c>
      <c r="F4089" t="s">
        <v>2155</v>
      </c>
      <c r="G4089" t="s">
        <v>206</v>
      </c>
      <c r="H4089" t="s">
        <v>63</v>
      </c>
      <c r="I4089" t="s">
        <v>18</v>
      </c>
      <c r="J4089" t="s">
        <v>19</v>
      </c>
      <c r="K4089" t="s">
        <v>20</v>
      </c>
      <c r="L4089" t="s">
        <v>20</v>
      </c>
      <c r="M4089" t="s">
        <v>21</v>
      </c>
      <c r="N4089" t="s">
        <v>64</v>
      </c>
      <c r="O4089" t="s">
        <v>6975</v>
      </c>
      <c r="P4089">
        <f t="shared" si="127"/>
        <v>4</v>
      </c>
    </row>
    <row r="4090" spans="1:16" hidden="1" x14ac:dyDescent="0.55000000000000004">
      <c r="A4090" s="1">
        <f t="shared" si="126"/>
        <v>45289</v>
      </c>
      <c r="B4090" s="1">
        <v>45291</v>
      </c>
      <c r="C4090" t="s">
        <v>3566</v>
      </c>
      <c r="D4090" t="s">
        <v>3567</v>
      </c>
      <c r="E4090">
        <v>2.25</v>
      </c>
      <c r="F4090" t="s">
        <v>1971</v>
      </c>
      <c r="G4090" t="s">
        <v>206</v>
      </c>
      <c r="H4090" t="s">
        <v>99</v>
      </c>
      <c r="I4090" t="s">
        <v>18</v>
      </c>
      <c r="J4090" t="s">
        <v>19</v>
      </c>
      <c r="K4090" t="s">
        <v>20</v>
      </c>
      <c r="L4090" t="s">
        <v>20</v>
      </c>
      <c r="M4090" t="s">
        <v>21</v>
      </c>
      <c r="N4090" t="s">
        <v>72</v>
      </c>
      <c r="O4090" t="s">
        <v>6976</v>
      </c>
      <c r="P4090">
        <f t="shared" si="127"/>
        <v>6</v>
      </c>
    </row>
    <row r="4091" spans="1:16" x14ac:dyDescent="0.55000000000000004">
      <c r="A4091" s="1">
        <f t="shared" si="126"/>
        <v>45289</v>
      </c>
      <c r="B4091" s="1">
        <v>45291</v>
      </c>
      <c r="C4091" t="s">
        <v>131</v>
      </c>
      <c r="D4091" t="s">
        <v>132</v>
      </c>
      <c r="E4091">
        <v>0.86</v>
      </c>
      <c r="F4091" t="s">
        <v>6977</v>
      </c>
      <c r="G4091" t="s">
        <v>133</v>
      </c>
      <c r="H4091" t="s">
        <v>63</v>
      </c>
      <c r="I4091" t="s">
        <v>18</v>
      </c>
      <c r="J4091" t="s">
        <v>19</v>
      </c>
      <c r="K4091" t="s">
        <v>20</v>
      </c>
      <c r="L4091" t="s">
        <v>20</v>
      </c>
      <c r="M4091" t="s">
        <v>21</v>
      </c>
      <c r="N4091" t="s">
        <v>64</v>
      </c>
      <c r="O4091" t="s">
        <v>6978</v>
      </c>
      <c r="P4091">
        <f t="shared" si="127"/>
        <v>3</v>
      </c>
    </row>
    <row r="4092" spans="1:16" hidden="1" x14ac:dyDescent="0.55000000000000004">
      <c r="A4092" s="1">
        <f t="shared" si="126"/>
        <v>45289</v>
      </c>
      <c r="B4092" s="1">
        <v>45291</v>
      </c>
      <c r="C4092" t="s">
        <v>3566</v>
      </c>
      <c r="D4092" t="s">
        <v>3567</v>
      </c>
      <c r="E4092">
        <v>2.5</v>
      </c>
      <c r="F4092" t="s">
        <v>91</v>
      </c>
      <c r="G4092" t="s">
        <v>1519</v>
      </c>
      <c r="H4092" t="s">
        <v>99</v>
      </c>
      <c r="I4092" t="s">
        <v>18</v>
      </c>
      <c r="J4092" t="s">
        <v>19</v>
      </c>
      <c r="K4092" t="s">
        <v>20</v>
      </c>
      <c r="L4092" t="s">
        <v>20</v>
      </c>
      <c r="M4092" t="s">
        <v>21</v>
      </c>
      <c r="N4092" t="s">
        <v>72</v>
      </c>
      <c r="O4092" t="s">
        <v>6979</v>
      </c>
      <c r="P4092">
        <f t="shared" si="127"/>
        <v>6</v>
      </c>
    </row>
    <row r="4093" spans="1:16" x14ac:dyDescent="0.55000000000000004">
      <c r="A4093" s="1">
        <f t="shared" si="126"/>
        <v>45289</v>
      </c>
      <c r="B4093" s="1">
        <v>45291</v>
      </c>
      <c r="C4093" t="s">
        <v>131</v>
      </c>
      <c r="D4093" t="s">
        <v>132</v>
      </c>
      <c r="E4093">
        <v>0.97</v>
      </c>
      <c r="F4093" t="s">
        <v>2074</v>
      </c>
      <c r="G4093" t="s">
        <v>133</v>
      </c>
      <c r="H4093" t="s">
        <v>63</v>
      </c>
      <c r="I4093" t="s">
        <v>18</v>
      </c>
      <c r="J4093" t="s">
        <v>19</v>
      </c>
      <c r="K4093" t="s">
        <v>20</v>
      </c>
      <c r="L4093" t="s">
        <v>20</v>
      </c>
      <c r="M4093" t="s">
        <v>21</v>
      </c>
      <c r="N4093" t="s">
        <v>64</v>
      </c>
      <c r="O4093" t="s">
        <v>6980</v>
      </c>
      <c r="P4093">
        <f t="shared" si="127"/>
        <v>3</v>
      </c>
    </row>
    <row r="4094" spans="1:16" x14ac:dyDescent="0.55000000000000004">
      <c r="A4094" s="1">
        <f t="shared" si="126"/>
        <v>45289</v>
      </c>
      <c r="B4094" s="1">
        <v>45291</v>
      </c>
      <c r="C4094" t="s">
        <v>131</v>
      </c>
      <c r="D4094" t="s">
        <v>132</v>
      </c>
      <c r="E4094">
        <v>0.42499999999999999</v>
      </c>
      <c r="F4094" t="s">
        <v>6981</v>
      </c>
      <c r="G4094" t="s">
        <v>133</v>
      </c>
      <c r="H4094" t="s">
        <v>63</v>
      </c>
      <c r="I4094" t="s">
        <v>18</v>
      </c>
      <c r="J4094" t="s">
        <v>19</v>
      </c>
      <c r="K4094" t="s">
        <v>20</v>
      </c>
      <c r="L4094" t="s">
        <v>20</v>
      </c>
      <c r="M4094" t="s">
        <v>21</v>
      </c>
      <c r="N4094" t="s">
        <v>64</v>
      </c>
      <c r="O4094" t="s">
        <v>6982</v>
      </c>
      <c r="P4094">
        <f t="shared" si="127"/>
        <v>3</v>
      </c>
    </row>
    <row r="4095" spans="1:16" x14ac:dyDescent="0.55000000000000004">
      <c r="A4095" s="1">
        <f t="shared" si="126"/>
        <v>45289</v>
      </c>
      <c r="B4095" s="1">
        <v>45291</v>
      </c>
      <c r="C4095" t="s">
        <v>131</v>
      </c>
      <c r="D4095" t="s">
        <v>132</v>
      </c>
      <c r="E4095">
        <v>0.57999999999999996</v>
      </c>
      <c r="F4095" t="s">
        <v>1409</v>
      </c>
      <c r="G4095" t="s">
        <v>133</v>
      </c>
      <c r="H4095" t="s">
        <v>63</v>
      </c>
      <c r="I4095" t="s">
        <v>18</v>
      </c>
      <c r="J4095" t="s">
        <v>19</v>
      </c>
      <c r="K4095" t="s">
        <v>20</v>
      </c>
      <c r="L4095" t="s">
        <v>20</v>
      </c>
      <c r="M4095" t="s">
        <v>21</v>
      </c>
      <c r="N4095" t="s">
        <v>64</v>
      </c>
      <c r="O4095" t="s">
        <v>6983</v>
      </c>
      <c r="P4095">
        <f t="shared" si="127"/>
        <v>3</v>
      </c>
    </row>
    <row r="4096" spans="1:16" hidden="1" x14ac:dyDescent="0.55000000000000004">
      <c r="A4096" s="1">
        <f t="shared" si="126"/>
        <v>45289</v>
      </c>
      <c r="B4096" s="1">
        <v>45291</v>
      </c>
      <c r="C4096" t="s">
        <v>3566</v>
      </c>
      <c r="D4096" t="s">
        <v>3567</v>
      </c>
      <c r="E4096">
        <v>2.25</v>
      </c>
      <c r="F4096" t="s">
        <v>1613</v>
      </c>
      <c r="G4096" t="s">
        <v>1519</v>
      </c>
      <c r="H4096" t="s">
        <v>99</v>
      </c>
      <c r="I4096" t="s">
        <v>18</v>
      </c>
      <c r="J4096" t="s">
        <v>19</v>
      </c>
      <c r="K4096" t="s">
        <v>20</v>
      </c>
      <c r="L4096" t="s">
        <v>20</v>
      </c>
      <c r="M4096" t="s">
        <v>21</v>
      </c>
      <c r="N4096" t="s">
        <v>72</v>
      </c>
      <c r="O4096" t="s">
        <v>6984</v>
      </c>
      <c r="P4096">
        <f t="shared" si="127"/>
        <v>6</v>
      </c>
    </row>
    <row r="4097" spans="1:16" hidden="1" x14ac:dyDescent="0.55000000000000004">
      <c r="A4097" s="1">
        <f t="shared" si="126"/>
        <v>45289</v>
      </c>
      <c r="B4097" s="1">
        <v>45291</v>
      </c>
      <c r="C4097" t="s">
        <v>1561</v>
      </c>
      <c r="D4097" t="s">
        <v>1562</v>
      </c>
      <c r="E4097">
        <v>6.25</v>
      </c>
      <c r="F4097" t="s">
        <v>6732</v>
      </c>
      <c r="G4097" t="s">
        <v>229</v>
      </c>
      <c r="H4097" t="s">
        <v>267</v>
      </c>
      <c r="I4097" t="s">
        <v>18</v>
      </c>
      <c r="J4097" t="s">
        <v>19</v>
      </c>
      <c r="K4097" t="s">
        <v>20</v>
      </c>
      <c r="L4097" t="s">
        <v>20</v>
      </c>
      <c r="M4097" t="s">
        <v>173</v>
      </c>
      <c r="N4097" t="s">
        <v>72</v>
      </c>
      <c r="O4097" t="s">
        <v>6985</v>
      </c>
      <c r="P4097">
        <f t="shared" si="127"/>
        <v>6</v>
      </c>
    </row>
    <row r="4098" spans="1:16" x14ac:dyDescent="0.55000000000000004">
      <c r="A4098" s="1">
        <f t="shared" si="126"/>
        <v>45289</v>
      </c>
      <c r="B4098" s="1">
        <v>45291</v>
      </c>
      <c r="C4098" t="s">
        <v>4115</v>
      </c>
      <c r="D4098" t="s">
        <v>4116</v>
      </c>
      <c r="E4098">
        <v>7.1393599999999999</v>
      </c>
      <c r="F4098" t="s">
        <v>6986</v>
      </c>
      <c r="G4098" t="s">
        <v>206</v>
      </c>
      <c r="H4098" t="s">
        <v>17</v>
      </c>
      <c r="I4098" t="s">
        <v>18</v>
      </c>
      <c r="J4098" t="s">
        <v>19</v>
      </c>
      <c r="K4098" t="s">
        <v>20</v>
      </c>
      <c r="L4098" t="s">
        <v>20</v>
      </c>
      <c r="M4098" t="s">
        <v>173</v>
      </c>
      <c r="N4098" t="s">
        <v>72</v>
      </c>
      <c r="O4098" t="s">
        <v>6987</v>
      </c>
      <c r="P4098">
        <f t="shared" si="127"/>
        <v>2</v>
      </c>
    </row>
    <row r="4099" spans="1:16" x14ac:dyDescent="0.55000000000000004">
      <c r="A4099" s="1">
        <f t="shared" si="126"/>
        <v>45289</v>
      </c>
      <c r="B4099" s="1">
        <v>45291</v>
      </c>
      <c r="C4099" t="s">
        <v>2444</v>
      </c>
      <c r="D4099" t="s">
        <v>2445</v>
      </c>
      <c r="E4099">
        <v>8.5</v>
      </c>
      <c r="F4099" t="s">
        <v>554</v>
      </c>
      <c r="G4099" t="s">
        <v>5204</v>
      </c>
      <c r="H4099" t="s">
        <v>27</v>
      </c>
      <c r="I4099" t="s">
        <v>18</v>
      </c>
      <c r="J4099" t="s">
        <v>19</v>
      </c>
      <c r="K4099" t="s">
        <v>20</v>
      </c>
      <c r="L4099" t="s">
        <v>20</v>
      </c>
      <c r="M4099" t="s">
        <v>21</v>
      </c>
      <c r="N4099" t="s">
        <v>22</v>
      </c>
      <c r="O4099" t="s">
        <v>6988</v>
      </c>
      <c r="P4099">
        <f t="shared" si="127"/>
        <v>3</v>
      </c>
    </row>
    <row r="4100" spans="1:16" x14ac:dyDescent="0.55000000000000004">
      <c r="A4100" s="1">
        <f t="shared" ref="A4100:A4163" si="128">B4100-2</f>
        <v>45289</v>
      </c>
      <c r="B4100" s="1">
        <v>45291</v>
      </c>
      <c r="C4100" t="s">
        <v>6689</v>
      </c>
      <c r="D4100" t="s">
        <v>6690</v>
      </c>
      <c r="E4100">
        <v>7.92</v>
      </c>
      <c r="F4100" t="s">
        <v>6989</v>
      </c>
      <c r="G4100" t="s">
        <v>629</v>
      </c>
      <c r="H4100" t="s">
        <v>77</v>
      </c>
      <c r="I4100" t="s">
        <v>18</v>
      </c>
      <c r="J4100" t="s">
        <v>19</v>
      </c>
      <c r="K4100" t="s">
        <v>20</v>
      </c>
      <c r="L4100" t="s">
        <v>20</v>
      </c>
      <c r="M4100" t="s">
        <v>21</v>
      </c>
      <c r="N4100" t="s">
        <v>53</v>
      </c>
      <c r="O4100" t="s">
        <v>6990</v>
      </c>
      <c r="P4100">
        <f t="shared" ref="P4100:P4163" si="129">LEN(D4100)</f>
        <v>3</v>
      </c>
    </row>
    <row r="4101" spans="1:16" x14ac:dyDescent="0.55000000000000004">
      <c r="A4101" s="1">
        <f t="shared" si="128"/>
        <v>45289</v>
      </c>
      <c r="B4101" s="1">
        <v>45291</v>
      </c>
      <c r="C4101" t="s">
        <v>880</v>
      </c>
      <c r="D4101" t="s">
        <v>881</v>
      </c>
      <c r="E4101">
        <v>7.58</v>
      </c>
      <c r="F4101" t="s">
        <v>5835</v>
      </c>
      <c r="G4101" t="s">
        <v>16</v>
      </c>
      <c r="H4101" t="s">
        <v>77</v>
      </c>
      <c r="I4101" t="s">
        <v>18</v>
      </c>
      <c r="J4101" t="s">
        <v>19</v>
      </c>
      <c r="K4101" t="s">
        <v>20</v>
      </c>
      <c r="L4101" t="s">
        <v>20</v>
      </c>
      <c r="M4101" t="s">
        <v>21</v>
      </c>
      <c r="N4101" t="s">
        <v>22</v>
      </c>
      <c r="O4101" t="s">
        <v>6991</v>
      </c>
      <c r="P4101">
        <f t="shared" si="129"/>
        <v>3</v>
      </c>
    </row>
    <row r="4102" spans="1:16" x14ac:dyDescent="0.55000000000000004">
      <c r="A4102" s="1">
        <f t="shared" si="128"/>
        <v>45289</v>
      </c>
      <c r="B4102" s="1">
        <v>45291</v>
      </c>
      <c r="C4102" t="s">
        <v>1116</v>
      </c>
      <c r="D4102" t="s">
        <v>1117</v>
      </c>
      <c r="E4102">
        <v>3.15</v>
      </c>
      <c r="F4102" t="s">
        <v>1177</v>
      </c>
      <c r="G4102" t="s">
        <v>1519</v>
      </c>
      <c r="H4102" t="s">
        <v>17</v>
      </c>
      <c r="I4102" t="s">
        <v>18</v>
      </c>
      <c r="J4102" t="s">
        <v>19</v>
      </c>
      <c r="K4102" t="s">
        <v>20</v>
      </c>
      <c r="L4102" t="s">
        <v>20</v>
      </c>
      <c r="M4102" t="s">
        <v>21</v>
      </c>
      <c r="N4102" t="s">
        <v>53</v>
      </c>
      <c r="O4102" t="s">
        <v>6992</v>
      </c>
      <c r="P4102">
        <f t="shared" si="129"/>
        <v>4</v>
      </c>
    </row>
    <row r="4103" spans="1:16" x14ac:dyDescent="0.55000000000000004">
      <c r="A4103" s="1">
        <f t="shared" si="128"/>
        <v>45289</v>
      </c>
      <c r="B4103" s="1">
        <v>45291</v>
      </c>
      <c r="C4103" t="s">
        <v>1116</v>
      </c>
      <c r="D4103" t="s">
        <v>1117</v>
      </c>
      <c r="E4103">
        <v>3.1</v>
      </c>
      <c r="F4103" t="s">
        <v>1177</v>
      </c>
      <c r="G4103" t="s">
        <v>1519</v>
      </c>
      <c r="H4103" t="s">
        <v>17</v>
      </c>
      <c r="I4103" t="s">
        <v>18</v>
      </c>
      <c r="J4103" t="s">
        <v>19</v>
      </c>
      <c r="K4103" t="s">
        <v>20</v>
      </c>
      <c r="L4103" t="s">
        <v>20</v>
      </c>
      <c r="M4103" t="s">
        <v>21</v>
      </c>
      <c r="N4103" t="s">
        <v>53</v>
      </c>
      <c r="O4103" t="s">
        <v>6993</v>
      </c>
      <c r="P4103">
        <f t="shared" si="129"/>
        <v>4</v>
      </c>
    </row>
    <row r="4104" spans="1:16" x14ac:dyDescent="0.55000000000000004">
      <c r="A4104" s="1">
        <f t="shared" si="128"/>
        <v>45289</v>
      </c>
      <c r="B4104" s="1">
        <v>45291</v>
      </c>
      <c r="C4104" t="s">
        <v>57</v>
      </c>
      <c r="D4104" t="s">
        <v>14</v>
      </c>
      <c r="E4104">
        <v>7.75</v>
      </c>
      <c r="F4104" t="s">
        <v>850</v>
      </c>
      <c r="G4104" t="s">
        <v>142</v>
      </c>
      <c r="H4104" t="s">
        <v>17</v>
      </c>
      <c r="I4104" t="s">
        <v>18</v>
      </c>
      <c r="J4104" t="s">
        <v>19</v>
      </c>
      <c r="K4104" t="s">
        <v>20</v>
      </c>
      <c r="L4104" t="s">
        <v>20</v>
      </c>
      <c r="M4104" t="s">
        <v>21</v>
      </c>
      <c r="N4104" t="s">
        <v>22</v>
      </c>
      <c r="O4104" t="s">
        <v>6994</v>
      </c>
      <c r="P4104">
        <f t="shared" si="129"/>
        <v>3</v>
      </c>
    </row>
    <row r="4105" spans="1:16" x14ac:dyDescent="0.55000000000000004">
      <c r="A4105" s="1">
        <f t="shared" si="128"/>
        <v>45289</v>
      </c>
      <c r="B4105" s="1">
        <v>45291</v>
      </c>
      <c r="C4105" t="s">
        <v>1116</v>
      </c>
      <c r="D4105" t="s">
        <v>1117</v>
      </c>
      <c r="E4105">
        <v>3.15</v>
      </c>
      <c r="F4105" t="s">
        <v>2072</v>
      </c>
      <c r="G4105" t="s">
        <v>1519</v>
      </c>
      <c r="H4105" t="s">
        <v>17</v>
      </c>
      <c r="I4105" t="s">
        <v>18</v>
      </c>
      <c r="J4105" t="s">
        <v>19</v>
      </c>
      <c r="K4105" t="s">
        <v>20</v>
      </c>
      <c r="L4105" t="s">
        <v>20</v>
      </c>
      <c r="M4105" t="s">
        <v>21</v>
      </c>
      <c r="N4105" t="s">
        <v>53</v>
      </c>
      <c r="O4105" t="s">
        <v>6995</v>
      </c>
      <c r="P4105">
        <f t="shared" si="129"/>
        <v>4</v>
      </c>
    </row>
    <row r="4106" spans="1:16" x14ac:dyDescent="0.55000000000000004">
      <c r="A4106" s="1">
        <f t="shared" si="128"/>
        <v>45289</v>
      </c>
      <c r="B4106" s="1">
        <v>45291</v>
      </c>
      <c r="C4106" t="s">
        <v>1116</v>
      </c>
      <c r="D4106" t="s">
        <v>1117</v>
      </c>
      <c r="E4106">
        <v>3.05</v>
      </c>
      <c r="F4106" t="s">
        <v>1177</v>
      </c>
      <c r="G4106" t="s">
        <v>1519</v>
      </c>
      <c r="H4106" t="s">
        <v>17</v>
      </c>
      <c r="I4106" t="s">
        <v>18</v>
      </c>
      <c r="J4106" t="s">
        <v>19</v>
      </c>
      <c r="K4106" t="s">
        <v>20</v>
      </c>
      <c r="L4106" t="s">
        <v>20</v>
      </c>
      <c r="M4106" t="s">
        <v>21</v>
      </c>
      <c r="N4106" t="s">
        <v>53</v>
      </c>
      <c r="O4106" t="s">
        <v>6996</v>
      </c>
      <c r="P4106">
        <f t="shared" si="129"/>
        <v>4</v>
      </c>
    </row>
    <row r="4107" spans="1:16" hidden="1" x14ac:dyDescent="0.55000000000000004">
      <c r="A4107" s="1">
        <f t="shared" si="128"/>
        <v>45289</v>
      </c>
      <c r="B4107" s="1">
        <v>45291</v>
      </c>
      <c r="C4107" t="s">
        <v>6997</v>
      </c>
      <c r="D4107" t="s">
        <v>6998</v>
      </c>
      <c r="E4107" t="s">
        <v>20</v>
      </c>
      <c r="F4107" t="s">
        <v>6999</v>
      </c>
      <c r="G4107" t="s">
        <v>7000</v>
      </c>
      <c r="H4107" t="s">
        <v>52</v>
      </c>
      <c r="I4107" t="s">
        <v>18</v>
      </c>
      <c r="J4107" t="s">
        <v>19</v>
      </c>
      <c r="K4107" t="s">
        <v>20</v>
      </c>
      <c r="L4107" t="s">
        <v>20</v>
      </c>
      <c r="M4107" t="s">
        <v>5244</v>
      </c>
      <c r="N4107" t="s">
        <v>5245</v>
      </c>
      <c r="O4107" t="s">
        <v>7001</v>
      </c>
      <c r="P4107">
        <f t="shared" si="129"/>
        <v>6</v>
      </c>
    </row>
    <row r="4108" spans="1:16" x14ac:dyDescent="0.55000000000000004">
      <c r="A4108" s="1">
        <f t="shared" si="128"/>
        <v>45289</v>
      </c>
      <c r="B4108" s="1">
        <v>45291</v>
      </c>
      <c r="C4108" t="s">
        <v>1116</v>
      </c>
      <c r="D4108" t="s">
        <v>1117</v>
      </c>
      <c r="E4108">
        <v>3.05</v>
      </c>
      <c r="F4108" t="s">
        <v>1177</v>
      </c>
      <c r="G4108" t="s">
        <v>2272</v>
      </c>
      <c r="H4108" t="s">
        <v>17</v>
      </c>
      <c r="I4108" t="s">
        <v>18</v>
      </c>
      <c r="J4108" t="s">
        <v>19</v>
      </c>
      <c r="K4108" t="s">
        <v>20</v>
      </c>
      <c r="L4108" t="s">
        <v>20</v>
      </c>
      <c r="M4108" t="s">
        <v>21</v>
      </c>
      <c r="N4108" t="s">
        <v>53</v>
      </c>
      <c r="O4108" t="s">
        <v>7002</v>
      </c>
      <c r="P4108">
        <f t="shared" si="129"/>
        <v>4</v>
      </c>
    </row>
    <row r="4109" spans="1:16" hidden="1" x14ac:dyDescent="0.55000000000000004">
      <c r="A4109" s="1">
        <f t="shared" si="128"/>
        <v>45289</v>
      </c>
      <c r="B4109" s="1">
        <v>45291</v>
      </c>
      <c r="C4109" t="s">
        <v>6841</v>
      </c>
      <c r="D4109" t="s">
        <v>6842</v>
      </c>
      <c r="E4109">
        <v>4.2750000000000004</v>
      </c>
      <c r="F4109" t="s">
        <v>1256</v>
      </c>
      <c r="H4109" t="s">
        <v>164</v>
      </c>
      <c r="I4109" t="s">
        <v>18</v>
      </c>
      <c r="J4109" t="s">
        <v>19</v>
      </c>
      <c r="K4109" t="s">
        <v>20</v>
      </c>
      <c r="L4109" t="s">
        <v>20</v>
      </c>
      <c r="M4109" t="s">
        <v>21</v>
      </c>
      <c r="N4109" t="s">
        <v>22</v>
      </c>
      <c r="O4109" t="s">
        <v>7003</v>
      </c>
      <c r="P4109">
        <f t="shared" si="129"/>
        <v>6</v>
      </c>
    </row>
    <row r="4110" spans="1:16" hidden="1" x14ac:dyDescent="0.55000000000000004">
      <c r="A4110" s="1">
        <f t="shared" si="128"/>
        <v>45289</v>
      </c>
      <c r="B4110" s="1">
        <v>45291</v>
      </c>
      <c r="C4110" t="s">
        <v>6824</v>
      </c>
      <c r="D4110" t="s">
        <v>6825</v>
      </c>
      <c r="E4110">
        <v>2.754</v>
      </c>
      <c r="F4110" t="s">
        <v>1126</v>
      </c>
      <c r="H4110" t="s">
        <v>267</v>
      </c>
      <c r="I4110" t="s">
        <v>18</v>
      </c>
      <c r="J4110" t="s">
        <v>19</v>
      </c>
      <c r="K4110" t="s">
        <v>20</v>
      </c>
      <c r="L4110" t="s">
        <v>20</v>
      </c>
      <c r="M4110" t="s">
        <v>21</v>
      </c>
      <c r="N4110" t="s">
        <v>22</v>
      </c>
      <c r="O4110" t="s">
        <v>7004</v>
      </c>
      <c r="P4110">
        <f t="shared" si="129"/>
        <v>6</v>
      </c>
    </row>
    <row r="4111" spans="1:16" hidden="1" x14ac:dyDescent="0.55000000000000004">
      <c r="A4111" s="1">
        <f t="shared" si="128"/>
        <v>45289</v>
      </c>
      <c r="B4111" s="1">
        <v>45291</v>
      </c>
      <c r="C4111" t="s">
        <v>6824</v>
      </c>
      <c r="D4111" t="s">
        <v>6825</v>
      </c>
      <c r="E4111">
        <v>2.9540000000000002</v>
      </c>
      <c r="F4111" t="s">
        <v>1409</v>
      </c>
      <c r="H4111" t="s">
        <v>267</v>
      </c>
      <c r="I4111" t="s">
        <v>18</v>
      </c>
      <c r="J4111" t="s">
        <v>19</v>
      </c>
      <c r="K4111" t="s">
        <v>20</v>
      </c>
      <c r="L4111" t="s">
        <v>20</v>
      </c>
      <c r="M4111" t="s">
        <v>21</v>
      </c>
      <c r="N4111" t="s">
        <v>22</v>
      </c>
      <c r="O4111" t="s">
        <v>7005</v>
      </c>
      <c r="P4111">
        <f t="shared" si="129"/>
        <v>6</v>
      </c>
    </row>
    <row r="4112" spans="1:16" hidden="1" x14ac:dyDescent="0.55000000000000004">
      <c r="A4112" s="1">
        <f t="shared" si="128"/>
        <v>45289</v>
      </c>
      <c r="B4112" s="1">
        <v>45291</v>
      </c>
      <c r="C4112" t="s">
        <v>6824</v>
      </c>
      <c r="D4112" t="s">
        <v>6825</v>
      </c>
      <c r="E4112">
        <v>3.1040000000000001</v>
      </c>
      <c r="F4112" t="s">
        <v>70</v>
      </c>
      <c r="H4112" t="s">
        <v>267</v>
      </c>
      <c r="I4112" t="s">
        <v>18</v>
      </c>
      <c r="J4112" t="s">
        <v>19</v>
      </c>
      <c r="K4112" t="s">
        <v>20</v>
      </c>
      <c r="L4112" t="s">
        <v>20</v>
      </c>
      <c r="M4112" t="s">
        <v>21</v>
      </c>
      <c r="N4112" t="s">
        <v>22</v>
      </c>
      <c r="O4112" t="s">
        <v>7006</v>
      </c>
      <c r="P4112">
        <f t="shared" si="129"/>
        <v>6</v>
      </c>
    </row>
    <row r="4113" spans="1:16" x14ac:dyDescent="0.55000000000000004">
      <c r="A4113" s="1">
        <f t="shared" si="128"/>
        <v>45289</v>
      </c>
      <c r="B4113" s="1">
        <v>45291</v>
      </c>
      <c r="C4113" t="s">
        <v>1116</v>
      </c>
      <c r="D4113" t="s">
        <v>1117</v>
      </c>
      <c r="E4113">
        <v>3.35</v>
      </c>
      <c r="F4113" t="s">
        <v>1114</v>
      </c>
      <c r="G4113" t="s">
        <v>1519</v>
      </c>
      <c r="H4113" t="s">
        <v>17</v>
      </c>
      <c r="I4113" t="s">
        <v>18</v>
      </c>
      <c r="J4113" t="s">
        <v>19</v>
      </c>
      <c r="K4113" t="s">
        <v>20</v>
      </c>
      <c r="L4113" t="s">
        <v>20</v>
      </c>
      <c r="M4113" t="s">
        <v>21</v>
      </c>
      <c r="N4113" t="s">
        <v>53</v>
      </c>
      <c r="O4113" t="s">
        <v>7007</v>
      </c>
      <c r="P4113">
        <f t="shared" si="129"/>
        <v>4</v>
      </c>
    </row>
    <row r="4114" spans="1:16" x14ac:dyDescent="0.55000000000000004">
      <c r="A4114" s="1">
        <f t="shared" si="128"/>
        <v>45289</v>
      </c>
      <c r="B4114" s="1">
        <v>45291</v>
      </c>
      <c r="C4114" t="s">
        <v>1116</v>
      </c>
      <c r="D4114" t="s">
        <v>1117</v>
      </c>
      <c r="E4114">
        <v>3.5</v>
      </c>
      <c r="F4114" t="s">
        <v>1182</v>
      </c>
      <c r="G4114" t="s">
        <v>1519</v>
      </c>
      <c r="H4114" t="s">
        <v>17</v>
      </c>
      <c r="I4114" t="s">
        <v>18</v>
      </c>
      <c r="J4114" t="s">
        <v>19</v>
      </c>
      <c r="K4114" t="s">
        <v>20</v>
      </c>
      <c r="L4114" t="s">
        <v>20</v>
      </c>
      <c r="M4114" t="s">
        <v>21</v>
      </c>
      <c r="N4114" t="s">
        <v>53</v>
      </c>
      <c r="O4114" t="s">
        <v>7008</v>
      </c>
      <c r="P4114">
        <f t="shared" si="129"/>
        <v>4</v>
      </c>
    </row>
    <row r="4115" spans="1:16" x14ac:dyDescent="0.55000000000000004">
      <c r="A4115" s="1">
        <f t="shared" si="128"/>
        <v>45289</v>
      </c>
      <c r="B4115" s="1">
        <v>45291</v>
      </c>
      <c r="C4115" t="s">
        <v>1116</v>
      </c>
      <c r="D4115" t="s">
        <v>1117</v>
      </c>
      <c r="E4115">
        <v>3.6</v>
      </c>
      <c r="F4115" t="s">
        <v>2873</v>
      </c>
      <c r="G4115" t="s">
        <v>1519</v>
      </c>
      <c r="H4115" t="s">
        <v>17</v>
      </c>
      <c r="I4115" t="s">
        <v>18</v>
      </c>
      <c r="J4115" t="s">
        <v>19</v>
      </c>
      <c r="K4115" t="s">
        <v>20</v>
      </c>
      <c r="L4115" t="s">
        <v>20</v>
      </c>
      <c r="M4115" t="s">
        <v>21</v>
      </c>
      <c r="N4115" t="s">
        <v>53</v>
      </c>
      <c r="O4115" t="s">
        <v>7009</v>
      </c>
      <c r="P4115">
        <f t="shared" si="129"/>
        <v>4</v>
      </c>
    </row>
    <row r="4116" spans="1:16" x14ac:dyDescent="0.55000000000000004">
      <c r="A4116" s="1">
        <f t="shared" si="128"/>
        <v>45289</v>
      </c>
      <c r="B4116" s="1">
        <v>45291</v>
      </c>
      <c r="C4116" t="s">
        <v>1116</v>
      </c>
      <c r="D4116" t="s">
        <v>1117</v>
      </c>
      <c r="E4116">
        <v>3.6</v>
      </c>
      <c r="F4116" t="s">
        <v>914</v>
      </c>
      <c r="G4116" t="s">
        <v>1519</v>
      </c>
      <c r="H4116" t="s">
        <v>17</v>
      </c>
      <c r="I4116" t="s">
        <v>18</v>
      </c>
      <c r="J4116" t="s">
        <v>19</v>
      </c>
      <c r="K4116" t="s">
        <v>20</v>
      </c>
      <c r="L4116" t="s">
        <v>20</v>
      </c>
      <c r="M4116" t="s">
        <v>21</v>
      </c>
      <c r="N4116" t="s">
        <v>53</v>
      </c>
      <c r="O4116" t="s">
        <v>7010</v>
      </c>
      <c r="P4116">
        <f t="shared" si="129"/>
        <v>4</v>
      </c>
    </row>
    <row r="4117" spans="1:16" x14ac:dyDescent="0.55000000000000004">
      <c r="A4117" s="1">
        <f t="shared" si="128"/>
        <v>45289</v>
      </c>
      <c r="B4117" s="1">
        <v>45291</v>
      </c>
      <c r="C4117" t="s">
        <v>1116</v>
      </c>
      <c r="D4117" t="s">
        <v>1117</v>
      </c>
      <c r="E4117">
        <v>3</v>
      </c>
      <c r="F4117" t="s">
        <v>574</v>
      </c>
      <c r="G4117" t="s">
        <v>1519</v>
      </c>
      <c r="H4117" t="s">
        <v>17</v>
      </c>
      <c r="I4117" t="s">
        <v>18</v>
      </c>
      <c r="J4117" t="s">
        <v>19</v>
      </c>
      <c r="K4117" t="s">
        <v>20</v>
      </c>
      <c r="L4117" t="s">
        <v>20</v>
      </c>
      <c r="M4117" t="s">
        <v>21</v>
      </c>
      <c r="N4117" t="s">
        <v>53</v>
      </c>
      <c r="O4117" t="s">
        <v>7011</v>
      </c>
      <c r="P4117">
        <f t="shared" si="129"/>
        <v>4</v>
      </c>
    </row>
    <row r="4118" spans="1:16" x14ac:dyDescent="0.55000000000000004">
      <c r="A4118" s="1">
        <f t="shared" si="128"/>
        <v>45289</v>
      </c>
      <c r="B4118" s="1">
        <v>45291</v>
      </c>
      <c r="C4118" t="s">
        <v>1116</v>
      </c>
      <c r="D4118" t="s">
        <v>1117</v>
      </c>
      <c r="E4118">
        <v>3</v>
      </c>
      <c r="F4118" t="s">
        <v>574</v>
      </c>
      <c r="G4118" t="s">
        <v>3512</v>
      </c>
      <c r="H4118" t="s">
        <v>17</v>
      </c>
      <c r="I4118" t="s">
        <v>18</v>
      </c>
      <c r="J4118" t="s">
        <v>19</v>
      </c>
      <c r="K4118" t="s">
        <v>20</v>
      </c>
      <c r="L4118" t="s">
        <v>20</v>
      </c>
      <c r="M4118" t="s">
        <v>21</v>
      </c>
      <c r="N4118" t="s">
        <v>53</v>
      </c>
      <c r="O4118" t="s">
        <v>7012</v>
      </c>
      <c r="P4118">
        <f t="shared" si="129"/>
        <v>4</v>
      </c>
    </row>
    <row r="4119" spans="1:16" x14ac:dyDescent="0.55000000000000004">
      <c r="A4119" s="1">
        <f t="shared" si="128"/>
        <v>45289</v>
      </c>
      <c r="B4119" s="1">
        <v>45291</v>
      </c>
      <c r="C4119" t="s">
        <v>1116</v>
      </c>
      <c r="D4119" t="s">
        <v>1117</v>
      </c>
      <c r="E4119">
        <v>3.5</v>
      </c>
      <c r="F4119" t="s">
        <v>2027</v>
      </c>
      <c r="G4119" t="s">
        <v>1519</v>
      </c>
      <c r="H4119" t="s">
        <v>17</v>
      </c>
      <c r="I4119" t="s">
        <v>18</v>
      </c>
      <c r="J4119" t="s">
        <v>19</v>
      </c>
      <c r="K4119" t="s">
        <v>20</v>
      </c>
      <c r="L4119" t="s">
        <v>20</v>
      </c>
      <c r="M4119" t="s">
        <v>21</v>
      </c>
      <c r="N4119" t="s">
        <v>53</v>
      </c>
      <c r="O4119" t="s">
        <v>7013</v>
      </c>
      <c r="P4119">
        <f t="shared" si="129"/>
        <v>4</v>
      </c>
    </row>
    <row r="4120" spans="1:16" x14ac:dyDescent="0.55000000000000004">
      <c r="A4120" s="1">
        <f t="shared" si="128"/>
        <v>45289</v>
      </c>
      <c r="B4120" s="1">
        <v>45291</v>
      </c>
      <c r="C4120" t="s">
        <v>1116</v>
      </c>
      <c r="D4120" t="s">
        <v>1117</v>
      </c>
      <c r="E4120">
        <v>1</v>
      </c>
      <c r="F4120" t="s">
        <v>1236</v>
      </c>
      <c r="G4120" t="s">
        <v>1519</v>
      </c>
      <c r="H4120" t="s">
        <v>17</v>
      </c>
      <c r="I4120" t="s">
        <v>18</v>
      </c>
      <c r="J4120" t="s">
        <v>19</v>
      </c>
      <c r="K4120" t="s">
        <v>20</v>
      </c>
      <c r="L4120" t="s">
        <v>20</v>
      </c>
      <c r="M4120" t="s">
        <v>21</v>
      </c>
      <c r="N4120" t="s">
        <v>53</v>
      </c>
      <c r="O4120" t="s">
        <v>7014</v>
      </c>
      <c r="P4120">
        <f t="shared" si="129"/>
        <v>4</v>
      </c>
    </row>
    <row r="4121" spans="1:16" x14ac:dyDescent="0.55000000000000004">
      <c r="A4121" s="1">
        <f t="shared" si="128"/>
        <v>45289</v>
      </c>
      <c r="B4121" s="1">
        <v>45291</v>
      </c>
      <c r="C4121" t="s">
        <v>1116</v>
      </c>
      <c r="D4121" t="s">
        <v>1117</v>
      </c>
      <c r="E4121">
        <v>3.3</v>
      </c>
      <c r="F4121" t="s">
        <v>1547</v>
      </c>
      <c r="G4121" t="s">
        <v>1519</v>
      </c>
      <c r="H4121" t="s">
        <v>17</v>
      </c>
      <c r="I4121" t="s">
        <v>18</v>
      </c>
      <c r="J4121" t="s">
        <v>19</v>
      </c>
      <c r="K4121" t="s">
        <v>20</v>
      </c>
      <c r="L4121" t="s">
        <v>20</v>
      </c>
      <c r="M4121" t="s">
        <v>21</v>
      </c>
      <c r="N4121" t="s">
        <v>53</v>
      </c>
      <c r="O4121" t="s">
        <v>7015</v>
      </c>
      <c r="P4121">
        <f t="shared" si="129"/>
        <v>4</v>
      </c>
    </row>
    <row r="4122" spans="1:16" x14ac:dyDescent="0.55000000000000004">
      <c r="A4122" s="1">
        <f t="shared" si="128"/>
        <v>45289</v>
      </c>
      <c r="B4122" s="1">
        <v>45291</v>
      </c>
      <c r="C4122" t="s">
        <v>1116</v>
      </c>
      <c r="D4122" t="s">
        <v>1117</v>
      </c>
      <c r="E4122">
        <v>3.5</v>
      </c>
      <c r="F4122" t="s">
        <v>2815</v>
      </c>
      <c r="G4122" t="s">
        <v>2272</v>
      </c>
      <c r="H4122" t="s">
        <v>17</v>
      </c>
      <c r="I4122" t="s">
        <v>18</v>
      </c>
      <c r="J4122" t="s">
        <v>19</v>
      </c>
      <c r="K4122" t="s">
        <v>20</v>
      </c>
      <c r="L4122" t="s">
        <v>20</v>
      </c>
      <c r="M4122" t="s">
        <v>21</v>
      </c>
      <c r="N4122" t="s">
        <v>53</v>
      </c>
      <c r="O4122" t="s">
        <v>7016</v>
      </c>
      <c r="P4122">
        <f t="shared" si="129"/>
        <v>4</v>
      </c>
    </row>
    <row r="4123" spans="1:16" x14ac:dyDescent="0.55000000000000004">
      <c r="A4123" s="1">
        <f t="shared" si="128"/>
        <v>45289</v>
      </c>
      <c r="B4123" s="1">
        <v>45291</v>
      </c>
      <c r="C4123" t="s">
        <v>1116</v>
      </c>
      <c r="D4123" t="s">
        <v>1117</v>
      </c>
      <c r="E4123">
        <v>3.5</v>
      </c>
      <c r="F4123" t="s">
        <v>2815</v>
      </c>
      <c r="G4123" t="s">
        <v>4715</v>
      </c>
      <c r="H4123" t="s">
        <v>17</v>
      </c>
      <c r="I4123" t="s">
        <v>18</v>
      </c>
      <c r="J4123" t="s">
        <v>19</v>
      </c>
      <c r="K4123" t="s">
        <v>20</v>
      </c>
      <c r="L4123" t="s">
        <v>20</v>
      </c>
      <c r="M4123" t="s">
        <v>21</v>
      </c>
      <c r="N4123" t="s">
        <v>53</v>
      </c>
      <c r="O4123" t="s">
        <v>7017</v>
      </c>
      <c r="P4123">
        <f t="shared" si="129"/>
        <v>4</v>
      </c>
    </row>
    <row r="4124" spans="1:16" x14ac:dyDescent="0.55000000000000004">
      <c r="A4124" s="1">
        <f t="shared" si="128"/>
        <v>45289</v>
      </c>
      <c r="B4124" s="1">
        <v>45291</v>
      </c>
      <c r="C4124" t="s">
        <v>1116</v>
      </c>
      <c r="D4124" t="s">
        <v>1117</v>
      </c>
      <c r="E4124">
        <v>3.55</v>
      </c>
      <c r="F4124" t="s">
        <v>2815</v>
      </c>
      <c r="G4124" t="s">
        <v>1519</v>
      </c>
      <c r="H4124" t="s">
        <v>17</v>
      </c>
      <c r="I4124" t="s">
        <v>18</v>
      </c>
      <c r="J4124" t="s">
        <v>19</v>
      </c>
      <c r="K4124" t="s">
        <v>20</v>
      </c>
      <c r="L4124" t="s">
        <v>20</v>
      </c>
      <c r="M4124" t="s">
        <v>21</v>
      </c>
      <c r="N4124" t="s">
        <v>53</v>
      </c>
      <c r="O4124" t="s">
        <v>7018</v>
      </c>
      <c r="P4124">
        <f t="shared" si="129"/>
        <v>4</v>
      </c>
    </row>
    <row r="4125" spans="1:16" x14ac:dyDescent="0.55000000000000004">
      <c r="A4125" s="1">
        <f t="shared" si="128"/>
        <v>45289</v>
      </c>
      <c r="B4125" s="1">
        <v>45291</v>
      </c>
      <c r="C4125" t="s">
        <v>1116</v>
      </c>
      <c r="D4125" t="s">
        <v>1117</v>
      </c>
      <c r="E4125">
        <v>3.5</v>
      </c>
      <c r="F4125" t="s">
        <v>984</v>
      </c>
      <c r="G4125" t="s">
        <v>1519</v>
      </c>
      <c r="H4125" t="s">
        <v>17</v>
      </c>
      <c r="I4125" t="s">
        <v>18</v>
      </c>
      <c r="J4125" t="s">
        <v>19</v>
      </c>
      <c r="K4125" t="s">
        <v>20</v>
      </c>
      <c r="L4125" t="s">
        <v>20</v>
      </c>
      <c r="M4125" t="s">
        <v>21</v>
      </c>
      <c r="N4125" t="s">
        <v>53</v>
      </c>
      <c r="O4125" t="s">
        <v>7019</v>
      </c>
      <c r="P4125">
        <f t="shared" si="129"/>
        <v>4</v>
      </c>
    </row>
    <row r="4126" spans="1:16" hidden="1" x14ac:dyDescent="0.55000000000000004">
      <c r="A4126" s="1">
        <f t="shared" si="128"/>
        <v>45289</v>
      </c>
      <c r="B4126" s="1">
        <v>45291</v>
      </c>
      <c r="C4126" t="s">
        <v>3174</v>
      </c>
      <c r="D4126" t="s">
        <v>274</v>
      </c>
      <c r="E4126">
        <v>6.95</v>
      </c>
      <c r="F4126" t="s">
        <v>1671</v>
      </c>
      <c r="G4126" t="s">
        <v>5204</v>
      </c>
      <c r="H4126" t="s">
        <v>17</v>
      </c>
      <c r="I4126" t="s">
        <v>18</v>
      </c>
      <c r="J4126" t="s">
        <v>19</v>
      </c>
      <c r="K4126" t="s">
        <v>20</v>
      </c>
      <c r="L4126" t="s">
        <v>20</v>
      </c>
      <c r="M4126" t="s">
        <v>21</v>
      </c>
      <c r="N4126" t="s">
        <v>72</v>
      </c>
      <c r="O4126" t="s">
        <v>7020</v>
      </c>
      <c r="P4126">
        <f t="shared" si="129"/>
        <v>6</v>
      </c>
    </row>
    <row r="4127" spans="1:16" hidden="1" x14ac:dyDescent="0.55000000000000004">
      <c r="A4127" s="1">
        <f t="shared" si="128"/>
        <v>45289</v>
      </c>
      <c r="B4127" s="1">
        <v>45291</v>
      </c>
      <c r="C4127" t="s">
        <v>5989</v>
      </c>
      <c r="D4127" t="s">
        <v>5990</v>
      </c>
      <c r="E4127" t="s">
        <v>20</v>
      </c>
      <c r="F4127" t="s">
        <v>6052</v>
      </c>
      <c r="G4127" t="s">
        <v>7021</v>
      </c>
      <c r="H4127" t="s">
        <v>42</v>
      </c>
      <c r="I4127" t="s">
        <v>18</v>
      </c>
      <c r="J4127" t="s">
        <v>19</v>
      </c>
      <c r="K4127" t="s">
        <v>20</v>
      </c>
      <c r="L4127" t="s">
        <v>20</v>
      </c>
      <c r="M4127" t="s">
        <v>5244</v>
      </c>
      <c r="N4127" t="s">
        <v>5245</v>
      </c>
      <c r="O4127" t="s">
        <v>7022</v>
      </c>
      <c r="P4127">
        <f t="shared" si="129"/>
        <v>6</v>
      </c>
    </row>
    <row r="4128" spans="1:16" hidden="1" x14ac:dyDescent="0.55000000000000004">
      <c r="A4128" s="1">
        <f t="shared" si="128"/>
        <v>45289</v>
      </c>
      <c r="B4128" s="1">
        <v>45291</v>
      </c>
      <c r="C4128" t="s">
        <v>7023</v>
      </c>
      <c r="D4128" t="s">
        <v>5990</v>
      </c>
      <c r="E4128" t="s">
        <v>20</v>
      </c>
      <c r="F4128" t="s">
        <v>6052</v>
      </c>
      <c r="G4128" t="s">
        <v>7024</v>
      </c>
      <c r="H4128" t="s">
        <v>42</v>
      </c>
      <c r="I4128" t="s">
        <v>18</v>
      </c>
      <c r="J4128" t="s">
        <v>19</v>
      </c>
      <c r="K4128" t="s">
        <v>20</v>
      </c>
      <c r="L4128" t="s">
        <v>20</v>
      </c>
      <c r="M4128" t="s">
        <v>5244</v>
      </c>
      <c r="N4128" t="s">
        <v>5245</v>
      </c>
      <c r="O4128" t="s">
        <v>7025</v>
      </c>
      <c r="P4128">
        <f t="shared" si="129"/>
        <v>6</v>
      </c>
    </row>
    <row r="4129" spans="1:16" x14ac:dyDescent="0.55000000000000004">
      <c r="A4129" s="1">
        <f t="shared" si="128"/>
        <v>45289</v>
      </c>
      <c r="B4129" s="1">
        <v>45291</v>
      </c>
      <c r="C4129" t="s">
        <v>4556</v>
      </c>
      <c r="D4129" t="s">
        <v>4557</v>
      </c>
      <c r="E4129">
        <v>6.4</v>
      </c>
      <c r="F4129" t="s">
        <v>1146</v>
      </c>
      <c r="G4129" t="s">
        <v>142</v>
      </c>
      <c r="H4129" t="s">
        <v>17</v>
      </c>
      <c r="I4129" t="s">
        <v>18</v>
      </c>
      <c r="J4129" t="s">
        <v>19</v>
      </c>
      <c r="K4129" t="s">
        <v>20</v>
      </c>
      <c r="L4129" t="s">
        <v>20</v>
      </c>
      <c r="M4129" t="s">
        <v>21</v>
      </c>
      <c r="N4129" t="s">
        <v>22</v>
      </c>
      <c r="O4129" t="s">
        <v>7026</v>
      </c>
      <c r="P4129">
        <f t="shared" si="129"/>
        <v>5</v>
      </c>
    </row>
    <row r="4130" spans="1:16" hidden="1" x14ac:dyDescent="0.55000000000000004">
      <c r="A4130" s="1">
        <f t="shared" si="128"/>
        <v>45289</v>
      </c>
      <c r="B4130" s="1">
        <v>45291</v>
      </c>
      <c r="C4130" t="s">
        <v>7027</v>
      </c>
      <c r="D4130" t="s">
        <v>7028</v>
      </c>
      <c r="E4130">
        <v>4.9080000000000004</v>
      </c>
      <c r="F4130" t="s">
        <v>1425</v>
      </c>
      <c r="G4130" t="s">
        <v>7029</v>
      </c>
      <c r="H4130" t="s">
        <v>99</v>
      </c>
      <c r="I4130" t="s">
        <v>18</v>
      </c>
      <c r="J4130" t="s">
        <v>19</v>
      </c>
      <c r="K4130" t="s">
        <v>20</v>
      </c>
      <c r="L4130" t="s">
        <v>20</v>
      </c>
      <c r="M4130" t="s">
        <v>5244</v>
      </c>
      <c r="N4130" t="s">
        <v>5245</v>
      </c>
      <c r="O4130" t="s">
        <v>7030</v>
      </c>
      <c r="P4130">
        <f t="shared" si="129"/>
        <v>6</v>
      </c>
    </row>
    <row r="4131" spans="1:16" hidden="1" x14ac:dyDescent="0.55000000000000004">
      <c r="A4131" s="1">
        <f t="shared" si="128"/>
        <v>45289</v>
      </c>
      <c r="B4131" s="1">
        <v>45291</v>
      </c>
      <c r="C4131" t="s">
        <v>5989</v>
      </c>
      <c r="D4131" t="s">
        <v>5990</v>
      </c>
      <c r="E4131" t="s">
        <v>20</v>
      </c>
      <c r="F4131" t="s">
        <v>5520</v>
      </c>
      <c r="G4131" t="s">
        <v>7031</v>
      </c>
      <c r="H4131" t="s">
        <v>164</v>
      </c>
      <c r="I4131" t="s">
        <v>18</v>
      </c>
      <c r="J4131" t="s">
        <v>19</v>
      </c>
      <c r="K4131" t="s">
        <v>20</v>
      </c>
      <c r="L4131" t="s">
        <v>20</v>
      </c>
      <c r="M4131" t="s">
        <v>5244</v>
      </c>
      <c r="N4131" t="s">
        <v>5245</v>
      </c>
      <c r="O4131" t="s">
        <v>7032</v>
      </c>
      <c r="P4131">
        <f t="shared" si="129"/>
        <v>6</v>
      </c>
    </row>
    <row r="4132" spans="1:16" x14ac:dyDescent="0.55000000000000004">
      <c r="A4132" s="1">
        <f t="shared" si="128"/>
        <v>45289</v>
      </c>
      <c r="B4132" s="1">
        <v>45291</v>
      </c>
      <c r="C4132" t="s">
        <v>5790</v>
      </c>
      <c r="D4132" t="s">
        <v>5791</v>
      </c>
      <c r="E4132">
        <v>5.8</v>
      </c>
      <c r="F4132" t="s">
        <v>3136</v>
      </c>
      <c r="H4132" t="s">
        <v>77</v>
      </c>
      <c r="I4132" t="s">
        <v>18</v>
      </c>
      <c r="J4132" t="s">
        <v>19</v>
      </c>
      <c r="K4132" t="s">
        <v>20</v>
      </c>
      <c r="L4132" t="s">
        <v>20</v>
      </c>
      <c r="M4132" t="s">
        <v>21</v>
      </c>
      <c r="N4132" t="s">
        <v>53</v>
      </c>
      <c r="O4132" t="s">
        <v>7033</v>
      </c>
      <c r="P4132">
        <f t="shared" si="129"/>
        <v>5</v>
      </c>
    </row>
    <row r="4133" spans="1:16" hidden="1" x14ac:dyDescent="0.55000000000000004">
      <c r="A4133" s="1">
        <f t="shared" si="128"/>
        <v>45289</v>
      </c>
      <c r="B4133" s="1">
        <v>45291</v>
      </c>
      <c r="C4133" t="s">
        <v>5989</v>
      </c>
      <c r="D4133" t="s">
        <v>5990</v>
      </c>
      <c r="E4133" t="s">
        <v>20</v>
      </c>
      <c r="F4133" t="s">
        <v>4859</v>
      </c>
      <c r="G4133" t="s">
        <v>7034</v>
      </c>
      <c r="H4133" t="s">
        <v>99</v>
      </c>
      <c r="I4133" t="s">
        <v>18</v>
      </c>
      <c r="J4133" t="s">
        <v>19</v>
      </c>
      <c r="K4133" t="s">
        <v>20</v>
      </c>
      <c r="L4133" t="s">
        <v>20</v>
      </c>
      <c r="M4133" t="s">
        <v>5244</v>
      </c>
      <c r="N4133" t="s">
        <v>5245</v>
      </c>
      <c r="O4133" t="s">
        <v>7035</v>
      </c>
      <c r="P4133">
        <f t="shared" si="129"/>
        <v>6</v>
      </c>
    </row>
    <row r="4134" spans="1:16" x14ac:dyDescent="0.55000000000000004">
      <c r="A4134" s="1">
        <f t="shared" si="128"/>
        <v>45289</v>
      </c>
      <c r="B4134" s="1">
        <v>45291</v>
      </c>
      <c r="C4134" t="s">
        <v>1116</v>
      </c>
      <c r="D4134" t="s">
        <v>1117</v>
      </c>
      <c r="E4134">
        <v>3.5</v>
      </c>
      <c r="F4134" t="s">
        <v>168</v>
      </c>
      <c r="G4134" t="s">
        <v>2272</v>
      </c>
      <c r="H4134" t="s">
        <v>17</v>
      </c>
      <c r="I4134" t="s">
        <v>18</v>
      </c>
      <c r="J4134" t="s">
        <v>19</v>
      </c>
      <c r="K4134" t="s">
        <v>20</v>
      </c>
      <c r="L4134" t="s">
        <v>20</v>
      </c>
      <c r="M4134" t="s">
        <v>21</v>
      </c>
      <c r="N4134" t="s">
        <v>53</v>
      </c>
      <c r="O4134" t="s">
        <v>7036</v>
      </c>
      <c r="P4134">
        <f t="shared" si="129"/>
        <v>4</v>
      </c>
    </row>
    <row r="4135" spans="1:16" hidden="1" x14ac:dyDescent="0.55000000000000004">
      <c r="A4135" s="1">
        <f t="shared" si="128"/>
        <v>45289</v>
      </c>
      <c r="B4135" s="1">
        <v>45291</v>
      </c>
      <c r="C4135" t="s">
        <v>7037</v>
      </c>
      <c r="D4135" t="s">
        <v>7038</v>
      </c>
      <c r="E4135">
        <v>4.1959999999999997</v>
      </c>
      <c r="F4135" t="s">
        <v>2824</v>
      </c>
      <c r="G4135" t="s">
        <v>1042</v>
      </c>
      <c r="H4135" t="s">
        <v>164</v>
      </c>
      <c r="I4135" t="s">
        <v>18</v>
      </c>
      <c r="J4135" t="s">
        <v>19</v>
      </c>
      <c r="K4135" t="s">
        <v>20</v>
      </c>
      <c r="L4135" t="s">
        <v>20</v>
      </c>
      <c r="M4135" t="s">
        <v>21</v>
      </c>
      <c r="N4135" t="s">
        <v>22</v>
      </c>
      <c r="O4135" t="s">
        <v>7039</v>
      </c>
      <c r="P4135">
        <f t="shared" si="129"/>
        <v>6</v>
      </c>
    </row>
    <row r="4136" spans="1:16" x14ac:dyDescent="0.55000000000000004">
      <c r="A4136" s="1">
        <f t="shared" si="128"/>
        <v>45289</v>
      </c>
      <c r="B4136" s="1">
        <v>45291</v>
      </c>
      <c r="C4136" t="s">
        <v>131</v>
      </c>
      <c r="D4136" t="s">
        <v>132</v>
      </c>
      <c r="E4136">
        <v>0.47</v>
      </c>
      <c r="F4136" t="s">
        <v>6858</v>
      </c>
      <c r="G4136" t="s">
        <v>206</v>
      </c>
      <c r="H4136" t="s">
        <v>63</v>
      </c>
      <c r="I4136" t="s">
        <v>18</v>
      </c>
      <c r="J4136" t="s">
        <v>19</v>
      </c>
      <c r="K4136" t="s">
        <v>20</v>
      </c>
      <c r="L4136" t="s">
        <v>20</v>
      </c>
      <c r="M4136" t="s">
        <v>21</v>
      </c>
      <c r="N4136" t="s">
        <v>64</v>
      </c>
      <c r="O4136" t="s">
        <v>7040</v>
      </c>
      <c r="P4136">
        <f t="shared" si="129"/>
        <v>3</v>
      </c>
    </row>
    <row r="4137" spans="1:16" x14ac:dyDescent="0.55000000000000004">
      <c r="A4137" s="1">
        <f t="shared" si="128"/>
        <v>45289</v>
      </c>
      <c r="B4137" s="1">
        <v>45291</v>
      </c>
      <c r="C4137" t="s">
        <v>60</v>
      </c>
      <c r="D4137" t="s">
        <v>61</v>
      </c>
      <c r="E4137">
        <v>3.42</v>
      </c>
      <c r="F4137" t="s">
        <v>7041</v>
      </c>
      <c r="G4137" t="s">
        <v>206</v>
      </c>
      <c r="H4137" t="s">
        <v>63</v>
      </c>
      <c r="I4137" t="s">
        <v>18</v>
      </c>
      <c r="J4137" t="s">
        <v>19</v>
      </c>
      <c r="K4137" t="s">
        <v>20</v>
      </c>
      <c r="L4137" t="s">
        <v>20</v>
      </c>
      <c r="M4137" t="s">
        <v>21</v>
      </c>
      <c r="N4137" t="s">
        <v>64</v>
      </c>
      <c r="O4137" t="s">
        <v>7042</v>
      </c>
      <c r="P4137">
        <f t="shared" si="129"/>
        <v>4</v>
      </c>
    </row>
    <row r="4138" spans="1:16" x14ac:dyDescent="0.55000000000000004">
      <c r="A4138" s="1">
        <f t="shared" si="128"/>
        <v>45289</v>
      </c>
      <c r="B4138" s="1">
        <v>45291</v>
      </c>
      <c r="C4138" t="s">
        <v>131</v>
      </c>
      <c r="D4138" t="s">
        <v>132</v>
      </c>
      <c r="E4138">
        <v>0.75</v>
      </c>
      <c r="F4138" t="s">
        <v>7043</v>
      </c>
      <c r="G4138" t="s">
        <v>206</v>
      </c>
      <c r="H4138" t="s">
        <v>63</v>
      </c>
      <c r="I4138" t="s">
        <v>18</v>
      </c>
      <c r="J4138" t="s">
        <v>19</v>
      </c>
      <c r="K4138" t="s">
        <v>20</v>
      </c>
      <c r="L4138" t="s">
        <v>20</v>
      </c>
      <c r="M4138" t="s">
        <v>21</v>
      </c>
      <c r="N4138" t="s">
        <v>64</v>
      </c>
      <c r="O4138" t="s">
        <v>7044</v>
      </c>
      <c r="P4138">
        <f t="shared" si="129"/>
        <v>3</v>
      </c>
    </row>
    <row r="4139" spans="1:16" x14ac:dyDescent="0.55000000000000004">
      <c r="A4139" s="1">
        <f t="shared" si="128"/>
        <v>45289</v>
      </c>
      <c r="B4139" s="1">
        <v>45291</v>
      </c>
      <c r="C4139" t="s">
        <v>60</v>
      </c>
      <c r="D4139" t="s">
        <v>61</v>
      </c>
      <c r="E4139">
        <v>0.8</v>
      </c>
      <c r="F4139" t="s">
        <v>7045</v>
      </c>
      <c r="G4139" t="s">
        <v>133</v>
      </c>
      <c r="H4139" t="s">
        <v>63</v>
      </c>
      <c r="I4139" t="s">
        <v>18</v>
      </c>
      <c r="J4139" t="s">
        <v>19</v>
      </c>
      <c r="K4139" t="s">
        <v>20</v>
      </c>
      <c r="L4139" t="s">
        <v>20</v>
      </c>
      <c r="M4139" t="s">
        <v>21</v>
      </c>
      <c r="N4139" t="s">
        <v>64</v>
      </c>
      <c r="O4139" t="s">
        <v>7046</v>
      </c>
      <c r="P4139">
        <f t="shared" si="129"/>
        <v>4</v>
      </c>
    </row>
    <row r="4140" spans="1:16" hidden="1" x14ac:dyDescent="0.55000000000000004">
      <c r="A4140" s="1">
        <f t="shared" si="128"/>
        <v>45289</v>
      </c>
      <c r="B4140" s="1">
        <v>45291</v>
      </c>
      <c r="C4140" t="s">
        <v>4535</v>
      </c>
      <c r="D4140" t="s">
        <v>4536</v>
      </c>
      <c r="E4140">
        <v>2.4849999999999999</v>
      </c>
      <c r="F4140" t="s">
        <v>4554</v>
      </c>
      <c r="G4140">
        <v>2020</v>
      </c>
      <c r="H4140" t="s">
        <v>267</v>
      </c>
      <c r="I4140" t="s">
        <v>18</v>
      </c>
      <c r="J4140" t="s">
        <v>19</v>
      </c>
      <c r="K4140" t="s">
        <v>20</v>
      </c>
      <c r="L4140" t="s">
        <v>20</v>
      </c>
      <c r="M4140" t="s">
        <v>21</v>
      </c>
      <c r="N4140" t="s">
        <v>22</v>
      </c>
      <c r="O4140" t="s">
        <v>7047</v>
      </c>
      <c r="P4140">
        <f t="shared" si="129"/>
        <v>6</v>
      </c>
    </row>
    <row r="4141" spans="1:16" hidden="1" x14ac:dyDescent="0.55000000000000004">
      <c r="A4141" s="1">
        <f t="shared" si="128"/>
        <v>45289</v>
      </c>
      <c r="B4141" s="1">
        <v>45291</v>
      </c>
      <c r="C4141" t="s">
        <v>4535</v>
      </c>
      <c r="D4141" t="s">
        <v>4536</v>
      </c>
      <c r="E4141">
        <v>2.6669999999999998</v>
      </c>
      <c r="F4141" t="s">
        <v>4653</v>
      </c>
      <c r="G4141">
        <v>2020</v>
      </c>
      <c r="H4141" t="s">
        <v>267</v>
      </c>
      <c r="I4141" t="s">
        <v>18</v>
      </c>
      <c r="J4141" t="s">
        <v>19</v>
      </c>
      <c r="K4141" t="s">
        <v>20</v>
      </c>
      <c r="L4141" t="s">
        <v>20</v>
      </c>
      <c r="M4141" t="s">
        <v>21</v>
      </c>
      <c r="N4141" t="s">
        <v>22</v>
      </c>
      <c r="O4141" t="s">
        <v>7048</v>
      </c>
      <c r="P4141">
        <f t="shared" si="129"/>
        <v>6</v>
      </c>
    </row>
    <row r="4142" spans="1:16" hidden="1" x14ac:dyDescent="0.55000000000000004">
      <c r="A4142" s="1">
        <f t="shared" si="128"/>
        <v>45289</v>
      </c>
      <c r="B4142" s="1">
        <v>45291</v>
      </c>
      <c r="C4142" t="s">
        <v>6788</v>
      </c>
      <c r="D4142" t="s">
        <v>6789</v>
      </c>
      <c r="E4142">
        <v>4.62</v>
      </c>
      <c r="F4142" t="s">
        <v>1525</v>
      </c>
      <c r="H4142" t="s">
        <v>164</v>
      </c>
      <c r="I4142" t="s">
        <v>18</v>
      </c>
      <c r="J4142" t="s">
        <v>19</v>
      </c>
      <c r="K4142" t="s">
        <v>20</v>
      </c>
      <c r="L4142" t="s">
        <v>20</v>
      </c>
      <c r="M4142" t="s">
        <v>21</v>
      </c>
      <c r="N4142" t="s">
        <v>22</v>
      </c>
      <c r="O4142" t="s">
        <v>7049</v>
      </c>
      <c r="P4142">
        <f t="shared" si="129"/>
        <v>6</v>
      </c>
    </row>
    <row r="4143" spans="1:16" x14ac:dyDescent="0.55000000000000004">
      <c r="A4143" s="1">
        <f t="shared" si="128"/>
        <v>45289</v>
      </c>
      <c r="B4143" s="1">
        <v>45291</v>
      </c>
      <c r="C4143" t="s">
        <v>4989</v>
      </c>
      <c r="D4143" t="s">
        <v>4322</v>
      </c>
      <c r="E4143">
        <v>7.1523000000000003</v>
      </c>
      <c r="F4143" t="s">
        <v>7050</v>
      </c>
      <c r="G4143" t="s">
        <v>206</v>
      </c>
      <c r="H4143" t="s">
        <v>52</v>
      </c>
      <c r="I4143" t="s">
        <v>18</v>
      </c>
      <c r="J4143" t="s">
        <v>19</v>
      </c>
      <c r="K4143" t="s">
        <v>20</v>
      </c>
      <c r="L4143" t="s">
        <v>20</v>
      </c>
      <c r="M4143" t="s">
        <v>173</v>
      </c>
      <c r="N4143" t="s">
        <v>72</v>
      </c>
      <c r="O4143" t="s">
        <v>7051</v>
      </c>
      <c r="P4143">
        <f t="shared" si="129"/>
        <v>2</v>
      </c>
    </row>
    <row r="4144" spans="1:16" x14ac:dyDescent="0.55000000000000004">
      <c r="A4144" s="1">
        <f t="shared" si="128"/>
        <v>45289</v>
      </c>
      <c r="B4144" s="1">
        <v>45291</v>
      </c>
      <c r="C4144" t="s">
        <v>4989</v>
      </c>
      <c r="D4144" t="s">
        <v>4322</v>
      </c>
      <c r="E4144">
        <v>6.8317199999999998</v>
      </c>
      <c r="F4144" t="s">
        <v>7052</v>
      </c>
      <c r="G4144" t="s">
        <v>206</v>
      </c>
      <c r="H4144" t="s">
        <v>52</v>
      </c>
      <c r="I4144" t="s">
        <v>18</v>
      </c>
      <c r="J4144" t="s">
        <v>19</v>
      </c>
      <c r="K4144" t="s">
        <v>20</v>
      </c>
      <c r="L4144" t="s">
        <v>20</v>
      </c>
      <c r="M4144" t="s">
        <v>173</v>
      </c>
      <c r="N4144" t="s">
        <v>72</v>
      </c>
      <c r="O4144" t="s">
        <v>7053</v>
      </c>
      <c r="P4144">
        <f t="shared" si="129"/>
        <v>2</v>
      </c>
    </row>
    <row r="4145" spans="1:16" x14ac:dyDescent="0.55000000000000004">
      <c r="A4145" s="1">
        <f t="shared" si="128"/>
        <v>45289</v>
      </c>
      <c r="B4145" s="1">
        <v>45291</v>
      </c>
      <c r="C4145" t="s">
        <v>131</v>
      </c>
      <c r="D4145" t="s">
        <v>132</v>
      </c>
      <c r="E4145">
        <v>0.43</v>
      </c>
      <c r="F4145" t="s">
        <v>4432</v>
      </c>
      <c r="G4145" t="s">
        <v>206</v>
      </c>
      <c r="H4145" t="s">
        <v>63</v>
      </c>
      <c r="I4145" t="s">
        <v>18</v>
      </c>
      <c r="J4145" t="s">
        <v>19</v>
      </c>
      <c r="K4145" t="s">
        <v>20</v>
      </c>
      <c r="L4145" t="s">
        <v>20</v>
      </c>
      <c r="M4145" t="s">
        <v>21</v>
      </c>
      <c r="N4145" t="s">
        <v>64</v>
      </c>
      <c r="O4145" t="s">
        <v>7054</v>
      </c>
      <c r="P4145">
        <f t="shared" si="129"/>
        <v>3</v>
      </c>
    </row>
    <row r="4146" spans="1:16" hidden="1" x14ac:dyDescent="0.55000000000000004">
      <c r="A4146" s="1">
        <f t="shared" si="128"/>
        <v>45289</v>
      </c>
      <c r="B4146" s="1">
        <v>45291</v>
      </c>
      <c r="C4146" t="s">
        <v>4662</v>
      </c>
      <c r="D4146" t="s">
        <v>4663</v>
      </c>
      <c r="E4146">
        <v>2.9950000000000001</v>
      </c>
      <c r="F4146" t="s">
        <v>3197</v>
      </c>
      <c r="G4146">
        <v>2020</v>
      </c>
      <c r="H4146" t="s">
        <v>52</v>
      </c>
      <c r="I4146" t="s">
        <v>18</v>
      </c>
      <c r="J4146" t="s">
        <v>19</v>
      </c>
      <c r="K4146" t="s">
        <v>20</v>
      </c>
      <c r="L4146" t="s">
        <v>20</v>
      </c>
      <c r="M4146" t="s">
        <v>21</v>
      </c>
      <c r="N4146" t="s">
        <v>22</v>
      </c>
      <c r="O4146" t="s">
        <v>7055</v>
      </c>
      <c r="P4146">
        <f t="shared" si="129"/>
        <v>6</v>
      </c>
    </row>
    <row r="4147" spans="1:16" hidden="1" x14ac:dyDescent="0.55000000000000004">
      <c r="A4147" s="1">
        <f t="shared" si="128"/>
        <v>45289</v>
      </c>
      <c r="B4147" s="1">
        <v>45291</v>
      </c>
      <c r="C4147" t="s">
        <v>1689</v>
      </c>
      <c r="D4147" t="s">
        <v>1450</v>
      </c>
      <c r="E4147">
        <v>4.9000000000000004</v>
      </c>
      <c r="F4147" t="s">
        <v>2449</v>
      </c>
      <c r="G4147" t="s">
        <v>229</v>
      </c>
      <c r="H4147" t="s">
        <v>42</v>
      </c>
      <c r="I4147" t="s">
        <v>18</v>
      </c>
      <c r="J4147" t="s">
        <v>19</v>
      </c>
      <c r="K4147" t="s">
        <v>20</v>
      </c>
      <c r="L4147" t="s">
        <v>20</v>
      </c>
      <c r="M4147" t="s">
        <v>21</v>
      </c>
      <c r="N4147" t="s">
        <v>72</v>
      </c>
      <c r="O4147" t="s">
        <v>7056</v>
      </c>
      <c r="P4147">
        <f t="shared" si="129"/>
        <v>6</v>
      </c>
    </row>
    <row r="4148" spans="1:16" x14ac:dyDescent="0.55000000000000004">
      <c r="A4148" s="1">
        <f t="shared" si="128"/>
        <v>45289</v>
      </c>
      <c r="B4148" s="1">
        <v>45291</v>
      </c>
      <c r="C4148" t="s">
        <v>2622</v>
      </c>
      <c r="D4148" t="s">
        <v>1159</v>
      </c>
      <c r="E4148">
        <v>6.15</v>
      </c>
      <c r="F4148" t="s">
        <v>36</v>
      </c>
      <c r="G4148" t="s">
        <v>229</v>
      </c>
      <c r="H4148" t="s">
        <v>77</v>
      </c>
      <c r="I4148" t="s">
        <v>18</v>
      </c>
      <c r="J4148" t="s">
        <v>19</v>
      </c>
      <c r="K4148" t="s">
        <v>20</v>
      </c>
      <c r="L4148" t="s">
        <v>20</v>
      </c>
      <c r="M4148" t="s">
        <v>21</v>
      </c>
      <c r="N4148" t="s">
        <v>53</v>
      </c>
      <c r="O4148" t="s">
        <v>7057</v>
      </c>
      <c r="P4148">
        <f t="shared" si="129"/>
        <v>2</v>
      </c>
    </row>
    <row r="4149" spans="1:16" x14ac:dyDescent="0.55000000000000004">
      <c r="A4149" s="1">
        <f t="shared" si="128"/>
        <v>45289</v>
      </c>
      <c r="B4149" s="1">
        <v>45291</v>
      </c>
      <c r="C4149" t="s">
        <v>2622</v>
      </c>
      <c r="D4149" t="s">
        <v>1159</v>
      </c>
      <c r="E4149">
        <v>6.15</v>
      </c>
      <c r="F4149" t="s">
        <v>36</v>
      </c>
      <c r="G4149" t="s">
        <v>7058</v>
      </c>
      <c r="H4149" t="s">
        <v>77</v>
      </c>
      <c r="I4149" t="s">
        <v>18</v>
      </c>
      <c r="J4149" t="s">
        <v>19</v>
      </c>
      <c r="K4149" t="s">
        <v>20</v>
      </c>
      <c r="L4149" t="s">
        <v>20</v>
      </c>
      <c r="M4149" t="s">
        <v>21</v>
      </c>
      <c r="N4149" t="s">
        <v>53</v>
      </c>
      <c r="O4149" t="s">
        <v>7059</v>
      </c>
      <c r="P4149">
        <f t="shared" si="129"/>
        <v>2</v>
      </c>
    </row>
    <row r="4150" spans="1:16" hidden="1" x14ac:dyDescent="0.55000000000000004">
      <c r="A4150" s="1">
        <f t="shared" si="128"/>
        <v>45289</v>
      </c>
      <c r="B4150" s="1">
        <v>45291</v>
      </c>
      <c r="C4150" t="s">
        <v>5922</v>
      </c>
      <c r="D4150" t="s">
        <v>5923</v>
      </c>
      <c r="E4150">
        <v>4.649</v>
      </c>
      <c r="F4150" t="s">
        <v>5924</v>
      </c>
      <c r="G4150" t="s">
        <v>2095</v>
      </c>
      <c r="H4150" t="s">
        <v>42</v>
      </c>
      <c r="I4150" t="s">
        <v>18</v>
      </c>
      <c r="J4150" t="s">
        <v>19</v>
      </c>
      <c r="K4150" t="s">
        <v>20</v>
      </c>
      <c r="L4150" t="s">
        <v>20</v>
      </c>
      <c r="M4150" t="s">
        <v>21</v>
      </c>
      <c r="N4150" t="s">
        <v>22</v>
      </c>
      <c r="O4150" t="s">
        <v>7060</v>
      </c>
      <c r="P4150">
        <f t="shared" si="129"/>
        <v>6</v>
      </c>
    </row>
    <row r="4151" spans="1:16" x14ac:dyDescent="0.55000000000000004">
      <c r="A4151" s="1">
        <f t="shared" si="128"/>
        <v>45289</v>
      </c>
      <c r="B4151" s="1">
        <v>45291</v>
      </c>
      <c r="C4151" t="s">
        <v>6137</v>
      </c>
      <c r="D4151" t="s">
        <v>6138</v>
      </c>
      <c r="E4151">
        <v>5.7809999999999997</v>
      </c>
      <c r="F4151" t="s">
        <v>2076</v>
      </c>
      <c r="G4151" t="s">
        <v>206</v>
      </c>
      <c r="H4151" t="s">
        <v>17</v>
      </c>
      <c r="I4151" t="s">
        <v>18</v>
      </c>
      <c r="J4151" t="s">
        <v>19</v>
      </c>
      <c r="K4151" t="s">
        <v>20</v>
      </c>
      <c r="L4151" t="s">
        <v>20</v>
      </c>
      <c r="M4151" t="s">
        <v>21</v>
      </c>
      <c r="N4151" t="s">
        <v>53</v>
      </c>
      <c r="O4151" t="s">
        <v>7061</v>
      </c>
      <c r="P4151">
        <f t="shared" si="129"/>
        <v>3</v>
      </c>
    </row>
    <row r="4152" spans="1:16" hidden="1" x14ac:dyDescent="0.55000000000000004">
      <c r="A4152" s="1">
        <f t="shared" si="128"/>
        <v>45289</v>
      </c>
      <c r="B4152" s="1">
        <v>45291</v>
      </c>
      <c r="C4152" t="s">
        <v>7062</v>
      </c>
      <c r="D4152" t="s">
        <v>7063</v>
      </c>
      <c r="E4152">
        <v>4.25</v>
      </c>
      <c r="F4152" t="s">
        <v>7064</v>
      </c>
      <c r="H4152" t="s">
        <v>17</v>
      </c>
      <c r="I4152" t="s">
        <v>18</v>
      </c>
      <c r="J4152" t="s">
        <v>19</v>
      </c>
      <c r="K4152" t="s">
        <v>20</v>
      </c>
      <c r="L4152" t="s">
        <v>20</v>
      </c>
      <c r="M4152" t="s">
        <v>21</v>
      </c>
      <c r="N4152" t="s">
        <v>72</v>
      </c>
      <c r="O4152" t="s">
        <v>7065</v>
      </c>
      <c r="P4152">
        <f t="shared" si="129"/>
        <v>6</v>
      </c>
    </row>
    <row r="4153" spans="1:16" hidden="1" x14ac:dyDescent="0.55000000000000004">
      <c r="A4153" s="1">
        <f t="shared" si="128"/>
        <v>45289</v>
      </c>
      <c r="B4153" s="1">
        <v>45291</v>
      </c>
      <c r="C4153" t="s">
        <v>4613</v>
      </c>
      <c r="D4153" t="s">
        <v>4614</v>
      </c>
      <c r="E4153">
        <v>0</v>
      </c>
      <c r="F4153" t="s">
        <v>1731</v>
      </c>
      <c r="G4153" t="s">
        <v>4421</v>
      </c>
      <c r="H4153" t="s">
        <v>267</v>
      </c>
      <c r="I4153" t="s">
        <v>18</v>
      </c>
      <c r="J4153" t="s">
        <v>19</v>
      </c>
      <c r="K4153" t="s">
        <v>20</v>
      </c>
      <c r="L4153" t="s">
        <v>20</v>
      </c>
      <c r="M4153" t="s">
        <v>3007</v>
      </c>
      <c r="N4153" t="s">
        <v>22</v>
      </c>
      <c r="O4153" t="s">
        <v>7066</v>
      </c>
      <c r="P4153">
        <f t="shared" si="129"/>
        <v>6</v>
      </c>
    </row>
    <row r="4154" spans="1:16" hidden="1" x14ac:dyDescent="0.55000000000000004">
      <c r="A4154" s="1">
        <f t="shared" si="128"/>
        <v>45289</v>
      </c>
      <c r="B4154" s="1">
        <v>45291</v>
      </c>
      <c r="C4154" t="s">
        <v>4613</v>
      </c>
      <c r="D4154" t="s">
        <v>4614</v>
      </c>
      <c r="E4154">
        <v>0</v>
      </c>
      <c r="F4154" t="s">
        <v>1029</v>
      </c>
      <c r="G4154" t="s">
        <v>4421</v>
      </c>
      <c r="H4154" t="s">
        <v>267</v>
      </c>
      <c r="I4154" t="s">
        <v>18</v>
      </c>
      <c r="J4154" t="s">
        <v>19</v>
      </c>
      <c r="K4154" t="s">
        <v>20</v>
      </c>
      <c r="L4154" t="s">
        <v>20</v>
      </c>
      <c r="M4154" t="s">
        <v>3007</v>
      </c>
      <c r="N4154" t="s">
        <v>22</v>
      </c>
      <c r="O4154" t="s">
        <v>7067</v>
      </c>
      <c r="P4154">
        <f t="shared" si="129"/>
        <v>6</v>
      </c>
    </row>
    <row r="4155" spans="1:16" hidden="1" x14ac:dyDescent="0.55000000000000004">
      <c r="A4155" s="1">
        <f t="shared" si="128"/>
        <v>45289</v>
      </c>
      <c r="B4155" s="1">
        <v>45291</v>
      </c>
      <c r="C4155" t="s">
        <v>4613</v>
      </c>
      <c r="D4155" t="s">
        <v>4614</v>
      </c>
      <c r="E4155">
        <v>0</v>
      </c>
      <c r="F4155" t="s">
        <v>1927</v>
      </c>
      <c r="G4155" t="s">
        <v>4421</v>
      </c>
      <c r="H4155" t="s">
        <v>267</v>
      </c>
      <c r="I4155" t="s">
        <v>18</v>
      </c>
      <c r="J4155" t="s">
        <v>19</v>
      </c>
      <c r="K4155" t="s">
        <v>20</v>
      </c>
      <c r="L4155" t="s">
        <v>20</v>
      </c>
      <c r="M4155" t="s">
        <v>3007</v>
      </c>
      <c r="N4155" t="s">
        <v>22</v>
      </c>
      <c r="O4155" t="s">
        <v>7068</v>
      </c>
      <c r="P4155">
        <f t="shared" si="129"/>
        <v>6</v>
      </c>
    </row>
    <row r="4156" spans="1:16" x14ac:dyDescent="0.55000000000000004">
      <c r="A4156" s="1">
        <f t="shared" si="128"/>
        <v>45289</v>
      </c>
      <c r="B4156" s="1">
        <v>45291</v>
      </c>
      <c r="C4156" t="s">
        <v>678</v>
      </c>
      <c r="D4156" t="s">
        <v>679</v>
      </c>
      <c r="E4156">
        <v>4.6500000000000004</v>
      </c>
      <c r="F4156" t="s">
        <v>2455</v>
      </c>
      <c r="G4156" t="s">
        <v>229</v>
      </c>
      <c r="H4156" t="s">
        <v>52</v>
      </c>
      <c r="I4156" t="s">
        <v>18</v>
      </c>
      <c r="J4156" t="s">
        <v>19</v>
      </c>
      <c r="K4156" t="s">
        <v>20</v>
      </c>
      <c r="L4156" t="s">
        <v>20</v>
      </c>
      <c r="M4156" t="s">
        <v>21</v>
      </c>
      <c r="N4156" t="s">
        <v>22</v>
      </c>
      <c r="O4156" t="s">
        <v>7069</v>
      </c>
      <c r="P4156">
        <f t="shared" si="129"/>
        <v>5</v>
      </c>
    </row>
    <row r="4157" spans="1:16" hidden="1" x14ac:dyDescent="0.55000000000000004">
      <c r="A4157" s="1">
        <f t="shared" si="128"/>
        <v>45289</v>
      </c>
      <c r="B4157" s="1">
        <v>45291</v>
      </c>
      <c r="C4157" t="s">
        <v>5394</v>
      </c>
      <c r="D4157" t="s">
        <v>5395</v>
      </c>
      <c r="E4157">
        <v>4.2329999999999997</v>
      </c>
      <c r="F4157" t="s">
        <v>4266</v>
      </c>
      <c r="H4157" t="s">
        <v>42</v>
      </c>
      <c r="I4157" t="s">
        <v>18</v>
      </c>
      <c r="J4157" t="s">
        <v>19</v>
      </c>
      <c r="K4157" t="s">
        <v>20</v>
      </c>
      <c r="L4157" t="s">
        <v>20</v>
      </c>
      <c r="M4157" t="s">
        <v>21</v>
      </c>
      <c r="N4157" t="s">
        <v>22</v>
      </c>
      <c r="O4157" t="s">
        <v>7070</v>
      </c>
      <c r="P4157">
        <f t="shared" si="129"/>
        <v>6</v>
      </c>
    </row>
    <row r="4158" spans="1:16" x14ac:dyDescent="0.55000000000000004">
      <c r="A4158" s="1">
        <f t="shared" si="128"/>
        <v>45289</v>
      </c>
      <c r="B4158" s="1">
        <v>45291</v>
      </c>
      <c r="C4158" t="s">
        <v>1116</v>
      </c>
      <c r="D4158" t="s">
        <v>1117</v>
      </c>
      <c r="E4158">
        <v>3.5</v>
      </c>
      <c r="F4158" t="s">
        <v>914</v>
      </c>
      <c r="G4158" t="s">
        <v>2272</v>
      </c>
      <c r="H4158" t="s">
        <v>17</v>
      </c>
      <c r="I4158" t="s">
        <v>18</v>
      </c>
      <c r="J4158" t="s">
        <v>19</v>
      </c>
      <c r="K4158" t="s">
        <v>20</v>
      </c>
      <c r="L4158" t="s">
        <v>20</v>
      </c>
      <c r="M4158" t="s">
        <v>21</v>
      </c>
      <c r="N4158" t="s">
        <v>53</v>
      </c>
      <c r="O4158" t="s">
        <v>7071</v>
      </c>
      <c r="P4158">
        <f t="shared" si="129"/>
        <v>4</v>
      </c>
    </row>
    <row r="4159" spans="1:16" x14ac:dyDescent="0.55000000000000004">
      <c r="A4159" s="1">
        <f t="shared" si="128"/>
        <v>45289</v>
      </c>
      <c r="B4159" s="1">
        <v>45291</v>
      </c>
      <c r="C4159" t="s">
        <v>4202</v>
      </c>
      <c r="D4159" t="s">
        <v>4203</v>
      </c>
      <c r="E4159">
        <v>7.375</v>
      </c>
      <c r="F4159" t="s">
        <v>440</v>
      </c>
      <c r="G4159" t="s">
        <v>229</v>
      </c>
      <c r="H4159" t="s">
        <v>77</v>
      </c>
      <c r="I4159" t="s">
        <v>18</v>
      </c>
      <c r="J4159" t="s">
        <v>19</v>
      </c>
      <c r="K4159" t="s">
        <v>20</v>
      </c>
      <c r="L4159" t="s">
        <v>20</v>
      </c>
      <c r="M4159" t="s">
        <v>21</v>
      </c>
      <c r="N4159" t="s">
        <v>22</v>
      </c>
      <c r="O4159" t="s">
        <v>7072</v>
      </c>
      <c r="P4159">
        <f t="shared" si="129"/>
        <v>2</v>
      </c>
    </row>
    <row r="4160" spans="1:16" x14ac:dyDescent="0.55000000000000004">
      <c r="A4160" s="1">
        <f t="shared" si="128"/>
        <v>45289</v>
      </c>
      <c r="B4160" s="1">
        <v>45291</v>
      </c>
      <c r="C4160" t="s">
        <v>5552</v>
      </c>
      <c r="D4160" t="s">
        <v>636</v>
      </c>
      <c r="E4160">
        <v>5.45</v>
      </c>
      <c r="F4160" t="s">
        <v>1731</v>
      </c>
      <c r="G4160" t="s">
        <v>142</v>
      </c>
      <c r="H4160" t="s">
        <v>42</v>
      </c>
      <c r="I4160" t="s">
        <v>18</v>
      </c>
      <c r="J4160" t="s">
        <v>19</v>
      </c>
      <c r="K4160" t="s">
        <v>20</v>
      </c>
      <c r="L4160" t="s">
        <v>20</v>
      </c>
      <c r="M4160" t="s">
        <v>21</v>
      </c>
      <c r="N4160" t="s">
        <v>53</v>
      </c>
      <c r="O4160" t="s">
        <v>7073</v>
      </c>
      <c r="P4160">
        <f t="shared" si="129"/>
        <v>3</v>
      </c>
    </row>
    <row r="4161" spans="1:16" x14ac:dyDescent="0.55000000000000004">
      <c r="A4161" s="1">
        <f t="shared" si="128"/>
        <v>45289</v>
      </c>
      <c r="B4161" s="1">
        <v>45291</v>
      </c>
      <c r="C4161" t="s">
        <v>5552</v>
      </c>
      <c r="D4161" t="s">
        <v>636</v>
      </c>
      <c r="E4161">
        <v>5.45</v>
      </c>
      <c r="F4161" t="s">
        <v>1731</v>
      </c>
      <c r="G4161" t="s">
        <v>229</v>
      </c>
      <c r="H4161" t="s">
        <v>42</v>
      </c>
      <c r="I4161" t="s">
        <v>18</v>
      </c>
      <c r="J4161" t="s">
        <v>19</v>
      </c>
      <c r="K4161" t="s">
        <v>20</v>
      </c>
      <c r="L4161" t="s">
        <v>20</v>
      </c>
      <c r="M4161" t="s">
        <v>21</v>
      </c>
      <c r="N4161" t="s">
        <v>53</v>
      </c>
      <c r="O4161" t="s">
        <v>7074</v>
      </c>
      <c r="P4161">
        <f t="shared" si="129"/>
        <v>3</v>
      </c>
    </row>
    <row r="4162" spans="1:16" x14ac:dyDescent="0.55000000000000004">
      <c r="A4162" s="1">
        <f t="shared" si="128"/>
        <v>45289</v>
      </c>
      <c r="B4162" s="1">
        <v>45291</v>
      </c>
      <c r="C4162" t="s">
        <v>1010</v>
      </c>
      <c r="D4162" t="s">
        <v>1011</v>
      </c>
      <c r="E4162">
        <v>8.61</v>
      </c>
      <c r="F4162" t="s">
        <v>2534</v>
      </c>
      <c r="H4162" t="s">
        <v>77</v>
      </c>
      <c r="I4162" t="s">
        <v>18</v>
      </c>
      <c r="J4162" t="s">
        <v>19</v>
      </c>
      <c r="K4162" t="s">
        <v>20</v>
      </c>
      <c r="L4162" t="s">
        <v>20</v>
      </c>
      <c r="M4162" t="s">
        <v>21</v>
      </c>
      <c r="N4162" t="s">
        <v>22</v>
      </c>
      <c r="O4162" t="s">
        <v>7075</v>
      </c>
      <c r="P4162">
        <f t="shared" si="129"/>
        <v>3</v>
      </c>
    </row>
    <row r="4163" spans="1:16" hidden="1" x14ac:dyDescent="0.55000000000000004">
      <c r="A4163" s="1">
        <f t="shared" si="128"/>
        <v>45289</v>
      </c>
      <c r="B4163" s="1">
        <v>45291</v>
      </c>
      <c r="C4163" t="s">
        <v>5690</v>
      </c>
      <c r="D4163" t="s">
        <v>5691</v>
      </c>
      <c r="E4163">
        <v>3.71</v>
      </c>
      <c r="F4163" t="s">
        <v>7076</v>
      </c>
      <c r="G4163" t="s">
        <v>7077</v>
      </c>
      <c r="H4163" t="s">
        <v>77</v>
      </c>
      <c r="I4163" t="s">
        <v>18</v>
      </c>
      <c r="J4163" t="s">
        <v>19</v>
      </c>
      <c r="K4163" t="s">
        <v>20</v>
      </c>
      <c r="L4163" t="s">
        <v>20</v>
      </c>
      <c r="M4163" t="s">
        <v>21</v>
      </c>
      <c r="N4163" t="s">
        <v>72</v>
      </c>
      <c r="O4163" t="s">
        <v>7078</v>
      </c>
      <c r="P4163">
        <f t="shared" si="129"/>
        <v>6</v>
      </c>
    </row>
    <row r="4164" spans="1:16" hidden="1" x14ac:dyDescent="0.55000000000000004">
      <c r="A4164" s="1">
        <f t="shared" ref="A4164:A4227" si="130">B4164-2</f>
        <v>45289</v>
      </c>
      <c r="B4164" s="1">
        <v>45291</v>
      </c>
      <c r="C4164" t="s">
        <v>5690</v>
      </c>
      <c r="D4164" t="s">
        <v>5691</v>
      </c>
      <c r="E4164">
        <v>3.53</v>
      </c>
      <c r="F4164" t="s">
        <v>5711</v>
      </c>
      <c r="G4164" t="s">
        <v>7079</v>
      </c>
      <c r="H4164" t="s">
        <v>77</v>
      </c>
      <c r="I4164" t="s">
        <v>18</v>
      </c>
      <c r="J4164" t="s">
        <v>19</v>
      </c>
      <c r="K4164" t="s">
        <v>20</v>
      </c>
      <c r="L4164" t="s">
        <v>20</v>
      </c>
      <c r="M4164" t="s">
        <v>21</v>
      </c>
      <c r="N4164" t="s">
        <v>72</v>
      </c>
      <c r="O4164" t="s">
        <v>7080</v>
      </c>
      <c r="P4164">
        <f t="shared" ref="P4164:P4227" si="131">LEN(D4164)</f>
        <v>6</v>
      </c>
    </row>
    <row r="4165" spans="1:16" x14ac:dyDescent="0.55000000000000004">
      <c r="A4165" s="1">
        <f t="shared" si="130"/>
        <v>45289</v>
      </c>
      <c r="B4165" s="1">
        <v>45291</v>
      </c>
      <c r="C4165" t="s">
        <v>4460</v>
      </c>
      <c r="D4165" t="s">
        <v>4461</v>
      </c>
      <c r="E4165">
        <v>7.625</v>
      </c>
      <c r="F4165" t="s">
        <v>2171</v>
      </c>
      <c r="G4165" t="s">
        <v>229</v>
      </c>
      <c r="H4165" t="s">
        <v>17</v>
      </c>
      <c r="I4165" t="s">
        <v>18</v>
      </c>
      <c r="J4165" t="s">
        <v>19</v>
      </c>
      <c r="K4165" t="s">
        <v>20</v>
      </c>
      <c r="L4165" t="s">
        <v>20</v>
      </c>
      <c r="M4165" t="s">
        <v>21</v>
      </c>
      <c r="N4165" t="s">
        <v>72</v>
      </c>
      <c r="O4165" t="s">
        <v>7081</v>
      </c>
      <c r="P4165">
        <f t="shared" si="131"/>
        <v>4</v>
      </c>
    </row>
    <row r="4166" spans="1:16" hidden="1" x14ac:dyDescent="0.55000000000000004">
      <c r="A4166" s="1">
        <f t="shared" si="130"/>
        <v>45289</v>
      </c>
      <c r="B4166" s="1">
        <v>45291</v>
      </c>
      <c r="C4166" t="s">
        <v>5394</v>
      </c>
      <c r="D4166" t="s">
        <v>5395</v>
      </c>
      <c r="E4166">
        <v>4.133</v>
      </c>
      <c r="F4166" t="s">
        <v>1971</v>
      </c>
      <c r="H4166" t="s">
        <v>42</v>
      </c>
      <c r="I4166" t="s">
        <v>18</v>
      </c>
      <c r="J4166" t="s">
        <v>19</v>
      </c>
      <c r="K4166" t="s">
        <v>20</v>
      </c>
      <c r="L4166" t="s">
        <v>20</v>
      </c>
      <c r="M4166" t="s">
        <v>21</v>
      </c>
      <c r="N4166" t="s">
        <v>22</v>
      </c>
      <c r="O4166" t="s">
        <v>7082</v>
      </c>
      <c r="P4166">
        <f t="shared" si="131"/>
        <v>6</v>
      </c>
    </row>
    <row r="4167" spans="1:16" x14ac:dyDescent="0.55000000000000004">
      <c r="A4167" s="1">
        <f t="shared" si="130"/>
        <v>45289</v>
      </c>
      <c r="B4167" s="1">
        <v>45291</v>
      </c>
      <c r="C4167" t="s">
        <v>6137</v>
      </c>
      <c r="D4167" t="s">
        <v>6138</v>
      </c>
      <c r="E4167">
        <v>6.57</v>
      </c>
      <c r="F4167" t="s">
        <v>860</v>
      </c>
      <c r="G4167" t="s">
        <v>6230</v>
      </c>
      <c r="H4167" t="s">
        <v>17</v>
      </c>
      <c r="I4167" t="s">
        <v>18</v>
      </c>
      <c r="J4167" t="s">
        <v>19</v>
      </c>
      <c r="K4167" t="s">
        <v>20</v>
      </c>
      <c r="L4167" t="s">
        <v>20</v>
      </c>
      <c r="M4167" t="s">
        <v>21</v>
      </c>
      <c r="N4167" t="s">
        <v>53</v>
      </c>
      <c r="O4167" t="s">
        <v>7083</v>
      </c>
      <c r="P4167">
        <f t="shared" si="131"/>
        <v>3</v>
      </c>
    </row>
    <row r="4168" spans="1:16" x14ac:dyDescent="0.55000000000000004">
      <c r="A4168" s="1">
        <f t="shared" si="130"/>
        <v>45289</v>
      </c>
      <c r="B4168" s="1">
        <v>45291</v>
      </c>
      <c r="C4168" t="s">
        <v>6137</v>
      </c>
      <c r="D4168" t="s">
        <v>6138</v>
      </c>
      <c r="E4168">
        <v>6.81</v>
      </c>
      <c r="F4168" t="s">
        <v>7084</v>
      </c>
      <c r="G4168" t="s">
        <v>6230</v>
      </c>
      <c r="H4168" t="s">
        <v>17</v>
      </c>
      <c r="I4168" t="s">
        <v>18</v>
      </c>
      <c r="J4168" t="s">
        <v>19</v>
      </c>
      <c r="K4168" t="s">
        <v>20</v>
      </c>
      <c r="L4168" t="s">
        <v>20</v>
      </c>
      <c r="M4168" t="s">
        <v>21</v>
      </c>
      <c r="N4168" t="s">
        <v>53</v>
      </c>
      <c r="O4168" t="s">
        <v>7085</v>
      </c>
      <c r="P4168">
        <f t="shared" si="131"/>
        <v>3</v>
      </c>
    </row>
    <row r="4169" spans="1:16" hidden="1" x14ac:dyDescent="0.55000000000000004">
      <c r="A4169" s="1">
        <f t="shared" si="130"/>
        <v>45289</v>
      </c>
      <c r="B4169" s="1">
        <v>45291</v>
      </c>
      <c r="C4169" t="s">
        <v>6240</v>
      </c>
      <c r="D4169" t="s">
        <v>6241</v>
      </c>
      <c r="E4169">
        <v>2.9870000000000001</v>
      </c>
      <c r="F4169" t="s">
        <v>976</v>
      </c>
      <c r="H4169" t="s">
        <v>63</v>
      </c>
      <c r="I4169" t="s">
        <v>18</v>
      </c>
      <c r="J4169" t="s">
        <v>19</v>
      </c>
      <c r="K4169" t="s">
        <v>20</v>
      </c>
      <c r="L4169" t="s">
        <v>20</v>
      </c>
      <c r="M4169" t="s">
        <v>21</v>
      </c>
      <c r="N4169" t="s">
        <v>22</v>
      </c>
      <c r="O4169" t="s">
        <v>7086</v>
      </c>
      <c r="P4169">
        <f t="shared" si="131"/>
        <v>6</v>
      </c>
    </row>
    <row r="4170" spans="1:16" hidden="1" x14ac:dyDescent="0.55000000000000004">
      <c r="A4170" s="1">
        <f t="shared" si="130"/>
        <v>45289</v>
      </c>
      <c r="B4170" s="1">
        <v>45291</v>
      </c>
      <c r="C4170" t="s">
        <v>6240</v>
      </c>
      <c r="D4170" t="s">
        <v>6241</v>
      </c>
      <c r="E4170">
        <v>3.137</v>
      </c>
      <c r="F4170" t="s">
        <v>538</v>
      </c>
      <c r="H4170" t="s">
        <v>63</v>
      </c>
      <c r="I4170" t="s">
        <v>18</v>
      </c>
      <c r="J4170" t="s">
        <v>19</v>
      </c>
      <c r="K4170" t="s">
        <v>20</v>
      </c>
      <c r="L4170" t="s">
        <v>20</v>
      </c>
      <c r="M4170" t="s">
        <v>21</v>
      </c>
      <c r="N4170" t="s">
        <v>22</v>
      </c>
      <c r="O4170" t="s">
        <v>7087</v>
      </c>
      <c r="P4170">
        <f t="shared" si="131"/>
        <v>6</v>
      </c>
    </row>
    <row r="4171" spans="1:16" hidden="1" x14ac:dyDescent="0.55000000000000004">
      <c r="A4171" s="1">
        <f t="shared" si="130"/>
        <v>45289</v>
      </c>
      <c r="B4171" s="1">
        <v>45291</v>
      </c>
      <c r="C4171" t="s">
        <v>6240</v>
      </c>
      <c r="D4171" t="s">
        <v>6241</v>
      </c>
      <c r="E4171">
        <v>3.2370000000000001</v>
      </c>
      <c r="F4171" t="s">
        <v>1576</v>
      </c>
      <c r="H4171" t="s">
        <v>63</v>
      </c>
      <c r="I4171" t="s">
        <v>18</v>
      </c>
      <c r="J4171" t="s">
        <v>19</v>
      </c>
      <c r="K4171" t="s">
        <v>20</v>
      </c>
      <c r="L4171" t="s">
        <v>20</v>
      </c>
      <c r="M4171" t="s">
        <v>21</v>
      </c>
      <c r="N4171" t="s">
        <v>22</v>
      </c>
      <c r="O4171" t="s">
        <v>7088</v>
      </c>
      <c r="P4171">
        <f t="shared" si="131"/>
        <v>6</v>
      </c>
    </row>
    <row r="4172" spans="1:16" hidden="1" x14ac:dyDescent="0.55000000000000004">
      <c r="A4172" s="1">
        <f t="shared" si="130"/>
        <v>45289</v>
      </c>
      <c r="B4172" s="1">
        <v>45291</v>
      </c>
      <c r="C4172" t="s">
        <v>4821</v>
      </c>
      <c r="D4172" t="s">
        <v>4822</v>
      </c>
      <c r="E4172">
        <v>4.4749999999999996</v>
      </c>
      <c r="F4172" t="s">
        <v>2130</v>
      </c>
      <c r="H4172" t="s">
        <v>17</v>
      </c>
      <c r="I4172" t="s">
        <v>18</v>
      </c>
      <c r="J4172" t="s">
        <v>19</v>
      </c>
      <c r="K4172" t="s">
        <v>20</v>
      </c>
      <c r="L4172" t="s">
        <v>20</v>
      </c>
      <c r="M4172" t="s">
        <v>21</v>
      </c>
      <c r="N4172" t="s">
        <v>22</v>
      </c>
      <c r="O4172" t="s">
        <v>7089</v>
      </c>
      <c r="P4172">
        <f t="shared" si="131"/>
        <v>6</v>
      </c>
    </row>
    <row r="4173" spans="1:16" x14ac:dyDescent="0.55000000000000004">
      <c r="A4173" s="1">
        <f t="shared" si="130"/>
        <v>45289</v>
      </c>
      <c r="B4173" s="1">
        <v>45291</v>
      </c>
      <c r="C4173" t="s">
        <v>1199</v>
      </c>
      <c r="D4173" t="s">
        <v>1200</v>
      </c>
      <c r="E4173">
        <v>3.85</v>
      </c>
      <c r="F4173" t="s">
        <v>2733</v>
      </c>
      <c r="G4173" t="s">
        <v>1519</v>
      </c>
      <c r="H4173" t="s">
        <v>17</v>
      </c>
      <c r="I4173" t="s">
        <v>18</v>
      </c>
      <c r="J4173" t="s">
        <v>19</v>
      </c>
      <c r="K4173" t="s">
        <v>20</v>
      </c>
      <c r="L4173" t="s">
        <v>20</v>
      </c>
      <c r="M4173" t="s">
        <v>21</v>
      </c>
      <c r="N4173" t="s">
        <v>72</v>
      </c>
      <c r="O4173" t="s">
        <v>7090</v>
      </c>
      <c r="P4173">
        <f t="shared" si="131"/>
        <v>3</v>
      </c>
    </row>
    <row r="4174" spans="1:16" hidden="1" x14ac:dyDescent="0.55000000000000004">
      <c r="A4174" s="1">
        <f t="shared" si="130"/>
        <v>45289</v>
      </c>
      <c r="B4174" s="1">
        <v>45291</v>
      </c>
      <c r="C4174" t="s">
        <v>6796</v>
      </c>
      <c r="D4174" t="s">
        <v>6797</v>
      </c>
      <c r="E4174">
        <v>2.56</v>
      </c>
      <c r="F4174" t="s">
        <v>637</v>
      </c>
      <c r="H4174" t="s">
        <v>164</v>
      </c>
      <c r="I4174" t="s">
        <v>18</v>
      </c>
      <c r="J4174" t="s">
        <v>19</v>
      </c>
      <c r="K4174" t="s">
        <v>20</v>
      </c>
      <c r="L4174" t="s">
        <v>20</v>
      </c>
      <c r="M4174" t="s">
        <v>21</v>
      </c>
      <c r="N4174" t="s">
        <v>22</v>
      </c>
      <c r="O4174" t="s">
        <v>7091</v>
      </c>
      <c r="P4174">
        <f t="shared" si="131"/>
        <v>6</v>
      </c>
    </row>
    <row r="4175" spans="1:16" x14ac:dyDescent="0.55000000000000004">
      <c r="A4175" s="1">
        <f t="shared" si="130"/>
        <v>45289</v>
      </c>
      <c r="B4175" s="1">
        <v>45291</v>
      </c>
      <c r="C4175" t="s">
        <v>1752</v>
      </c>
      <c r="D4175" t="s">
        <v>1753</v>
      </c>
      <c r="E4175">
        <v>7.15</v>
      </c>
      <c r="F4175" t="s">
        <v>7064</v>
      </c>
      <c r="G4175" t="s">
        <v>1118</v>
      </c>
      <c r="H4175" t="s">
        <v>52</v>
      </c>
      <c r="I4175" t="s">
        <v>18</v>
      </c>
      <c r="J4175" t="s">
        <v>19</v>
      </c>
      <c r="K4175" t="s">
        <v>20</v>
      </c>
      <c r="L4175" t="s">
        <v>20</v>
      </c>
      <c r="M4175" t="s">
        <v>21</v>
      </c>
      <c r="N4175" t="s">
        <v>53</v>
      </c>
      <c r="O4175" t="s">
        <v>7092</v>
      </c>
      <c r="P4175">
        <f t="shared" si="131"/>
        <v>3</v>
      </c>
    </row>
    <row r="4176" spans="1:16" x14ac:dyDescent="0.55000000000000004">
      <c r="A4176" s="1">
        <f t="shared" si="130"/>
        <v>45289</v>
      </c>
      <c r="B4176" s="1">
        <v>45291</v>
      </c>
      <c r="C4176" t="s">
        <v>1752</v>
      </c>
      <c r="D4176" t="s">
        <v>1753</v>
      </c>
      <c r="E4176">
        <v>7.2</v>
      </c>
      <c r="F4176" t="s">
        <v>6478</v>
      </c>
      <c r="G4176" t="s">
        <v>1118</v>
      </c>
      <c r="H4176" t="s">
        <v>52</v>
      </c>
      <c r="I4176" t="s">
        <v>18</v>
      </c>
      <c r="J4176" t="s">
        <v>19</v>
      </c>
      <c r="K4176" t="s">
        <v>20</v>
      </c>
      <c r="L4176" t="s">
        <v>20</v>
      </c>
      <c r="M4176" t="s">
        <v>21</v>
      </c>
      <c r="N4176" t="s">
        <v>53</v>
      </c>
      <c r="O4176" t="s">
        <v>7093</v>
      </c>
      <c r="P4176">
        <f t="shared" si="131"/>
        <v>3</v>
      </c>
    </row>
    <row r="4177" spans="1:16" hidden="1" x14ac:dyDescent="0.55000000000000004">
      <c r="A4177" s="1">
        <f t="shared" si="130"/>
        <v>45289</v>
      </c>
      <c r="B4177" s="1">
        <v>45291</v>
      </c>
      <c r="C4177" t="s">
        <v>5975</v>
      </c>
      <c r="D4177" t="s">
        <v>5976</v>
      </c>
      <c r="E4177">
        <v>3.91</v>
      </c>
      <c r="F4177" t="s">
        <v>6858</v>
      </c>
      <c r="G4177" t="s">
        <v>52</v>
      </c>
      <c r="H4177" t="s">
        <v>17</v>
      </c>
      <c r="I4177" t="s">
        <v>18</v>
      </c>
      <c r="J4177" t="s">
        <v>19</v>
      </c>
      <c r="K4177" t="s">
        <v>20</v>
      </c>
      <c r="L4177" t="s">
        <v>20</v>
      </c>
      <c r="M4177" t="s">
        <v>21</v>
      </c>
      <c r="N4177" t="s">
        <v>72</v>
      </c>
      <c r="O4177" t="s">
        <v>7094</v>
      </c>
      <c r="P4177">
        <f t="shared" si="131"/>
        <v>6</v>
      </c>
    </row>
    <row r="4178" spans="1:16" hidden="1" x14ac:dyDescent="0.55000000000000004">
      <c r="A4178" s="1">
        <f t="shared" si="130"/>
        <v>45289</v>
      </c>
      <c r="B4178" s="1">
        <v>45291</v>
      </c>
      <c r="C4178" t="s">
        <v>5121</v>
      </c>
      <c r="D4178" t="s">
        <v>5122</v>
      </c>
      <c r="E4178">
        <v>3.5990000000000002</v>
      </c>
      <c r="F4178" t="s">
        <v>2873</v>
      </c>
      <c r="H4178" t="s">
        <v>52</v>
      </c>
      <c r="I4178" t="s">
        <v>18</v>
      </c>
      <c r="J4178" t="s">
        <v>19</v>
      </c>
      <c r="K4178" t="s">
        <v>20</v>
      </c>
      <c r="L4178" t="s">
        <v>20</v>
      </c>
      <c r="M4178" t="s">
        <v>21</v>
      </c>
      <c r="N4178" t="s">
        <v>22</v>
      </c>
      <c r="O4178" t="s">
        <v>7095</v>
      </c>
      <c r="P4178">
        <f t="shared" si="131"/>
        <v>6</v>
      </c>
    </row>
    <row r="4179" spans="1:16" hidden="1" x14ac:dyDescent="0.55000000000000004">
      <c r="A4179" s="1">
        <f t="shared" si="130"/>
        <v>45289</v>
      </c>
      <c r="B4179" s="1">
        <v>45291</v>
      </c>
      <c r="C4179" t="s">
        <v>5121</v>
      </c>
      <c r="D4179" t="s">
        <v>5122</v>
      </c>
      <c r="E4179">
        <v>3.649</v>
      </c>
      <c r="F4179" t="s">
        <v>1144</v>
      </c>
      <c r="H4179" t="s">
        <v>52</v>
      </c>
      <c r="I4179" t="s">
        <v>18</v>
      </c>
      <c r="J4179" t="s">
        <v>19</v>
      </c>
      <c r="K4179" t="s">
        <v>20</v>
      </c>
      <c r="L4179" t="s">
        <v>20</v>
      </c>
      <c r="M4179" t="s">
        <v>21</v>
      </c>
      <c r="N4179" t="s">
        <v>22</v>
      </c>
      <c r="O4179" t="s">
        <v>7096</v>
      </c>
      <c r="P4179">
        <f t="shared" si="131"/>
        <v>6</v>
      </c>
    </row>
    <row r="4180" spans="1:16" hidden="1" x14ac:dyDescent="0.55000000000000004">
      <c r="A4180" s="1">
        <f t="shared" si="130"/>
        <v>45289</v>
      </c>
      <c r="B4180" s="1">
        <v>45291</v>
      </c>
      <c r="C4180" t="s">
        <v>5121</v>
      </c>
      <c r="D4180" t="s">
        <v>5122</v>
      </c>
      <c r="E4180">
        <v>3.2490000000000001</v>
      </c>
      <c r="F4180" t="s">
        <v>763</v>
      </c>
      <c r="H4180" t="s">
        <v>52</v>
      </c>
      <c r="I4180" t="s">
        <v>18</v>
      </c>
      <c r="J4180" t="s">
        <v>19</v>
      </c>
      <c r="K4180" t="s">
        <v>20</v>
      </c>
      <c r="L4180" t="s">
        <v>20</v>
      </c>
      <c r="M4180" t="s">
        <v>21</v>
      </c>
      <c r="N4180" t="s">
        <v>22</v>
      </c>
      <c r="O4180" t="s">
        <v>7097</v>
      </c>
      <c r="P4180">
        <f t="shared" si="131"/>
        <v>6</v>
      </c>
    </row>
    <row r="4181" spans="1:16" x14ac:dyDescent="0.55000000000000004">
      <c r="A4181" s="1">
        <f t="shared" si="130"/>
        <v>45289</v>
      </c>
      <c r="B4181" s="1">
        <v>45291</v>
      </c>
      <c r="C4181" t="s">
        <v>1574</v>
      </c>
      <c r="D4181" t="s">
        <v>1575</v>
      </c>
      <c r="E4181">
        <v>6.7</v>
      </c>
      <c r="F4181" t="s">
        <v>1576</v>
      </c>
      <c r="G4181" t="s">
        <v>229</v>
      </c>
      <c r="H4181" t="s">
        <v>47</v>
      </c>
      <c r="I4181" t="s">
        <v>18</v>
      </c>
      <c r="J4181" t="s">
        <v>19</v>
      </c>
      <c r="K4181" t="s">
        <v>20</v>
      </c>
      <c r="L4181" t="s">
        <v>20</v>
      </c>
      <c r="M4181" t="s">
        <v>21</v>
      </c>
      <c r="N4181" t="s">
        <v>22</v>
      </c>
      <c r="O4181" t="s">
        <v>7098</v>
      </c>
      <c r="P4181">
        <f t="shared" si="131"/>
        <v>3</v>
      </c>
    </row>
    <row r="4182" spans="1:16" hidden="1" x14ac:dyDescent="0.55000000000000004">
      <c r="A4182" s="1">
        <f t="shared" si="130"/>
        <v>45289</v>
      </c>
      <c r="B4182" s="1">
        <v>45291</v>
      </c>
      <c r="C4182" t="s">
        <v>5367</v>
      </c>
      <c r="D4182" t="s">
        <v>5368</v>
      </c>
      <c r="E4182">
        <v>8.25</v>
      </c>
      <c r="F4182" t="s">
        <v>940</v>
      </c>
      <c r="G4182" t="s">
        <v>5204</v>
      </c>
      <c r="H4182" t="s">
        <v>52</v>
      </c>
      <c r="I4182" t="s">
        <v>18</v>
      </c>
      <c r="J4182" t="s">
        <v>19</v>
      </c>
      <c r="K4182" t="s">
        <v>20</v>
      </c>
      <c r="L4182" t="s">
        <v>20</v>
      </c>
      <c r="M4182" t="s">
        <v>21</v>
      </c>
      <c r="N4182" t="s">
        <v>72</v>
      </c>
      <c r="O4182" t="s">
        <v>7099</v>
      </c>
      <c r="P4182">
        <f t="shared" si="131"/>
        <v>6</v>
      </c>
    </row>
    <row r="4183" spans="1:16" x14ac:dyDescent="0.55000000000000004">
      <c r="A4183" s="1">
        <f t="shared" si="130"/>
        <v>45289</v>
      </c>
      <c r="B4183" s="1">
        <v>45291</v>
      </c>
      <c r="C4183" t="s">
        <v>6081</v>
      </c>
      <c r="D4183" t="s">
        <v>6082</v>
      </c>
      <c r="E4183">
        <v>6.81</v>
      </c>
      <c r="F4183" t="s">
        <v>7100</v>
      </c>
      <c r="G4183" t="s">
        <v>16</v>
      </c>
      <c r="H4183" t="s">
        <v>52</v>
      </c>
      <c r="I4183" t="s">
        <v>18</v>
      </c>
      <c r="J4183" t="s">
        <v>19</v>
      </c>
      <c r="K4183" t="s">
        <v>20</v>
      </c>
      <c r="L4183" t="s">
        <v>20</v>
      </c>
      <c r="M4183" t="s">
        <v>21</v>
      </c>
      <c r="N4183" t="s">
        <v>22</v>
      </c>
      <c r="O4183" t="s">
        <v>7101</v>
      </c>
      <c r="P4183">
        <f t="shared" si="131"/>
        <v>3</v>
      </c>
    </row>
    <row r="4184" spans="1:16" hidden="1" x14ac:dyDescent="0.55000000000000004">
      <c r="A4184" s="1">
        <f t="shared" si="130"/>
        <v>45289</v>
      </c>
      <c r="B4184" s="1">
        <v>45291</v>
      </c>
      <c r="C4184" t="s">
        <v>6474</v>
      </c>
      <c r="D4184" t="s">
        <v>6475</v>
      </c>
      <c r="E4184">
        <v>1.212</v>
      </c>
      <c r="F4184" t="s">
        <v>1505</v>
      </c>
      <c r="G4184">
        <v>2021</v>
      </c>
      <c r="H4184" t="s">
        <v>267</v>
      </c>
      <c r="I4184" t="s">
        <v>18</v>
      </c>
      <c r="J4184" t="s">
        <v>19</v>
      </c>
      <c r="K4184" t="s">
        <v>20</v>
      </c>
      <c r="L4184" t="s">
        <v>20</v>
      </c>
      <c r="M4184" t="s">
        <v>21</v>
      </c>
      <c r="N4184" t="s">
        <v>22</v>
      </c>
      <c r="O4184" t="s">
        <v>7102</v>
      </c>
      <c r="P4184">
        <f t="shared" si="131"/>
        <v>6</v>
      </c>
    </row>
    <row r="4185" spans="1:16" hidden="1" x14ac:dyDescent="0.55000000000000004">
      <c r="A4185" s="1">
        <f t="shared" si="130"/>
        <v>45289</v>
      </c>
      <c r="B4185" s="1">
        <v>45291</v>
      </c>
      <c r="C4185" t="s">
        <v>6474</v>
      </c>
      <c r="D4185" t="s">
        <v>6475</v>
      </c>
      <c r="E4185">
        <v>1.595</v>
      </c>
      <c r="F4185" t="s">
        <v>4410</v>
      </c>
      <c r="G4185">
        <v>2021</v>
      </c>
      <c r="H4185" t="s">
        <v>267</v>
      </c>
      <c r="I4185" t="s">
        <v>18</v>
      </c>
      <c r="J4185" t="s">
        <v>19</v>
      </c>
      <c r="K4185" t="s">
        <v>20</v>
      </c>
      <c r="L4185" t="s">
        <v>20</v>
      </c>
      <c r="M4185" t="s">
        <v>21</v>
      </c>
      <c r="N4185" t="s">
        <v>22</v>
      </c>
      <c r="O4185" t="s">
        <v>7103</v>
      </c>
      <c r="P4185">
        <f t="shared" si="131"/>
        <v>6</v>
      </c>
    </row>
    <row r="4186" spans="1:16" hidden="1" x14ac:dyDescent="0.55000000000000004">
      <c r="A4186" s="1">
        <f t="shared" si="130"/>
        <v>45289</v>
      </c>
      <c r="B4186" s="1">
        <v>45291</v>
      </c>
      <c r="C4186" t="s">
        <v>6474</v>
      </c>
      <c r="D4186" t="s">
        <v>6475</v>
      </c>
      <c r="E4186">
        <v>2.0609999999999999</v>
      </c>
      <c r="F4186" t="s">
        <v>6573</v>
      </c>
      <c r="G4186">
        <v>2021</v>
      </c>
      <c r="H4186" t="s">
        <v>267</v>
      </c>
      <c r="I4186" t="s">
        <v>18</v>
      </c>
      <c r="J4186" t="s">
        <v>19</v>
      </c>
      <c r="K4186" t="s">
        <v>20</v>
      </c>
      <c r="L4186" t="s">
        <v>20</v>
      </c>
      <c r="M4186" t="s">
        <v>21</v>
      </c>
      <c r="N4186" t="s">
        <v>22</v>
      </c>
      <c r="O4186" t="s">
        <v>7104</v>
      </c>
      <c r="P4186">
        <f t="shared" si="131"/>
        <v>6</v>
      </c>
    </row>
    <row r="4187" spans="1:16" hidden="1" x14ac:dyDescent="0.55000000000000004">
      <c r="A4187" s="1">
        <f t="shared" si="130"/>
        <v>45289</v>
      </c>
      <c r="B4187" s="1">
        <v>45291</v>
      </c>
      <c r="C4187" t="s">
        <v>6474</v>
      </c>
      <c r="D4187" t="s">
        <v>6475</v>
      </c>
      <c r="E4187">
        <v>2.089</v>
      </c>
      <c r="F4187" t="s">
        <v>960</v>
      </c>
      <c r="G4187">
        <v>2021</v>
      </c>
      <c r="H4187" t="s">
        <v>267</v>
      </c>
      <c r="I4187" t="s">
        <v>18</v>
      </c>
      <c r="J4187" t="s">
        <v>19</v>
      </c>
      <c r="K4187" t="s">
        <v>20</v>
      </c>
      <c r="L4187" t="s">
        <v>20</v>
      </c>
      <c r="M4187" t="s">
        <v>21</v>
      </c>
      <c r="N4187" t="s">
        <v>22</v>
      </c>
      <c r="O4187" t="s">
        <v>7105</v>
      </c>
      <c r="P4187">
        <f t="shared" si="131"/>
        <v>6</v>
      </c>
    </row>
    <row r="4188" spans="1:16" hidden="1" x14ac:dyDescent="0.55000000000000004">
      <c r="A4188" s="1">
        <f t="shared" si="130"/>
        <v>45289</v>
      </c>
      <c r="B4188" s="1">
        <v>45291</v>
      </c>
      <c r="C4188" t="s">
        <v>6474</v>
      </c>
      <c r="D4188" t="s">
        <v>6475</v>
      </c>
      <c r="E4188">
        <v>2.1890000000000001</v>
      </c>
      <c r="F4188" t="s">
        <v>6329</v>
      </c>
      <c r="G4188">
        <v>2021</v>
      </c>
      <c r="H4188" t="s">
        <v>267</v>
      </c>
      <c r="I4188" t="s">
        <v>18</v>
      </c>
      <c r="J4188" t="s">
        <v>19</v>
      </c>
      <c r="K4188" t="s">
        <v>20</v>
      </c>
      <c r="L4188" t="s">
        <v>20</v>
      </c>
      <c r="M4188" t="s">
        <v>21</v>
      </c>
      <c r="N4188" t="s">
        <v>22</v>
      </c>
      <c r="O4188" t="s">
        <v>7106</v>
      </c>
      <c r="P4188">
        <f t="shared" si="131"/>
        <v>6</v>
      </c>
    </row>
    <row r="4189" spans="1:16" hidden="1" x14ac:dyDescent="0.55000000000000004">
      <c r="A4189" s="1">
        <f t="shared" si="130"/>
        <v>45289</v>
      </c>
      <c r="B4189" s="1">
        <v>45291</v>
      </c>
      <c r="C4189" t="s">
        <v>4770</v>
      </c>
      <c r="D4189" t="s">
        <v>4771</v>
      </c>
      <c r="E4189">
        <v>2.5019999999999998</v>
      </c>
      <c r="F4189" t="s">
        <v>2050</v>
      </c>
      <c r="G4189">
        <v>2020</v>
      </c>
      <c r="H4189" t="s">
        <v>267</v>
      </c>
      <c r="I4189" t="s">
        <v>18</v>
      </c>
      <c r="J4189" t="s">
        <v>19</v>
      </c>
      <c r="K4189" t="s">
        <v>20</v>
      </c>
      <c r="L4189" t="s">
        <v>20</v>
      </c>
      <c r="M4189" t="s">
        <v>21</v>
      </c>
      <c r="N4189" t="s">
        <v>22</v>
      </c>
      <c r="O4189" t="s">
        <v>7107</v>
      </c>
      <c r="P4189">
        <f t="shared" si="131"/>
        <v>6</v>
      </c>
    </row>
    <row r="4190" spans="1:16" hidden="1" x14ac:dyDescent="0.55000000000000004">
      <c r="A4190" s="1">
        <f t="shared" si="130"/>
        <v>45289</v>
      </c>
      <c r="B4190" s="1">
        <v>45291</v>
      </c>
      <c r="C4190" t="s">
        <v>4662</v>
      </c>
      <c r="D4190" t="s">
        <v>4663</v>
      </c>
      <c r="E4190">
        <v>2.8450000000000002</v>
      </c>
      <c r="F4190" t="s">
        <v>540</v>
      </c>
      <c r="G4190">
        <v>2020</v>
      </c>
      <c r="H4190" t="s">
        <v>52</v>
      </c>
      <c r="I4190" t="s">
        <v>18</v>
      </c>
      <c r="J4190" t="s">
        <v>19</v>
      </c>
      <c r="K4190" t="s">
        <v>20</v>
      </c>
      <c r="L4190" t="s">
        <v>20</v>
      </c>
      <c r="M4190" t="s">
        <v>21</v>
      </c>
      <c r="N4190" t="s">
        <v>22</v>
      </c>
      <c r="O4190" t="s">
        <v>7108</v>
      </c>
      <c r="P4190">
        <f t="shared" si="131"/>
        <v>6</v>
      </c>
    </row>
    <row r="4191" spans="1:16" hidden="1" x14ac:dyDescent="0.55000000000000004">
      <c r="A4191" s="1">
        <f t="shared" si="130"/>
        <v>45289</v>
      </c>
      <c r="B4191" s="1">
        <v>45291</v>
      </c>
      <c r="C4191" t="s">
        <v>3541</v>
      </c>
      <c r="D4191" t="s">
        <v>3542</v>
      </c>
      <c r="E4191">
        <v>2.81</v>
      </c>
      <c r="F4191" t="s">
        <v>199</v>
      </c>
      <c r="G4191">
        <v>26</v>
      </c>
      <c r="H4191" t="s">
        <v>47</v>
      </c>
      <c r="I4191" t="s">
        <v>18</v>
      </c>
      <c r="J4191" t="s">
        <v>19</v>
      </c>
      <c r="K4191" t="s">
        <v>20</v>
      </c>
      <c r="L4191" t="s">
        <v>20</v>
      </c>
      <c r="M4191" t="s">
        <v>21</v>
      </c>
      <c r="N4191" t="s">
        <v>22</v>
      </c>
      <c r="O4191" t="s">
        <v>7109</v>
      </c>
      <c r="P4191">
        <f t="shared" si="131"/>
        <v>6</v>
      </c>
    </row>
    <row r="4192" spans="1:16" hidden="1" x14ac:dyDescent="0.55000000000000004">
      <c r="A4192" s="1">
        <f t="shared" si="130"/>
        <v>45289</v>
      </c>
      <c r="B4192" s="1">
        <v>45291</v>
      </c>
      <c r="C4192" t="s">
        <v>3541</v>
      </c>
      <c r="D4192" t="s">
        <v>3542</v>
      </c>
      <c r="E4192">
        <v>3.06</v>
      </c>
      <c r="F4192" t="s">
        <v>3011</v>
      </c>
      <c r="G4192">
        <v>29</v>
      </c>
      <c r="H4192" t="s">
        <v>47</v>
      </c>
      <c r="I4192" t="s">
        <v>18</v>
      </c>
      <c r="J4192" t="s">
        <v>19</v>
      </c>
      <c r="K4192" t="s">
        <v>20</v>
      </c>
      <c r="L4192" t="s">
        <v>20</v>
      </c>
      <c r="M4192" t="s">
        <v>21</v>
      </c>
      <c r="N4192" t="s">
        <v>22</v>
      </c>
      <c r="O4192" t="s">
        <v>7110</v>
      </c>
      <c r="P4192">
        <f t="shared" si="131"/>
        <v>6</v>
      </c>
    </row>
    <row r="4193" spans="1:16" hidden="1" x14ac:dyDescent="0.55000000000000004">
      <c r="A4193" s="1">
        <f t="shared" si="130"/>
        <v>45289</v>
      </c>
      <c r="B4193" s="1">
        <v>45291</v>
      </c>
      <c r="C4193" t="s">
        <v>3541</v>
      </c>
      <c r="D4193" t="s">
        <v>3542</v>
      </c>
      <c r="E4193">
        <v>3.09</v>
      </c>
      <c r="F4193" t="s">
        <v>6340</v>
      </c>
      <c r="G4193">
        <v>2020</v>
      </c>
      <c r="H4193" t="s">
        <v>47</v>
      </c>
      <c r="I4193" t="s">
        <v>18</v>
      </c>
      <c r="J4193" t="s">
        <v>19</v>
      </c>
      <c r="K4193" t="s">
        <v>20</v>
      </c>
      <c r="L4193" t="s">
        <v>20</v>
      </c>
      <c r="M4193" t="s">
        <v>21</v>
      </c>
      <c r="N4193" t="s">
        <v>22</v>
      </c>
      <c r="O4193" t="s">
        <v>7111</v>
      </c>
      <c r="P4193">
        <f t="shared" si="131"/>
        <v>6</v>
      </c>
    </row>
    <row r="4194" spans="1:16" hidden="1" x14ac:dyDescent="0.55000000000000004">
      <c r="A4194" s="1">
        <f t="shared" si="130"/>
        <v>45289</v>
      </c>
      <c r="B4194" s="1">
        <v>45291</v>
      </c>
      <c r="C4194" t="s">
        <v>1449</v>
      </c>
      <c r="D4194" t="s">
        <v>1450</v>
      </c>
      <c r="E4194">
        <v>2.4790000000000001</v>
      </c>
      <c r="F4194" t="s">
        <v>283</v>
      </c>
      <c r="G4194" t="s">
        <v>229</v>
      </c>
      <c r="H4194" t="s">
        <v>99</v>
      </c>
      <c r="I4194" t="s">
        <v>18</v>
      </c>
      <c r="J4194" t="s">
        <v>19</v>
      </c>
      <c r="K4194" t="s">
        <v>20</v>
      </c>
      <c r="L4194" t="s">
        <v>20</v>
      </c>
      <c r="M4194" t="s">
        <v>21</v>
      </c>
      <c r="N4194" t="s">
        <v>72</v>
      </c>
      <c r="O4194" t="s">
        <v>7112</v>
      </c>
      <c r="P4194">
        <f t="shared" si="131"/>
        <v>6</v>
      </c>
    </row>
    <row r="4195" spans="1:16" hidden="1" x14ac:dyDescent="0.55000000000000004">
      <c r="A4195" s="1">
        <f t="shared" si="130"/>
        <v>45289</v>
      </c>
      <c r="B4195" s="1">
        <v>45291</v>
      </c>
      <c r="C4195" t="s">
        <v>5734</v>
      </c>
      <c r="D4195" t="s">
        <v>5735</v>
      </c>
      <c r="E4195">
        <v>2.5409999999999999</v>
      </c>
      <c r="F4195" t="s">
        <v>2308</v>
      </c>
      <c r="H4195" t="s">
        <v>42</v>
      </c>
      <c r="I4195" t="s">
        <v>18</v>
      </c>
      <c r="J4195" t="s">
        <v>19</v>
      </c>
      <c r="K4195" t="s">
        <v>20</v>
      </c>
      <c r="L4195" t="s">
        <v>20</v>
      </c>
      <c r="M4195" t="s">
        <v>21</v>
      </c>
      <c r="N4195" t="s">
        <v>22</v>
      </c>
      <c r="O4195" t="s">
        <v>7113</v>
      </c>
      <c r="P4195">
        <f t="shared" si="131"/>
        <v>6</v>
      </c>
    </row>
    <row r="4196" spans="1:16" hidden="1" x14ac:dyDescent="0.55000000000000004">
      <c r="A4196" s="1">
        <f t="shared" si="130"/>
        <v>45289</v>
      </c>
      <c r="B4196" s="1">
        <v>45291</v>
      </c>
      <c r="C4196" t="s">
        <v>3541</v>
      </c>
      <c r="D4196" t="s">
        <v>3542</v>
      </c>
      <c r="E4196">
        <v>4.4729999999999999</v>
      </c>
      <c r="F4196" t="s">
        <v>199</v>
      </c>
      <c r="H4196" t="s">
        <v>47</v>
      </c>
      <c r="I4196" t="s">
        <v>18</v>
      </c>
      <c r="J4196" t="s">
        <v>19</v>
      </c>
      <c r="K4196" t="s">
        <v>20</v>
      </c>
      <c r="L4196" t="s">
        <v>20</v>
      </c>
      <c r="M4196" t="s">
        <v>21</v>
      </c>
      <c r="N4196" t="s">
        <v>22</v>
      </c>
      <c r="O4196" t="s">
        <v>7114</v>
      </c>
      <c r="P4196">
        <f t="shared" si="131"/>
        <v>6</v>
      </c>
    </row>
    <row r="4197" spans="1:16" hidden="1" x14ac:dyDescent="0.55000000000000004">
      <c r="A4197" s="1">
        <f t="shared" si="130"/>
        <v>45289</v>
      </c>
      <c r="B4197" s="1">
        <v>45291</v>
      </c>
      <c r="C4197" t="s">
        <v>3541</v>
      </c>
      <c r="D4197" t="s">
        <v>3542</v>
      </c>
      <c r="E4197">
        <v>4.6929999999999996</v>
      </c>
      <c r="F4197" t="s">
        <v>3011</v>
      </c>
      <c r="G4197">
        <v>2018</v>
      </c>
      <c r="H4197" t="s">
        <v>47</v>
      </c>
      <c r="I4197" t="s">
        <v>18</v>
      </c>
      <c r="J4197" t="s">
        <v>19</v>
      </c>
      <c r="K4197" t="s">
        <v>20</v>
      </c>
      <c r="L4197" t="s">
        <v>20</v>
      </c>
      <c r="M4197" t="s">
        <v>21</v>
      </c>
      <c r="N4197" t="s">
        <v>22</v>
      </c>
      <c r="O4197" t="s">
        <v>7115</v>
      </c>
      <c r="P4197">
        <f t="shared" si="131"/>
        <v>6</v>
      </c>
    </row>
    <row r="4198" spans="1:16" hidden="1" x14ac:dyDescent="0.55000000000000004">
      <c r="A4198" s="1">
        <f t="shared" si="130"/>
        <v>45289</v>
      </c>
      <c r="B4198" s="1">
        <v>45291</v>
      </c>
      <c r="C4198" t="s">
        <v>6001</v>
      </c>
      <c r="D4198" t="s">
        <v>6002</v>
      </c>
      <c r="E4198">
        <v>2.0699999999999998</v>
      </c>
      <c r="F4198" t="s">
        <v>637</v>
      </c>
      <c r="G4198">
        <v>2022</v>
      </c>
      <c r="H4198" t="s">
        <v>52</v>
      </c>
      <c r="I4198" t="s">
        <v>18</v>
      </c>
      <c r="J4198" t="s">
        <v>19</v>
      </c>
      <c r="K4198" t="s">
        <v>20</v>
      </c>
      <c r="L4198" t="s">
        <v>20</v>
      </c>
      <c r="M4198" t="s">
        <v>21</v>
      </c>
      <c r="N4198" t="s">
        <v>22</v>
      </c>
      <c r="O4198" t="s">
        <v>7116</v>
      </c>
      <c r="P4198">
        <f t="shared" si="131"/>
        <v>6</v>
      </c>
    </row>
    <row r="4199" spans="1:16" hidden="1" x14ac:dyDescent="0.55000000000000004">
      <c r="A4199" s="1">
        <f t="shared" si="130"/>
        <v>45289</v>
      </c>
      <c r="B4199" s="1">
        <v>45291</v>
      </c>
      <c r="C4199" t="s">
        <v>1449</v>
      </c>
      <c r="D4199" t="s">
        <v>1450</v>
      </c>
      <c r="E4199">
        <v>3.5529999999999999</v>
      </c>
      <c r="F4199" t="s">
        <v>1796</v>
      </c>
      <c r="H4199" t="s">
        <v>99</v>
      </c>
      <c r="I4199" t="s">
        <v>18</v>
      </c>
      <c r="J4199" t="s">
        <v>19</v>
      </c>
      <c r="K4199" t="s">
        <v>20</v>
      </c>
      <c r="L4199" t="s">
        <v>20</v>
      </c>
      <c r="M4199" t="s">
        <v>21</v>
      </c>
      <c r="N4199" t="s">
        <v>72</v>
      </c>
      <c r="O4199" t="s">
        <v>7117</v>
      </c>
      <c r="P4199">
        <f t="shared" si="131"/>
        <v>6</v>
      </c>
    </row>
    <row r="4200" spans="1:16" hidden="1" x14ac:dyDescent="0.55000000000000004">
      <c r="A4200" s="1">
        <f t="shared" si="130"/>
        <v>45289</v>
      </c>
      <c r="B4200" s="1">
        <v>45291</v>
      </c>
      <c r="C4200" t="s">
        <v>1449</v>
      </c>
      <c r="D4200" t="s">
        <v>1450</v>
      </c>
      <c r="E4200">
        <v>3.5529999999999999</v>
      </c>
      <c r="F4200" t="s">
        <v>1796</v>
      </c>
      <c r="G4200" t="s">
        <v>229</v>
      </c>
      <c r="H4200" t="s">
        <v>99</v>
      </c>
      <c r="I4200" t="s">
        <v>18</v>
      </c>
      <c r="J4200" t="s">
        <v>19</v>
      </c>
      <c r="K4200" t="s">
        <v>20</v>
      </c>
      <c r="L4200" t="s">
        <v>20</v>
      </c>
      <c r="M4200" t="s">
        <v>21</v>
      </c>
      <c r="N4200" t="s">
        <v>72</v>
      </c>
      <c r="O4200" t="s">
        <v>7118</v>
      </c>
      <c r="P4200">
        <f t="shared" si="131"/>
        <v>6</v>
      </c>
    </row>
    <row r="4201" spans="1:16" hidden="1" x14ac:dyDescent="0.55000000000000004">
      <c r="A4201" s="1">
        <f t="shared" si="130"/>
        <v>45289</v>
      </c>
      <c r="B4201" s="1">
        <v>45291</v>
      </c>
      <c r="C4201" t="s">
        <v>4578</v>
      </c>
      <c r="D4201" t="s">
        <v>4579</v>
      </c>
      <c r="E4201">
        <v>6</v>
      </c>
      <c r="F4201" t="s">
        <v>1114</v>
      </c>
      <c r="G4201" t="s">
        <v>2272</v>
      </c>
      <c r="H4201" t="s">
        <v>42</v>
      </c>
      <c r="I4201" t="s">
        <v>18</v>
      </c>
      <c r="J4201" t="s">
        <v>19</v>
      </c>
      <c r="K4201" t="s">
        <v>20</v>
      </c>
      <c r="L4201" t="s">
        <v>20</v>
      </c>
      <c r="M4201" t="s">
        <v>21</v>
      </c>
      <c r="N4201" t="s">
        <v>22</v>
      </c>
      <c r="O4201" t="s">
        <v>7119</v>
      </c>
      <c r="P4201">
        <f t="shared" si="131"/>
        <v>6</v>
      </c>
    </row>
    <row r="4202" spans="1:16" hidden="1" x14ac:dyDescent="0.55000000000000004">
      <c r="A4202" s="1">
        <f t="shared" si="130"/>
        <v>45289</v>
      </c>
      <c r="B4202" s="1">
        <v>45291</v>
      </c>
      <c r="C4202" t="s">
        <v>3541</v>
      </c>
      <c r="D4202" t="s">
        <v>3542</v>
      </c>
      <c r="E4202">
        <v>4.843</v>
      </c>
      <c r="F4202" t="s">
        <v>4255</v>
      </c>
      <c r="G4202">
        <v>2018</v>
      </c>
      <c r="H4202" t="s">
        <v>47</v>
      </c>
      <c r="I4202" t="s">
        <v>18</v>
      </c>
      <c r="J4202" t="s">
        <v>19</v>
      </c>
      <c r="K4202" t="s">
        <v>20</v>
      </c>
      <c r="L4202" t="s">
        <v>20</v>
      </c>
      <c r="M4202" t="s">
        <v>21</v>
      </c>
      <c r="N4202" t="s">
        <v>22</v>
      </c>
      <c r="O4202" t="s">
        <v>7120</v>
      </c>
      <c r="P4202">
        <f t="shared" si="131"/>
        <v>6</v>
      </c>
    </row>
    <row r="4203" spans="1:16" hidden="1" x14ac:dyDescent="0.55000000000000004">
      <c r="A4203" s="1">
        <f t="shared" si="130"/>
        <v>45289</v>
      </c>
      <c r="B4203" s="1">
        <v>45291</v>
      </c>
      <c r="C4203" t="s">
        <v>3541</v>
      </c>
      <c r="D4203" t="s">
        <v>3542</v>
      </c>
      <c r="E4203">
        <v>4.8929999999999998</v>
      </c>
      <c r="F4203" t="s">
        <v>642</v>
      </c>
      <c r="G4203">
        <v>2018</v>
      </c>
      <c r="H4203" t="s">
        <v>47</v>
      </c>
      <c r="I4203" t="s">
        <v>18</v>
      </c>
      <c r="J4203" t="s">
        <v>19</v>
      </c>
      <c r="K4203" t="s">
        <v>20</v>
      </c>
      <c r="L4203" t="s">
        <v>20</v>
      </c>
      <c r="M4203" t="s">
        <v>21</v>
      </c>
      <c r="N4203" t="s">
        <v>22</v>
      </c>
      <c r="O4203" t="s">
        <v>7121</v>
      </c>
      <c r="P4203">
        <f t="shared" si="131"/>
        <v>6</v>
      </c>
    </row>
    <row r="4204" spans="1:16" hidden="1" x14ac:dyDescent="0.55000000000000004">
      <c r="A4204" s="1">
        <f t="shared" si="130"/>
        <v>45289</v>
      </c>
      <c r="B4204" s="1">
        <v>45291</v>
      </c>
      <c r="C4204" t="s">
        <v>3541</v>
      </c>
      <c r="D4204" t="s">
        <v>3542</v>
      </c>
      <c r="E4204">
        <v>3.23</v>
      </c>
      <c r="F4204" t="s">
        <v>4255</v>
      </c>
      <c r="G4204">
        <v>2020</v>
      </c>
      <c r="H4204" t="s">
        <v>47</v>
      </c>
      <c r="I4204" t="s">
        <v>18</v>
      </c>
      <c r="J4204" t="s">
        <v>19</v>
      </c>
      <c r="K4204" t="s">
        <v>20</v>
      </c>
      <c r="L4204" t="s">
        <v>20</v>
      </c>
      <c r="M4204" t="s">
        <v>21</v>
      </c>
      <c r="N4204" t="s">
        <v>22</v>
      </c>
      <c r="O4204" t="s">
        <v>7122</v>
      </c>
      <c r="P4204">
        <f t="shared" si="131"/>
        <v>6</v>
      </c>
    </row>
    <row r="4205" spans="1:16" hidden="1" x14ac:dyDescent="0.55000000000000004">
      <c r="A4205" s="1">
        <f t="shared" si="130"/>
        <v>45289</v>
      </c>
      <c r="B4205" s="1">
        <v>45291</v>
      </c>
      <c r="C4205" t="s">
        <v>3541</v>
      </c>
      <c r="D4205" t="s">
        <v>3542</v>
      </c>
      <c r="E4205">
        <v>3.28</v>
      </c>
      <c r="F4205" t="s">
        <v>642</v>
      </c>
      <c r="G4205">
        <v>2020</v>
      </c>
      <c r="H4205" t="s">
        <v>47</v>
      </c>
      <c r="I4205" t="s">
        <v>18</v>
      </c>
      <c r="J4205" t="s">
        <v>19</v>
      </c>
      <c r="K4205" t="s">
        <v>20</v>
      </c>
      <c r="L4205" t="s">
        <v>20</v>
      </c>
      <c r="M4205" t="s">
        <v>21</v>
      </c>
      <c r="N4205" t="s">
        <v>22</v>
      </c>
      <c r="O4205" t="s">
        <v>7123</v>
      </c>
      <c r="P4205">
        <f t="shared" si="131"/>
        <v>6</v>
      </c>
    </row>
    <row r="4206" spans="1:16" hidden="1" x14ac:dyDescent="0.55000000000000004">
      <c r="A4206" s="1">
        <f t="shared" si="130"/>
        <v>45289</v>
      </c>
      <c r="B4206" s="1">
        <v>45291</v>
      </c>
      <c r="C4206" t="s">
        <v>3541</v>
      </c>
      <c r="D4206" t="s">
        <v>3542</v>
      </c>
      <c r="E4206">
        <v>3.33</v>
      </c>
      <c r="F4206" t="s">
        <v>4757</v>
      </c>
      <c r="G4206">
        <v>2020</v>
      </c>
      <c r="H4206" t="s">
        <v>47</v>
      </c>
      <c r="I4206" t="s">
        <v>18</v>
      </c>
      <c r="J4206" t="s">
        <v>19</v>
      </c>
      <c r="K4206" t="s">
        <v>20</v>
      </c>
      <c r="L4206" t="s">
        <v>20</v>
      </c>
      <c r="M4206" t="s">
        <v>21</v>
      </c>
      <c r="N4206" t="s">
        <v>22</v>
      </c>
      <c r="O4206" t="s">
        <v>7124</v>
      </c>
      <c r="P4206">
        <f t="shared" si="131"/>
        <v>6</v>
      </c>
    </row>
    <row r="4207" spans="1:16" hidden="1" x14ac:dyDescent="0.55000000000000004">
      <c r="A4207" s="1">
        <f t="shared" si="130"/>
        <v>45289</v>
      </c>
      <c r="B4207" s="1">
        <v>45291</v>
      </c>
      <c r="C4207" t="s">
        <v>3541</v>
      </c>
      <c r="D4207" t="s">
        <v>3542</v>
      </c>
      <c r="E4207">
        <v>3.38</v>
      </c>
      <c r="F4207" t="s">
        <v>7125</v>
      </c>
      <c r="G4207">
        <v>2020</v>
      </c>
      <c r="H4207" t="s">
        <v>47</v>
      </c>
      <c r="I4207" t="s">
        <v>18</v>
      </c>
      <c r="J4207" t="s">
        <v>19</v>
      </c>
      <c r="K4207" t="s">
        <v>20</v>
      </c>
      <c r="L4207" t="s">
        <v>20</v>
      </c>
      <c r="M4207" t="s">
        <v>21</v>
      </c>
      <c r="N4207" t="s">
        <v>22</v>
      </c>
      <c r="O4207" t="s">
        <v>7126</v>
      </c>
      <c r="P4207">
        <f t="shared" si="131"/>
        <v>6</v>
      </c>
    </row>
    <row r="4208" spans="1:16" x14ac:dyDescent="0.55000000000000004">
      <c r="A4208" s="1">
        <f t="shared" si="130"/>
        <v>45289</v>
      </c>
      <c r="B4208" s="1">
        <v>45291</v>
      </c>
      <c r="C4208" t="s">
        <v>4460</v>
      </c>
      <c r="D4208" t="s">
        <v>4461</v>
      </c>
      <c r="E4208">
        <v>3.8</v>
      </c>
      <c r="F4208" t="s">
        <v>4462</v>
      </c>
      <c r="G4208" t="s">
        <v>229</v>
      </c>
      <c r="H4208" t="s">
        <v>17</v>
      </c>
      <c r="I4208" t="s">
        <v>18</v>
      </c>
      <c r="J4208" t="s">
        <v>19</v>
      </c>
      <c r="K4208" t="s">
        <v>20</v>
      </c>
      <c r="L4208" t="s">
        <v>20</v>
      </c>
      <c r="M4208" t="s">
        <v>21</v>
      </c>
      <c r="N4208" t="s">
        <v>72</v>
      </c>
      <c r="O4208" t="s">
        <v>7127</v>
      </c>
      <c r="P4208">
        <f t="shared" si="131"/>
        <v>4</v>
      </c>
    </row>
    <row r="4209" spans="1:16" hidden="1" x14ac:dyDescent="0.55000000000000004">
      <c r="A4209" s="1">
        <f t="shared" si="130"/>
        <v>45289</v>
      </c>
      <c r="B4209" s="1">
        <v>45291</v>
      </c>
      <c r="C4209" t="s">
        <v>6001</v>
      </c>
      <c r="D4209" t="s">
        <v>6002</v>
      </c>
      <c r="E4209">
        <v>3.181</v>
      </c>
      <c r="F4209" t="s">
        <v>3929</v>
      </c>
      <c r="G4209">
        <v>2034</v>
      </c>
      <c r="H4209" t="s">
        <v>42</v>
      </c>
      <c r="I4209" t="s">
        <v>18</v>
      </c>
      <c r="J4209" t="s">
        <v>19</v>
      </c>
      <c r="K4209" t="s">
        <v>20</v>
      </c>
      <c r="L4209" t="s">
        <v>20</v>
      </c>
      <c r="M4209" t="s">
        <v>21</v>
      </c>
      <c r="N4209" t="s">
        <v>22</v>
      </c>
      <c r="O4209" t="s">
        <v>7128</v>
      </c>
      <c r="P4209">
        <f t="shared" si="131"/>
        <v>6</v>
      </c>
    </row>
    <row r="4210" spans="1:16" hidden="1" x14ac:dyDescent="0.55000000000000004">
      <c r="A4210" s="1">
        <f t="shared" si="130"/>
        <v>45289</v>
      </c>
      <c r="B4210" s="1">
        <v>45291</v>
      </c>
      <c r="C4210" t="s">
        <v>6001</v>
      </c>
      <c r="D4210" t="s">
        <v>6002</v>
      </c>
      <c r="E4210">
        <v>3.2509999999999999</v>
      </c>
      <c r="F4210" t="s">
        <v>203</v>
      </c>
      <c r="G4210">
        <v>2035</v>
      </c>
      <c r="H4210" t="s">
        <v>42</v>
      </c>
      <c r="I4210" t="s">
        <v>18</v>
      </c>
      <c r="J4210" t="s">
        <v>19</v>
      </c>
      <c r="K4210" t="s">
        <v>20</v>
      </c>
      <c r="L4210" t="s">
        <v>20</v>
      </c>
      <c r="M4210" t="s">
        <v>21</v>
      </c>
      <c r="N4210" t="s">
        <v>22</v>
      </c>
      <c r="O4210" t="s">
        <v>7129</v>
      </c>
      <c r="P4210">
        <f t="shared" si="131"/>
        <v>6</v>
      </c>
    </row>
    <row r="4211" spans="1:16" hidden="1" x14ac:dyDescent="0.55000000000000004">
      <c r="A4211" s="1">
        <f t="shared" si="130"/>
        <v>45289</v>
      </c>
      <c r="B4211" s="1">
        <v>45291</v>
      </c>
      <c r="C4211" t="s">
        <v>6001</v>
      </c>
      <c r="D4211" t="s">
        <v>6002</v>
      </c>
      <c r="E4211">
        <v>3.331</v>
      </c>
      <c r="F4211" t="s">
        <v>6035</v>
      </c>
      <c r="G4211">
        <v>2036</v>
      </c>
      <c r="H4211" t="s">
        <v>42</v>
      </c>
      <c r="I4211" t="s">
        <v>18</v>
      </c>
      <c r="J4211" t="s">
        <v>19</v>
      </c>
      <c r="K4211" t="s">
        <v>20</v>
      </c>
      <c r="L4211" t="s">
        <v>20</v>
      </c>
      <c r="M4211" t="s">
        <v>21</v>
      </c>
      <c r="N4211" t="s">
        <v>22</v>
      </c>
      <c r="O4211" t="s">
        <v>7130</v>
      </c>
      <c r="P4211">
        <f t="shared" si="131"/>
        <v>6</v>
      </c>
    </row>
    <row r="4212" spans="1:16" hidden="1" x14ac:dyDescent="0.55000000000000004">
      <c r="A4212" s="1">
        <f t="shared" si="130"/>
        <v>45289</v>
      </c>
      <c r="B4212" s="1">
        <v>45291</v>
      </c>
      <c r="C4212" t="s">
        <v>6001</v>
      </c>
      <c r="D4212" t="s">
        <v>6002</v>
      </c>
      <c r="E4212">
        <v>2.9609999999999999</v>
      </c>
      <c r="F4212" t="s">
        <v>2083</v>
      </c>
      <c r="G4212">
        <v>2022</v>
      </c>
      <c r="H4212" t="s">
        <v>42</v>
      </c>
      <c r="I4212" t="s">
        <v>18</v>
      </c>
      <c r="J4212" t="s">
        <v>19</v>
      </c>
      <c r="K4212" t="s">
        <v>20</v>
      </c>
      <c r="L4212" t="s">
        <v>20</v>
      </c>
      <c r="M4212" t="s">
        <v>21</v>
      </c>
      <c r="N4212" t="s">
        <v>22</v>
      </c>
      <c r="O4212" t="s">
        <v>7131</v>
      </c>
      <c r="P4212">
        <f t="shared" si="131"/>
        <v>6</v>
      </c>
    </row>
    <row r="4213" spans="1:16" hidden="1" x14ac:dyDescent="0.55000000000000004">
      <c r="A4213" s="1">
        <f t="shared" si="130"/>
        <v>45289</v>
      </c>
      <c r="B4213" s="1">
        <v>45291</v>
      </c>
      <c r="C4213" t="s">
        <v>2383</v>
      </c>
      <c r="D4213" t="s">
        <v>2384</v>
      </c>
      <c r="E4213">
        <v>7.3</v>
      </c>
      <c r="F4213" t="s">
        <v>7132</v>
      </c>
      <c r="G4213" t="s">
        <v>206</v>
      </c>
      <c r="H4213" t="s">
        <v>52</v>
      </c>
      <c r="I4213" t="s">
        <v>18</v>
      </c>
      <c r="J4213" t="s">
        <v>19</v>
      </c>
      <c r="K4213" t="s">
        <v>20</v>
      </c>
      <c r="L4213" t="s">
        <v>20</v>
      </c>
      <c r="M4213" t="s">
        <v>21</v>
      </c>
      <c r="N4213" t="s">
        <v>22</v>
      </c>
      <c r="O4213" t="s">
        <v>7133</v>
      </c>
      <c r="P4213">
        <f t="shared" si="131"/>
        <v>6</v>
      </c>
    </row>
    <row r="4214" spans="1:16" x14ac:dyDescent="0.55000000000000004">
      <c r="A4214" s="1">
        <f t="shared" si="130"/>
        <v>45289</v>
      </c>
      <c r="B4214" s="1">
        <v>45291</v>
      </c>
      <c r="C4214" t="s">
        <v>3131</v>
      </c>
      <c r="D4214" t="s">
        <v>449</v>
      </c>
      <c r="E4214">
        <v>3.05</v>
      </c>
      <c r="F4214" t="s">
        <v>5623</v>
      </c>
      <c r="G4214" t="s">
        <v>1519</v>
      </c>
      <c r="H4214" t="s">
        <v>47</v>
      </c>
      <c r="I4214" t="s">
        <v>18</v>
      </c>
      <c r="J4214" t="s">
        <v>19</v>
      </c>
      <c r="K4214" t="s">
        <v>20</v>
      </c>
      <c r="L4214" t="s">
        <v>20</v>
      </c>
      <c r="M4214" t="s">
        <v>21</v>
      </c>
      <c r="N4214" t="s">
        <v>53</v>
      </c>
      <c r="O4214" t="s">
        <v>7134</v>
      </c>
      <c r="P4214">
        <f t="shared" si="131"/>
        <v>3</v>
      </c>
    </row>
    <row r="4215" spans="1:16" x14ac:dyDescent="0.55000000000000004">
      <c r="A4215" s="1">
        <f t="shared" si="130"/>
        <v>45289</v>
      </c>
      <c r="B4215" s="1">
        <v>45291</v>
      </c>
      <c r="C4215" t="s">
        <v>4989</v>
      </c>
      <c r="D4215" t="s">
        <v>4322</v>
      </c>
      <c r="E4215">
        <v>5</v>
      </c>
      <c r="F4215" t="s">
        <v>7135</v>
      </c>
      <c r="G4215" t="s">
        <v>206</v>
      </c>
      <c r="H4215" t="s">
        <v>52</v>
      </c>
      <c r="I4215" t="s">
        <v>18</v>
      </c>
      <c r="J4215" t="s">
        <v>19</v>
      </c>
      <c r="K4215" t="s">
        <v>20</v>
      </c>
      <c r="L4215" t="s">
        <v>20</v>
      </c>
      <c r="M4215" t="s">
        <v>2527</v>
      </c>
      <c r="N4215" t="s">
        <v>72</v>
      </c>
      <c r="O4215" t="s">
        <v>7136</v>
      </c>
      <c r="P4215">
        <f t="shared" si="131"/>
        <v>2</v>
      </c>
    </row>
    <row r="4216" spans="1:16" x14ac:dyDescent="0.55000000000000004">
      <c r="A4216" s="1">
        <f t="shared" si="130"/>
        <v>45289</v>
      </c>
      <c r="B4216" s="1">
        <v>45291</v>
      </c>
      <c r="C4216" t="s">
        <v>3131</v>
      </c>
      <c r="D4216" t="s">
        <v>449</v>
      </c>
      <c r="E4216">
        <v>3.25</v>
      </c>
      <c r="F4216" t="s">
        <v>2060</v>
      </c>
      <c r="G4216" t="s">
        <v>1519</v>
      </c>
      <c r="H4216" t="s">
        <v>47</v>
      </c>
      <c r="I4216" t="s">
        <v>18</v>
      </c>
      <c r="J4216" t="s">
        <v>19</v>
      </c>
      <c r="K4216" t="s">
        <v>20</v>
      </c>
      <c r="L4216" t="s">
        <v>20</v>
      </c>
      <c r="M4216" t="s">
        <v>21</v>
      </c>
      <c r="N4216" t="s">
        <v>53</v>
      </c>
      <c r="O4216" t="s">
        <v>7137</v>
      </c>
      <c r="P4216">
        <f t="shared" si="131"/>
        <v>3</v>
      </c>
    </row>
    <row r="4217" spans="1:16" hidden="1" x14ac:dyDescent="0.55000000000000004">
      <c r="A4217" s="1">
        <f t="shared" si="130"/>
        <v>45289</v>
      </c>
      <c r="B4217" s="1">
        <v>45291</v>
      </c>
      <c r="C4217" t="s">
        <v>6240</v>
      </c>
      <c r="D4217" t="s">
        <v>6241</v>
      </c>
      <c r="E4217">
        <v>2.9740000000000002</v>
      </c>
      <c r="F4217" t="s">
        <v>6424</v>
      </c>
      <c r="G4217">
        <v>2017</v>
      </c>
      <c r="H4217" t="s">
        <v>63</v>
      </c>
      <c r="I4217" t="s">
        <v>18</v>
      </c>
      <c r="J4217" t="s">
        <v>19</v>
      </c>
      <c r="K4217" t="s">
        <v>20</v>
      </c>
      <c r="L4217" t="s">
        <v>20</v>
      </c>
      <c r="M4217" t="s">
        <v>21</v>
      </c>
      <c r="N4217" t="s">
        <v>22</v>
      </c>
      <c r="O4217" t="s">
        <v>7138</v>
      </c>
      <c r="P4217">
        <f t="shared" si="131"/>
        <v>6</v>
      </c>
    </row>
    <row r="4218" spans="1:16" hidden="1" x14ac:dyDescent="0.55000000000000004">
      <c r="A4218" s="1">
        <f t="shared" si="130"/>
        <v>45289</v>
      </c>
      <c r="B4218" s="1">
        <v>45291</v>
      </c>
      <c r="C4218" t="s">
        <v>710</v>
      </c>
      <c r="D4218" t="s">
        <v>711</v>
      </c>
      <c r="E4218">
        <v>1.75</v>
      </c>
      <c r="F4218" t="s">
        <v>361</v>
      </c>
      <c r="G4218" t="s">
        <v>142</v>
      </c>
      <c r="H4218" t="s">
        <v>164</v>
      </c>
      <c r="I4218" t="s">
        <v>18</v>
      </c>
      <c r="J4218" t="s">
        <v>19</v>
      </c>
      <c r="K4218" t="s">
        <v>20</v>
      </c>
      <c r="L4218" t="s">
        <v>20</v>
      </c>
      <c r="M4218" t="s">
        <v>21</v>
      </c>
      <c r="N4218" t="s">
        <v>72</v>
      </c>
      <c r="O4218" t="s">
        <v>7139</v>
      </c>
      <c r="P4218">
        <f t="shared" si="131"/>
        <v>6</v>
      </c>
    </row>
    <row r="4219" spans="1:16" hidden="1" x14ac:dyDescent="0.55000000000000004">
      <c r="A4219" s="1">
        <f t="shared" si="130"/>
        <v>45289</v>
      </c>
      <c r="B4219" s="1">
        <v>45291</v>
      </c>
      <c r="C4219" t="s">
        <v>710</v>
      </c>
      <c r="D4219" t="s">
        <v>711</v>
      </c>
      <c r="E4219">
        <v>1.75</v>
      </c>
      <c r="F4219" t="s">
        <v>361</v>
      </c>
      <c r="G4219" t="s">
        <v>229</v>
      </c>
      <c r="H4219" t="s">
        <v>164</v>
      </c>
      <c r="I4219" t="s">
        <v>18</v>
      </c>
      <c r="J4219" t="s">
        <v>19</v>
      </c>
      <c r="K4219" t="s">
        <v>20</v>
      </c>
      <c r="L4219" t="s">
        <v>20</v>
      </c>
      <c r="M4219" t="s">
        <v>21</v>
      </c>
      <c r="N4219" t="s">
        <v>72</v>
      </c>
      <c r="O4219" t="s">
        <v>7140</v>
      </c>
      <c r="P4219">
        <f t="shared" si="131"/>
        <v>6</v>
      </c>
    </row>
    <row r="4220" spans="1:16" x14ac:dyDescent="0.55000000000000004">
      <c r="A4220" s="1">
        <f t="shared" si="130"/>
        <v>45289</v>
      </c>
      <c r="B4220" s="1">
        <v>45291</v>
      </c>
      <c r="C4220" t="s">
        <v>1500</v>
      </c>
      <c r="D4220" t="s">
        <v>1501</v>
      </c>
      <c r="E4220">
        <v>1.718</v>
      </c>
      <c r="F4220" t="s">
        <v>6194</v>
      </c>
      <c r="G4220" t="s">
        <v>229</v>
      </c>
      <c r="H4220" t="s">
        <v>42</v>
      </c>
      <c r="I4220" t="s">
        <v>18</v>
      </c>
      <c r="J4220" t="s">
        <v>19</v>
      </c>
      <c r="K4220" t="s">
        <v>20</v>
      </c>
      <c r="L4220" t="s">
        <v>20</v>
      </c>
      <c r="M4220" t="s">
        <v>21</v>
      </c>
      <c r="N4220" t="s">
        <v>72</v>
      </c>
      <c r="O4220" t="s">
        <v>7141</v>
      </c>
      <c r="P4220">
        <f t="shared" si="131"/>
        <v>3</v>
      </c>
    </row>
    <row r="4221" spans="1:16" x14ac:dyDescent="0.55000000000000004">
      <c r="A4221" s="1">
        <f t="shared" si="130"/>
        <v>45289</v>
      </c>
      <c r="B4221" s="1">
        <v>45291</v>
      </c>
      <c r="C4221" t="s">
        <v>264</v>
      </c>
      <c r="D4221" t="s">
        <v>265</v>
      </c>
      <c r="E4221">
        <v>3.8</v>
      </c>
      <c r="F4221" t="s">
        <v>6123</v>
      </c>
      <c r="G4221" t="s">
        <v>229</v>
      </c>
      <c r="H4221" t="s">
        <v>267</v>
      </c>
      <c r="I4221" t="s">
        <v>18</v>
      </c>
      <c r="J4221" t="s">
        <v>19</v>
      </c>
      <c r="K4221" t="s">
        <v>20</v>
      </c>
      <c r="L4221" t="s">
        <v>20</v>
      </c>
      <c r="M4221" t="s">
        <v>21</v>
      </c>
      <c r="N4221" t="s">
        <v>72</v>
      </c>
      <c r="O4221" t="s">
        <v>7142</v>
      </c>
      <c r="P4221">
        <f t="shared" si="131"/>
        <v>3</v>
      </c>
    </row>
    <row r="4222" spans="1:16" x14ac:dyDescent="0.55000000000000004">
      <c r="A4222" s="1">
        <f t="shared" si="130"/>
        <v>45289</v>
      </c>
      <c r="B4222" s="1">
        <v>45291</v>
      </c>
      <c r="C4222" t="s">
        <v>244</v>
      </c>
      <c r="D4222" t="s">
        <v>245</v>
      </c>
      <c r="E4222">
        <v>3</v>
      </c>
      <c r="F4222" t="s">
        <v>984</v>
      </c>
      <c r="G4222" t="s">
        <v>3461</v>
      </c>
      <c r="H4222" t="s">
        <v>47</v>
      </c>
      <c r="I4222" t="s">
        <v>18</v>
      </c>
      <c r="J4222" t="s">
        <v>19</v>
      </c>
      <c r="K4222" t="s">
        <v>20</v>
      </c>
      <c r="L4222" t="s">
        <v>20</v>
      </c>
      <c r="M4222" t="s">
        <v>21</v>
      </c>
      <c r="N4222" t="s">
        <v>22</v>
      </c>
      <c r="O4222" t="s">
        <v>7143</v>
      </c>
      <c r="P4222">
        <f t="shared" si="131"/>
        <v>2</v>
      </c>
    </row>
    <row r="4223" spans="1:16" x14ac:dyDescent="0.55000000000000004">
      <c r="A4223" s="1">
        <f t="shared" si="130"/>
        <v>45289</v>
      </c>
      <c r="B4223" s="1">
        <v>45291</v>
      </c>
      <c r="C4223" t="s">
        <v>244</v>
      </c>
      <c r="D4223" t="s">
        <v>245</v>
      </c>
      <c r="E4223">
        <v>3</v>
      </c>
      <c r="F4223" t="s">
        <v>2429</v>
      </c>
      <c r="G4223" t="s">
        <v>1519</v>
      </c>
      <c r="H4223" t="s">
        <v>47</v>
      </c>
      <c r="I4223" t="s">
        <v>18</v>
      </c>
      <c r="J4223" t="s">
        <v>19</v>
      </c>
      <c r="K4223" t="s">
        <v>20</v>
      </c>
      <c r="L4223" t="s">
        <v>20</v>
      </c>
      <c r="M4223" t="s">
        <v>21</v>
      </c>
      <c r="N4223" t="s">
        <v>22</v>
      </c>
      <c r="O4223" t="s">
        <v>7144</v>
      </c>
      <c r="P4223">
        <f t="shared" si="131"/>
        <v>2</v>
      </c>
    </row>
    <row r="4224" spans="1:16" x14ac:dyDescent="0.55000000000000004">
      <c r="A4224" s="1">
        <f t="shared" si="130"/>
        <v>45289</v>
      </c>
      <c r="B4224" s="1">
        <v>45291</v>
      </c>
      <c r="C4224" t="s">
        <v>244</v>
      </c>
      <c r="D4224" t="s">
        <v>245</v>
      </c>
      <c r="E4224">
        <v>3.05</v>
      </c>
      <c r="F4224" t="s">
        <v>940</v>
      </c>
      <c r="G4224" t="s">
        <v>1519</v>
      </c>
      <c r="H4224" t="s">
        <v>47</v>
      </c>
      <c r="I4224" t="s">
        <v>18</v>
      </c>
      <c r="J4224" t="s">
        <v>19</v>
      </c>
      <c r="K4224" t="s">
        <v>20</v>
      </c>
      <c r="L4224" t="s">
        <v>20</v>
      </c>
      <c r="M4224" t="s">
        <v>21</v>
      </c>
      <c r="N4224" t="s">
        <v>22</v>
      </c>
      <c r="O4224" t="s">
        <v>7145</v>
      </c>
      <c r="P4224">
        <f t="shared" si="131"/>
        <v>2</v>
      </c>
    </row>
    <row r="4225" spans="1:16" x14ac:dyDescent="0.55000000000000004">
      <c r="A4225" s="1">
        <f t="shared" si="130"/>
        <v>45289</v>
      </c>
      <c r="B4225" s="1">
        <v>45291</v>
      </c>
      <c r="C4225" t="s">
        <v>5110</v>
      </c>
      <c r="D4225" t="s">
        <v>265</v>
      </c>
      <c r="E4225">
        <v>7.8</v>
      </c>
      <c r="F4225" t="s">
        <v>4225</v>
      </c>
      <c r="G4225" t="s">
        <v>6737</v>
      </c>
      <c r="H4225" t="s">
        <v>52</v>
      </c>
      <c r="I4225" t="s">
        <v>18</v>
      </c>
      <c r="J4225" t="s">
        <v>19</v>
      </c>
      <c r="K4225" t="s">
        <v>20</v>
      </c>
      <c r="L4225" t="s">
        <v>20</v>
      </c>
      <c r="M4225" t="s">
        <v>21</v>
      </c>
      <c r="N4225" t="s">
        <v>72</v>
      </c>
      <c r="O4225" t="s">
        <v>7146</v>
      </c>
      <c r="P4225">
        <f t="shared" si="131"/>
        <v>3</v>
      </c>
    </row>
    <row r="4226" spans="1:16" hidden="1" x14ac:dyDescent="0.55000000000000004">
      <c r="A4226" s="1">
        <f t="shared" si="130"/>
        <v>45289</v>
      </c>
      <c r="B4226" s="1">
        <v>45291</v>
      </c>
      <c r="C4226" t="s">
        <v>2383</v>
      </c>
      <c r="D4226" t="s">
        <v>2384</v>
      </c>
      <c r="E4226">
        <v>7.375</v>
      </c>
      <c r="F4226" t="s">
        <v>1390</v>
      </c>
      <c r="G4226" t="s">
        <v>6737</v>
      </c>
      <c r="H4226" t="s">
        <v>52</v>
      </c>
      <c r="I4226" t="s">
        <v>18</v>
      </c>
      <c r="J4226" t="s">
        <v>19</v>
      </c>
      <c r="K4226" t="s">
        <v>20</v>
      </c>
      <c r="L4226" t="s">
        <v>20</v>
      </c>
      <c r="M4226" t="s">
        <v>21</v>
      </c>
      <c r="N4226" t="s">
        <v>22</v>
      </c>
      <c r="O4226" t="s">
        <v>7147</v>
      </c>
      <c r="P4226">
        <f t="shared" si="131"/>
        <v>6</v>
      </c>
    </row>
    <row r="4227" spans="1:16" x14ac:dyDescent="0.55000000000000004">
      <c r="A4227" s="1">
        <f t="shared" si="130"/>
        <v>45289</v>
      </c>
      <c r="B4227" s="1">
        <v>45291</v>
      </c>
      <c r="C4227" t="s">
        <v>4539</v>
      </c>
      <c r="D4227" t="s">
        <v>4540</v>
      </c>
      <c r="E4227">
        <v>6.05</v>
      </c>
      <c r="F4227" t="s">
        <v>1353</v>
      </c>
      <c r="G4227" t="s">
        <v>229</v>
      </c>
      <c r="H4227" t="s">
        <v>17</v>
      </c>
      <c r="I4227" t="s">
        <v>18</v>
      </c>
      <c r="J4227" t="s">
        <v>19</v>
      </c>
      <c r="K4227" t="s">
        <v>20</v>
      </c>
      <c r="L4227" t="s">
        <v>20</v>
      </c>
      <c r="M4227" t="s">
        <v>21</v>
      </c>
      <c r="N4227" t="s">
        <v>53</v>
      </c>
      <c r="O4227" t="s">
        <v>7148</v>
      </c>
      <c r="P4227">
        <f t="shared" si="131"/>
        <v>3</v>
      </c>
    </row>
    <row r="4228" spans="1:16" x14ac:dyDescent="0.55000000000000004">
      <c r="A4228" s="1">
        <f t="shared" ref="A4228:A4266" si="132">B4228-2</f>
        <v>45289</v>
      </c>
      <c r="B4228" s="1">
        <v>45291</v>
      </c>
      <c r="C4228" t="s">
        <v>4539</v>
      </c>
      <c r="D4228" t="s">
        <v>4540</v>
      </c>
      <c r="E4228">
        <v>6.6</v>
      </c>
      <c r="F4228" t="s">
        <v>36</v>
      </c>
      <c r="G4228" t="s">
        <v>3705</v>
      </c>
      <c r="H4228" t="s">
        <v>52</v>
      </c>
      <c r="I4228" t="s">
        <v>18</v>
      </c>
      <c r="J4228" t="s">
        <v>19</v>
      </c>
      <c r="K4228" t="s">
        <v>20</v>
      </c>
      <c r="L4228" t="s">
        <v>20</v>
      </c>
      <c r="M4228" t="s">
        <v>21</v>
      </c>
      <c r="N4228" t="s">
        <v>53</v>
      </c>
      <c r="O4228" t="s">
        <v>7149</v>
      </c>
      <c r="P4228">
        <f t="shared" ref="P4228:P4266" si="133">LEN(D4228)</f>
        <v>3</v>
      </c>
    </row>
    <row r="4229" spans="1:16" x14ac:dyDescent="0.55000000000000004">
      <c r="A4229" s="1">
        <f t="shared" si="132"/>
        <v>45289</v>
      </c>
      <c r="B4229" s="1">
        <v>45291</v>
      </c>
      <c r="C4229" t="s">
        <v>264</v>
      </c>
      <c r="D4229" t="s">
        <v>265</v>
      </c>
      <c r="E4229">
        <v>3.35</v>
      </c>
      <c r="F4229" t="s">
        <v>6580</v>
      </c>
      <c r="G4229" t="s">
        <v>229</v>
      </c>
      <c r="H4229" t="s">
        <v>267</v>
      </c>
      <c r="I4229" t="s">
        <v>18</v>
      </c>
      <c r="J4229" t="s">
        <v>19</v>
      </c>
      <c r="K4229" t="s">
        <v>20</v>
      </c>
      <c r="L4229" t="s">
        <v>20</v>
      </c>
      <c r="M4229" t="s">
        <v>21</v>
      </c>
      <c r="N4229" t="s">
        <v>72</v>
      </c>
      <c r="O4229" t="s">
        <v>7150</v>
      </c>
      <c r="P4229">
        <f t="shared" si="133"/>
        <v>3</v>
      </c>
    </row>
    <row r="4230" spans="1:16" x14ac:dyDescent="0.55000000000000004">
      <c r="A4230" s="1">
        <f t="shared" si="132"/>
        <v>45289</v>
      </c>
      <c r="B4230" s="1">
        <v>45291</v>
      </c>
      <c r="C4230" t="s">
        <v>4989</v>
      </c>
      <c r="D4230" t="s">
        <v>4322</v>
      </c>
      <c r="E4230" t="s">
        <v>20</v>
      </c>
      <c r="F4230" t="s">
        <v>7151</v>
      </c>
      <c r="G4230" t="s">
        <v>575</v>
      </c>
      <c r="H4230" t="s">
        <v>52</v>
      </c>
      <c r="I4230" t="s">
        <v>18</v>
      </c>
      <c r="J4230" t="s">
        <v>19</v>
      </c>
      <c r="K4230" t="s">
        <v>20</v>
      </c>
      <c r="L4230" t="s">
        <v>20</v>
      </c>
      <c r="M4230" t="s">
        <v>2527</v>
      </c>
      <c r="N4230" t="s">
        <v>72</v>
      </c>
      <c r="O4230" t="s">
        <v>7152</v>
      </c>
      <c r="P4230">
        <f t="shared" si="133"/>
        <v>2</v>
      </c>
    </row>
    <row r="4231" spans="1:16" x14ac:dyDescent="0.55000000000000004">
      <c r="A4231" s="1">
        <f t="shared" si="132"/>
        <v>45289</v>
      </c>
      <c r="B4231" s="1">
        <v>45291</v>
      </c>
      <c r="C4231" t="s">
        <v>4989</v>
      </c>
      <c r="D4231" t="s">
        <v>4322</v>
      </c>
      <c r="E4231" t="s">
        <v>20</v>
      </c>
      <c r="F4231" t="s">
        <v>7153</v>
      </c>
      <c r="G4231" t="s">
        <v>133</v>
      </c>
      <c r="H4231" t="s">
        <v>52</v>
      </c>
      <c r="I4231" t="s">
        <v>18</v>
      </c>
      <c r="J4231" t="s">
        <v>19</v>
      </c>
      <c r="K4231" t="s">
        <v>20</v>
      </c>
      <c r="L4231" t="s">
        <v>20</v>
      </c>
      <c r="M4231" t="s">
        <v>2527</v>
      </c>
      <c r="N4231" t="s">
        <v>72</v>
      </c>
      <c r="O4231" t="s">
        <v>7154</v>
      </c>
      <c r="P4231">
        <f t="shared" si="133"/>
        <v>2</v>
      </c>
    </row>
    <row r="4232" spans="1:16" hidden="1" x14ac:dyDescent="0.55000000000000004">
      <c r="A4232" s="1">
        <f t="shared" si="132"/>
        <v>45289</v>
      </c>
      <c r="B4232" s="1">
        <v>45291</v>
      </c>
      <c r="C4232" t="s">
        <v>1180</v>
      </c>
      <c r="D4232" t="s">
        <v>1181</v>
      </c>
      <c r="E4232">
        <v>8.5</v>
      </c>
      <c r="F4232" t="s">
        <v>1666</v>
      </c>
      <c r="G4232" t="s">
        <v>6737</v>
      </c>
      <c r="H4232" t="s">
        <v>47</v>
      </c>
      <c r="I4232" t="s">
        <v>18</v>
      </c>
      <c r="J4232" t="s">
        <v>19</v>
      </c>
      <c r="K4232" t="s">
        <v>20</v>
      </c>
      <c r="L4232" t="s">
        <v>20</v>
      </c>
      <c r="M4232" t="s">
        <v>21</v>
      </c>
      <c r="N4232" t="s">
        <v>72</v>
      </c>
      <c r="O4232" t="s">
        <v>7155</v>
      </c>
      <c r="P4232">
        <f t="shared" si="133"/>
        <v>6</v>
      </c>
    </row>
    <row r="4233" spans="1:16" hidden="1" x14ac:dyDescent="0.55000000000000004">
      <c r="A4233" s="1">
        <f t="shared" si="132"/>
        <v>45289</v>
      </c>
      <c r="B4233" s="1">
        <v>45291</v>
      </c>
      <c r="C4233" t="s">
        <v>4613</v>
      </c>
      <c r="D4233" t="s">
        <v>4614</v>
      </c>
      <c r="E4233">
        <v>0</v>
      </c>
      <c r="F4233" t="s">
        <v>1547</v>
      </c>
      <c r="G4233" t="s">
        <v>4421</v>
      </c>
      <c r="H4233" t="s">
        <v>267</v>
      </c>
      <c r="I4233" t="s">
        <v>18</v>
      </c>
      <c r="J4233" t="s">
        <v>19</v>
      </c>
      <c r="K4233" t="s">
        <v>20</v>
      </c>
      <c r="L4233" t="s">
        <v>20</v>
      </c>
      <c r="M4233" t="s">
        <v>3007</v>
      </c>
      <c r="N4233" t="s">
        <v>22</v>
      </c>
      <c r="O4233" t="s">
        <v>7156</v>
      </c>
      <c r="P4233">
        <f t="shared" si="133"/>
        <v>6</v>
      </c>
    </row>
    <row r="4234" spans="1:16" x14ac:dyDescent="0.55000000000000004">
      <c r="A4234" s="1">
        <f t="shared" si="132"/>
        <v>45289</v>
      </c>
      <c r="B4234" s="1">
        <v>45291</v>
      </c>
      <c r="C4234" t="s">
        <v>4989</v>
      </c>
      <c r="D4234" t="s">
        <v>4322</v>
      </c>
      <c r="E4234">
        <v>7</v>
      </c>
      <c r="F4234" t="s">
        <v>7157</v>
      </c>
      <c r="G4234" t="s">
        <v>206</v>
      </c>
      <c r="H4234" t="s">
        <v>52</v>
      </c>
      <c r="I4234" t="s">
        <v>18</v>
      </c>
      <c r="J4234" t="s">
        <v>19</v>
      </c>
      <c r="K4234" t="s">
        <v>20</v>
      </c>
      <c r="L4234" t="s">
        <v>20</v>
      </c>
      <c r="M4234" t="s">
        <v>2527</v>
      </c>
      <c r="N4234" t="s">
        <v>72</v>
      </c>
      <c r="O4234" t="s">
        <v>7158</v>
      </c>
      <c r="P4234">
        <f t="shared" si="133"/>
        <v>2</v>
      </c>
    </row>
    <row r="4235" spans="1:16" x14ac:dyDescent="0.55000000000000004">
      <c r="A4235" s="1">
        <f t="shared" si="132"/>
        <v>45289</v>
      </c>
      <c r="B4235" s="1">
        <v>45291</v>
      </c>
      <c r="C4235" t="s">
        <v>7159</v>
      </c>
      <c r="D4235" t="s">
        <v>1416</v>
      </c>
      <c r="E4235">
        <v>7.7</v>
      </c>
      <c r="F4235" t="s">
        <v>1762</v>
      </c>
      <c r="H4235" t="s">
        <v>47</v>
      </c>
      <c r="I4235" t="s">
        <v>18</v>
      </c>
      <c r="J4235" t="s">
        <v>19</v>
      </c>
      <c r="K4235" t="s">
        <v>20</v>
      </c>
      <c r="L4235" t="s">
        <v>20</v>
      </c>
      <c r="M4235" t="s">
        <v>21</v>
      </c>
      <c r="N4235" t="s">
        <v>22</v>
      </c>
      <c r="O4235" t="s">
        <v>7160</v>
      </c>
      <c r="P4235">
        <f t="shared" si="133"/>
        <v>3</v>
      </c>
    </row>
    <row r="4236" spans="1:16" x14ac:dyDescent="0.55000000000000004">
      <c r="A4236" s="1">
        <f t="shared" si="132"/>
        <v>45289</v>
      </c>
      <c r="B4236" s="1">
        <v>45291</v>
      </c>
      <c r="C4236" t="s">
        <v>6013</v>
      </c>
      <c r="D4236" t="s">
        <v>5249</v>
      </c>
      <c r="E4236">
        <v>5.375</v>
      </c>
      <c r="F4236" t="s">
        <v>7161</v>
      </c>
      <c r="H4236" t="s">
        <v>17</v>
      </c>
      <c r="I4236" t="s">
        <v>18</v>
      </c>
      <c r="J4236" t="s">
        <v>19</v>
      </c>
      <c r="K4236" t="s">
        <v>20</v>
      </c>
      <c r="L4236" t="s">
        <v>20</v>
      </c>
      <c r="M4236" t="s">
        <v>21</v>
      </c>
      <c r="N4236" t="s">
        <v>53</v>
      </c>
      <c r="O4236" t="s">
        <v>7162</v>
      </c>
      <c r="P4236">
        <f t="shared" si="133"/>
        <v>3</v>
      </c>
    </row>
    <row r="4237" spans="1:16" x14ac:dyDescent="0.55000000000000004">
      <c r="A4237" s="1">
        <f t="shared" si="132"/>
        <v>45289</v>
      </c>
      <c r="B4237" s="1">
        <v>45291</v>
      </c>
      <c r="C4237" t="s">
        <v>617</v>
      </c>
      <c r="D4237" t="s">
        <v>449</v>
      </c>
      <c r="E4237">
        <v>6.35</v>
      </c>
      <c r="F4237" t="s">
        <v>618</v>
      </c>
      <c r="G4237" t="s">
        <v>3786</v>
      </c>
      <c r="H4237" t="s">
        <v>52</v>
      </c>
      <c r="I4237" t="s">
        <v>18</v>
      </c>
      <c r="J4237" t="s">
        <v>19</v>
      </c>
      <c r="K4237" t="s">
        <v>20</v>
      </c>
      <c r="L4237" t="s">
        <v>20</v>
      </c>
      <c r="M4237" t="s">
        <v>21</v>
      </c>
      <c r="N4237" t="s">
        <v>53</v>
      </c>
      <c r="O4237" t="s">
        <v>7163</v>
      </c>
      <c r="P4237">
        <f t="shared" si="133"/>
        <v>3</v>
      </c>
    </row>
    <row r="4238" spans="1:16" x14ac:dyDescent="0.55000000000000004">
      <c r="A4238" s="1">
        <f t="shared" si="132"/>
        <v>45289</v>
      </c>
      <c r="B4238" s="1">
        <v>45291</v>
      </c>
      <c r="C4238" t="s">
        <v>6024</v>
      </c>
      <c r="D4238" t="s">
        <v>6025</v>
      </c>
      <c r="E4238">
        <v>5.81</v>
      </c>
      <c r="F4238" t="s">
        <v>527</v>
      </c>
      <c r="H4238" t="s">
        <v>52</v>
      </c>
      <c r="I4238" t="s">
        <v>18</v>
      </c>
      <c r="J4238" t="s">
        <v>19</v>
      </c>
      <c r="K4238" t="s">
        <v>20</v>
      </c>
      <c r="L4238" t="s">
        <v>20</v>
      </c>
      <c r="M4238" t="s">
        <v>21</v>
      </c>
      <c r="N4238" t="s">
        <v>53</v>
      </c>
      <c r="O4238" t="s">
        <v>7164</v>
      </c>
      <c r="P4238">
        <f t="shared" si="133"/>
        <v>3</v>
      </c>
    </row>
    <row r="4239" spans="1:16" x14ac:dyDescent="0.55000000000000004">
      <c r="A4239" s="1">
        <f t="shared" si="132"/>
        <v>45289</v>
      </c>
      <c r="B4239" s="1">
        <v>45291</v>
      </c>
      <c r="C4239" t="s">
        <v>244</v>
      </c>
      <c r="D4239" t="s">
        <v>245</v>
      </c>
      <c r="E4239">
        <v>3.65</v>
      </c>
      <c r="F4239" t="s">
        <v>984</v>
      </c>
      <c r="G4239" t="s">
        <v>1519</v>
      </c>
      <c r="H4239" t="s">
        <v>47</v>
      </c>
      <c r="I4239" t="s">
        <v>18</v>
      </c>
      <c r="J4239" t="s">
        <v>19</v>
      </c>
      <c r="K4239" t="s">
        <v>20</v>
      </c>
      <c r="L4239" t="s">
        <v>20</v>
      </c>
      <c r="M4239" t="s">
        <v>21</v>
      </c>
      <c r="N4239" t="s">
        <v>22</v>
      </c>
      <c r="O4239" t="s">
        <v>7165</v>
      </c>
      <c r="P4239">
        <f t="shared" si="133"/>
        <v>2</v>
      </c>
    </row>
    <row r="4240" spans="1:16" hidden="1" x14ac:dyDescent="0.55000000000000004">
      <c r="A4240" s="1">
        <f t="shared" si="132"/>
        <v>45289</v>
      </c>
      <c r="B4240" s="1">
        <v>45291</v>
      </c>
      <c r="C4240" t="s">
        <v>7027</v>
      </c>
      <c r="D4240" t="s">
        <v>7028</v>
      </c>
      <c r="E4240" t="s">
        <v>20</v>
      </c>
      <c r="F4240" t="s">
        <v>1425</v>
      </c>
      <c r="G4240" t="s">
        <v>7166</v>
      </c>
      <c r="H4240" t="s">
        <v>99</v>
      </c>
      <c r="I4240" t="s">
        <v>18</v>
      </c>
      <c r="J4240" t="s">
        <v>19</v>
      </c>
      <c r="K4240" t="s">
        <v>20</v>
      </c>
      <c r="L4240" t="s">
        <v>20</v>
      </c>
      <c r="M4240" t="s">
        <v>5244</v>
      </c>
      <c r="N4240" t="s">
        <v>5245</v>
      </c>
      <c r="O4240" t="s">
        <v>7167</v>
      </c>
      <c r="P4240">
        <f t="shared" si="133"/>
        <v>6</v>
      </c>
    </row>
    <row r="4241" spans="1:16" x14ac:dyDescent="0.55000000000000004">
      <c r="A4241" s="1">
        <f t="shared" si="132"/>
        <v>45289</v>
      </c>
      <c r="B4241" s="1">
        <v>45291</v>
      </c>
      <c r="C4241" t="s">
        <v>722</v>
      </c>
      <c r="D4241" t="s">
        <v>723</v>
      </c>
      <c r="E4241">
        <v>5.78</v>
      </c>
      <c r="F4241" t="s">
        <v>509</v>
      </c>
      <c r="G4241" t="s">
        <v>142</v>
      </c>
      <c r="H4241" t="s">
        <v>17</v>
      </c>
      <c r="I4241" t="s">
        <v>18</v>
      </c>
      <c r="J4241" t="s">
        <v>19</v>
      </c>
      <c r="K4241" t="s">
        <v>20</v>
      </c>
      <c r="L4241" t="s">
        <v>20</v>
      </c>
      <c r="M4241" t="s">
        <v>21</v>
      </c>
      <c r="N4241" t="s">
        <v>22</v>
      </c>
      <c r="O4241" t="s">
        <v>7168</v>
      </c>
      <c r="P4241">
        <f t="shared" si="133"/>
        <v>3</v>
      </c>
    </row>
    <row r="4242" spans="1:16" x14ac:dyDescent="0.55000000000000004">
      <c r="A4242" s="1">
        <f t="shared" si="132"/>
        <v>45289</v>
      </c>
      <c r="B4242" s="1">
        <v>45291</v>
      </c>
      <c r="C4242" t="s">
        <v>74</v>
      </c>
      <c r="D4242" t="s">
        <v>75</v>
      </c>
      <c r="E4242">
        <v>7.75</v>
      </c>
      <c r="F4242" t="s">
        <v>3373</v>
      </c>
      <c r="G4242" t="s">
        <v>229</v>
      </c>
      <c r="H4242" t="s">
        <v>77</v>
      </c>
      <c r="I4242" t="s">
        <v>18</v>
      </c>
      <c r="J4242" t="s">
        <v>19</v>
      </c>
      <c r="K4242" t="s">
        <v>20</v>
      </c>
      <c r="L4242" t="s">
        <v>20</v>
      </c>
      <c r="M4242" t="s">
        <v>21</v>
      </c>
      <c r="N4242" t="s">
        <v>22</v>
      </c>
      <c r="O4242" t="s">
        <v>7169</v>
      </c>
      <c r="P4242">
        <f t="shared" si="133"/>
        <v>2</v>
      </c>
    </row>
    <row r="4243" spans="1:16" x14ac:dyDescent="0.55000000000000004">
      <c r="A4243" s="1">
        <f t="shared" si="132"/>
        <v>45289</v>
      </c>
      <c r="B4243" s="1">
        <v>45291</v>
      </c>
      <c r="C4243" t="s">
        <v>244</v>
      </c>
      <c r="D4243" t="s">
        <v>245</v>
      </c>
      <c r="E4243">
        <v>3.55</v>
      </c>
      <c r="F4243" t="s">
        <v>452</v>
      </c>
      <c r="G4243" t="s">
        <v>1519</v>
      </c>
      <c r="H4243" t="s">
        <v>47</v>
      </c>
      <c r="I4243" t="s">
        <v>18</v>
      </c>
      <c r="J4243" t="s">
        <v>19</v>
      </c>
      <c r="K4243" t="s">
        <v>20</v>
      </c>
      <c r="L4243" t="s">
        <v>20</v>
      </c>
      <c r="M4243" t="s">
        <v>21</v>
      </c>
      <c r="N4243" t="s">
        <v>22</v>
      </c>
      <c r="O4243" t="s">
        <v>7170</v>
      </c>
      <c r="P4243">
        <f t="shared" si="133"/>
        <v>2</v>
      </c>
    </row>
    <row r="4244" spans="1:16" x14ac:dyDescent="0.55000000000000004">
      <c r="A4244" s="1">
        <f t="shared" si="132"/>
        <v>45289</v>
      </c>
      <c r="B4244" s="1">
        <v>45291</v>
      </c>
      <c r="C4244" t="s">
        <v>244</v>
      </c>
      <c r="D4244" t="s">
        <v>245</v>
      </c>
      <c r="E4244">
        <v>3.1</v>
      </c>
      <c r="F4244" t="s">
        <v>945</v>
      </c>
      <c r="G4244" t="s">
        <v>1519</v>
      </c>
      <c r="H4244" t="s">
        <v>47</v>
      </c>
      <c r="I4244" t="s">
        <v>18</v>
      </c>
      <c r="J4244" t="s">
        <v>19</v>
      </c>
      <c r="K4244" t="s">
        <v>20</v>
      </c>
      <c r="L4244" t="s">
        <v>20</v>
      </c>
      <c r="M4244" t="s">
        <v>21</v>
      </c>
      <c r="N4244" t="s">
        <v>22</v>
      </c>
      <c r="O4244" t="s">
        <v>7171</v>
      </c>
      <c r="P4244">
        <f t="shared" si="133"/>
        <v>2</v>
      </c>
    </row>
    <row r="4245" spans="1:16" hidden="1" x14ac:dyDescent="0.55000000000000004">
      <c r="A4245" s="1">
        <f t="shared" si="132"/>
        <v>45289</v>
      </c>
      <c r="B4245" s="1">
        <v>45291</v>
      </c>
      <c r="C4245" t="s">
        <v>4613</v>
      </c>
      <c r="D4245" t="s">
        <v>4614</v>
      </c>
      <c r="E4245">
        <v>0</v>
      </c>
      <c r="F4245" t="s">
        <v>3499</v>
      </c>
      <c r="H4245" t="s">
        <v>147</v>
      </c>
      <c r="I4245" t="s">
        <v>18</v>
      </c>
      <c r="J4245" t="s">
        <v>19</v>
      </c>
      <c r="K4245" t="s">
        <v>20</v>
      </c>
      <c r="L4245" t="s">
        <v>20</v>
      </c>
      <c r="M4245" t="s">
        <v>3007</v>
      </c>
      <c r="N4245" t="s">
        <v>22</v>
      </c>
      <c r="O4245" t="s">
        <v>7172</v>
      </c>
      <c r="P4245">
        <f t="shared" si="133"/>
        <v>6</v>
      </c>
    </row>
    <row r="4246" spans="1:16" hidden="1" x14ac:dyDescent="0.55000000000000004">
      <c r="A4246" s="1">
        <f t="shared" si="132"/>
        <v>45289</v>
      </c>
      <c r="B4246" s="1">
        <v>45291</v>
      </c>
      <c r="C4246" t="s">
        <v>4613</v>
      </c>
      <c r="D4246" t="s">
        <v>4614</v>
      </c>
      <c r="E4246">
        <v>0</v>
      </c>
      <c r="F4246" t="s">
        <v>2981</v>
      </c>
      <c r="H4246" t="s">
        <v>147</v>
      </c>
      <c r="I4246" t="s">
        <v>18</v>
      </c>
      <c r="J4246" t="s">
        <v>19</v>
      </c>
      <c r="K4246" t="s">
        <v>20</v>
      </c>
      <c r="L4246" t="s">
        <v>20</v>
      </c>
      <c r="M4246" t="s">
        <v>3007</v>
      </c>
      <c r="N4246" t="s">
        <v>22</v>
      </c>
      <c r="O4246" t="s">
        <v>7173</v>
      </c>
      <c r="P4246">
        <f t="shared" si="133"/>
        <v>6</v>
      </c>
    </row>
    <row r="4247" spans="1:16" hidden="1" x14ac:dyDescent="0.55000000000000004">
      <c r="A4247" s="1">
        <f t="shared" si="132"/>
        <v>45289</v>
      </c>
      <c r="B4247" s="1">
        <v>45291</v>
      </c>
      <c r="C4247" t="s">
        <v>4613</v>
      </c>
      <c r="D4247" t="s">
        <v>4614</v>
      </c>
      <c r="E4247">
        <v>0</v>
      </c>
      <c r="F4247" t="s">
        <v>6214</v>
      </c>
      <c r="H4247" t="s">
        <v>147</v>
      </c>
      <c r="I4247" t="s">
        <v>18</v>
      </c>
      <c r="J4247" t="s">
        <v>19</v>
      </c>
      <c r="K4247" t="s">
        <v>20</v>
      </c>
      <c r="L4247" t="s">
        <v>20</v>
      </c>
      <c r="M4247" t="s">
        <v>3007</v>
      </c>
      <c r="N4247" t="s">
        <v>22</v>
      </c>
      <c r="O4247" t="s">
        <v>7174</v>
      </c>
      <c r="P4247">
        <f t="shared" si="133"/>
        <v>6</v>
      </c>
    </row>
    <row r="4248" spans="1:16" hidden="1" x14ac:dyDescent="0.55000000000000004">
      <c r="A4248" s="1">
        <f t="shared" si="132"/>
        <v>45289</v>
      </c>
      <c r="B4248" s="1">
        <v>45291</v>
      </c>
      <c r="C4248" t="s">
        <v>4613</v>
      </c>
      <c r="D4248" t="s">
        <v>4614</v>
      </c>
      <c r="E4248">
        <v>0</v>
      </c>
      <c r="F4248" t="s">
        <v>7175</v>
      </c>
      <c r="H4248" t="s">
        <v>147</v>
      </c>
      <c r="I4248" t="s">
        <v>18</v>
      </c>
      <c r="J4248" t="s">
        <v>19</v>
      </c>
      <c r="K4248" t="s">
        <v>20</v>
      </c>
      <c r="L4248" t="s">
        <v>20</v>
      </c>
      <c r="M4248" t="s">
        <v>3007</v>
      </c>
      <c r="N4248" t="s">
        <v>22</v>
      </c>
      <c r="O4248" t="s">
        <v>7176</v>
      </c>
      <c r="P4248">
        <f t="shared" si="133"/>
        <v>6</v>
      </c>
    </row>
    <row r="4249" spans="1:16" hidden="1" x14ac:dyDescent="0.55000000000000004">
      <c r="A4249" s="1">
        <f t="shared" si="132"/>
        <v>45289</v>
      </c>
      <c r="B4249" s="1">
        <v>45291</v>
      </c>
      <c r="C4249" t="s">
        <v>4613</v>
      </c>
      <c r="D4249" t="s">
        <v>4614</v>
      </c>
      <c r="E4249">
        <v>0</v>
      </c>
      <c r="F4249" t="s">
        <v>1927</v>
      </c>
      <c r="H4249" t="s">
        <v>147</v>
      </c>
      <c r="I4249" t="s">
        <v>18</v>
      </c>
      <c r="J4249" t="s">
        <v>19</v>
      </c>
      <c r="K4249" t="s">
        <v>20</v>
      </c>
      <c r="L4249" t="s">
        <v>20</v>
      </c>
      <c r="M4249" t="s">
        <v>3007</v>
      </c>
      <c r="N4249" t="s">
        <v>22</v>
      </c>
      <c r="O4249" t="s">
        <v>7177</v>
      </c>
      <c r="P4249">
        <f t="shared" si="133"/>
        <v>6</v>
      </c>
    </row>
    <row r="4250" spans="1:16" hidden="1" x14ac:dyDescent="0.55000000000000004">
      <c r="A4250" s="1">
        <f t="shared" si="132"/>
        <v>45289</v>
      </c>
      <c r="B4250" s="1">
        <v>45291</v>
      </c>
      <c r="C4250" t="s">
        <v>4613</v>
      </c>
      <c r="D4250" t="s">
        <v>4614</v>
      </c>
      <c r="E4250">
        <v>0</v>
      </c>
      <c r="F4250" t="s">
        <v>6453</v>
      </c>
      <c r="H4250" t="s">
        <v>147</v>
      </c>
      <c r="I4250" t="s">
        <v>18</v>
      </c>
      <c r="J4250" t="s">
        <v>19</v>
      </c>
      <c r="K4250" t="s">
        <v>20</v>
      </c>
      <c r="L4250" t="s">
        <v>20</v>
      </c>
      <c r="M4250" t="s">
        <v>3007</v>
      </c>
      <c r="N4250" t="s">
        <v>22</v>
      </c>
      <c r="O4250" t="s">
        <v>7178</v>
      </c>
      <c r="P4250">
        <f t="shared" si="133"/>
        <v>6</v>
      </c>
    </row>
    <row r="4251" spans="1:16" hidden="1" x14ac:dyDescent="0.55000000000000004">
      <c r="A4251" s="1">
        <f t="shared" si="132"/>
        <v>45289</v>
      </c>
      <c r="B4251" s="1">
        <v>45291</v>
      </c>
      <c r="C4251" t="s">
        <v>4613</v>
      </c>
      <c r="D4251" t="s">
        <v>4614</v>
      </c>
      <c r="E4251">
        <v>0</v>
      </c>
      <c r="F4251" t="s">
        <v>7179</v>
      </c>
      <c r="H4251" t="s">
        <v>147</v>
      </c>
      <c r="I4251" t="s">
        <v>18</v>
      </c>
      <c r="J4251" t="s">
        <v>19</v>
      </c>
      <c r="K4251" t="s">
        <v>20</v>
      </c>
      <c r="L4251" t="s">
        <v>20</v>
      </c>
      <c r="M4251" t="s">
        <v>3007</v>
      </c>
      <c r="N4251" t="s">
        <v>22</v>
      </c>
      <c r="O4251" t="s">
        <v>7180</v>
      </c>
      <c r="P4251">
        <f t="shared" si="133"/>
        <v>6</v>
      </c>
    </row>
    <row r="4252" spans="1:16" hidden="1" x14ac:dyDescent="0.55000000000000004">
      <c r="A4252" s="1">
        <f t="shared" si="132"/>
        <v>45289</v>
      </c>
      <c r="B4252" s="1">
        <v>45291</v>
      </c>
      <c r="C4252" t="s">
        <v>4613</v>
      </c>
      <c r="D4252" t="s">
        <v>4614</v>
      </c>
      <c r="E4252">
        <v>0</v>
      </c>
      <c r="F4252" t="s">
        <v>1029</v>
      </c>
      <c r="H4252" t="s">
        <v>147</v>
      </c>
      <c r="I4252" t="s">
        <v>18</v>
      </c>
      <c r="J4252" t="s">
        <v>19</v>
      </c>
      <c r="K4252" t="s">
        <v>20</v>
      </c>
      <c r="L4252" t="s">
        <v>20</v>
      </c>
      <c r="M4252" t="s">
        <v>3007</v>
      </c>
      <c r="N4252" t="s">
        <v>22</v>
      </c>
      <c r="O4252" t="s">
        <v>7181</v>
      </c>
      <c r="P4252">
        <f t="shared" si="133"/>
        <v>6</v>
      </c>
    </row>
    <row r="4253" spans="1:16" hidden="1" x14ac:dyDescent="0.55000000000000004">
      <c r="A4253" s="1">
        <f t="shared" si="132"/>
        <v>45289</v>
      </c>
      <c r="B4253" s="1">
        <v>45291</v>
      </c>
      <c r="C4253" t="s">
        <v>4613</v>
      </c>
      <c r="D4253" t="s">
        <v>4614</v>
      </c>
      <c r="E4253">
        <v>0</v>
      </c>
      <c r="F4253" t="s">
        <v>6564</v>
      </c>
      <c r="H4253" t="s">
        <v>147</v>
      </c>
      <c r="I4253" t="s">
        <v>18</v>
      </c>
      <c r="J4253" t="s">
        <v>19</v>
      </c>
      <c r="K4253" t="s">
        <v>20</v>
      </c>
      <c r="L4253" t="s">
        <v>20</v>
      </c>
      <c r="M4253" t="s">
        <v>3007</v>
      </c>
      <c r="N4253" t="s">
        <v>22</v>
      </c>
      <c r="O4253" t="s">
        <v>7182</v>
      </c>
      <c r="P4253">
        <f t="shared" si="133"/>
        <v>6</v>
      </c>
    </row>
    <row r="4254" spans="1:16" hidden="1" x14ac:dyDescent="0.55000000000000004">
      <c r="A4254" s="1">
        <f t="shared" si="132"/>
        <v>45289</v>
      </c>
      <c r="B4254" s="1">
        <v>45291</v>
      </c>
      <c r="C4254" t="s">
        <v>4613</v>
      </c>
      <c r="D4254" t="s">
        <v>4614</v>
      </c>
      <c r="E4254">
        <v>0</v>
      </c>
      <c r="F4254" t="s">
        <v>7183</v>
      </c>
      <c r="H4254" t="s">
        <v>147</v>
      </c>
      <c r="I4254" t="s">
        <v>18</v>
      </c>
      <c r="J4254" t="s">
        <v>19</v>
      </c>
      <c r="K4254" t="s">
        <v>20</v>
      </c>
      <c r="L4254" t="s">
        <v>20</v>
      </c>
      <c r="M4254" t="s">
        <v>3007</v>
      </c>
      <c r="N4254" t="s">
        <v>22</v>
      </c>
      <c r="O4254" t="s">
        <v>7184</v>
      </c>
      <c r="P4254">
        <f t="shared" si="133"/>
        <v>6</v>
      </c>
    </row>
    <row r="4255" spans="1:16" hidden="1" x14ac:dyDescent="0.55000000000000004">
      <c r="A4255" s="1">
        <f t="shared" si="132"/>
        <v>45289</v>
      </c>
      <c r="B4255" s="1">
        <v>45291</v>
      </c>
      <c r="C4255" t="s">
        <v>4613</v>
      </c>
      <c r="D4255" t="s">
        <v>4614</v>
      </c>
      <c r="E4255">
        <v>0</v>
      </c>
      <c r="F4255" t="s">
        <v>7185</v>
      </c>
      <c r="H4255" t="s">
        <v>147</v>
      </c>
      <c r="I4255" t="s">
        <v>18</v>
      </c>
      <c r="J4255" t="s">
        <v>19</v>
      </c>
      <c r="K4255" t="s">
        <v>20</v>
      </c>
      <c r="L4255" t="s">
        <v>20</v>
      </c>
      <c r="M4255" t="s">
        <v>3007</v>
      </c>
      <c r="N4255" t="s">
        <v>22</v>
      </c>
      <c r="O4255" t="s">
        <v>7186</v>
      </c>
      <c r="P4255">
        <f t="shared" si="133"/>
        <v>6</v>
      </c>
    </row>
    <row r="4256" spans="1:16" hidden="1" x14ac:dyDescent="0.55000000000000004">
      <c r="A4256" s="1">
        <f t="shared" si="132"/>
        <v>45289</v>
      </c>
      <c r="B4256" s="1">
        <v>45291</v>
      </c>
      <c r="C4256" t="s">
        <v>4613</v>
      </c>
      <c r="D4256" t="s">
        <v>4614</v>
      </c>
      <c r="E4256">
        <v>0</v>
      </c>
      <c r="F4256" t="s">
        <v>7187</v>
      </c>
      <c r="H4256" t="s">
        <v>147</v>
      </c>
      <c r="I4256" t="s">
        <v>18</v>
      </c>
      <c r="J4256" t="s">
        <v>19</v>
      </c>
      <c r="K4256" t="s">
        <v>20</v>
      </c>
      <c r="L4256" t="s">
        <v>20</v>
      </c>
      <c r="M4256" t="s">
        <v>3007</v>
      </c>
      <c r="N4256" t="s">
        <v>22</v>
      </c>
      <c r="O4256" t="s">
        <v>7188</v>
      </c>
      <c r="P4256">
        <f t="shared" si="133"/>
        <v>6</v>
      </c>
    </row>
    <row r="4257" spans="1:16" x14ac:dyDescent="0.55000000000000004">
      <c r="A4257" s="1">
        <f t="shared" si="132"/>
        <v>45289</v>
      </c>
      <c r="B4257" s="1">
        <v>45291</v>
      </c>
      <c r="C4257" t="s">
        <v>1116</v>
      </c>
      <c r="D4257" t="s">
        <v>1117</v>
      </c>
      <c r="E4257">
        <v>2</v>
      </c>
      <c r="F4257" t="s">
        <v>940</v>
      </c>
      <c r="G4257" t="s">
        <v>1519</v>
      </c>
      <c r="H4257" t="s">
        <v>17</v>
      </c>
      <c r="I4257" t="s">
        <v>18</v>
      </c>
      <c r="J4257" t="s">
        <v>19</v>
      </c>
      <c r="K4257" t="s">
        <v>20</v>
      </c>
      <c r="L4257" t="s">
        <v>20</v>
      </c>
      <c r="M4257" t="s">
        <v>21</v>
      </c>
      <c r="N4257" t="s">
        <v>53</v>
      </c>
      <c r="O4257" t="s">
        <v>7189</v>
      </c>
      <c r="P4257">
        <f t="shared" si="133"/>
        <v>4</v>
      </c>
    </row>
    <row r="4258" spans="1:16" x14ac:dyDescent="0.55000000000000004">
      <c r="A4258" s="1">
        <f t="shared" si="132"/>
        <v>45289</v>
      </c>
      <c r="B4258" s="1">
        <v>45291</v>
      </c>
      <c r="C4258" t="s">
        <v>5569</v>
      </c>
      <c r="D4258" t="s">
        <v>449</v>
      </c>
      <c r="E4258">
        <v>8.4499999999999993</v>
      </c>
      <c r="F4258" t="s">
        <v>7190</v>
      </c>
      <c r="G4258" t="s">
        <v>629</v>
      </c>
      <c r="H4258" t="s">
        <v>77</v>
      </c>
      <c r="I4258" t="s">
        <v>18</v>
      </c>
      <c r="J4258" t="s">
        <v>19</v>
      </c>
      <c r="K4258" t="s">
        <v>20</v>
      </c>
      <c r="L4258" t="s">
        <v>20</v>
      </c>
      <c r="M4258" t="s">
        <v>21</v>
      </c>
      <c r="N4258" t="s">
        <v>53</v>
      </c>
      <c r="O4258" t="s">
        <v>7191</v>
      </c>
      <c r="P4258">
        <f t="shared" si="133"/>
        <v>3</v>
      </c>
    </row>
    <row r="4259" spans="1:16" x14ac:dyDescent="0.55000000000000004">
      <c r="A4259" s="1">
        <f t="shared" si="132"/>
        <v>45289</v>
      </c>
      <c r="B4259" s="1">
        <v>45291</v>
      </c>
      <c r="C4259" t="s">
        <v>1935</v>
      </c>
      <c r="D4259" t="s">
        <v>1936</v>
      </c>
      <c r="E4259">
        <v>5.875</v>
      </c>
      <c r="F4259" t="s">
        <v>1294</v>
      </c>
      <c r="G4259" t="s">
        <v>229</v>
      </c>
      <c r="H4259" t="s">
        <v>77</v>
      </c>
      <c r="I4259" t="s">
        <v>18</v>
      </c>
      <c r="J4259" t="s">
        <v>19</v>
      </c>
      <c r="K4259" t="s">
        <v>20</v>
      </c>
      <c r="L4259" t="s">
        <v>20</v>
      </c>
      <c r="M4259" t="s">
        <v>21</v>
      </c>
      <c r="N4259" t="s">
        <v>22</v>
      </c>
      <c r="O4259" t="s">
        <v>7192</v>
      </c>
      <c r="P4259">
        <f t="shared" si="133"/>
        <v>3</v>
      </c>
    </row>
    <row r="4260" spans="1:16" hidden="1" x14ac:dyDescent="0.55000000000000004">
      <c r="A4260" s="1">
        <f t="shared" si="132"/>
        <v>45289</v>
      </c>
      <c r="B4260" s="1">
        <v>45291</v>
      </c>
      <c r="C4260" t="s">
        <v>5394</v>
      </c>
      <c r="D4260" t="s">
        <v>5395</v>
      </c>
      <c r="E4260">
        <v>3.4329999999999998</v>
      </c>
      <c r="F4260" t="s">
        <v>459</v>
      </c>
      <c r="H4260" t="s">
        <v>42</v>
      </c>
      <c r="I4260" t="s">
        <v>18</v>
      </c>
      <c r="J4260" t="s">
        <v>19</v>
      </c>
      <c r="K4260" t="s">
        <v>20</v>
      </c>
      <c r="L4260" t="s">
        <v>20</v>
      </c>
      <c r="M4260" t="s">
        <v>21</v>
      </c>
      <c r="N4260" t="s">
        <v>22</v>
      </c>
      <c r="O4260" t="s">
        <v>7193</v>
      </c>
      <c r="P4260">
        <f t="shared" si="133"/>
        <v>6</v>
      </c>
    </row>
    <row r="4261" spans="1:16" x14ac:dyDescent="0.55000000000000004">
      <c r="A4261" s="1">
        <f t="shared" si="132"/>
        <v>45289</v>
      </c>
      <c r="B4261" s="1">
        <v>45291</v>
      </c>
      <c r="C4261" t="s">
        <v>2436</v>
      </c>
      <c r="D4261" t="s">
        <v>2437</v>
      </c>
      <c r="E4261">
        <v>5.7</v>
      </c>
      <c r="F4261" t="s">
        <v>3507</v>
      </c>
      <c r="G4261" t="s">
        <v>142</v>
      </c>
      <c r="H4261" t="s">
        <v>77</v>
      </c>
      <c r="I4261" t="s">
        <v>18</v>
      </c>
      <c r="J4261" t="s">
        <v>19</v>
      </c>
      <c r="K4261" t="s">
        <v>20</v>
      </c>
      <c r="L4261" t="s">
        <v>20</v>
      </c>
      <c r="M4261" t="s">
        <v>21</v>
      </c>
      <c r="N4261" t="s">
        <v>22</v>
      </c>
      <c r="O4261" t="s">
        <v>7194</v>
      </c>
      <c r="P4261">
        <f t="shared" si="133"/>
        <v>5</v>
      </c>
    </row>
    <row r="4262" spans="1:16" hidden="1" x14ac:dyDescent="0.55000000000000004">
      <c r="A4262" s="1">
        <f t="shared" si="132"/>
        <v>45289</v>
      </c>
      <c r="B4262" s="1">
        <v>45291</v>
      </c>
      <c r="C4262" t="s">
        <v>2478</v>
      </c>
      <c r="D4262" t="s">
        <v>1181</v>
      </c>
      <c r="E4262">
        <v>7.5</v>
      </c>
      <c r="F4262" t="s">
        <v>1692</v>
      </c>
      <c r="G4262" t="s">
        <v>229</v>
      </c>
      <c r="H4262" t="s">
        <v>47</v>
      </c>
      <c r="I4262" t="s">
        <v>18</v>
      </c>
      <c r="J4262" t="s">
        <v>19</v>
      </c>
      <c r="K4262" t="s">
        <v>20</v>
      </c>
      <c r="L4262" t="s">
        <v>20</v>
      </c>
      <c r="M4262" t="s">
        <v>21</v>
      </c>
      <c r="N4262" t="s">
        <v>72</v>
      </c>
      <c r="O4262" t="s">
        <v>7195</v>
      </c>
      <c r="P4262">
        <f t="shared" si="133"/>
        <v>6</v>
      </c>
    </row>
    <row r="4263" spans="1:16" x14ac:dyDescent="0.55000000000000004">
      <c r="A4263" s="1">
        <f t="shared" si="132"/>
        <v>45289</v>
      </c>
      <c r="B4263" s="1">
        <v>45291</v>
      </c>
      <c r="C4263" t="s">
        <v>131</v>
      </c>
      <c r="D4263" t="s">
        <v>132</v>
      </c>
      <c r="E4263">
        <v>4.7</v>
      </c>
      <c r="F4263" t="s">
        <v>1392</v>
      </c>
      <c r="G4263" t="s">
        <v>206</v>
      </c>
      <c r="H4263" t="s">
        <v>63</v>
      </c>
      <c r="I4263" t="s">
        <v>18</v>
      </c>
      <c r="J4263" t="s">
        <v>19</v>
      </c>
      <c r="K4263" t="s">
        <v>20</v>
      </c>
      <c r="L4263" t="s">
        <v>20</v>
      </c>
      <c r="M4263" t="s">
        <v>21</v>
      </c>
      <c r="N4263" t="s">
        <v>64</v>
      </c>
      <c r="O4263" t="s">
        <v>7196</v>
      </c>
      <c r="P4263">
        <f t="shared" si="133"/>
        <v>3</v>
      </c>
    </row>
    <row r="4264" spans="1:16" x14ac:dyDescent="0.55000000000000004">
      <c r="A4264" s="1">
        <f t="shared" si="132"/>
        <v>45289</v>
      </c>
      <c r="B4264" s="1">
        <v>45291</v>
      </c>
      <c r="C4264" t="s">
        <v>4989</v>
      </c>
      <c r="D4264" t="s">
        <v>4322</v>
      </c>
      <c r="E4264">
        <v>7.25</v>
      </c>
      <c r="F4264" t="s">
        <v>7197</v>
      </c>
      <c r="G4264" t="s">
        <v>206</v>
      </c>
      <c r="H4264" t="s">
        <v>52</v>
      </c>
      <c r="I4264" t="s">
        <v>18</v>
      </c>
      <c r="J4264" t="s">
        <v>19</v>
      </c>
      <c r="K4264" t="s">
        <v>20</v>
      </c>
      <c r="L4264" t="s">
        <v>20</v>
      </c>
      <c r="M4264" t="s">
        <v>173</v>
      </c>
      <c r="N4264" t="s">
        <v>72</v>
      </c>
      <c r="O4264" t="s">
        <v>7198</v>
      </c>
      <c r="P4264">
        <f t="shared" si="133"/>
        <v>2</v>
      </c>
    </row>
    <row r="4265" spans="1:16" x14ac:dyDescent="0.55000000000000004">
      <c r="A4265" s="1">
        <f t="shared" si="132"/>
        <v>45289</v>
      </c>
      <c r="B4265" s="1">
        <v>45291</v>
      </c>
      <c r="C4265" t="s">
        <v>131</v>
      </c>
      <c r="D4265" t="s">
        <v>132</v>
      </c>
      <c r="E4265">
        <v>5.49</v>
      </c>
      <c r="F4265" t="s">
        <v>7199</v>
      </c>
      <c r="G4265" t="s">
        <v>133</v>
      </c>
      <c r="H4265" t="s">
        <v>63</v>
      </c>
      <c r="I4265" t="s">
        <v>18</v>
      </c>
      <c r="J4265" t="s">
        <v>19</v>
      </c>
      <c r="K4265" t="s">
        <v>20</v>
      </c>
      <c r="L4265" t="s">
        <v>20</v>
      </c>
      <c r="M4265" t="s">
        <v>21</v>
      </c>
      <c r="N4265" t="s">
        <v>64</v>
      </c>
      <c r="O4265" t="s">
        <v>7200</v>
      </c>
      <c r="P4265">
        <f t="shared" si="133"/>
        <v>3</v>
      </c>
    </row>
    <row r="4266" spans="1:16" x14ac:dyDescent="0.55000000000000004">
      <c r="A4266" s="1">
        <f t="shared" si="132"/>
        <v>45289</v>
      </c>
      <c r="B4266" s="1">
        <v>45291</v>
      </c>
      <c r="C4266" t="s">
        <v>60</v>
      </c>
      <c r="D4266" t="s">
        <v>61</v>
      </c>
      <c r="E4266">
        <v>4.46</v>
      </c>
      <c r="F4266" t="s">
        <v>2773</v>
      </c>
      <c r="G4266" t="s">
        <v>206</v>
      </c>
      <c r="H4266" t="s">
        <v>63</v>
      </c>
      <c r="I4266" t="s">
        <v>18</v>
      </c>
      <c r="J4266" t="s">
        <v>19</v>
      </c>
      <c r="K4266" t="s">
        <v>20</v>
      </c>
      <c r="L4266" t="s">
        <v>20</v>
      </c>
      <c r="M4266" t="s">
        <v>21</v>
      </c>
      <c r="N4266" t="s">
        <v>64</v>
      </c>
      <c r="O4266" t="s">
        <v>7201</v>
      </c>
      <c r="P4266">
        <f t="shared" si="133"/>
        <v>4</v>
      </c>
    </row>
  </sheetData>
  <autoFilter ref="P1:P4266" xr:uid="{D16F92F3-0514-4BFC-AD32-BA7233C6F135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F26C-BF38-4B29-94F5-50297EE0207E}">
  <dimension ref="A1:Q3295"/>
  <sheetViews>
    <sheetView workbookViewId="0">
      <selection activeCell="D2" sqref="D2"/>
    </sheetView>
  </sheetViews>
  <sheetFormatPr defaultRowHeight="14.4" x14ac:dyDescent="0.55000000000000004"/>
  <cols>
    <col min="1" max="2" width="10.68359375" bestFit="1" customWidth="1"/>
  </cols>
  <sheetData>
    <row r="1" spans="1:17" x14ac:dyDescent="0.55000000000000004">
      <c r="B1" s="2" t="s">
        <v>7228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55000000000000004">
      <c r="A2" s="1">
        <v>45289</v>
      </c>
      <c r="B2" s="1">
        <v>45291</v>
      </c>
      <c r="C2" t="s">
        <v>13</v>
      </c>
      <c r="D2" t="s">
        <v>14</v>
      </c>
      <c r="E2">
        <v>7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v>3</v>
      </c>
      <c r="Q2" t="str">
        <f>D2&amp;" US Equity"</f>
        <v>DIS US Equity</v>
      </c>
    </row>
    <row r="3" spans="1:17" x14ac:dyDescent="0.55000000000000004">
      <c r="A3" s="1">
        <v>45289</v>
      </c>
      <c r="B3" s="1">
        <v>45291</v>
      </c>
      <c r="C3" t="s">
        <v>24</v>
      </c>
      <c r="D3" t="s">
        <v>25</v>
      </c>
      <c r="E3">
        <v>5.875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v>4</v>
      </c>
      <c r="Q3" t="str">
        <f>D3&amp;" US Equity"</f>
        <v>DISH US Equity</v>
      </c>
    </row>
    <row r="4" spans="1:17" x14ac:dyDescent="0.55000000000000004">
      <c r="A4" s="1">
        <v>45289</v>
      </c>
      <c r="B4" s="1">
        <v>45291</v>
      </c>
      <c r="C4" t="s">
        <v>29</v>
      </c>
      <c r="D4" t="s">
        <v>30</v>
      </c>
      <c r="E4">
        <v>4.75</v>
      </c>
      <c r="F4" t="s">
        <v>31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v>1</v>
      </c>
      <c r="Q4" t="str">
        <f t="shared" ref="Q4:Q67" si="0">D4&amp;" US Equity"</f>
        <v>F US Equity</v>
      </c>
    </row>
    <row r="5" spans="1:17" x14ac:dyDescent="0.55000000000000004">
      <c r="A5" s="1">
        <v>45289</v>
      </c>
      <c r="B5" s="1">
        <v>45291</v>
      </c>
      <c r="C5" t="s">
        <v>34</v>
      </c>
      <c r="D5" t="s">
        <v>35</v>
      </c>
      <c r="E5">
        <v>6.65</v>
      </c>
      <c r="F5" t="s">
        <v>36</v>
      </c>
      <c r="H5" t="s">
        <v>37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38</v>
      </c>
      <c r="P5">
        <v>1</v>
      </c>
      <c r="Q5" t="str">
        <f t="shared" si="0"/>
        <v>X US Equity</v>
      </c>
    </row>
    <row r="6" spans="1:17" x14ac:dyDescent="0.55000000000000004">
      <c r="A6" s="1">
        <v>45289</v>
      </c>
      <c r="B6" s="1">
        <v>45291</v>
      </c>
      <c r="C6" t="s">
        <v>44</v>
      </c>
      <c r="D6" t="s">
        <v>45</v>
      </c>
      <c r="E6">
        <v>5.375</v>
      </c>
      <c r="F6" t="s">
        <v>46</v>
      </c>
      <c r="H6" t="s">
        <v>47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48</v>
      </c>
      <c r="P6">
        <v>2</v>
      </c>
      <c r="Q6" t="str">
        <f t="shared" si="0"/>
        <v>MO US Equity</v>
      </c>
    </row>
    <row r="7" spans="1:17" x14ac:dyDescent="0.55000000000000004">
      <c r="A7" s="1">
        <v>45289</v>
      </c>
      <c r="B7" s="1">
        <v>45291</v>
      </c>
      <c r="C7" t="s">
        <v>29</v>
      </c>
      <c r="D7" t="s">
        <v>30</v>
      </c>
      <c r="E7">
        <v>7.45</v>
      </c>
      <c r="F7" t="s">
        <v>55</v>
      </c>
      <c r="H7" t="s">
        <v>32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56</v>
      </c>
      <c r="P7">
        <v>1</v>
      </c>
      <c r="Q7" t="str">
        <f t="shared" si="0"/>
        <v>F US Equity</v>
      </c>
    </row>
    <row r="8" spans="1:17" x14ac:dyDescent="0.55000000000000004">
      <c r="A8" s="1">
        <v>45289</v>
      </c>
      <c r="B8" s="1">
        <v>45291</v>
      </c>
      <c r="C8" t="s">
        <v>57</v>
      </c>
      <c r="D8" t="s">
        <v>14</v>
      </c>
      <c r="E8">
        <v>2.65</v>
      </c>
      <c r="F8" t="s">
        <v>58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59</v>
      </c>
      <c r="P8">
        <v>3</v>
      </c>
      <c r="Q8" t="str">
        <f t="shared" si="0"/>
        <v>DIS US Equity</v>
      </c>
    </row>
    <row r="9" spans="1:17" x14ac:dyDescent="0.55000000000000004">
      <c r="A9" s="1">
        <v>45289</v>
      </c>
      <c r="B9" s="1">
        <v>45291</v>
      </c>
      <c r="C9" t="s">
        <v>60</v>
      </c>
      <c r="D9" t="s">
        <v>61</v>
      </c>
      <c r="E9">
        <v>4.375</v>
      </c>
      <c r="F9" t="s">
        <v>62</v>
      </c>
      <c r="H9" t="s">
        <v>63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64</v>
      </c>
      <c r="O9" t="s">
        <v>65</v>
      </c>
      <c r="P9">
        <v>4</v>
      </c>
      <c r="Q9" t="str">
        <f t="shared" si="0"/>
        <v>IADB US Equity</v>
      </c>
    </row>
    <row r="10" spans="1:17" x14ac:dyDescent="0.55000000000000004">
      <c r="A10" s="1">
        <v>45289</v>
      </c>
      <c r="B10" s="1">
        <v>45291</v>
      </c>
      <c r="C10" t="s">
        <v>24</v>
      </c>
      <c r="D10" t="s">
        <v>25</v>
      </c>
      <c r="E10">
        <v>7.75</v>
      </c>
      <c r="F10" t="s">
        <v>66</v>
      </c>
      <c r="H10" t="s">
        <v>27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67</v>
      </c>
      <c r="P10">
        <v>4</v>
      </c>
      <c r="Q10" t="str">
        <f t="shared" si="0"/>
        <v>DISH US Equity</v>
      </c>
    </row>
    <row r="11" spans="1:17" x14ac:dyDescent="0.55000000000000004">
      <c r="A11" s="1">
        <v>45289</v>
      </c>
      <c r="B11" s="1">
        <v>45291</v>
      </c>
      <c r="C11" t="s">
        <v>68</v>
      </c>
      <c r="D11" t="s">
        <v>69</v>
      </c>
      <c r="E11">
        <v>7</v>
      </c>
      <c r="F11" t="s">
        <v>70</v>
      </c>
      <c r="H11" t="s">
        <v>71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72</v>
      </c>
      <c r="O11" t="s">
        <v>73</v>
      </c>
      <c r="P11">
        <v>4</v>
      </c>
      <c r="Q11" t="str">
        <f t="shared" si="0"/>
        <v>ARCC US Equity</v>
      </c>
    </row>
    <row r="12" spans="1:17" x14ac:dyDescent="0.55000000000000004">
      <c r="A12" s="1">
        <v>45289</v>
      </c>
      <c r="B12" s="1">
        <v>45291</v>
      </c>
      <c r="C12" t="s">
        <v>74</v>
      </c>
      <c r="D12" t="s">
        <v>75</v>
      </c>
      <c r="E12">
        <v>4.8620000000000001</v>
      </c>
      <c r="F12" t="s">
        <v>76</v>
      </c>
      <c r="H12" t="s">
        <v>77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78</v>
      </c>
      <c r="P12">
        <v>2</v>
      </c>
      <c r="Q12" t="str">
        <f t="shared" si="0"/>
        <v>VZ US Equity</v>
      </c>
    </row>
    <row r="13" spans="1:17" x14ac:dyDescent="0.55000000000000004">
      <c r="A13" s="1">
        <v>45289</v>
      </c>
      <c r="B13" s="1">
        <v>45291</v>
      </c>
      <c r="C13" t="s">
        <v>79</v>
      </c>
      <c r="D13" t="s">
        <v>80</v>
      </c>
      <c r="E13">
        <v>7.6</v>
      </c>
      <c r="F13" t="s">
        <v>81</v>
      </c>
      <c r="G13" t="s">
        <v>82</v>
      </c>
      <c r="H13" t="s">
        <v>83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84</v>
      </c>
      <c r="P13">
        <v>4</v>
      </c>
      <c r="Q13" t="str">
        <f t="shared" si="0"/>
        <v>LUMN US Equity</v>
      </c>
    </row>
    <row r="14" spans="1:17" x14ac:dyDescent="0.55000000000000004">
      <c r="A14" s="1">
        <v>45289</v>
      </c>
      <c r="B14" s="1">
        <v>45291</v>
      </c>
      <c r="C14" t="s">
        <v>89</v>
      </c>
      <c r="D14" t="s">
        <v>90</v>
      </c>
      <c r="E14">
        <v>7.5</v>
      </c>
      <c r="F14" t="s">
        <v>91</v>
      </c>
      <c r="H14" t="s">
        <v>92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93</v>
      </c>
      <c r="P14">
        <v>3</v>
      </c>
      <c r="Q14" t="str">
        <f t="shared" si="0"/>
        <v>RIG US Equity</v>
      </c>
    </row>
    <row r="15" spans="1:17" x14ac:dyDescent="0.55000000000000004">
      <c r="A15" s="1">
        <v>45289</v>
      </c>
      <c r="B15" s="1">
        <v>45291</v>
      </c>
      <c r="C15" t="s">
        <v>89</v>
      </c>
      <c r="D15" t="s">
        <v>90</v>
      </c>
      <c r="E15">
        <v>6.8</v>
      </c>
      <c r="F15" t="s">
        <v>94</v>
      </c>
      <c r="H15" t="s">
        <v>92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95</v>
      </c>
      <c r="P15">
        <v>3</v>
      </c>
      <c r="Q15" t="str">
        <f t="shared" si="0"/>
        <v>RIG US Equity</v>
      </c>
    </row>
    <row r="16" spans="1:17" x14ac:dyDescent="0.55000000000000004">
      <c r="A16" s="1">
        <v>45289</v>
      </c>
      <c r="B16" s="1">
        <v>45291</v>
      </c>
      <c r="C16" t="s">
        <v>96</v>
      </c>
      <c r="D16" t="s">
        <v>97</v>
      </c>
      <c r="E16">
        <v>4.5</v>
      </c>
      <c r="F16" t="s">
        <v>98</v>
      </c>
      <c r="H16" t="s">
        <v>99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72</v>
      </c>
      <c r="O16" t="s">
        <v>100</v>
      </c>
      <c r="P16">
        <v>3</v>
      </c>
      <c r="Q16" t="str">
        <f t="shared" si="0"/>
        <v>BRK US Equity</v>
      </c>
    </row>
    <row r="17" spans="1:17" x14ac:dyDescent="0.55000000000000004">
      <c r="A17" s="1">
        <v>45289</v>
      </c>
      <c r="B17" s="1">
        <v>45291</v>
      </c>
      <c r="C17" t="s">
        <v>101</v>
      </c>
      <c r="D17" t="s">
        <v>102</v>
      </c>
      <c r="E17">
        <v>7</v>
      </c>
      <c r="F17" t="s">
        <v>103</v>
      </c>
      <c r="H17" t="s">
        <v>17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104</v>
      </c>
      <c r="P17">
        <v>3</v>
      </c>
      <c r="Q17" t="str">
        <f t="shared" si="0"/>
        <v>IBM US Equity</v>
      </c>
    </row>
    <row r="18" spans="1:17" x14ac:dyDescent="0.55000000000000004">
      <c r="A18" s="1">
        <v>45289</v>
      </c>
      <c r="B18" s="1">
        <v>45291</v>
      </c>
      <c r="C18" t="s">
        <v>79</v>
      </c>
      <c r="D18" t="s">
        <v>80</v>
      </c>
      <c r="E18">
        <v>6.875</v>
      </c>
      <c r="F18" t="s">
        <v>105</v>
      </c>
      <c r="G18" t="s">
        <v>106</v>
      </c>
      <c r="H18" t="s">
        <v>83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107</v>
      </c>
      <c r="P18">
        <v>4</v>
      </c>
      <c r="Q18" t="str">
        <f t="shared" si="0"/>
        <v>LUMN US Equity</v>
      </c>
    </row>
    <row r="19" spans="1:17" x14ac:dyDescent="0.55000000000000004">
      <c r="A19" s="1">
        <v>45289</v>
      </c>
      <c r="B19" s="1">
        <v>45291</v>
      </c>
      <c r="C19" t="s">
        <v>108</v>
      </c>
      <c r="D19" t="s">
        <v>109</v>
      </c>
      <c r="E19">
        <v>6</v>
      </c>
      <c r="F19" t="s">
        <v>110</v>
      </c>
      <c r="H19" t="s">
        <v>47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111</v>
      </c>
      <c r="P19">
        <v>3</v>
      </c>
      <c r="Q19" t="str">
        <f t="shared" si="0"/>
        <v>HPQ US Equity</v>
      </c>
    </row>
    <row r="20" spans="1:17" x14ac:dyDescent="0.55000000000000004">
      <c r="A20" s="1">
        <v>45289</v>
      </c>
      <c r="B20" s="1">
        <v>45291</v>
      </c>
      <c r="C20" t="s">
        <v>114</v>
      </c>
      <c r="D20" t="s">
        <v>115</v>
      </c>
      <c r="E20">
        <v>5.15</v>
      </c>
      <c r="F20" t="s">
        <v>116</v>
      </c>
      <c r="G20" t="s">
        <v>117</v>
      </c>
      <c r="H20" t="s">
        <v>52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118</v>
      </c>
      <c r="P20">
        <v>2</v>
      </c>
      <c r="Q20" t="str">
        <f t="shared" si="0"/>
        <v>DE US Equity</v>
      </c>
    </row>
    <row r="21" spans="1:17" x14ac:dyDescent="0.55000000000000004">
      <c r="A21" s="1">
        <v>45289</v>
      </c>
      <c r="B21" s="1">
        <v>45291</v>
      </c>
      <c r="C21" t="s">
        <v>119</v>
      </c>
      <c r="D21" t="s">
        <v>120</v>
      </c>
      <c r="E21">
        <v>7.875</v>
      </c>
      <c r="F21" t="s">
        <v>121</v>
      </c>
      <c r="H21" t="s">
        <v>71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122</v>
      </c>
      <c r="P21">
        <v>4</v>
      </c>
      <c r="Q21" t="str">
        <f t="shared" si="0"/>
        <v>PARA US Equity</v>
      </c>
    </row>
    <row r="22" spans="1:17" x14ac:dyDescent="0.55000000000000004">
      <c r="A22" s="1">
        <v>45289</v>
      </c>
      <c r="B22" s="1">
        <v>45291</v>
      </c>
      <c r="C22" t="s">
        <v>123</v>
      </c>
      <c r="D22" t="s">
        <v>124</v>
      </c>
      <c r="E22">
        <v>4.75</v>
      </c>
      <c r="F22" t="s">
        <v>125</v>
      </c>
      <c r="H22" t="s">
        <v>63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64</v>
      </c>
      <c r="O22" t="s">
        <v>126</v>
      </c>
      <c r="P22">
        <v>4</v>
      </c>
      <c r="Q22" t="str">
        <f t="shared" si="0"/>
        <v>IBRD US Equity</v>
      </c>
    </row>
    <row r="23" spans="1:17" x14ac:dyDescent="0.55000000000000004">
      <c r="A23" s="1">
        <v>45289</v>
      </c>
      <c r="B23" s="1">
        <v>45291</v>
      </c>
      <c r="C23" t="s">
        <v>127</v>
      </c>
      <c r="D23" t="s">
        <v>128</v>
      </c>
      <c r="E23">
        <v>7</v>
      </c>
      <c r="F23" t="s">
        <v>129</v>
      </c>
      <c r="H23" t="s">
        <v>47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130</v>
      </c>
      <c r="P23">
        <v>3</v>
      </c>
      <c r="Q23" t="str">
        <f t="shared" si="0"/>
        <v>TPR US Equity</v>
      </c>
    </row>
    <row r="24" spans="1:17" x14ac:dyDescent="0.55000000000000004">
      <c r="A24" s="1">
        <v>45289</v>
      </c>
      <c r="B24" s="1">
        <v>45291</v>
      </c>
      <c r="C24" t="s">
        <v>131</v>
      </c>
      <c r="D24" t="s">
        <v>132</v>
      </c>
      <c r="E24">
        <v>4.375</v>
      </c>
      <c r="F24" t="s">
        <v>70</v>
      </c>
      <c r="G24" t="s">
        <v>133</v>
      </c>
      <c r="H24" t="s">
        <v>63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64</v>
      </c>
      <c r="O24" t="s">
        <v>134</v>
      </c>
      <c r="P24">
        <v>3</v>
      </c>
      <c r="Q24" t="str">
        <f t="shared" si="0"/>
        <v>IFC US Equity</v>
      </c>
    </row>
    <row r="25" spans="1:17" x14ac:dyDescent="0.55000000000000004">
      <c r="A25" s="1">
        <v>45289</v>
      </c>
      <c r="B25" s="1">
        <v>45291</v>
      </c>
      <c r="C25" t="s">
        <v>74</v>
      </c>
      <c r="D25" t="s">
        <v>75</v>
      </c>
      <c r="E25">
        <v>4.5</v>
      </c>
      <c r="F25" t="s">
        <v>135</v>
      </c>
      <c r="H25" t="s">
        <v>77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136</v>
      </c>
      <c r="P25">
        <v>2</v>
      </c>
      <c r="Q25" t="str">
        <f t="shared" si="0"/>
        <v>VZ US Equity</v>
      </c>
    </row>
    <row r="26" spans="1:17" x14ac:dyDescent="0.55000000000000004">
      <c r="A26" s="1">
        <v>45289</v>
      </c>
      <c r="B26" s="1">
        <v>45291</v>
      </c>
      <c r="C26" t="s">
        <v>24</v>
      </c>
      <c r="D26" t="s">
        <v>25</v>
      </c>
      <c r="E26">
        <v>5.125</v>
      </c>
      <c r="F26" t="s">
        <v>137</v>
      </c>
      <c r="H26" t="s">
        <v>27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138</v>
      </c>
      <c r="P26">
        <v>4</v>
      </c>
      <c r="Q26" t="str">
        <f t="shared" si="0"/>
        <v>DISH US Equity</v>
      </c>
    </row>
    <row r="27" spans="1:17" x14ac:dyDescent="0.55000000000000004">
      <c r="A27" s="1">
        <v>45289</v>
      </c>
      <c r="B27" s="1">
        <v>45291</v>
      </c>
      <c r="C27" t="s">
        <v>139</v>
      </c>
      <c r="D27" t="s">
        <v>140</v>
      </c>
      <c r="E27">
        <v>5.4669999999999996</v>
      </c>
      <c r="F27" t="s">
        <v>141</v>
      </c>
      <c r="G27" t="s">
        <v>142</v>
      </c>
      <c r="H27" t="s">
        <v>42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72</v>
      </c>
      <c r="O27" t="s">
        <v>143</v>
      </c>
      <c r="P27">
        <v>2</v>
      </c>
      <c r="Q27" t="str">
        <f t="shared" si="0"/>
        <v>PL US Equity</v>
      </c>
    </row>
    <row r="28" spans="1:17" x14ac:dyDescent="0.55000000000000004">
      <c r="A28" s="1">
        <v>45289</v>
      </c>
      <c r="B28" s="1">
        <v>45291</v>
      </c>
      <c r="C28" t="s">
        <v>144</v>
      </c>
      <c r="D28" t="s">
        <v>145</v>
      </c>
      <c r="E28">
        <v>7.125</v>
      </c>
      <c r="F28" t="s">
        <v>146</v>
      </c>
      <c r="H28" t="s">
        <v>147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72</v>
      </c>
      <c r="O28" t="s">
        <v>148</v>
      </c>
      <c r="P28">
        <v>3</v>
      </c>
      <c r="Q28" t="str">
        <f t="shared" si="0"/>
        <v>OMF US Equity</v>
      </c>
    </row>
    <row r="29" spans="1:17" x14ac:dyDescent="0.55000000000000004">
      <c r="A29" s="1">
        <v>45289</v>
      </c>
      <c r="B29" s="1">
        <v>45291</v>
      </c>
      <c r="C29" t="s">
        <v>101</v>
      </c>
      <c r="D29" t="s">
        <v>102</v>
      </c>
      <c r="E29">
        <v>7</v>
      </c>
      <c r="F29" t="s">
        <v>151</v>
      </c>
      <c r="H29" t="s">
        <v>17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152</v>
      </c>
      <c r="P29">
        <v>3</v>
      </c>
      <c r="Q29" t="str">
        <f t="shared" si="0"/>
        <v>IBM US Equity</v>
      </c>
    </row>
    <row r="30" spans="1:17" x14ac:dyDescent="0.55000000000000004">
      <c r="A30" s="1">
        <v>45289</v>
      </c>
      <c r="B30" s="1">
        <v>45291</v>
      </c>
      <c r="C30" t="s">
        <v>153</v>
      </c>
      <c r="D30" t="s">
        <v>154</v>
      </c>
      <c r="E30">
        <v>5.3</v>
      </c>
      <c r="F30" t="s">
        <v>155</v>
      </c>
      <c r="H30" t="s">
        <v>63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156</v>
      </c>
      <c r="P30">
        <v>4</v>
      </c>
      <c r="Q30" t="str">
        <f t="shared" si="0"/>
        <v>MSFT US Equity</v>
      </c>
    </row>
    <row r="31" spans="1:17" x14ac:dyDescent="0.55000000000000004">
      <c r="A31" s="1">
        <v>45289</v>
      </c>
      <c r="B31" s="1">
        <v>45291</v>
      </c>
      <c r="C31" t="s">
        <v>157</v>
      </c>
      <c r="D31" t="s">
        <v>158</v>
      </c>
      <c r="E31">
        <v>6.15</v>
      </c>
      <c r="F31" t="s">
        <v>159</v>
      </c>
      <c r="H31" t="s">
        <v>37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160</v>
      </c>
      <c r="P31">
        <v>4</v>
      </c>
      <c r="Q31" t="str">
        <f t="shared" si="0"/>
        <v>TEVA US Equity</v>
      </c>
    </row>
    <row r="32" spans="1:17" x14ac:dyDescent="0.55000000000000004">
      <c r="A32" s="1">
        <v>45289</v>
      </c>
      <c r="B32" s="1">
        <v>45291</v>
      </c>
      <c r="C32" t="s">
        <v>161</v>
      </c>
      <c r="D32" t="s">
        <v>162</v>
      </c>
      <c r="E32">
        <v>3.85</v>
      </c>
      <c r="F32" t="s">
        <v>163</v>
      </c>
      <c r="H32" t="s">
        <v>164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165</v>
      </c>
      <c r="P32">
        <v>4</v>
      </c>
      <c r="Q32" t="str">
        <f t="shared" si="0"/>
        <v>AAPL US Equity</v>
      </c>
    </row>
    <row r="33" spans="1:17" x14ac:dyDescent="0.55000000000000004">
      <c r="A33" s="1">
        <v>45289</v>
      </c>
      <c r="B33" s="1">
        <v>45291</v>
      </c>
      <c r="C33" t="s">
        <v>166</v>
      </c>
      <c r="D33" t="s">
        <v>167</v>
      </c>
      <c r="E33">
        <v>4.875</v>
      </c>
      <c r="F33" t="s">
        <v>168</v>
      </c>
      <c r="H33" t="s">
        <v>47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169</v>
      </c>
      <c r="P33">
        <v>4</v>
      </c>
      <c r="Q33" t="str">
        <f t="shared" si="0"/>
        <v>NFLX US Equity</v>
      </c>
    </row>
    <row r="34" spans="1:17" x14ac:dyDescent="0.55000000000000004">
      <c r="A34" s="1">
        <v>45289</v>
      </c>
      <c r="B34" s="1">
        <v>45291</v>
      </c>
      <c r="C34" t="s">
        <v>170</v>
      </c>
      <c r="D34" t="s">
        <v>171</v>
      </c>
      <c r="E34">
        <v>6.8076499999999998</v>
      </c>
      <c r="F34" t="s">
        <v>172</v>
      </c>
      <c r="H34" t="s">
        <v>47</v>
      </c>
      <c r="I34" t="s">
        <v>18</v>
      </c>
      <c r="J34" t="s">
        <v>19</v>
      </c>
      <c r="K34" t="s">
        <v>20</v>
      </c>
      <c r="L34" t="s">
        <v>20</v>
      </c>
      <c r="M34" t="s">
        <v>173</v>
      </c>
      <c r="N34" t="s">
        <v>22</v>
      </c>
      <c r="O34" t="s">
        <v>174</v>
      </c>
      <c r="P34">
        <v>1</v>
      </c>
      <c r="Q34" t="str">
        <f t="shared" si="0"/>
        <v>T US Equity</v>
      </c>
    </row>
    <row r="35" spans="1:17" x14ac:dyDescent="0.55000000000000004">
      <c r="A35" s="1">
        <v>45289</v>
      </c>
      <c r="B35" s="1">
        <v>45291</v>
      </c>
      <c r="C35" t="s">
        <v>161</v>
      </c>
      <c r="D35" t="s">
        <v>162</v>
      </c>
      <c r="E35">
        <v>3.2</v>
      </c>
      <c r="F35" t="s">
        <v>179</v>
      </c>
      <c r="H35" t="s">
        <v>164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180</v>
      </c>
      <c r="P35">
        <v>4</v>
      </c>
      <c r="Q35" t="str">
        <f t="shared" si="0"/>
        <v>AAPL US Equity</v>
      </c>
    </row>
    <row r="36" spans="1:17" x14ac:dyDescent="0.55000000000000004">
      <c r="A36" s="1">
        <v>45289</v>
      </c>
      <c r="B36" s="1">
        <v>45291</v>
      </c>
      <c r="C36" t="s">
        <v>161</v>
      </c>
      <c r="D36" t="s">
        <v>162</v>
      </c>
      <c r="E36">
        <v>4.45</v>
      </c>
      <c r="F36" t="s">
        <v>181</v>
      </c>
      <c r="H36" t="s">
        <v>164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182</v>
      </c>
      <c r="P36">
        <v>4</v>
      </c>
      <c r="Q36" t="str">
        <f t="shared" si="0"/>
        <v>AAPL US Equity</v>
      </c>
    </row>
    <row r="37" spans="1:17" x14ac:dyDescent="0.55000000000000004">
      <c r="A37" s="1">
        <v>45289</v>
      </c>
      <c r="B37" s="1">
        <v>45291</v>
      </c>
      <c r="C37" t="s">
        <v>161</v>
      </c>
      <c r="D37" t="s">
        <v>162</v>
      </c>
      <c r="E37">
        <v>3.45</v>
      </c>
      <c r="F37" t="s">
        <v>183</v>
      </c>
      <c r="H37" t="s">
        <v>164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184</v>
      </c>
      <c r="P37">
        <v>4</v>
      </c>
      <c r="Q37" t="str">
        <f t="shared" si="0"/>
        <v>AAPL US Equity</v>
      </c>
    </row>
    <row r="38" spans="1:17" x14ac:dyDescent="0.55000000000000004">
      <c r="A38" s="1">
        <v>45289</v>
      </c>
      <c r="B38" s="1">
        <v>45291</v>
      </c>
      <c r="C38" t="s">
        <v>185</v>
      </c>
      <c r="D38" t="s">
        <v>186</v>
      </c>
      <c r="E38">
        <v>5.125</v>
      </c>
      <c r="F38" t="s">
        <v>179</v>
      </c>
      <c r="G38" t="s">
        <v>142</v>
      </c>
      <c r="H38" t="s">
        <v>71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53</v>
      </c>
      <c r="O38" t="s">
        <v>187</v>
      </c>
      <c r="P38">
        <v>3</v>
      </c>
      <c r="Q38" t="str">
        <f t="shared" si="0"/>
        <v>VST US Equity</v>
      </c>
    </row>
    <row r="39" spans="1:17" x14ac:dyDescent="0.55000000000000004">
      <c r="A39" s="1">
        <v>45289</v>
      </c>
      <c r="B39" s="1">
        <v>45291</v>
      </c>
      <c r="C39" t="s">
        <v>188</v>
      </c>
      <c r="D39" t="s">
        <v>189</v>
      </c>
      <c r="E39">
        <v>7.125</v>
      </c>
      <c r="F39" t="s">
        <v>190</v>
      </c>
      <c r="H39" t="s">
        <v>71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191</v>
      </c>
      <c r="P39">
        <v>1</v>
      </c>
      <c r="Q39" t="str">
        <f t="shared" si="0"/>
        <v>S US Equity</v>
      </c>
    </row>
    <row r="40" spans="1:17" x14ac:dyDescent="0.55000000000000004">
      <c r="A40" s="1">
        <v>45289</v>
      </c>
      <c r="B40" s="1">
        <v>45291</v>
      </c>
      <c r="C40" t="s">
        <v>79</v>
      </c>
      <c r="D40" t="s">
        <v>80</v>
      </c>
      <c r="E40">
        <v>7.65</v>
      </c>
      <c r="F40" t="s">
        <v>192</v>
      </c>
      <c r="G40" t="s">
        <v>193</v>
      </c>
      <c r="H40" t="s">
        <v>83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194</v>
      </c>
      <c r="P40">
        <v>4</v>
      </c>
      <c r="Q40" t="str">
        <f t="shared" si="0"/>
        <v>LUMN US Equity</v>
      </c>
    </row>
    <row r="41" spans="1:17" x14ac:dyDescent="0.55000000000000004">
      <c r="A41" s="1">
        <v>45289</v>
      </c>
      <c r="B41" s="1">
        <v>45291</v>
      </c>
      <c r="C41" t="s">
        <v>119</v>
      </c>
      <c r="D41" t="s">
        <v>120</v>
      </c>
      <c r="E41">
        <v>6.875</v>
      </c>
      <c r="F41" t="s">
        <v>195</v>
      </c>
      <c r="H41" t="s">
        <v>71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196</v>
      </c>
      <c r="P41">
        <v>4</v>
      </c>
      <c r="Q41" t="str">
        <f t="shared" si="0"/>
        <v>PARA US Equity</v>
      </c>
    </row>
    <row r="42" spans="1:17" x14ac:dyDescent="0.55000000000000004">
      <c r="A42" s="1">
        <v>45289</v>
      </c>
      <c r="B42" s="1">
        <v>45291</v>
      </c>
      <c r="C42" t="s">
        <v>197</v>
      </c>
      <c r="D42" t="s">
        <v>198</v>
      </c>
      <c r="E42">
        <v>5.25</v>
      </c>
      <c r="F42" t="s">
        <v>199</v>
      </c>
      <c r="H42" t="s">
        <v>32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200</v>
      </c>
      <c r="P42">
        <v>4</v>
      </c>
      <c r="Q42" t="str">
        <f t="shared" si="0"/>
        <v>SATS US Equity</v>
      </c>
    </row>
    <row r="43" spans="1:17" x14ac:dyDescent="0.55000000000000004">
      <c r="A43" s="1">
        <v>45289</v>
      </c>
      <c r="B43" s="1">
        <v>45291</v>
      </c>
      <c r="C43" t="s">
        <v>201</v>
      </c>
      <c r="D43" t="s">
        <v>202</v>
      </c>
      <c r="E43">
        <v>6.875</v>
      </c>
      <c r="F43" t="s">
        <v>203</v>
      </c>
      <c r="H43" t="s">
        <v>147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204</v>
      </c>
      <c r="P43">
        <v>4</v>
      </c>
      <c r="Q43" t="str">
        <f t="shared" si="0"/>
        <v>BBWI US Equity</v>
      </c>
    </row>
    <row r="44" spans="1:17" x14ac:dyDescent="0.55000000000000004">
      <c r="A44" s="1">
        <v>45289</v>
      </c>
      <c r="B44" s="1">
        <v>45291</v>
      </c>
      <c r="C44" t="s">
        <v>208</v>
      </c>
      <c r="D44" t="s">
        <v>209</v>
      </c>
      <c r="E44">
        <v>7</v>
      </c>
      <c r="F44" t="s">
        <v>210</v>
      </c>
      <c r="H44" t="s">
        <v>32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211</v>
      </c>
      <c r="P44">
        <v>1</v>
      </c>
      <c r="Q44" t="str">
        <f t="shared" si="0"/>
        <v>M US Equity</v>
      </c>
    </row>
    <row r="45" spans="1:17" x14ac:dyDescent="0.55000000000000004">
      <c r="A45" s="1">
        <v>45289</v>
      </c>
      <c r="B45" s="1">
        <v>45291</v>
      </c>
      <c r="C45" t="s">
        <v>74</v>
      </c>
      <c r="D45" t="s">
        <v>75</v>
      </c>
      <c r="E45">
        <v>4.125</v>
      </c>
      <c r="F45" t="s">
        <v>212</v>
      </c>
      <c r="H45" t="s">
        <v>77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213</v>
      </c>
      <c r="P45">
        <v>2</v>
      </c>
      <c r="Q45" t="str">
        <f t="shared" si="0"/>
        <v>VZ US Equity</v>
      </c>
    </row>
    <row r="46" spans="1:17" x14ac:dyDescent="0.55000000000000004">
      <c r="A46" s="1">
        <v>45289</v>
      </c>
      <c r="B46" s="1">
        <v>45291</v>
      </c>
      <c r="C46" t="s">
        <v>214</v>
      </c>
      <c r="D46" t="s">
        <v>215</v>
      </c>
      <c r="E46">
        <v>6.25</v>
      </c>
      <c r="F46" t="s">
        <v>216</v>
      </c>
      <c r="H46" t="s">
        <v>217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218</v>
      </c>
      <c r="P46">
        <v>3</v>
      </c>
      <c r="Q46" t="str">
        <f t="shared" si="0"/>
        <v>CLF US Equity</v>
      </c>
    </row>
    <row r="47" spans="1:17" x14ac:dyDescent="0.55000000000000004">
      <c r="A47" s="1">
        <v>45289</v>
      </c>
      <c r="B47" s="1">
        <v>45291</v>
      </c>
      <c r="C47" t="s">
        <v>123</v>
      </c>
      <c r="D47" t="s">
        <v>124</v>
      </c>
      <c r="E47">
        <v>2.5</v>
      </c>
      <c r="F47" t="s">
        <v>219</v>
      </c>
      <c r="G47" t="s">
        <v>220</v>
      </c>
      <c r="H47" t="s">
        <v>63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64</v>
      </c>
      <c r="O47" t="s">
        <v>221</v>
      </c>
      <c r="P47">
        <v>4</v>
      </c>
      <c r="Q47" t="str">
        <f t="shared" si="0"/>
        <v>IBRD US Equity</v>
      </c>
    </row>
    <row r="48" spans="1:17" x14ac:dyDescent="0.55000000000000004">
      <c r="A48" s="1">
        <v>45289</v>
      </c>
      <c r="B48" s="1">
        <v>45291</v>
      </c>
      <c r="C48" t="s">
        <v>57</v>
      </c>
      <c r="D48" t="s">
        <v>14</v>
      </c>
      <c r="E48">
        <v>6.75</v>
      </c>
      <c r="F48" t="s">
        <v>222</v>
      </c>
      <c r="H48" t="s">
        <v>17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223</v>
      </c>
      <c r="P48">
        <v>3</v>
      </c>
      <c r="Q48" t="str">
        <f t="shared" si="0"/>
        <v>DIS US Equity</v>
      </c>
    </row>
    <row r="49" spans="1:17" x14ac:dyDescent="0.55000000000000004">
      <c r="A49" s="1">
        <v>45289</v>
      </c>
      <c r="B49" s="1">
        <v>45291</v>
      </c>
      <c r="C49" t="s">
        <v>114</v>
      </c>
      <c r="D49" t="s">
        <v>115</v>
      </c>
      <c r="E49">
        <v>4.95</v>
      </c>
      <c r="F49" t="s">
        <v>224</v>
      </c>
      <c r="G49" t="s">
        <v>206</v>
      </c>
      <c r="H49" t="s">
        <v>52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225</v>
      </c>
      <c r="P49">
        <v>2</v>
      </c>
      <c r="Q49" t="str">
        <f t="shared" si="0"/>
        <v>DE US Equity</v>
      </c>
    </row>
    <row r="50" spans="1:17" x14ac:dyDescent="0.55000000000000004">
      <c r="A50" s="1">
        <v>45289</v>
      </c>
      <c r="B50" s="1">
        <v>45291</v>
      </c>
      <c r="C50" t="s">
        <v>226</v>
      </c>
      <c r="D50" t="s">
        <v>227</v>
      </c>
      <c r="E50">
        <v>6.95</v>
      </c>
      <c r="F50" t="s">
        <v>228</v>
      </c>
      <c r="G50" t="s">
        <v>229</v>
      </c>
      <c r="H50" t="s">
        <v>71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230</v>
      </c>
      <c r="P50">
        <v>5</v>
      </c>
      <c r="Q50" t="str">
        <f t="shared" si="0"/>
        <v>NSANY US Equity</v>
      </c>
    </row>
    <row r="51" spans="1:17" x14ac:dyDescent="0.55000000000000004">
      <c r="A51" s="1">
        <v>45289</v>
      </c>
      <c r="B51" s="1">
        <v>45291</v>
      </c>
      <c r="C51" t="s">
        <v>231</v>
      </c>
      <c r="D51" t="s">
        <v>232</v>
      </c>
      <c r="E51">
        <v>5.4</v>
      </c>
      <c r="F51" t="s">
        <v>233</v>
      </c>
      <c r="H51" t="s">
        <v>47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234</v>
      </c>
      <c r="P51">
        <v>2</v>
      </c>
      <c r="Q51" t="str">
        <f t="shared" si="0"/>
        <v>GM US Equity</v>
      </c>
    </row>
    <row r="52" spans="1:17" x14ac:dyDescent="0.55000000000000004">
      <c r="A52" s="1">
        <v>45289</v>
      </c>
      <c r="B52" s="1">
        <v>45291</v>
      </c>
      <c r="C52" t="s">
        <v>166</v>
      </c>
      <c r="D52" t="s">
        <v>167</v>
      </c>
      <c r="E52">
        <v>5.875</v>
      </c>
      <c r="F52" t="s">
        <v>240</v>
      </c>
      <c r="H52" t="s">
        <v>47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241</v>
      </c>
      <c r="P52">
        <v>4</v>
      </c>
      <c r="Q52" t="str">
        <f t="shared" si="0"/>
        <v>NFLX US Equity</v>
      </c>
    </row>
    <row r="53" spans="1:17" x14ac:dyDescent="0.55000000000000004">
      <c r="A53" s="1">
        <v>45289</v>
      </c>
      <c r="B53" s="1">
        <v>45291</v>
      </c>
      <c r="C53" t="s">
        <v>60</v>
      </c>
      <c r="D53" t="s">
        <v>61</v>
      </c>
      <c r="E53">
        <v>4.5</v>
      </c>
      <c r="F53" t="s">
        <v>242</v>
      </c>
      <c r="G53" t="s">
        <v>133</v>
      </c>
      <c r="H53" t="s">
        <v>63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64</v>
      </c>
      <c r="O53" t="s">
        <v>243</v>
      </c>
      <c r="P53">
        <v>4</v>
      </c>
      <c r="Q53" t="str">
        <f t="shared" si="0"/>
        <v>IADB US Equity</v>
      </c>
    </row>
    <row r="54" spans="1:17" x14ac:dyDescent="0.55000000000000004">
      <c r="A54" s="1">
        <v>45289</v>
      </c>
      <c r="B54" s="1">
        <v>45291</v>
      </c>
      <c r="C54" t="s">
        <v>244</v>
      </c>
      <c r="D54" t="s">
        <v>245</v>
      </c>
      <c r="E54">
        <v>6.0343099999999996</v>
      </c>
      <c r="F54" t="s">
        <v>246</v>
      </c>
      <c r="G54" t="s">
        <v>206</v>
      </c>
      <c r="H54" t="s">
        <v>47</v>
      </c>
      <c r="I54" t="s">
        <v>18</v>
      </c>
      <c r="J54" t="s">
        <v>19</v>
      </c>
      <c r="K54" t="s">
        <v>20</v>
      </c>
      <c r="L54" t="s">
        <v>20</v>
      </c>
      <c r="M54" t="s">
        <v>173</v>
      </c>
      <c r="N54" t="s">
        <v>22</v>
      </c>
      <c r="O54" t="s">
        <v>247</v>
      </c>
      <c r="P54">
        <v>2</v>
      </c>
      <c r="Q54" t="str">
        <f t="shared" si="0"/>
        <v>GE US Equity</v>
      </c>
    </row>
    <row r="55" spans="1:17" x14ac:dyDescent="0.55000000000000004">
      <c r="A55" s="1">
        <v>45289</v>
      </c>
      <c r="B55" s="1">
        <v>45291</v>
      </c>
      <c r="C55" t="s">
        <v>74</v>
      </c>
      <c r="D55" t="s">
        <v>75</v>
      </c>
      <c r="E55">
        <v>4.3289999999999997</v>
      </c>
      <c r="F55" t="s">
        <v>248</v>
      </c>
      <c r="H55" t="s">
        <v>77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249</v>
      </c>
      <c r="P55">
        <v>2</v>
      </c>
      <c r="Q55" t="str">
        <f t="shared" si="0"/>
        <v>VZ US Equity</v>
      </c>
    </row>
    <row r="56" spans="1:17" x14ac:dyDescent="0.55000000000000004">
      <c r="A56" s="1">
        <v>45289</v>
      </c>
      <c r="B56" s="1">
        <v>45291</v>
      </c>
      <c r="C56" t="s">
        <v>250</v>
      </c>
      <c r="D56" t="s">
        <v>251</v>
      </c>
      <c r="E56">
        <v>4.875</v>
      </c>
      <c r="F56" t="s">
        <v>252</v>
      </c>
      <c r="H56" t="s">
        <v>17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253</v>
      </c>
      <c r="P56">
        <v>4</v>
      </c>
      <c r="Q56" t="str">
        <f t="shared" si="0"/>
        <v>INTC US Equity</v>
      </c>
    </row>
    <row r="57" spans="1:17" x14ac:dyDescent="0.55000000000000004">
      <c r="A57" s="1">
        <v>45289</v>
      </c>
      <c r="B57" s="1">
        <v>45291</v>
      </c>
      <c r="C57" t="s">
        <v>254</v>
      </c>
      <c r="D57" t="s">
        <v>232</v>
      </c>
      <c r="E57">
        <v>6.25</v>
      </c>
      <c r="F57" t="s">
        <v>255</v>
      </c>
      <c r="H57" t="s">
        <v>47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256</v>
      </c>
      <c r="P57">
        <v>2</v>
      </c>
      <c r="Q57" t="str">
        <f t="shared" si="0"/>
        <v>GM US Equity</v>
      </c>
    </row>
    <row r="58" spans="1:17" x14ac:dyDescent="0.55000000000000004">
      <c r="A58" s="1">
        <v>45289</v>
      </c>
      <c r="B58" s="1">
        <v>45291</v>
      </c>
      <c r="C58" t="s">
        <v>119</v>
      </c>
      <c r="D58" t="s">
        <v>120</v>
      </c>
      <c r="E58">
        <v>4.375</v>
      </c>
      <c r="F58" t="s">
        <v>257</v>
      </c>
      <c r="H58" t="s">
        <v>71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258</v>
      </c>
      <c r="P58">
        <v>4</v>
      </c>
      <c r="Q58" t="str">
        <f t="shared" si="0"/>
        <v>PARA US Equity</v>
      </c>
    </row>
    <row r="59" spans="1:17" x14ac:dyDescent="0.55000000000000004">
      <c r="A59" s="1">
        <v>45289</v>
      </c>
      <c r="B59" s="1">
        <v>45291</v>
      </c>
      <c r="C59" t="s">
        <v>259</v>
      </c>
      <c r="D59" t="s">
        <v>260</v>
      </c>
      <c r="E59">
        <v>5.9</v>
      </c>
      <c r="F59" t="s">
        <v>62</v>
      </c>
      <c r="H59" t="s">
        <v>71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261</v>
      </c>
      <c r="P59">
        <v>3</v>
      </c>
      <c r="Q59" t="str">
        <f t="shared" si="0"/>
        <v>HWM US Equity</v>
      </c>
    </row>
    <row r="60" spans="1:17" x14ac:dyDescent="0.55000000000000004">
      <c r="A60" s="1">
        <v>45289</v>
      </c>
      <c r="B60" s="1">
        <v>45291</v>
      </c>
      <c r="C60" t="s">
        <v>259</v>
      </c>
      <c r="D60" t="s">
        <v>260</v>
      </c>
      <c r="E60">
        <v>5.95</v>
      </c>
      <c r="F60" t="s">
        <v>262</v>
      </c>
      <c r="H60" t="s">
        <v>71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263</v>
      </c>
      <c r="P60">
        <v>3</v>
      </c>
      <c r="Q60" t="str">
        <f t="shared" si="0"/>
        <v>HWM US Equity</v>
      </c>
    </row>
    <row r="61" spans="1:17" x14ac:dyDescent="0.55000000000000004">
      <c r="A61" s="1">
        <v>45289</v>
      </c>
      <c r="B61" s="1">
        <v>45291</v>
      </c>
      <c r="C61" t="s">
        <v>264</v>
      </c>
      <c r="D61" t="s">
        <v>265</v>
      </c>
      <c r="E61">
        <v>5.15</v>
      </c>
      <c r="F61" t="s">
        <v>266</v>
      </c>
      <c r="G61" t="s">
        <v>142</v>
      </c>
      <c r="H61" t="s">
        <v>267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72</v>
      </c>
      <c r="O61" t="s">
        <v>268</v>
      </c>
      <c r="P61">
        <v>3</v>
      </c>
      <c r="Q61" t="str">
        <f t="shared" si="0"/>
        <v>MET US Equity</v>
      </c>
    </row>
    <row r="62" spans="1:17" x14ac:dyDescent="0.55000000000000004">
      <c r="A62" s="1">
        <v>45289</v>
      </c>
      <c r="B62" s="1">
        <v>45291</v>
      </c>
      <c r="C62" t="s">
        <v>269</v>
      </c>
      <c r="D62" t="s">
        <v>270</v>
      </c>
      <c r="E62">
        <v>8.5</v>
      </c>
      <c r="F62" t="s">
        <v>271</v>
      </c>
      <c r="H62" t="s">
        <v>52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272</v>
      </c>
      <c r="P62">
        <v>5</v>
      </c>
      <c r="Q62" t="str">
        <f t="shared" si="0"/>
        <v>MBGGR US Equity</v>
      </c>
    </row>
    <row r="63" spans="1:17" x14ac:dyDescent="0.55000000000000004">
      <c r="A63" s="1">
        <v>45289</v>
      </c>
      <c r="B63" s="1">
        <v>45291</v>
      </c>
      <c r="C63" t="s">
        <v>281</v>
      </c>
      <c r="D63" t="s">
        <v>282</v>
      </c>
      <c r="E63">
        <v>8.25</v>
      </c>
      <c r="F63" t="s">
        <v>283</v>
      </c>
      <c r="H63" t="s">
        <v>92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284</v>
      </c>
      <c r="P63">
        <v>5</v>
      </c>
      <c r="Q63" t="str">
        <f t="shared" si="0"/>
        <v>LINTA US Equity</v>
      </c>
    </row>
    <row r="64" spans="1:17" x14ac:dyDescent="0.55000000000000004">
      <c r="A64" s="1">
        <v>45289</v>
      </c>
      <c r="B64" s="1">
        <v>45291</v>
      </c>
      <c r="C64" t="s">
        <v>285</v>
      </c>
      <c r="D64" t="s">
        <v>286</v>
      </c>
      <c r="E64">
        <v>2.25</v>
      </c>
      <c r="F64" t="s">
        <v>287</v>
      </c>
      <c r="H64" t="s">
        <v>42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288</v>
      </c>
      <c r="P64">
        <v>2</v>
      </c>
      <c r="Q64" t="str">
        <f t="shared" si="0"/>
        <v>KO US Equity</v>
      </c>
    </row>
    <row r="65" spans="1:17" x14ac:dyDescent="0.55000000000000004">
      <c r="A65" s="1">
        <v>45289</v>
      </c>
      <c r="B65" s="1">
        <v>45291</v>
      </c>
      <c r="C65" t="s">
        <v>259</v>
      </c>
      <c r="D65" t="s">
        <v>260</v>
      </c>
      <c r="E65">
        <v>6.75</v>
      </c>
      <c r="F65" t="s">
        <v>105</v>
      </c>
      <c r="H65" t="s">
        <v>71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289</v>
      </c>
      <c r="P65">
        <v>3</v>
      </c>
      <c r="Q65" t="str">
        <f t="shared" si="0"/>
        <v>HWM US Equity</v>
      </c>
    </row>
    <row r="66" spans="1:17" x14ac:dyDescent="0.55000000000000004">
      <c r="A66" s="1">
        <v>45289</v>
      </c>
      <c r="B66" s="1">
        <v>45291</v>
      </c>
      <c r="C66" t="s">
        <v>123</v>
      </c>
      <c r="D66" t="s">
        <v>124</v>
      </c>
      <c r="E66">
        <v>4.625</v>
      </c>
      <c r="F66" t="s">
        <v>290</v>
      </c>
      <c r="H66" t="s">
        <v>63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64</v>
      </c>
      <c r="O66" t="s">
        <v>291</v>
      </c>
      <c r="P66">
        <v>4</v>
      </c>
      <c r="Q66" t="str">
        <f t="shared" si="0"/>
        <v>IBRD US Equity</v>
      </c>
    </row>
    <row r="67" spans="1:17" x14ac:dyDescent="0.55000000000000004">
      <c r="A67" s="1">
        <v>45289</v>
      </c>
      <c r="B67" s="1">
        <v>45291</v>
      </c>
      <c r="C67" t="s">
        <v>161</v>
      </c>
      <c r="D67" t="s">
        <v>162</v>
      </c>
      <c r="E67">
        <v>3.45</v>
      </c>
      <c r="F67" t="s">
        <v>292</v>
      </c>
      <c r="H67" t="s">
        <v>164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293</v>
      </c>
      <c r="P67">
        <v>4</v>
      </c>
      <c r="Q67" t="str">
        <f t="shared" si="0"/>
        <v>AAPL US Equity</v>
      </c>
    </row>
    <row r="68" spans="1:17" x14ac:dyDescent="0.55000000000000004">
      <c r="A68" s="1">
        <v>45289</v>
      </c>
      <c r="B68" s="1">
        <v>45291</v>
      </c>
      <c r="C68" t="s">
        <v>29</v>
      </c>
      <c r="D68" t="s">
        <v>30</v>
      </c>
      <c r="E68">
        <v>7.4</v>
      </c>
      <c r="F68" t="s">
        <v>294</v>
      </c>
      <c r="H68" t="s">
        <v>32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295</v>
      </c>
      <c r="P68">
        <v>1</v>
      </c>
      <c r="Q68" t="str">
        <f t="shared" ref="Q68:Q131" si="1">D68&amp;" US Equity"</f>
        <v>F US Equity</v>
      </c>
    </row>
    <row r="69" spans="1:17" x14ac:dyDescent="0.55000000000000004">
      <c r="A69" s="1">
        <v>45289</v>
      </c>
      <c r="B69" s="1">
        <v>45291</v>
      </c>
      <c r="C69" t="s">
        <v>161</v>
      </c>
      <c r="D69" t="s">
        <v>162</v>
      </c>
      <c r="E69">
        <v>4.375</v>
      </c>
      <c r="F69" t="s">
        <v>296</v>
      </c>
      <c r="H69" t="s">
        <v>164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297</v>
      </c>
      <c r="P69">
        <v>4</v>
      </c>
      <c r="Q69" t="str">
        <f t="shared" si="1"/>
        <v>AAPL US Equity</v>
      </c>
    </row>
    <row r="70" spans="1:17" x14ac:dyDescent="0.55000000000000004">
      <c r="A70" s="1">
        <v>45289</v>
      </c>
      <c r="B70" s="1">
        <v>45291</v>
      </c>
      <c r="C70" t="s">
        <v>301</v>
      </c>
      <c r="D70" t="s">
        <v>302</v>
      </c>
      <c r="E70">
        <v>5.8</v>
      </c>
      <c r="F70" t="s">
        <v>303</v>
      </c>
      <c r="G70" t="s">
        <v>304</v>
      </c>
      <c r="H70" t="s">
        <v>77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53</v>
      </c>
      <c r="O70" t="s">
        <v>305</v>
      </c>
      <c r="P70">
        <v>3</v>
      </c>
      <c r="Q70" t="str">
        <f t="shared" si="1"/>
        <v>AEP US Equity</v>
      </c>
    </row>
    <row r="71" spans="1:17" x14ac:dyDescent="0.55000000000000004">
      <c r="A71" s="1">
        <v>45289</v>
      </c>
      <c r="B71" s="1">
        <v>45291</v>
      </c>
      <c r="C71" t="s">
        <v>314</v>
      </c>
      <c r="D71" t="s">
        <v>30</v>
      </c>
      <c r="E71">
        <v>9.3000000000000007</v>
      </c>
      <c r="F71" t="s">
        <v>315</v>
      </c>
      <c r="H71" t="s">
        <v>32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316</v>
      </c>
      <c r="P71">
        <v>1</v>
      </c>
      <c r="Q71" t="str">
        <f t="shared" si="1"/>
        <v>F US Equity</v>
      </c>
    </row>
    <row r="72" spans="1:17" x14ac:dyDescent="0.55000000000000004">
      <c r="A72" s="1">
        <v>45289</v>
      </c>
      <c r="B72" s="1">
        <v>45291</v>
      </c>
      <c r="C72" t="s">
        <v>317</v>
      </c>
      <c r="D72" t="s">
        <v>318</v>
      </c>
      <c r="E72">
        <v>5.65</v>
      </c>
      <c r="F72" t="s">
        <v>240</v>
      </c>
      <c r="H72" t="s">
        <v>17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319</v>
      </c>
      <c r="P72">
        <v>4</v>
      </c>
      <c r="Q72" t="str">
        <f t="shared" si="1"/>
        <v>HNDA US Equity</v>
      </c>
    </row>
    <row r="73" spans="1:17" x14ac:dyDescent="0.55000000000000004">
      <c r="A73" s="1">
        <v>45289</v>
      </c>
      <c r="B73" s="1">
        <v>45291</v>
      </c>
      <c r="C73" t="s">
        <v>320</v>
      </c>
      <c r="D73" t="s">
        <v>321</v>
      </c>
      <c r="E73">
        <v>4.4000000000000004</v>
      </c>
      <c r="F73" t="s">
        <v>322</v>
      </c>
      <c r="H73" t="s">
        <v>52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323</v>
      </c>
      <c r="P73">
        <v>3</v>
      </c>
      <c r="Q73" t="str">
        <f t="shared" si="1"/>
        <v>PFE US Equity</v>
      </c>
    </row>
    <row r="74" spans="1:17" x14ac:dyDescent="0.55000000000000004">
      <c r="A74" s="1">
        <v>45289</v>
      </c>
      <c r="B74" s="1">
        <v>45291</v>
      </c>
      <c r="C74" t="s">
        <v>324</v>
      </c>
      <c r="D74" t="s">
        <v>325</v>
      </c>
      <c r="E74">
        <v>6.375</v>
      </c>
      <c r="F74" t="s">
        <v>326</v>
      </c>
      <c r="H74" t="s">
        <v>17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327</v>
      </c>
      <c r="P74">
        <v>2</v>
      </c>
      <c r="Q74" t="str">
        <f t="shared" si="1"/>
        <v>PM US Equity</v>
      </c>
    </row>
    <row r="75" spans="1:17" x14ac:dyDescent="0.55000000000000004">
      <c r="A75" s="1">
        <v>45289</v>
      </c>
      <c r="B75" s="1">
        <v>45291</v>
      </c>
      <c r="C75" t="s">
        <v>328</v>
      </c>
      <c r="D75" t="s">
        <v>329</v>
      </c>
      <c r="E75">
        <v>5.9</v>
      </c>
      <c r="F75" t="s">
        <v>330</v>
      </c>
      <c r="H75" t="s">
        <v>71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331</v>
      </c>
      <c r="P75">
        <v>3</v>
      </c>
      <c r="Q75" t="str">
        <f t="shared" si="1"/>
        <v>AAP US Equity</v>
      </c>
    </row>
    <row r="76" spans="1:17" x14ac:dyDescent="0.55000000000000004">
      <c r="A76" s="1">
        <v>45289</v>
      </c>
      <c r="B76" s="1">
        <v>45291</v>
      </c>
      <c r="C76" t="s">
        <v>332</v>
      </c>
      <c r="D76" t="s">
        <v>333</v>
      </c>
      <c r="E76">
        <v>4.05</v>
      </c>
      <c r="F76" t="s">
        <v>334</v>
      </c>
      <c r="H76" t="s">
        <v>267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335</v>
      </c>
      <c r="P76">
        <v>2</v>
      </c>
      <c r="Q76" t="str">
        <f t="shared" si="1"/>
        <v>PG US Equity</v>
      </c>
    </row>
    <row r="77" spans="1:17" x14ac:dyDescent="0.55000000000000004">
      <c r="A77" s="1">
        <v>45289</v>
      </c>
      <c r="B77" s="1">
        <v>45291</v>
      </c>
      <c r="C77" t="s">
        <v>153</v>
      </c>
      <c r="D77" t="s">
        <v>154</v>
      </c>
      <c r="E77">
        <v>4.5</v>
      </c>
      <c r="F77" t="s">
        <v>216</v>
      </c>
      <c r="H77" t="s">
        <v>63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336</v>
      </c>
      <c r="P77">
        <v>4</v>
      </c>
      <c r="Q77" t="str">
        <f t="shared" si="1"/>
        <v>MSFT US Equity</v>
      </c>
    </row>
    <row r="78" spans="1:17" x14ac:dyDescent="0.55000000000000004">
      <c r="A78" s="1">
        <v>45289</v>
      </c>
      <c r="B78" s="1">
        <v>45291</v>
      </c>
      <c r="C78" t="s">
        <v>337</v>
      </c>
      <c r="D78" t="s">
        <v>338</v>
      </c>
      <c r="E78">
        <v>5.375</v>
      </c>
      <c r="F78" t="s">
        <v>339</v>
      </c>
      <c r="H78" t="s">
        <v>71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340</v>
      </c>
      <c r="P78">
        <v>3</v>
      </c>
      <c r="Q78" t="str">
        <f t="shared" si="1"/>
        <v>HCA US Equity</v>
      </c>
    </row>
    <row r="79" spans="1:17" x14ac:dyDescent="0.55000000000000004">
      <c r="A79" s="1">
        <v>45289</v>
      </c>
      <c r="B79" s="1">
        <v>45291</v>
      </c>
      <c r="C79" t="s">
        <v>208</v>
      </c>
      <c r="D79" t="s">
        <v>209</v>
      </c>
      <c r="E79">
        <v>6.9</v>
      </c>
      <c r="F79" t="s">
        <v>345</v>
      </c>
      <c r="H79" t="s">
        <v>32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346</v>
      </c>
      <c r="P79">
        <v>1</v>
      </c>
      <c r="Q79" t="str">
        <f t="shared" si="1"/>
        <v>M US Equity</v>
      </c>
    </row>
    <row r="80" spans="1:17" x14ac:dyDescent="0.55000000000000004">
      <c r="A80" s="1">
        <v>45289</v>
      </c>
      <c r="B80" s="1">
        <v>45291</v>
      </c>
      <c r="C80" t="s">
        <v>123</v>
      </c>
      <c r="D80" t="s">
        <v>124</v>
      </c>
      <c r="E80">
        <v>3.5</v>
      </c>
      <c r="F80" t="s">
        <v>347</v>
      </c>
      <c r="H80" t="s">
        <v>63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64</v>
      </c>
      <c r="O80" t="s">
        <v>348</v>
      </c>
      <c r="P80">
        <v>4</v>
      </c>
      <c r="Q80" t="str">
        <f t="shared" si="1"/>
        <v>IBRD US Equity</v>
      </c>
    </row>
    <row r="81" spans="1:17" x14ac:dyDescent="0.55000000000000004">
      <c r="A81" s="1">
        <v>45289</v>
      </c>
      <c r="B81" s="1">
        <v>45291</v>
      </c>
      <c r="C81" t="s">
        <v>349</v>
      </c>
      <c r="D81" t="s">
        <v>350</v>
      </c>
      <c r="E81">
        <v>6.0510000000000002</v>
      </c>
      <c r="F81" t="s">
        <v>351</v>
      </c>
      <c r="H81" t="s">
        <v>77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53</v>
      </c>
      <c r="O81" t="s">
        <v>352</v>
      </c>
      <c r="P81">
        <v>3</v>
      </c>
      <c r="Q81" t="str">
        <f t="shared" si="1"/>
        <v>NEE US Equity</v>
      </c>
    </row>
    <row r="82" spans="1:17" x14ac:dyDescent="0.55000000000000004">
      <c r="A82" s="1">
        <v>45289</v>
      </c>
      <c r="B82" s="1">
        <v>45291</v>
      </c>
      <c r="C82" t="s">
        <v>127</v>
      </c>
      <c r="D82" t="s">
        <v>128</v>
      </c>
      <c r="E82">
        <v>7.05</v>
      </c>
      <c r="F82" t="s">
        <v>353</v>
      </c>
      <c r="H82" t="s">
        <v>47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354</v>
      </c>
      <c r="P82">
        <v>3</v>
      </c>
      <c r="Q82" t="str">
        <f t="shared" si="1"/>
        <v>TPR US Equity</v>
      </c>
    </row>
    <row r="83" spans="1:17" x14ac:dyDescent="0.55000000000000004">
      <c r="A83" s="1">
        <v>45289</v>
      </c>
      <c r="B83" s="1">
        <v>45291</v>
      </c>
      <c r="C83" t="s">
        <v>161</v>
      </c>
      <c r="D83" t="s">
        <v>162</v>
      </c>
      <c r="E83">
        <v>2.5</v>
      </c>
      <c r="F83" t="s">
        <v>355</v>
      </c>
      <c r="H83" t="s">
        <v>164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356</v>
      </c>
      <c r="P83">
        <v>4</v>
      </c>
      <c r="Q83" t="str">
        <f t="shared" si="1"/>
        <v>AAPL US Equity</v>
      </c>
    </row>
    <row r="84" spans="1:17" x14ac:dyDescent="0.55000000000000004">
      <c r="A84" s="1">
        <v>45289</v>
      </c>
      <c r="B84" s="1">
        <v>45291</v>
      </c>
      <c r="C84" t="s">
        <v>357</v>
      </c>
      <c r="D84" t="s">
        <v>358</v>
      </c>
      <c r="E84">
        <v>6.2</v>
      </c>
      <c r="F84" t="s">
        <v>359</v>
      </c>
      <c r="H84" t="s">
        <v>47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360</v>
      </c>
      <c r="P84">
        <v>2</v>
      </c>
      <c r="Q84" t="str">
        <f t="shared" si="1"/>
        <v>WU US Equity</v>
      </c>
    </row>
    <row r="85" spans="1:17" x14ac:dyDescent="0.55000000000000004">
      <c r="A85" s="1">
        <v>45289</v>
      </c>
      <c r="B85" s="1">
        <v>45291</v>
      </c>
      <c r="C85" t="s">
        <v>114</v>
      </c>
      <c r="D85" t="s">
        <v>115</v>
      </c>
      <c r="E85">
        <v>4.7</v>
      </c>
      <c r="F85" t="s">
        <v>361</v>
      </c>
      <c r="G85" t="s">
        <v>206</v>
      </c>
      <c r="H85" t="s">
        <v>52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362</v>
      </c>
      <c r="P85">
        <v>2</v>
      </c>
      <c r="Q85" t="str">
        <f t="shared" si="1"/>
        <v>DE US Equity</v>
      </c>
    </row>
    <row r="86" spans="1:17" x14ac:dyDescent="0.55000000000000004">
      <c r="A86" s="1">
        <v>45289</v>
      </c>
      <c r="B86" s="1">
        <v>45291</v>
      </c>
      <c r="C86" t="s">
        <v>363</v>
      </c>
      <c r="D86" t="s">
        <v>364</v>
      </c>
      <c r="E86">
        <v>5.05</v>
      </c>
      <c r="F86" t="s">
        <v>365</v>
      </c>
      <c r="G86" t="s">
        <v>206</v>
      </c>
      <c r="H86" t="s">
        <v>42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366</v>
      </c>
      <c r="P86">
        <v>4</v>
      </c>
      <c r="Q86" t="str">
        <f t="shared" si="1"/>
        <v>PCAR US Equity</v>
      </c>
    </row>
    <row r="87" spans="1:17" x14ac:dyDescent="0.55000000000000004">
      <c r="A87" s="1">
        <v>45289</v>
      </c>
      <c r="B87" s="1">
        <v>45291</v>
      </c>
      <c r="C87" t="s">
        <v>29</v>
      </c>
      <c r="D87" t="s">
        <v>30</v>
      </c>
      <c r="E87">
        <v>7.7</v>
      </c>
      <c r="F87" t="s">
        <v>371</v>
      </c>
      <c r="H87" t="s">
        <v>32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372</v>
      </c>
      <c r="P87">
        <v>1</v>
      </c>
      <c r="Q87" t="str">
        <f t="shared" si="1"/>
        <v>F US Equity</v>
      </c>
    </row>
    <row r="88" spans="1:17" x14ac:dyDescent="0.55000000000000004">
      <c r="A88" s="1">
        <v>45289</v>
      </c>
      <c r="B88" s="1">
        <v>45291</v>
      </c>
      <c r="C88" t="s">
        <v>254</v>
      </c>
      <c r="D88" t="s">
        <v>232</v>
      </c>
      <c r="E88">
        <v>5.2</v>
      </c>
      <c r="F88" t="s">
        <v>373</v>
      </c>
      <c r="H88" t="s">
        <v>47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374</v>
      </c>
      <c r="P88">
        <v>2</v>
      </c>
      <c r="Q88" t="str">
        <f t="shared" si="1"/>
        <v>GM US Equity</v>
      </c>
    </row>
    <row r="89" spans="1:17" x14ac:dyDescent="0.55000000000000004">
      <c r="A89" s="1">
        <v>45289</v>
      </c>
      <c r="B89" s="1">
        <v>45291</v>
      </c>
      <c r="C89" t="s">
        <v>375</v>
      </c>
      <c r="D89" t="s">
        <v>376</v>
      </c>
      <c r="E89">
        <v>6.7</v>
      </c>
      <c r="F89" t="s">
        <v>377</v>
      </c>
      <c r="H89" t="s">
        <v>147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378</v>
      </c>
      <c r="P89">
        <v>3</v>
      </c>
      <c r="Q89" t="str">
        <f t="shared" si="1"/>
        <v>USM US Equity</v>
      </c>
    </row>
    <row r="90" spans="1:17" x14ac:dyDescent="0.55000000000000004">
      <c r="A90" s="1">
        <v>45289</v>
      </c>
      <c r="B90" s="1">
        <v>45291</v>
      </c>
      <c r="C90" t="s">
        <v>379</v>
      </c>
      <c r="D90" t="s">
        <v>380</v>
      </c>
      <c r="E90">
        <v>4.625</v>
      </c>
      <c r="F90" t="s">
        <v>381</v>
      </c>
      <c r="H90" t="s">
        <v>52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72</v>
      </c>
      <c r="O90" t="s">
        <v>382</v>
      </c>
      <c r="P90">
        <v>3</v>
      </c>
      <c r="Q90" t="str">
        <f t="shared" si="1"/>
        <v>UNH US Equity</v>
      </c>
    </row>
    <row r="91" spans="1:17" x14ac:dyDescent="0.55000000000000004">
      <c r="A91" s="1">
        <v>45289</v>
      </c>
      <c r="B91" s="1">
        <v>45291</v>
      </c>
      <c r="C91" t="s">
        <v>301</v>
      </c>
      <c r="D91" t="s">
        <v>302</v>
      </c>
      <c r="E91">
        <v>7</v>
      </c>
      <c r="F91" t="s">
        <v>383</v>
      </c>
      <c r="H91" t="s">
        <v>77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53</v>
      </c>
      <c r="O91" t="s">
        <v>384</v>
      </c>
      <c r="P91">
        <v>3</v>
      </c>
      <c r="Q91" t="str">
        <f t="shared" si="1"/>
        <v>AEP US Equity</v>
      </c>
    </row>
    <row r="92" spans="1:17" x14ac:dyDescent="0.55000000000000004">
      <c r="A92" s="1">
        <v>45289</v>
      </c>
      <c r="B92" s="1">
        <v>45291</v>
      </c>
      <c r="C92" t="s">
        <v>385</v>
      </c>
      <c r="D92" t="s">
        <v>386</v>
      </c>
      <c r="E92">
        <v>4.75</v>
      </c>
      <c r="F92" t="s">
        <v>387</v>
      </c>
      <c r="H92" t="s">
        <v>77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388</v>
      </c>
      <c r="P92">
        <v>4</v>
      </c>
      <c r="Q92" t="str">
        <f t="shared" si="1"/>
        <v>SBUX US Equity</v>
      </c>
    </row>
    <row r="93" spans="1:17" x14ac:dyDescent="0.55000000000000004">
      <c r="A93" s="1">
        <v>45289</v>
      </c>
      <c r="B93" s="1">
        <v>45291</v>
      </c>
      <c r="C93" t="s">
        <v>123</v>
      </c>
      <c r="D93" t="s">
        <v>124</v>
      </c>
      <c r="E93">
        <v>4</v>
      </c>
      <c r="F93" t="s">
        <v>389</v>
      </c>
      <c r="H93" t="s">
        <v>63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64</v>
      </c>
      <c r="O93" t="s">
        <v>390</v>
      </c>
      <c r="P93">
        <v>4</v>
      </c>
      <c r="Q93" t="str">
        <f t="shared" si="1"/>
        <v>IBRD US Equity</v>
      </c>
    </row>
    <row r="94" spans="1:17" x14ac:dyDescent="0.55000000000000004">
      <c r="A94" s="1">
        <v>45289</v>
      </c>
      <c r="B94" s="1">
        <v>45291</v>
      </c>
      <c r="C94" t="s">
        <v>74</v>
      </c>
      <c r="D94" t="s">
        <v>75</v>
      </c>
      <c r="E94">
        <v>5.25</v>
      </c>
      <c r="F94" t="s">
        <v>391</v>
      </c>
      <c r="H94" t="s">
        <v>77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392</v>
      </c>
      <c r="P94">
        <v>2</v>
      </c>
      <c r="Q94" t="str">
        <f t="shared" si="1"/>
        <v>VZ US Equity</v>
      </c>
    </row>
    <row r="95" spans="1:17" x14ac:dyDescent="0.55000000000000004">
      <c r="A95" s="1">
        <v>45289</v>
      </c>
      <c r="B95" s="1">
        <v>45291</v>
      </c>
      <c r="C95" t="s">
        <v>74</v>
      </c>
      <c r="D95" t="s">
        <v>75</v>
      </c>
      <c r="E95">
        <v>6.2180200000000001</v>
      </c>
      <c r="F95" t="s">
        <v>393</v>
      </c>
      <c r="H95" t="s">
        <v>77</v>
      </c>
      <c r="I95" t="s">
        <v>18</v>
      </c>
      <c r="J95" t="s">
        <v>19</v>
      </c>
      <c r="K95" t="s">
        <v>20</v>
      </c>
      <c r="L95" t="s">
        <v>20</v>
      </c>
      <c r="M95" t="s">
        <v>173</v>
      </c>
      <c r="N95" t="s">
        <v>22</v>
      </c>
      <c r="O95" t="s">
        <v>394</v>
      </c>
      <c r="P95">
        <v>2</v>
      </c>
      <c r="Q95" t="str">
        <f t="shared" si="1"/>
        <v>VZ US Equity</v>
      </c>
    </row>
    <row r="96" spans="1:17" x14ac:dyDescent="0.55000000000000004">
      <c r="A96" s="1">
        <v>45289</v>
      </c>
      <c r="B96" s="1">
        <v>45291</v>
      </c>
      <c r="C96" t="s">
        <v>395</v>
      </c>
      <c r="D96" t="s">
        <v>396</v>
      </c>
      <c r="E96">
        <v>6.65</v>
      </c>
      <c r="F96" t="s">
        <v>105</v>
      </c>
      <c r="H96" t="s">
        <v>217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397</v>
      </c>
      <c r="P96">
        <v>3</v>
      </c>
      <c r="Q96" t="str">
        <f t="shared" si="1"/>
        <v>CCL US Equity</v>
      </c>
    </row>
    <row r="97" spans="1:17" x14ac:dyDescent="0.55000000000000004">
      <c r="A97" s="1">
        <v>45289</v>
      </c>
      <c r="B97" s="1">
        <v>45291</v>
      </c>
      <c r="C97" t="s">
        <v>398</v>
      </c>
      <c r="D97" t="s">
        <v>399</v>
      </c>
      <c r="E97">
        <v>5.125</v>
      </c>
      <c r="F97" t="s">
        <v>400</v>
      </c>
      <c r="H97" t="s">
        <v>52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401</v>
      </c>
      <c r="P97">
        <v>2</v>
      </c>
      <c r="Q97" t="str">
        <f t="shared" si="1"/>
        <v>HD US Equity</v>
      </c>
    </row>
    <row r="98" spans="1:17" x14ac:dyDescent="0.55000000000000004">
      <c r="A98" s="1">
        <v>45289</v>
      </c>
      <c r="B98" s="1">
        <v>45291</v>
      </c>
      <c r="C98" t="s">
        <v>402</v>
      </c>
      <c r="D98" t="s">
        <v>403</v>
      </c>
      <c r="E98">
        <v>5.95</v>
      </c>
      <c r="F98" t="s">
        <v>257</v>
      </c>
      <c r="H98" t="s">
        <v>217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404</v>
      </c>
      <c r="P98">
        <v>4</v>
      </c>
      <c r="Q98" t="str">
        <f t="shared" si="1"/>
        <v>QVCN US Equity</v>
      </c>
    </row>
    <row r="99" spans="1:17" x14ac:dyDescent="0.55000000000000004">
      <c r="A99" s="1">
        <v>45289</v>
      </c>
      <c r="B99" s="1">
        <v>45291</v>
      </c>
      <c r="C99" t="s">
        <v>269</v>
      </c>
      <c r="D99" t="s">
        <v>270</v>
      </c>
      <c r="E99">
        <v>5.05</v>
      </c>
      <c r="F99" t="s">
        <v>405</v>
      </c>
      <c r="G99" t="s">
        <v>229</v>
      </c>
      <c r="H99" t="s">
        <v>52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406</v>
      </c>
      <c r="P99">
        <v>5</v>
      </c>
      <c r="Q99" t="str">
        <f t="shared" si="1"/>
        <v>MBGGR US Equity</v>
      </c>
    </row>
    <row r="100" spans="1:17" x14ac:dyDescent="0.55000000000000004">
      <c r="A100" s="1">
        <v>45289</v>
      </c>
      <c r="B100" s="1">
        <v>45291</v>
      </c>
      <c r="C100" t="s">
        <v>407</v>
      </c>
      <c r="D100" t="s">
        <v>408</v>
      </c>
      <c r="E100">
        <v>5.8</v>
      </c>
      <c r="F100" t="s">
        <v>409</v>
      </c>
      <c r="H100" t="s">
        <v>17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410</v>
      </c>
      <c r="P100">
        <v>3</v>
      </c>
      <c r="Q100" t="str">
        <f t="shared" si="1"/>
        <v>ETN US Equity</v>
      </c>
    </row>
    <row r="101" spans="1:17" x14ac:dyDescent="0.55000000000000004">
      <c r="A101" s="1">
        <v>45289</v>
      </c>
      <c r="B101" s="1">
        <v>45291</v>
      </c>
      <c r="C101" t="s">
        <v>411</v>
      </c>
      <c r="D101" t="s">
        <v>412</v>
      </c>
      <c r="E101">
        <v>7</v>
      </c>
      <c r="F101" t="s">
        <v>413</v>
      </c>
      <c r="G101" t="s">
        <v>142</v>
      </c>
      <c r="H101" t="s">
        <v>71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414</v>
      </c>
      <c r="P101">
        <v>3</v>
      </c>
      <c r="Q101" t="str">
        <f t="shared" si="1"/>
        <v>DAL US Equity</v>
      </c>
    </row>
    <row r="102" spans="1:17" x14ac:dyDescent="0.55000000000000004">
      <c r="A102" s="1">
        <v>45289</v>
      </c>
      <c r="B102" s="1">
        <v>45291</v>
      </c>
      <c r="C102" t="s">
        <v>415</v>
      </c>
      <c r="D102" t="s">
        <v>416</v>
      </c>
      <c r="E102">
        <v>6.5</v>
      </c>
      <c r="F102" t="s">
        <v>417</v>
      </c>
      <c r="H102" t="s">
        <v>77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418</v>
      </c>
      <c r="P102">
        <v>3</v>
      </c>
      <c r="Q102" t="str">
        <f t="shared" si="1"/>
        <v>BSX US Equity</v>
      </c>
    </row>
    <row r="103" spans="1:17" x14ac:dyDescent="0.55000000000000004">
      <c r="A103" s="1">
        <v>45289</v>
      </c>
      <c r="B103" s="1">
        <v>45291</v>
      </c>
      <c r="C103" t="s">
        <v>231</v>
      </c>
      <c r="D103" t="s">
        <v>232</v>
      </c>
      <c r="E103">
        <v>6.05</v>
      </c>
      <c r="F103" t="s">
        <v>419</v>
      </c>
      <c r="H103" t="s">
        <v>47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420</v>
      </c>
      <c r="P103">
        <v>2</v>
      </c>
      <c r="Q103" t="str">
        <f t="shared" si="1"/>
        <v>GM US Equity</v>
      </c>
    </row>
    <row r="104" spans="1:17" x14ac:dyDescent="0.55000000000000004">
      <c r="A104" s="1">
        <v>45289</v>
      </c>
      <c r="B104" s="1">
        <v>45291</v>
      </c>
      <c r="C104" t="s">
        <v>421</v>
      </c>
      <c r="D104" t="s">
        <v>422</v>
      </c>
      <c r="E104">
        <v>6.2</v>
      </c>
      <c r="F104" t="s">
        <v>216</v>
      </c>
      <c r="H104" t="s">
        <v>32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423</v>
      </c>
      <c r="P104">
        <v>3</v>
      </c>
      <c r="Q104" t="str">
        <f t="shared" si="1"/>
        <v>MAT US Equity</v>
      </c>
    </row>
    <row r="105" spans="1:17" x14ac:dyDescent="0.55000000000000004">
      <c r="A105" s="1">
        <v>45289</v>
      </c>
      <c r="B105" s="1">
        <v>45291</v>
      </c>
      <c r="C105" t="s">
        <v>281</v>
      </c>
      <c r="D105" t="s">
        <v>282</v>
      </c>
      <c r="E105">
        <v>8.5</v>
      </c>
      <c r="F105" t="s">
        <v>424</v>
      </c>
      <c r="H105" t="s">
        <v>92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425</v>
      </c>
      <c r="P105">
        <v>5</v>
      </c>
      <c r="Q105" t="str">
        <f t="shared" si="1"/>
        <v>LINTA US Equity</v>
      </c>
    </row>
    <row r="106" spans="1:17" x14ac:dyDescent="0.55000000000000004">
      <c r="A106" s="1">
        <v>45289</v>
      </c>
      <c r="B106" s="1">
        <v>45291</v>
      </c>
      <c r="C106" t="s">
        <v>114</v>
      </c>
      <c r="D106" t="s">
        <v>115</v>
      </c>
      <c r="E106">
        <v>4.75</v>
      </c>
      <c r="F106" t="s">
        <v>426</v>
      </c>
      <c r="G106" t="s">
        <v>206</v>
      </c>
      <c r="H106" t="s">
        <v>52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427</v>
      </c>
      <c r="P106">
        <v>2</v>
      </c>
      <c r="Q106" t="str">
        <f t="shared" si="1"/>
        <v>DE US Equity</v>
      </c>
    </row>
    <row r="107" spans="1:17" x14ac:dyDescent="0.55000000000000004">
      <c r="A107" s="1">
        <v>45289</v>
      </c>
      <c r="B107" s="1">
        <v>45291</v>
      </c>
      <c r="C107" t="s">
        <v>89</v>
      </c>
      <c r="D107" t="s">
        <v>90</v>
      </c>
      <c r="E107">
        <v>9.35</v>
      </c>
      <c r="F107" t="s">
        <v>428</v>
      </c>
      <c r="H107" t="s">
        <v>92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429</v>
      </c>
      <c r="P107">
        <v>3</v>
      </c>
      <c r="Q107" t="str">
        <f t="shared" si="1"/>
        <v>RIG US Equity</v>
      </c>
    </row>
    <row r="108" spans="1:17" x14ac:dyDescent="0.55000000000000004">
      <c r="A108" s="1">
        <v>45289</v>
      </c>
      <c r="B108" s="1">
        <v>45291</v>
      </c>
      <c r="C108" t="s">
        <v>285</v>
      </c>
      <c r="D108" t="s">
        <v>286</v>
      </c>
      <c r="E108">
        <v>3</v>
      </c>
      <c r="F108" t="s">
        <v>430</v>
      </c>
      <c r="H108" t="s">
        <v>42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431</v>
      </c>
      <c r="P108">
        <v>2</v>
      </c>
      <c r="Q108" t="str">
        <f t="shared" si="1"/>
        <v>KO US Equity</v>
      </c>
    </row>
    <row r="109" spans="1:17" x14ac:dyDescent="0.55000000000000004">
      <c r="A109" s="1">
        <v>45289</v>
      </c>
      <c r="B109" s="1">
        <v>45291</v>
      </c>
      <c r="C109" t="s">
        <v>432</v>
      </c>
      <c r="D109" t="s">
        <v>433</v>
      </c>
      <c r="E109">
        <v>6</v>
      </c>
      <c r="F109" t="s">
        <v>434</v>
      </c>
      <c r="G109" t="s">
        <v>142</v>
      </c>
      <c r="H109" t="s">
        <v>42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72</v>
      </c>
      <c r="O109" t="s">
        <v>435</v>
      </c>
      <c r="P109">
        <v>3</v>
      </c>
      <c r="Q109" t="str">
        <f t="shared" si="1"/>
        <v>RGA US Equity</v>
      </c>
    </row>
    <row r="110" spans="1:17" x14ac:dyDescent="0.55000000000000004">
      <c r="A110" s="1">
        <v>45289</v>
      </c>
      <c r="B110" s="1">
        <v>45291</v>
      </c>
      <c r="C110" t="s">
        <v>436</v>
      </c>
      <c r="D110" t="s">
        <v>437</v>
      </c>
      <c r="E110">
        <v>5.25</v>
      </c>
      <c r="F110" t="s">
        <v>438</v>
      </c>
      <c r="H110" t="s">
        <v>32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439</v>
      </c>
      <c r="P110">
        <v>4</v>
      </c>
      <c r="Q110" t="str">
        <f t="shared" si="1"/>
        <v>BALL US Equity</v>
      </c>
    </row>
    <row r="111" spans="1:17" x14ac:dyDescent="0.55000000000000004">
      <c r="A111" s="1">
        <v>45289</v>
      </c>
      <c r="B111" s="1">
        <v>45291</v>
      </c>
      <c r="C111" t="s">
        <v>101</v>
      </c>
      <c r="D111" t="s">
        <v>102</v>
      </c>
      <c r="E111">
        <v>3.5</v>
      </c>
      <c r="F111" t="s">
        <v>440</v>
      </c>
      <c r="H111" t="s">
        <v>17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441</v>
      </c>
      <c r="P111">
        <v>3</v>
      </c>
      <c r="Q111" t="str">
        <f t="shared" si="1"/>
        <v>IBM US Equity</v>
      </c>
    </row>
    <row r="112" spans="1:17" x14ac:dyDescent="0.55000000000000004">
      <c r="A112" s="1">
        <v>45289</v>
      </c>
      <c r="B112" s="1">
        <v>45291</v>
      </c>
      <c r="C112" t="s">
        <v>320</v>
      </c>
      <c r="D112" t="s">
        <v>321</v>
      </c>
      <c r="E112">
        <v>7.2</v>
      </c>
      <c r="F112" t="s">
        <v>442</v>
      </c>
      <c r="H112" t="s">
        <v>52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443</v>
      </c>
      <c r="P112">
        <v>3</v>
      </c>
      <c r="Q112" t="str">
        <f t="shared" si="1"/>
        <v>PFE US Equity</v>
      </c>
    </row>
    <row r="113" spans="1:17" x14ac:dyDescent="0.55000000000000004">
      <c r="A113" s="1">
        <v>45289</v>
      </c>
      <c r="B113" s="1">
        <v>45291</v>
      </c>
      <c r="C113" t="s">
        <v>444</v>
      </c>
      <c r="D113" t="s">
        <v>445</v>
      </c>
      <c r="E113">
        <v>6.45</v>
      </c>
      <c r="F113" t="s">
        <v>446</v>
      </c>
      <c r="H113" t="s">
        <v>32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447</v>
      </c>
      <c r="P113">
        <v>3</v>
      </c>
      <c r="Q113" t="str">
        <f t="shared" si="1"/>
        <v>OXY US Equity</v>
      </c>
    </row>
    <row r="114" spans="1:17" x14ac:dyDescent="0.55000000000000004">
      <c r="A114" s="1">
        <v>45289</v>
      </c>
      <c r="B114" s="1">
        <v>45291</v>
      </c>
      <c r="C114" t="s">
        <v>448</v>
      </c>
      <c r="D114" t="s">
        <v>449</v>
      </c>
      <c r="E114">
        <v>7.75</v>
      </c>
      <c r="F114" t="s">
        <v>450</v>
      </c>
      <c r="H114" t="s">
        <v>47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53</v>
      </c>
      <c r="O114" t="s">
        <v>451</v>
      </c>
      <c r="P114">
        <v>3</v>
      </c>
      <c r="Q114" t="str">
        <f t="shared" si="1"/>
        <v>DUK US Equity</v>
      </c>
    </row>
    <row r="115" spans="1:17" x14ac:dyDescent="0.55000000000000004">
      <c r="A115" s="1">
        <v>45289</v>
      </c>
      <c r="B115" s="1">
        <v>45291</v>
      </c>
      <c r="C115" t="s">
        <v>166</v>
      </c>
      <c r="D115" t="s">
        <v>167</v>
      </c>
      <c r="E115">
        <v>4.375</v>
      </c>
      <c r="F115" t="s">
        <v>452</v>
      </c>
      <c r="H115" t="s">
        <v>47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453</v>
      </c>
      <c r="P115">
        <v>4</v>
      </c>
      <c r="Q115" t="str">
        <f t="shared" si="1"/>
        <v>NFLX US Equity</v>
      </c>
    </row>
    <row r="116" spans="1:17" x14ac:dyDescent="0.55000000000000004">
      <c r="A116" s="1">
        <v>45289</v>
      </c>
      <c r="B116" s="1">
        <v>45291</v>
      </c>
      <c r="C116" t="s">
        <v>454</v>
      </c>
      <c r="D116" t="s">
        <v>97</v>
      </c>
      <c r="E116">
        <v>5.75</v>
      </c>
      <c r="F116" t="s">
        <v>455</v>
      </c>
      <c r="H116" t="s">
        <v>99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72</v>
      </c>
      <c r="O116" t="s">
        <v>456</v>
      </c>
      <c r="P116">
        <v>3</v>
      </c>
      <c r="Q116" t="str">
        <f t="shared" si="1"/>
        <v>BRK US Equity</v>
      </c>
    </row>
    <row r="117" spans="1:17" x14ac:dyDescent="0.55000000000000004">
      <c r="A117" s="1">
        <v>45289</v>
      </c>
      <c r="B117" s="1">
        <v>45291</v>
      </c>
      <c r="C117" t="s">
        <v>144</v>
      </c>
      <c r="D117" t="s">
        <v>145</v>
      </c>
      <c r="E117">
        <v>6.875</v>
      </c>
      <c r="F117" t="s">
        <v>457</v>
      </c>
      <c r="H117" t="s">
        <v>147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72</v>
      </c>
      <c r="O117" t="s">
        <v>458</v>
      </c>
      <c r="P117">
        <v>3</v>
      </c>
      <c r="Q117" t="str">
        <f t="shared" si="1"/>
        <v>OMF US Equity</v>
      </c>
    </row>
    <row r="118" spans="1:17" x14ac:dyDescent="0.55000000000000004">
      <c r="A118" s="1">
        <v>45289</v>
      </c>
      <c r="B118" s="1">
        <v>45291</v>
      </c>
      <c r="C118" t="s">
        <v>101</v>
      </c>
      <c r="D118" t="s">
        <v>102</v>
      </c>
      <c r="E118">
        <v>3</v>
      </c>
      <c r="F118" t="s">
        <v>459</v>
      </c>
      <c r="H118" t="s">
        <v>17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460</v>
      </c>
      <c r="P118">
        <v>3</v>
      </c>
      <c r="Q118" t="str">
        <f t="shared" si="1"/>
        <v>IBM US Equity</v>
      </c>
    </row>
    <row r="119" spans="1:17" x14ac:dyDescent="0.55000000000000004">
      <c r="A119" s="1">
        <v>45289</v>
      </c>
      <c r="B119" s="1">
        <v>45291</v>
      </c>
      <c r="C119" t="s">
        <v>463</v>
      </c>
      <c r="D119" t="s">
        <v>464</v>
      </c>
      <c r="E119">
        <v>6</v>
      </c>
      <c r="F119" t="s">
        <v>465</v>
      </c>
      <c r="H119" t="s">
        <v>71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466</v>
      </c>
      <c r="P119">
        <v>3</v>
      </c>
      <c r="Q119" t="str">
        <f t="shared" si="1"/>
        <v>VFC US Equity</v>
      </c>
    </row>
    <row r="120" spans="1:17" x14ac:dyDescent="0.55000000000000004">
      <c r="A120" s="1">
        <v>45289</v>
      </c>
      <c r="B120" s="1">
        <v>45291</v>
      </c>
      <c r="C120" t="s">
        <v>57</v>
      </c>
      <c r="D120" t="s">
        <v>14</v>
      </c>
      <c r="E120">
        <v>6.65</v>
      </c>
      <c r="F120" t="s">
        <v>467</v>
      </c>
      <c r="H120" t="s">
        <v>17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468</v>
      </c>
      <c r="P120">
        <v>3</v>
      </c>
      <c r="Q120" t="str">
        <f t="shared" si="1"/>
        <v>DIS US Equity</v>
      </c>
    </row>
    <row r="121" spans="1:17" x14ac:dyDescent="0.55000000000000004">
      <c r="A121" s="1">
        <v>45289</v>
      </c>
      <c r="B121" s="1">
        <v>45291</v>
      </c>
      <c r="C121" t="s">
        <v>285</v>
      </c>
      <c r="D121" t="s">
        <v>286</v>
      </c>
      <c r="E121">
        <v>1</v>
      </c>
      <c r="F121" t="s">
        <v>469</v>
      </c>
      <c r="H121" t="s">
        <v>42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470</v>
      </c>
      <c r="P121">
        <v>2</v>
      </c>
      <c r="Q121" t="str">
        <f t="shared" si="1"/>
        <v>KO US Equity</v>
      </c>
    </row>
    <row r="122" spans="1:17" x14ac:dyDescent="0.55000000000000004">
      <c r="A122" s="1">
        <v>45289</v>
      </c>
      <c r="B122" s="1">
        <v>45291</v>
      </c>
      <c r="C122" t="s">
        <v>471</v>
      </c>
      <c r="D122" t="s">
        <v>472</v>
      </c>
      <c r="E122">
        <v>5.05</v>
      </c>
      <c r="F122" t="s">
        <v>473</v>
      </c>
      <c r="H122" t="s">
        <v>47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474</v>
      </c>
      <c r="P122">
        <v>3</v>
      </c>
      <c r="Q122" t="str">
        <f t="shared" si="1"/>
        <v>AZO US Equity</v>
      </c>
    </row>
    <row r="123" spans="1:17" x14ac:dyDescent="0.55000000000000004">
      <c r="A123" s="1">
        <v>45289</v>
      </c>
      <c r="B123" s="1">
        <v>45291</v>
      </c>
      <c r="C123" t="s">
        <v>479</v>
      </c>
      <c r="D123" t="s">
        <v>480</v>
      </c>
      <c r="E123">
        <v>5.25</v>
      </c>
      <c r="F123" t="s">
        <v>481</v>
      </c>
      <c r="H123" t="s">
        <v>47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482</v>
      </c>
      <c r="P123">
        <v>4</v>
      </c>
      <c r="Q123" t="str">
        <f t="shared" si="1"/>
        <v>AMGN US Equity</v>
      </c>
    </row>
    <row r="124" spans="1:17" x14ac:dyDescent="0.55000000000000004">
      <c r="A124" s="1">
        <v>45289</v>
      </c>
      <c r="B124" s="1">
        <v>45291</v>
      </c>
      <c r="C124" t="s">
        <v>201</v>
      </c>
      <c r="D124" t="s">
        <v>202</v>
      </c>
      <c r="E124">
        <v>6.75</v>
      </c>
      <c r="F124" t="s">
        <v>483</v>
      </c>
      <c r="H124" t="s">
        <v>147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484</v>
      </c>
      <c r="P124">
        <v>4</v>
      </c>
      <c r="Q124" t="str">
        <f t="shared" si="1"/>
        <v>BBWI US Equity</v>
      </c>
    </row>
    <row r="125" spans="1:17" x14ac:dyDescent="0.55000000000000004">
      <c r="A125" s="1">
        <v>45289</v>
      </c>
      <c r="B125" s="1">
        <v>45291</v>
      </c>
      <c r="C125" t="s">
        <v>485</v>
      </c>
      <c r="D125" t="s">
        <v>486</v>
      </c>
      <c r="E125">
        <v>4.4000000000000004</v>
      </c>
      <c r="F125" t="s">
        <v>487</v>
      </c>
      <c r="H125" t="s">
        <v>32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488</v>
      </c>
      <c r="P125">
        <v>3</v>
      </c>
      <c r="Q125" t="str">
        <f t="shared" si="1"/>
        <v>WBA US Equity</v>
      </c>
    </row>
    <row r="126" spans="1:17" x14ac:dyDescent="0.55000000000000004">
      <c r="A126" s="1">
        <v>45289</v>
      </c>
      <c r="B126" s="1">
        <v>45291</v>
      </c>
      <c r="C126" t="s">
        <v>166</v>
      </c>
      <c r="D126" t="s">
        <v>167</v>
      </c>
      <c r="E126">
        <v>5.875</v>
      </c>
      <c r="F126" t="s">
        <v>489</v>
      </c>
      <c r="H126" t="s">
        <v>47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490</v>
      </c>
      <c r="P126">
        <v>4</v>
      </c>
      <c r="Q126" t="str">
        <f t="shared" si="1"/>
        <v>NFLX US Equity</v>
      </c>
    </row>
    <row r="127" spans="1:17" x14ac:dyDescent="0.55000000000000004">
      <c r="A127" s="1">
        <v>45289</v>
      </c>
      <c r="B127" s="1">
        <v>45291</v>
      </c>
      <c r="C127" t="s">
        <v>324</v>
      </c>
      <c r="D127" t="s">
        <v>325</v>
      </c>
      <c r="E127">
        <v>4.875</v>
      </c>
      <c r="F127" t="s">
        <v>491</v>
      </c>
      <c r="H127" t="s">
        <v>17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492</v>
      </c>
      <c r="P127">
        <v>2</v>
      </c>
      <c r="Q127" t="str">
        <f t="shared" si="1"/>
        <v>PM US Equity</v>
      </c>
    </row>
    <row r="128" spans="1:17" x14ac:dyDescent="0.55000000000000004">
      <c r="A128" s="1">
        <v>45289</v>
      </c>
      <c r="B128" s="1">
        <v>45291</v>
      </c>
      <c r="C128" t="s">
        <v>197</v>
      </c>
      <c r="D128" t="s">
        <v>198</v>
      </c>
      <c r="E128">
        <v>6.625</v>
      </c>
      <c r="F128" t="s">
        <v>199</v>
      </c>
      <c r="H128" t="s">
        <v>495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496</v>
      </c>
      <c r="P128">
        <v>4</v>
      </c>
      <c r="Q128" t="str">
        <f t="shared" si="1"/>
        <v>SATS US Equity</v>
      </c>
    </row>
    <row r="129" spans="1:17" x14ac:dyDescent="0.55000000000000004">
      <c r="A129" s="1">
        <v>45289</v>
      </c>
      <c r="B129" s="1">
        <v>45291</v>
      </c>
      <c r="C129" t="s">
        <v>497</v>
      </c>
      <c r="D129" t="s">
        <v>498</v>
      </c>
      <c r="E129">
        <v>2.35</v>
      </c>
      <c r="F129" t="s">
        <v>499</v>
      </c>
      <c r="H129" t="s">
        <v>71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72</v>
      </c>
      <c r="O129" t="s">
        <v>500</v>
      </c>
      <c r="P129">
        <v>5</v>
      </c>
      <c r="Q129" t="str">
        <f t="shared" si="1"/>
        <v>BCRED US Equity</v>
      </c>
    </row>
    <row r="130" spans="1:17" x14ac:dyDescent="0.55000000000000004">
      <c r="A130" s="1">
        <v>45289</v>
      </c>
      <c r="B130" s="1">
        <v>45291</v>
      </c>
      <c r="C130" t="s">
        <v>123</v>
      </c>
      <c r="D130" t="s">
        <v>124</v>
      </c>
      <c r="E130">
        <v>1.875</v>
      </c>
      <c r="F130" t="s">
        <v>501</v>
      </c>
      <c r="G130" t="s">
        <v>220</v>
      </c>
      <c r="H130" t="s">
        <v>63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64</v>
      </c>
      <c r="O130" t="s">
        <v>502</v>
      </c>
      <c r="P130">
        <v>4</v>
      </c>
      <c r="Q130" t="str">
        <f t="shared" si="1"/>
        <v>IBRD US Equity</v>
      </c>
    </row>
    <row r="131" spans="1:17" x14ac:dyDescent="0.55000000000000004">
      <c r="A131" s="1">
        <v>45289</v>
      </c>
      <c r="B131" s="1">
        <v>45291</v>
      </c>
      <c r="C131" t="s">
        <v>503</v>
      </c>
      <c r="D131" t="s">
        <v>504</v>
      </c>
      <c r="E131">
        <v>6.8</v>
      </c>
      <c r="F131" t="s">
        <v>505</v>
      </c>
      <c r="H131" t="s">
        <v>71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506</v>
      </c>
      <c r="P131">
        <v>3</v>
      </c>
      <c r="Q131" t="str">
        <f t="shared" si="1"/>
        <v>MRO US Equity</v>
      </c>
    </row>
    <row r="132" spans="1:17" x14ac:dyDescent="0.55000000000000004">
      <c r="A132" s="1">
        <v>45289</v>
      </c>
      <c r="B132" s="1">
        <v>45291</v>
      </c>
      <c r="C132" t="s">
        <v>507</v>
      </c>
      <c r="D132" t="s">
        <v>508</v>
      </c>
      <c r="E132">
        <v>5.375</v>
      </c>
      <c r="F132" t="s">
        <v>509</v>
      </c>
      <c r="H132" t="s">
        <v>47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510</v>
      </c>
      <c r="P132">
        <v>4</v>
      </c>
      <c r="Q132" t="str">
        <f t="shared" ref="Q132:Q195" si="2">D132&amp;" US Equity"</f>
        <v>ORCL US Equity</v>
      </c>
    </row>
    <row r="133" spans="1:17" x14ac:dyDescent="0.55000000000000004">
      <c r="A133" s="1">
        <v>45289</v>
      </c>
      <c r="B133" s="1">
        <v>45291</v>
      </c>
      <c r="C133" t="s">
        <v>497</v>
      </c>
      <c r="D133" t="s">
        <v>498</v>
      </c>
      <c r="E133">
        <v>7.05</v>
      </c>
      <c r="F133" t="s">
        <v>511</v>
      </c>
      <c r="H133" t="s">
        <v>71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72</v>
      </c>
      <c r="O133" t="s">
        <v>512</v>
      </c>
      <c r="P133">
        <v>5</v>
      </c>
      <c r="Q133" t="str">
        <f t="shared" si="2"/>
        <v>BCRED US Equity</v>
      </c>
    </row>
    <row r="134" spans="1:17" x14ac:dyDescent="0.55000000000000004">
      <c r="A134" s="1">
        <v>45289</v>
      </c>
      <c r="B134" s="1">
        <v>45291</v>
      </c>
      <c r="C134" t="s">
        <v>517</v>
      </c>
      <c r="D134" t="s">
        <v>518</v>
      </c>
      <c r="E134">
        <v>5.15</v>
      </c>
      <c r="F134" t="s">
        <v>519</v>
      </c>
      <c r="H134" t="s">
        <v>52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520</v>
      </c>
      <c r="P134">
        <v>3</v>
      </c>
      <c r="Q134" t="str">
        <f t="shared" si="2"/>
        <v>CAT US Equity</v>
      </c>
    </row>
    <row r="135" spans="1:17" x14ac:dyDescent="0.55000000000000004">
      <c r="A135" s="1">
        <v>45289</v>
      </c>
      <c r="B135" s="1">
        <v>45291</v>
      </c>
      <c r="C135" t="s">
        <v>521</v>
      </c>
      <c r="D135" t="s">
        <v>522</v>
      </c>
      <c r="E135">
        <v>5.4</v>
      </c>
      <c r="F135" t="s">
        <v>70</v>
      </c>
      <c r="H135" t="s">
        <v>47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523</v>
      </c>
      <c r="P135">
        <v>3</v>
      </c>
      <c r="Q135" t="str">
        <f t="shared" si="2"/>
        <v>LHX US Equity</v>
      </c>
    </row>
    <row r="136" spans="1:17" x14ac:dyDescent="0.55000000000000004">
      <c r="A136" s="1">
        <v>45289</v>
      </c>
      <c r="B136" s="1">
        <v>45291</v>
      </c>
      <c r="C136" t="s">
        <v>524</v>
      </c>
      <c r="D136" t="s">
        <v>30</v>
      </c>
      <c r="E136">
        <v>4.3890000000000002</v>
      </c>
      <c r="F136" t="s">
        <v>525</v>
      </c>
      <c r="G136" t="s">
        <v>133</v>
      </c>
      <c r="H136" t="s">
        <v>32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526</v>
      </c>
      <c r="P136">
        <v>1</v>
      </c>
      <c r="Q136" t="str">
        <f t="shared" si="2"/>
        <v>F US Equity</v>
      </c>
    </row>
    <row r="137" spans="1:17" x14ac:dyDescent="0.55000000000000004">
      <c r="A137" s="1">
        <v>45289</v>
      </c>
      <c r="B137" s="1">
        <v>45291</v>
      </c>
      <c r="C137" t="s">
        <v>503</v>
      </c>
      <c r="D137" t="s">
        <v>504</v>
      </c>
      <c r="E137">
        <v>6.6</v>
      </c>
      <c r="F137" t="s">
        <v>527</v>
      </c>
      <c r="H137" t="s">
        <v>71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528</v>
      </c>
      <c r="P137">
        <v>3</v>
      </c>
      <c r="Q137" t="str">
        <f t="shared" si="2"/>
        <v>MRO US Equity</v>
      </c>
    </row>
    <row r="138" spans="1:17" x14ac:dyDescent="0.55000000000000004">
      <c r="A138" s="1">
        <v>45289</v>
      </c>
      <c r="B138" s="1">
        <v>45291</v>
      </c>
      <c r="C138" t="s">
        <v>29</v>
      </c>
      <c r="D138" t="s">
        <v>30</v>
      </c>
      <c r="E138">
        <v>6.375</v>
      </c>
      <c r="F138" t="s">
        <v>529</v>
      </c>
      <c r="H138" t="s">
        <v>32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530</v>
      </c>
      <c r="P138">
        <v>1</v>
      </c>
      <c r="Q138" t="str">
        <f t="shared" si="2"/>
        <v>F US Equity</v>
      </c>
    </row>
    <row r="139" spans="1:17" x14ac:dyDescent="0.55000000000000004">
      <c r="A139" s="1">
        <v>45289</v>
      </c>
      <c r="B139" s="1">
        <v>45291</v>
      </c>
      <c r="C139" t="s">
        <v>398</v>
      </c>
      <c r="D139" t="s">
        <v>399</v>
      </c>
      <c r="E139">
        <v>5.875</v>
      </c>
      <c r="F139" t="s">
        <v>531</v>
      </c>
      <c r="H139" t="s">
        <v>52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532</v>
      </c>
      <c r="P139">
        <v>2</v>
      </c>
      <c r="Q139" t="str">
        <f t="shared" si="2"/>
        <v>HD US Equity</v>
      </c>
    </row>
    <row r="140" spans="1:17" x14ac:dyDescent="0.55000000000000004">
      <c r="A140" s="1">
        <v>45289</v>
      </c>
      <c r="B140" s="1">
        <v>45291</v>
      </c>
      <c r="C140" t="s">
        <v>533</v>
      </c>
      <c r="D140" t="s">
        <v>534</v>
      </c>
      <c r="E140">
        <v>6.3</v>
      </c>
      <c r="F140" t="s">
        <v>51</v>
      </c>
      <c r="G140" t="s">
        <v>206</v>
      </c>
      <c r="H140" t="s">
        <v>77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535</v>
      </c>
      <c r="P140">
        <v>3</v>
      </c>
      <c r="Q140" t="str">
        <f t="shared" si="2"/>
        <v>MCD US Equity</v>
      </c>
    </row>
    <row r="141" spans="1:17" x14ac:dyDescent="0.55000000000000004">
      <c r="A141" s="1">
        <v>45289</v>
      </c>
      <c r="B141" s="1">
        <v>45291</v>
      </c>
      <c r="C141" t="s">
        <v>536</v>
      </c>
      <c r="D141" t="s">
        <v>537</v>
      </c>
      <c r="E141">
        <v>4.5999999999999996</v>
      </c>
      <c r="F141" t="s">
        <v>538</v>
      </c>
      <c r="H141" t="s">
        <v>267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539</v>
      </c>
      <c r="P141">
        <v>4</v>
      </c>
      <c r="Q141" t="str">
        <f t="shared" si="2"/>
        <v>AMZN US Equity</v>
      </c>
    </row>
    <row r="142" spans="1:17" x14ac:dyDescent="0.55000000000000004">
      <c r="A142" s="1">
        <v>45289</v>
      </c>
      <c r="B142" s="1">
        <v>45291</v>
      </c>
      <c r="C142" t="s">
        <v>29</v>
      </c>
      <c r="D142" t="s">
        <v>30</v>
      </c>
      <c r="E142">
        <v>6.625</v>
      </c>
      <c r="F142" t="s">
        <v>540</v>
      </c>
      <c r="H142" t="s">
        <v>32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541</v>
      </c>
      <c r="P142">
        <v>1</v>
      </c>
      <c r="Q142" t="str">
        <f t="shared" si="2"/>
        <v>F US Equity</v>
      </c>
    </row>
    <row r="143" spans="1:17" x14ac:dyDescent="0.55000000000000004">
      <c r="A143" s="1">
        <v>45289</v>
      </c>
      <c r="B143" s="1">
        <v>45291</v>
      </c>
      <c r="C143" t="s">
        <v>507</v>
      </c>
      <c r="D143" t="s">
        <v>508</v>
      </c>
      <c r="E143">
        <v>6.5</v>
      </c>
      <c r="F143" t="s">
        <v>542</v>
      </c>
      <c r="H143" t="s">
        <v>47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543</v>
      </c>
      <c r="P143">
        <v>4</v>
      </c>
      <c r="Q143" t="str">
        <f t="shared" si="2"/>
        <v>ORCL US Equity</v>
      </c>
    </row>
    <row r="144" spans="1:17" x14ac:dyDescent="0.55000000000000004">
      <c r="A144" s="1">
        <v>45289</v>
      </c>
      <c r="B144" s="1">
        <v>45291</v>
      </c>
      <c r="C144" t="s">
        <v>544</v>
      </c>
      <c r="D144" t="s">
        <v>545</v>
      </c>
      <c r="E144">
        <v>6.95</v>
      </c>
      <c r="F144" t="s">
        <v>469</v>
      </c>
      <c r="H144" t="s">
        <v>32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546</v>
      </c>
      <c r="P144">
        <v>3</v>
      </c>
      <c r="Q144" t="str">
        <f t="shared" si="2"/>
        <v>JWN US Equity</v>
      </c>
    </row>
    <row r="145" spans="1:17" x14ac:dyDescent="0.55000000000000004">
      <c r="A145" s="1">
        <v>45289</v>
      </c>
      <c r="B145" s="1">
        <v>45291</v>
      </c>
      <c r="C145" t="s">
        <v>547</v>
      </c>
      <c r="D145" t="s">
        <v>548</v>
      </c>
      <c r="E145">
        <v>3.6379999999999999</v>
      </c>
      <c r="F145" t="s">
        <v>457</v>
      </c>
      <c r="H145" t="s">
        <v>71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549</v>
      </c>
      <c r="P145">
        <v>3</v>
      </c>
      <c r="Q145" t="str">
        <f t="shared" si="2"/>
        <v>WBD US Equity</v>
      </c>
    </row>
    <row r="146" spans="1:17" x14ac:dyDescent="0.55000000000000004">
      <c r="A146" s="1">
        <v>45289</v>
      </c>
      <c r="B146" s="1">
        <v>45291</v>
      </c>
      <c r="C146" t="s">
        <v>101</v>
      </c>
      <c r="D146" t="s">
        <v>102</v>
      </c>
      <c r="E146">
        <v>4</v>
      </c>
      <c r="F146" t="s">
        <v>550</v>
      </c>
      <c r="H146" t="s">
        <v>17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551</v>
      </c>
      <c r="P146">
        <v>3</v>
      </c>
      <c r="Q146" t="str">
        <f t="shared" si="2"/>
        <v>IBM US Equity</v>
      </c>
    </row>
    <row r="147" spans="1:17" x14ac:dyDescent="0.55000000000000004">
      <c r="A147" s="1">
        <v>45289</v>
      </c>
      <c r="B147" s="1">
        <v>45291</v>
      </c>
      <c r="C147" t="s">
        <v>552</v>
      </c>
      <c r="D147" t="s">
        <v>553</v>
      </c>
      <c r="E147">
        <v>6.95</v>
      </c>
      <c r="F147" t="s">
        <v>554</v>
      </c>
      <c r="H147" t="s">
        <v>17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555</v>
      </c>
      <c r="P147">
        <v>3</v>
      </c>
      <c r="Q147" t="str">
        <f t="shared" si="2"/>
        <v>COP US Equity</v>
      </c>
    </row>
    <row r="148" spans="1:17" x14ac:dyDescent="0.55000000000000004">
      <c r="A148" s="1">
        <v>45289</v>
      </c>
      <c r="B148" s="1">
        <v>45291</v>
      </c>
      <c r="C148" t="s">
        <v>57</v>
      </c>
      <c r="D148" t="s">
        <v>14</v>
      </c>
      <c r="E148">
        <v>2.2000000000000002</v>
      </c>
      <c r="F148" t="s">
        <v>556</v>
      </c>
      <c r="H148" t="s">
        <v>17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557</v>
      </c>
      <c r="P148">
        <v>3</v>
      </c>
      <c r="Q148" t="str">
        <f t="shared" si="2"/>
        <v>DIS US Equity</v>
      </c>
    </row>
    <row r="149" spans="1:17" x14ac:dyDescent="0.55000000000000004">
      <c r="A149" s="1">
        <v>45289</v>
      </c>
      <c r="B149" s="1">
        <v>45291</v>
      </c>
      <c r="C149" t="s">
        <v>57</v>
      </c>
      <c r="D149" t="s">
        <v>14</v>
      </c>
      <c r="E149">
        <v>3.8</v>
      </c>
      <c r="F149" t="s">
        <v>558</v>
      </c>
      <c r="H149" t="s">
        <v>17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559</v>
      </c>
      <c r="P149">
        <v>3</v>
      </c>
      <c r="Q149" t="str">
        <f t="shared" si="2"/>
        <v>DIS US Equity</v>
      </c>
    </row>
    <row r="150" spans="1:17" x14ac:dyDescent="0.55000000000000004">
      <c r="A150" s="1">
        <v>45289</v>
      </c>
      <c r="B150" s="1">
        <v>45291</v>
      </c>
      <c r="C150" t="s">
        <v>560</v>
      </c>
      <c r="D150" t="s">
        <v>561</v>
      </c>
      <c r="E150">
        <v>5.15</v>
      </c>
      <c r="F150" t="s">
        <v>562</v>
      </c>
      <c r="H150" t="s">
        <v>71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563</v>
      </c>
      <c r="P150">
        <v>2</v>
      </c>
      <c r="Q150" t="str">
        <f t="shared" si="2"/>
        <v>CF US Equity</v>
      </c>
    </row>
    <row r="151" spans="1:17" x14ac:dyDescent="0.55000000000000004">
      <c r="A151" s="1">
        <v>45289</v>
      </c>
      <c r="B151" s="1">
        <v>45291</v>
      </c>
      <c r="C151" t="s">
        <v>564</v>
      </c>
      <c r="D151" t="s">
        <v>565</v>
      </c>
      <c r="E151">
        <v>6.875</v>
      </c>
      <c r="F151" t="s">
        <v>566</v>
      </c>
      <c r="G151" t="s">
        <v>567</v>
      </c>
      <c r="H151" t="s">
        <v>17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568</v>
      </c>
      <c r="P151">
        <v>3</v>
      </c>
      <c r="Q151" t="str">
        <f t="shared" si="2"/>
        <v>EPD US Equity</v>
      </c>
    </row>
    <row r="152" spans="1:17" x14ac:dyDescent="0.55000000000000004">
      <c r="A152" s="1">
        <v>45289</v>
      </c>
      <c r="B152" s="1">
        <v>45291</v>
      </c>
      <c r="C152" t="s">
        <v>123</v>
      </c>
      <c r="D152" t="s">
        <v>124</v>
      </c>
      <c r="E152">
        <v>1.125</v>
      </c>
      <c r="F152" t="s">
        <v>569</v>
      </c>
      <c r="H152" t="s">
        <v>63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64</v>
      </c>
      <c r="O152" t="s">
        <v>570</v>
      </c>
      <c r="P152">
        <v>4</v>
      </c>
      <c r="Q152" t="str">
        <f t="shared" si="2"/>
        <v>IBRD US Equity</v>
      </c>
    </row>
    <row r="153" spans="1:17" x14ac:dyDescent="0.55000000000000004">
      <c r="A153" s="1">
        <v>45289</v>
      </c>
      <c r="B153" s="1">
        <v>45291</v>
      </c>
      <c r="C153" t="s">
        <v>571</v>
      </c>
      <c r="D153" t="s">
        <v>572</v>
      </c>
      <c r="E153">
        <v>6.5</v>
      </c>
      <c r="F153" t="s">
        <v>542</v>
      </c>
      <c r="H153" t="s">
        <v>71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573</v>
      </c>
      <c r="P153">
        <v>4</v>
      </c>
      <c r="Q153" t="str">
        <f t="shared" si="2"/>
        <v>DELL US Equity</v>
      </c>
    </row>
    <row r="154" spans="1:17" x14ac:dyDescent="0.55000000000000004">
      <c r="A154" s="1">
        <v>45289</v>
      </c>
      <c r="B154" s="1">
        <v>45291</v>
      </c>
      <c r="C154" t="s">
        <v>517</v>
      </c>
      <c r="D154" t="s">
        <v>518</v>
      </c>
      <c r="E154">
        <v>4.3499999999999996</v>
      </c>
      <c r="F154" t="s">
        <v>574</v>
      </c>
      <c r="G154" t="s">
        <v>575</v>
      </c>
      <c r="H154" t="s">
        <v>52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576</v>
      </c>
      <c r="P154">
        <v>3</v>
      </c>
      <c r="Q154" t="str">
        <f t="shared" si="2"/>
        <v>CAT US Equity</v>
      </c>
    </row>
    <row r="155" spans="1:17" x14ac:dyDescent="0.55000000000000004">
      <c r="A155" s="1">
        <v>45289</v>
      </c>
      <c r="B155" s="1">
        <v>45291</v>
      </c>
      <c r="C155" t="s">
        <v>463</v>
      </c>
      <c r="D155" t="s">
        <v>464</v>
      </c>
      <c r="E155">
        <v>6.45</v>
      </c>
      <c r="F155" t="s">
        <v>577</v>
      </c>
      <c r="H155" t="s">
        <v>71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578</v>
      </c>
      <c r="P155">
        <v>3</v>
      </c>
      <c r="Q155" t="str">
        <f t="shared" si="2"/>
        <v>VFC US Equity</v>
      </c>
    </row>
    <row r="156" spans="1:17" x14ac:dyDescent="0.55000000000000004">
      <c r="A156" s="1">
        <v>45289</v>
      </c>
      <c r="B156" s="1">
        <v>45291</v>
      </c>
      <c r="C156" t="s">
        <v>579</v>
      </c>
      <c r="D156" t="s">
        <v>580</v>
      </c>
      <c r="E156">
        <v>5.9</v>
      </c>
      <c r="F156" t="s">
        <v>581</v>
      </c>
      <c r="H156" t="s">
        <v>47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582</v>
      </c>
      <c r="P156">
        <v>3</v>
      </c>
      <c r="Q156" t="str">
        <f t="shared" si="2"/>
        <v>HPE US Equity</v>
      </c>
    </row>
    <row r="157" spans="1:17" x14ac:dyDescent="0.55000000000000004">
      <c r="A157" s="1">
        <v>45289</v>
      </c>
      <c r="B157" s="1">
        <v>45291</v>
      </c>
      <c r="C157" t="s">
        <v>231</v>
      </c>
      <c r="D157" t="s">
        <v>232</v>
      </c>
      <c r="E157">
        <v>1.05</v>
      </c>
      <c r="F157" t="s">
        <v>583</v>
      </c>
      <c r="H157" t="s">
        <v>47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584</v>
      </c>
      <c r="P157">
        <v>2</v>
      </c>
      <c r="Q157" t="str">
        <f t="shared" si="2"/>
        <v>GM US Equity</v>
      </c>
    </row>
    <row r="158" spans="1:17" x14ac:dyDescent="0.55000000000000004">
      <c r="A158" s="1">
        <v>45289</v>
      </c>
      <c r="B158" s="1">
        <v>45291</v>
      </c>
      <c r="C158" t="s">
        <v>320</v>
      </c>
      <c r="D158" t="s">
        <v>321</v>
      </c>
      <c r="E158">
        <v>4</v>
      </c>
      <c r="F158" t="s">
        <v>585</v>
      </c>
      <c r="H158" t="s">
        <v>52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586</v>
      </c>
      <c r="P158">
        <v>3</v>
      </c>
      <c r="Q158" t="str">
        <f t="shared" si="2"/>
        <v>PFE US Equity</v>
      </c>
    </row>
    <row r="159" spans="1:17" x14ac:dyDescent="0.55000000000000004">
      <c r="A159" s="1">
        <v>45289</v>
      </c>
      <c r="B159" s="1">
        <v>45291</v>
      </c>
      <c r="C159" t="s">
        <v>536</v>
      </c>
      <c r="D159" t="s">
        <v>537</v>
      </c>
      <c r="E159">
        <v>4.7</v>
      </c>
      <c r="F159" t="s">
        <v>589</v>
      </c>
      <c r="H159" t="s">
        <v>267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590</v>
      </c>
      <c r="P159">
        <v>4</v>
      </c>
      <c r="Q159" t="str">
        <f t="shared" si="2"/>
        <v>AMZN US Equity</v>
      </c>
    </row>
    <row r="160" spans="1:17" x14ac:dyDescent="0.55000000000000004">
      <c r="A160" s="1">
        <v>45289</v>
      </c>
      <c r="B160" s="1">
        <v>45291</v>
      </c>
      <c r="C160" t="s">
        <v>285</v>
      </c>
      <c r="D160" t="s">
        <v>286</v>
      </c>
      <c r="E160">
        <v>3.45</v>
      </c>
      <c r="F160" t="s">
        <v>591</v>
      </c>
      <c r="H160" t="s">
        <v>42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592</v>
      </c>
      <c r="P160">
        <v>2</v>
      </c>
      <c r="Q160" t="str">
        <f t="shared" si="2"/>
        <v>KO US Equity</v>
      </c>
    </row>
    <row r="161" spans="1:17" x14ac:dyDescent="0.55000000000000004">
      <c r="A161" s="1">
        <v>45289</v>
      </c>
      <c r="B161" s="1">
        <v>45291</v>
      </c>
      <c r="C161" t="s">
        <v>595</v>
      </c>
      <c r="D161" t="s">
        <v>596</v>
      </c>
      <c r="E161">
        <v>3.75</v>
      </c>
      <c r="F161" t="s">
        <v>351</v>
      </c>
      <c r="G161" t="s">
        <v>142</v>
      </c>
      <c r="H161" t="s">
        <v>597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598</v>
      </c>
      <c r="P161">
        <v>3</v>
      </c>
      <c r="Q161" t="str">
        <f t="shared" si="2"/>
        <v>AAL US Equity</v>
      </c>
    </row>
    <row r="162" spans="1:17" x14ac:dyDescent="0.55000000000000004">
      <c r="A162" s="1">
        <v>45289</v>
      </c>
      <c r="B162" s="1">
        <v>45291</v>
      </c>
      <c r="C162" t="s">
        <v>454</v>
      </c>
      <c r="D162" t="s">
        <v>97</v>
      </c>
      <c r="E162">
        <v>4.4000000000000004</v>
      </c>
      <c r="F162" t="s">
        <v>599</v>
      </c>
      <c r="H162" t="s">
        <v>99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72</v>
      </c>
      <c r="O162" t="s">
        <v>600</v>
      </c>
      <c r="P162">
        <v>3</v>
      </c>
      <c r="Q162" t="str">
        <f t="shared" si="2"/>
        <v>BRK US Equity</v>
      </c>
    </row>
    <row r="163" spans="1:17" x14ac:dyDescent="0.55000000000000004">
      <c r="A163" s="1">
        <v>45289</v>
      </c>
      <c r="B163" s="1">
        <v>45291</v>
      </c>
      <c r="C163" t="s">
        <v>269</v>
      </c>
      <c r="D163" t="s">
        <v>270</v>
      </c>
      <c r="E163">
        <v>4.8</v>
      </c>
      <c r="F163" t="s">
        <v>601</v>
      </c>
      <c r="G163" t="s">
        <v>229</v>
      </c>
      <c r="H163" t="s">
        <v>52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602</v>
      </c>
      <c r="P163">
        <v>5</v>
      </c>
      <c r="Q163" t="str">
        <f t="shared" si="2"/>
        <v>MBGGR US Equity</v>
      </c>
    </row>
    <row r="164" spans="1:17" x14ac:dyDescent="0.55000000000000004">
      <c r="A164" s="1">
        <v>45289</v>
      </c>
      <c r="B164" s="1">
        <v>45291</v>
      </c>
      <c r="C164" t="s">
        <v>285</v>
      </c>
      <c r="D164" t="s">
        <v>286</v>
      </c>
      <c r="E164">
        <v>1.375</v>
      </c>
      <c r="F164" t="s">
        <v>603</v>
      </c>
      <c r="H164" t="s">
        <v>42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604</v>
      </c>
      <c r="P164">
        <v>2</v>
      </c>
      <c r="Q164" t="str">
        <f t="shared" si="2"/>
        <v>KO US Equity</v>
      </c>
    </row>
    <row r="165" spans="1:17" x14ac:dyDescent="0.55000000000000004">
      <c r="A165" s="1">
        <v>45289</v>
      </c>
      <c r="B165" s="1">
        <v>45291</v>
      </c>
      <c r="C165" t="s">
        <v>536</v>
      </c>
      <c r="D165" t="s">
        <v>537</v>
      </c>
      <c r="E165">
        <v>0.45</v>
      </c>
      <c r="F165" t="s">
        <v>605</v>
      </c>
      <c r="H165" t="s">
        <v>267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606</v>
      </c>
      <c r="P165">
        <v>4</v>
      </c>
      <c r="Q165" t="str">
        <f t="shared" si="2"/>
        <v>AMZN US Equity</v>
      </c>
    </row>
    <row r="166" spans="1:17" x14ac:dyDescent="0.55000000000000004">
      <c r="A166" s="1">
        <v>45289</v>
      </c>
      <c r="B166" s="1">
        <v>45291</v>
      </c>
      <c r="C166" t="s">
        <v>607</v>
      </c>
      <c r="D166" t="s">
        <v>189</v>
      </c>
      <c r="E166">
        <v>8.75</v>
      </c>
      <c r="F166" t="s">
        <v>505</v>
      </c>
      <c r="H166" t="s">
        <v>71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608</v>
      </c>
      <c r="P166">
        <v>1</v>
      </c>
      <c r="Q166" t="str">
        <f t="shared" si="2"/>
        <v>S US Equity</v>
      </c>
    </row>
    <row r="167" spans="1:17" x14ac:dyDescent="0.55000000000000004">
      <c r="A167" s="1">
        <v>45289</v>
      </c>
      <c r="B167" s="1">
        <v>45291</v>
      </c>
      <c r="C167" t="s">
        <v>609</v>
      </c>
      <c r="D167" t="s">
        <v>610</v>
      </c>
      <c r="E167">
        <v>7.75</v>
      </c>
      <c r="F167" t="s">
        <v>611</v>
      </c>
      <c r="H167" t="s">
        <v>77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612</v>
      </c>
      <c r="P167">
        <v>3</v>
      </c>
      <c r="Q167" t="str">
        <f t="shared" si="2"/>
        <v>NOC US Equity</v>
      </c>
    </row>
    <row r="168" spans="1:17" x14ac:dyDescent="0.55000000000000004">
      <c r="A168" s="1">
        <v>45289</v>
      </c>
      <c r="B168" s="1">
        <v>45291</v>
      </c>
      <c r="C168" t="s">
        <v>613</v>
      </c>
      <c r="D168" t="s">
        <v>614</v>
      </c>
      <c r="E168">
        <v>5.9</v>
      </c>
      <c r="F168" t="s">
        <v>615</v>
      </c>
      <c r="H168" t="s">
        <v>42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616</v>
      </c>
      <c r="P168">
        <v>5</v>
      </c>
      <c r="Q168" t="str">
        <f t="shared" si="2"/>
        <v>UNANA US Equity</v>
      </c>
    </row>
    <row r="169" spans="1:17" x14ac:dyDescent="0.55000000000000004">
      <c r="A169" s="1">
        <v>45289</v>
      </c>
      <c r="B169" s="1">
        <v>45291</v>
      </c>
      <c r="C169" t="s">
        <v>617</v>
      </c>
      <c r="D169" t="s">
        <v>449</v>
      </c>
      <c r="E169">
        <v>6.35</v>
      </c>
      <c r="F169" t="s">
        <v>618</v>
      </c>
      <c r="H169" t="s">
        <v>52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53</v>
      </c>
      <c r="O169" t="s">
        <v>619</v>
      </c>
      <c r="P169">
        <v>3</v>
      </c>
      <c r="Q169" t="str">
        <f t="shared" si="2"/>
        <v>DUK US Equity</v>
      </c>
    </row>
    <row r="170" spans="1:17" x14ac:dyDescent="0.55000000000000004">
      <c r="A170" s="1">
        <v>45289</v>
      </c>
      <c r="B170" s="1">
        <v>45291</v>
      </c>
      <c r="C170" t="s">
        <v>231</v>
      </c>
      <c r="D170" t="s">
        <v>232</v>
      </c>
      <c r="E170">
        <v>3.8</v>
      </c>
      <c r="F170" t="s">
        <v>621</v>
      </c>
      <c r="H170" t="s">
        <v>47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622</v>
      </c>
      <c r="P170">
        <v>2</v>
      </c>
      <c r="Q170" t="str">
        <f t="shared" si="2"/>
        <v>GM US Equity</v>
      </c>
    </row>
    <row r="171" spans="1:17" x14ac:dyDescent="0.55000000000000004">
      <c r="A171" s="1">
        <v>45289</v>
      </c>
      <c r="B171" s="1">
        <v>45291</v>
      </c>
      <c r="C171" t="s">
        <v>123</v>
      </c>
      <c r="D171" t="s">
        <v>124</v>
      </c>
      <c r="E171">
        <v>2.5</v>
      </c>
      <c r="F171" t="s">
        <v>623</v>
      </c>
      <c r="H171" t="s">
        <v>63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64</v>
      </c>
      <c r="O171" t="s">
        <v>624</v>
      </c>
      <c r="P171">
        <v>4</v>
      </c>
      <c r="Q171" t="str">
        <f t="shared" si="2"/>
        <v>IBRD US Equity</v>
      </c>
    </row>
    <row r="172" spans="1:17" x14ac:dyDescent="0.55000000000000004">
      <c r="A172" s="1">
        <v>45289</v>
      </c>
      <c r="B172" s="1">
        <v>45291</v>
      </c>
      <c r="C172" t="s">
        <v>625</v>
      </c>
      <c r="D172" t="s">
        <v>626</v>
      </c>
      <c r="E172">
        <v>8.75</v>
      </c>
      <c r="F172" t="s">
        <v>627</v>
      </c>
      <c r="H172" t="s">
        <v>71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628</v>
      </c>
      <c r="P172">
        <v>2</v>
      </c>
      <c r="Q172" t="str">
        <f t="shared" si="2"/>
        <v>BA US Equity</v>
      </c>
    </row>
    <row r="173" spans="1:17" x14ac:dyDescent="0.55000000000000004">
      <c r="A173" s="1">
        <v>45289</v>
      </c>
      <c r="B173" s="1">
        <v>45291</v>
      </c>
      <c r="C173" t="s">
        <v>244</v>
      </c>
      <c r="D173" t="s">
        <v>245</v>
      </c>
      <c r="E173">
        <v>6.75</v>
      </c>
      <c r="F173" t="s">
        <v>505</v>
      </c>
      <c r="G173" t="s">
        <v>629</v>
      </c>
      <c r="H173" t="s">
        <v>47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630</v>
      </c>
      <c r="P173">
        <v>2</v>
      </c>
      <c r="Q173" t="str">
        <f t="shared" si="2"/>
        <v>GE US Equity</v>
      </c>
    </row>
    <row r="174" spans="1:17" x14ac:dyDescent="0.55000000000000004">
      <c r="A174" s="1">
        <v>45289</v>
      </c>
      <c r="B174" s="1">
        <v>45291</v>
      </c>
      <c r="C174" t="s">
        <v>631</v>
      </c>
      <c r="D174" t="s">
        <v>632</v>
      </c>
      <c r="E174">
        <v>6.5</v>
      </c>
      <c r="F174" t="s">
        <v>633</v>
      </c>
      <c r="H174" t="s">
        <v>147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72</v>
      </c>
      <c r="O174" t="s">
        <v>634</v>
      </c>
      <c r="P174">
        <v>3</v>
      </c>
      <c r="Q174" t="str">
        <f t="shared" si="2"/>
        <v>GNW US Equity</v>
      </c>
    </row>
    <row r="175" spans="1:17" x14ac:dyDescent="0.55000000000000004">
      <c r="A175" s="1">
        <v>45289</v>
      </c>
      <c r="B175" s="1">
        <v>45291</v>
      </c>
      <c r="C175" t="s">
        <v>635</v>
      </c>
      <c r="D175" t="s">
        <v>636</v>
      </c>
      <c r="E175">
        <v>4.22</v>
      </c>
      <c r="F175" t="s">
        <v>637</v>
      </c>
      <c r="H175" t="s">
        <v>47</v>
      </c>
      <c r="I175" t="s">
        <v>18</v>
      </c>
      <c r="J175" t="s">
        <v>19</v>
      </c>
      <c r="K175" t="s">
        <v>20</v>
      </c>
      <c r="L175" t="s">
        <v>20</v>
      </c>
      <c r="M175" t="s">
        <v>638</v>
      </c>
      <c r="N175" t="s">
        <v>53</v>
      </c>
      <c r="O175" t="s">
        <v>639</v>
      </c>
      <c r="P175">
        <v>3</v>
      </c>
      <c r="Q175" t="str">
        <f t="shared" si="2"/>
        <v>DTE US Equity</v>
      </c>
    </row>
    <row r="176" spans="1:17" x14ac:dyDescent="0.55000000000000004">
      <c r="A176" s="1">
        <v>45289</v>
      </c>
      <c r="B176" s="1">
        <v>45291</v>
      </c>
      <c r="C176" t="s">
        <v>640</v>
      </c>
      <c r="D176" t="s">
        <v>641</v>
      </c>
      <c r="E176">
        <v>5.625</v>
      </c>
      <c r="F176" t="s">
        <v>642</v>
      </c>
      <c r="G176" t="s">
        <v>206</v>
      </c>
      <c r="H176" t="s">
        <v>495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72</v>
      </c>
      <c r="O176" t="s">
        <v>643</v>
      </c>
      <c r="P176">
        <v>4</v>
      </c>
      <c r="Q176" t="str">
        <f t="shared" si="2"/>
        <v>NAVI US Equity</v>
      </c>
    </row>
    <row r="177" spans="1:17" x14ac:dyDescent="0.55000000000000004">
      <c r="A177" s="1">
        <v>45289</v>
      </c>
      <c r="B177" s="1">
        <v>45291</v>
      </c>
      <c r="C177" t="s">
        <v>644</v>
      </c>
      <c r="D177" t="s">
        <v>645</v>
      </c>
      <c r="E177">
        <v>5.79549</v>
      </c>
      <c r="F177" t="s">
        <v>646</v>
      </c>
      <c r="H177" t="s">
        <v>42</v>
      </c>
      <c r="I177" t="s">
        <v>18</v>
      </c>
      <c r="J177" t="s">
        <v>19</v>
      </c>
      <c r="K177" t="s">
        <v>20</v>
      </c>
      <c r="L177" t="s">
        <v>20</v>
      </c>
      <c r="M177" t="s">
        <v>173</v>
      </c>
      <c r="N177" t="s">
        <v>22</v>
      </c>
      <c r="O177" t="s">
        <v>647</v>
      </c>
      <c r="P177">
        <v>3</v>
      </c>
      <c r="Q177" t="str">
        <f t="shared" si="2"/>
        <v>PEP US Equity</v>
      </c>
    </row>
    <row r="178" spans="1:17" x14ac:dyDescent="0.55000000000000004">
      <c r="A178" s="1">
        <v>45289</v>
      </c>
      <c r="B178" s="1">
        <v>45291</v>
      </c>
      <c r="C178" t="s">
        <v>507</v>
      </c>
      <c r="D178" t="s">
        <v>508</v>
      </c>
      <c r="E178">
        <v>5.8</v>
      </c>
      <c r="F178" t="s">
        <v>648</v>
      </c>
      <c r="H178" t="s">
        <v>47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649</v>
      </c>
      <c r="P178">
        <v>4</v>
      </c>
      <c r="Q178" t="str">
        <f t="shared" si="2"/>
        <v>ORCL US Equity</v>
      </c>
    </row>
    <row r="179" spans="1:17" x14ac:dyDescent="0.55000000000000004">
      <c r="A179" s="1">
        <v>45289</v>
      </c>
      <c r="B179" s="1">
        <v>45291</v>
      </c>
      <c r="C179" t="s">
        <v>524</v>
      </c>
      <c r="D179" t="s">
        <v>30</v>
      </c>
      <c r="E179">
        <v>4.1340000000000003</v>
      </c>
      <c r="F179" t="s">
        <v>650</v>
      </c>
      <c r="H179" t="s">
        <v>32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651</v>
      </c>
      <c r="P179">
        <v>1</v>
      </c>
      <c r="Q179" t="str">
        <f t="shared" si="2"/>
        <v>F US Equity</v>
      </c>
    </row>
    <row r="180" spans="1:17" x14ac:dyDescent="0.55000000000000004">
      <c r="A180" s="1">
        <v>45289</v>
      </c>
      <c r="B180" s="1">
        <v>45291</v>
      </c>
      <c r="C180" t="s">
        <v>60</v>
      </c>
      <c r="D180" t="s">
        <v>61</v>
      </c>
      <c r="E180">
        <v>3.5</v>
      </c>
      <c r="F180" t="s">
        <v>652</v>
      </c>
      <c r="G180" t="s">
        <v>133</v>
      </c>
      <c r="H180" t="s">
        <v>63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64</v>
      </c>
      <c r="O180" t="s">
        <v>653</v>
      </c>
      <c r="P180">
        <v>4</v>
      </c>
      <c r="Q180" t="str">
        <f t="shared" si="2"/>
        <v>IADB US Equity</v>
      </c>
    </row>
    <row r="181" spans="1:17" x14ac:dyDescent="0.55000000000000004">
      <c r="A181" s="1">
        <v>45289</v>
      </c>
      <c r="B181" s="1">
        <v>45291</v>
      </c>
      <c r="C181" t="s">
        <v>44</v>
      </c>
      <c r="D181" t="s">
        <v>45</v>
      </c>
      <c r="E181">
        <v>4.5</v>
      </c>
      <c r="F181" t="s">
        <v>654</v>
      </c>
      <c r="H181" t="s">
        <v>47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655</v>
      </c>
      <c r="P181">
        <v>2</v>
      </c>
      <c r="Q181" t="str">
        <f t="shared" si="2"/>
        <v>MO US Equity</v>
      </c>
    </row>
    <row r="182" spans="1:17" x14ac:dyDescent="0.55000000000000004">
      <c r="A182" s="1">
        <v>45289</v>
      </c>
      <c r="B182" s="1">
        <v>45291</v>
      </c>
      <c r="C182" t="s">
        <v>656</v>
      </c>
      <c r="D182" t="s">
        <v>657</v>
      </c>
      <c r="E182">
        <v>4.5</v>
      </c>
      <c r="F182" t="s">
        <v>658</v>
      </c>
      <c r="G182" t="s">
        <v>659</v>
      </c>
      <c r="H182" t="s">
        <v>71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72</v>
      </c>
      <c r="O182" t="s">
        <v>660</v>
      </c>
      <c r="P182">
        <v>5</v>
      </c>
      <c r="Q182" t="str">
        <f t="shared" si="2"/>
        <v>LLCAU US Equity</v>
      </c>
    </row>
    <row r="183" spans="1:17" x14ac:dyDescent="0.55000000000000004">
      <c r="A183" s="1">
        <v>45289</v>
      </c>
      <c r="B183" s="1">
        <v>45291</v>
      </c>
      <c r="C183" t="s">
        <v>524</v>
      </c>
      <c r="D183" t="s">
        <v>30</v>
      </c>
      <c r="E183">
        <v>3.6640000000000001</v>
      </c>
      <c r="F183" t="s">
        <v>661</v>
      </c>
      <c r="H183" t="s">
        <v>32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662</v>
      </c>
      <c r="P183">
        <v>1</v>
      </c>
      <c r="Q183" t="str">
        <f t="shared" si="2"/>
        <v>F US Equity</v>
      </c>
    </row>
    <row r="184" spans="1:17" x14ac:dyDescent="0.55000000000000004">
      <c r="A184" s="1">
        <v>45289</v>
      </c>
      <c r="B184" s="1">
        <v>45291</v>
      </c>
      <c r="C184" t="s">
        <v>201</v>
      </c>
      <c r="D184" t="s">
        <v>202</v>
      </c>
      <c r="E184">
        <v>6.95</v>
      </c>
      <c r="F184" t="s">
        <v>566</v>
      </c>
      <c r="H184" t="s">
        <v>495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663</v>
      </c>
      <c r="P184">
        <v>4</v>
      </c>
      <c r="Q184" t="str">
        <f t="shared" si="2"/>
        <v>BBWI US Equity</v>
      </c>
    </row>
    <row r="185" spans="1:17" x14ac:dyDescent="0.55000000000000004">
      <c r="A185" s="1">
        <v>45289</v>
      </c>
      <c r="B185" s="1">
        <v>45291</v>
      </c>
      <c r="C185" t="s">
        <v>101</v>
      </c>
      <c r="D185" t="s">
        <v>102</v>
      </c>
      <c r="E185">
        <v>5.875</v>
      </c>
      <c r="F185" t="s">
        <v>664</v>
      </c>
      <c r="H185" t="s">
        <v>17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665</v>
      </c>
      <c r="P185">
        <v>3</v>
      </c>
      <c r="Q185" t="str">
        <f t="shared" si="2"/>
        <v>IBM US Equity</v>
      </c>
    </row>
    <row r="186" spans="1:17" x14ac:dyDescent="0.55000000000000004">
      <c r="A186" s="1">
        <v>45289</v>
      </c>
      <c r="B186" s="1">
        <v>45291</v>
      </c>
      <c r="C186" t="s">
        <v>666</v>
      </c>
      <c r="D186" t="s">
        <v>265</v>
      </c>
      <c r="E186">
        <v>5.7</v>
      </c>
      <c r="F186" t="s">
        <v>667</v>
      </c>
      <c r="H186" t="s">
        <v>17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72</v>
      </c>
      <c r="O186" t="s">
        <v>668</v>
      </c>
      <c r="P186">
        <v>3</v>
      </c>
      <c r="Q186" t="str">
        <f t="shared" si="2"/>
        <v>MET US Equity</v>
      </c>
    </row>
    <row r="187" spans="1:17" x14ac:dyDescent="0.55000000000000004">
      <c r="A187" s="1">
        <v>45289</v>
      </c>
      <c r="B187" s="1">
        <v>45291</v>
      </c>
      <c r="C187" t="s">
        <v>672</v>
      </c>
      <c r="D187" t="s">
        <v>673</v>
      </c>
      <c r="E187">
        <v>4.875</v>
      </c>
      <c r="F187" t="s">
        <v>674</v>
      </c>
      <c r="G187" t="s">
        <v>142</v>
      </c>
      <c r="H187" t="s">
        <v>147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675</v>
      </c>
      <c r="P187">
        <v>3</v>
      </c>
      <c r="Q187" t="str">
        <f t="shared" si="2"/>
        <v>ADT US Equity</v>
      </c>
    </row>
    <row r="188" spans="1:17" x14ac:dyDescent="0.55000000000000004">
      <c r="A188" s="1">
        <v>45289</v>
      </c>
      <c r="B188" s="1">
        <v>45291</v>
      </c>
      <c r="C188" t="s">
        <v>444</v>
      </c>
      <c r="D188" t="s">
        <v>445</v>
      </c>
      <c r="E188">
        <v>6.2</v>
      </c>
      <c r="F188" t="s">
        <v>676</v>
      </c>
      <c r="H188" t="s">
        <v>32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677</v>
      </c>
      <c r="P188">
        <v>3</v>
      </c>
      <c r="Q188" t="str">
        <f t="shared" si="2"/>
        <v>OXY US Equity</v>
      </c>
    </row>
    <row r="189" spans="1:17" x14ac:dyDescent="0.55000000000000004">
      <c r="A189" s="1">
        <v>45289</v>
      </c>
      <c r="B189" s="1">
        <v>45291</v>
      </c>
      <c r="C189" t="s">
        <v>678</v>
      </c>
      <c r="D189" t="s">
        <v>679</v>
      </c>
      <c r="E189">
        <v>5.875</v>
      </c>
      <c r="F189" t="s">
        <v>680</v>
      </c>
      <c r="H189" t="s">
        <v>52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681</v>
      </c>
      <c r="P189">
        <v>5</v>
      </c>
      <c r="Q189" t="str">
        <f t="shared" si="2"/>
        <v>TTXCO US Equity</v>
      </c>
    </row>
    <row r="190" spans="1:17" x14ac:dyDescent="0.55000000000000004">
      <c r="A190" s="1">
        <v>45289</v>
      </c>
      <c r="B190" s="1">
        <v>45291</v>
      </c>
      <c r="C190" t="s">
        <v>544</v>
      </c>
      <c r="D190" t="s">
        <v>545</v>
      </c>
      <c r="E190">
        <v>7</v>
      </c>
      <c r="F190" t="s">
        <v>682</v>
      </c>
      <c r="H190" t="s">
        <v>32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683</v>
      </c>
      <c r="P190">
        <v>3</v>
      </c>
      <c r="Q190" t="str">
        <f t="shared" si="2"/>
        <v>JWN US Equity</v>
      </c>
    </row>
    <row r="191" spans="1:17" x14ac:dyDescent="0.55000000000000004">
      <c r="A191" s="1">
        <v>45289</v>
      </c>
      <c r="B191" s="1">
        <v>45291</v>
      </c>
      <c r="C191" t="s">
        <v>684</v>
      </c>
      <c r="D191" t="s">
        <v>685</v>
      </c>
      <c r="E191">
        <v>6.25</v>
      </c>
      <c r="F191" t="s">
        <v>686</v>
      </c>
      <c r="H191" t="s">
        <v>495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687</v>
      </c>
      <c r="P191">
        <v>3</v>
      </c>
      <c r="Q191" t="str">
        <f t="shared" si="2"/>
        <v>UFS US Equity</v>
      </c>
    </row>
    <row r="192" spans="1:17" x14ac:dyDescent="0.55000000000000004">
      <c r="A192" s="1">
        <v>45289</v>
      </c>
      <c r="B192" s="1">
        <v>45291</v>
      </c>
      <c r="C192" t="s">
        <v>688</v>
      </c>
      <c r="D192" t="s">
        <v>689</v>
      </c>
      <c r="E192">
        <v>4.25</v>
      </c>
      <c r="F192" t="s">
        <v>690</v>
      </c>
      <c r="H192" t="s">
        <v>17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691</v>
      </c>
      <c r="P192">
        <v>5</v>
      </c>
      <c r="Q192" t="str">
        <f t="shared" si="2"/>
        <v>CMCSA US Equity</v>
      </c>
    </row>
    <row r="193" spans="1:17" x14ac:dyDescent="0.55000000000000004">
      <c r="A193" s="1">
        <v>45289</v>
      </c>
      <c r="B193" s="1">
        <v>45291</v>
      </c>
      <c r="C193" t="s">
        <v>74</v>
      </c>
      <c r="D193" t="s">
        <v>75</v>
      </c>
      <c r="E193">
        <v>4.2720000000000002</v>
      </c>
      <c r="F193" t="s">
        <v>692</v>
      </c>
      <c r="H193" t="s">
        <v>77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693</v>
      </c>
      <c r="P193">
        <v>2</v>
      </c>
      <c r="Q193" t="str">
        <f t="shared" si="2"/>
        <v>VZ US Equity</v>
      </c>
    </row>
    <row r="194" spans="1:17" x14ac:dyDescent="0.55000000000000004">
      <c r="A194" s="1">
        <v>45289</v>
      </c>
      <c r="B194" s="1">
        <v>45291</v>
      </c>
      <c r="C194" t="s">
        <v>694</v>
      </c>
      <c r="D194" t="s">
        <v>695</v>
      </c>
      <c r="E194">
        <v>3.9</v>
      </c>
      <c r="F194" t="s">
        <v>696</v>
      </c>
      <c r="H194" t="s">
        <v>99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697</v>
      </c>
      <c r="P194">
        <v>3</v>
      </c>
      <c r="Q194" t="str">
        <f t="shared" si="2"/>
        <v>WMT US Equity</v>
      </c>
    </row>
    <row r="195" spans="1:17" x14ac:dyDescent="0.55000000000000004">
      <c r="A195" s="1">
        <v>45289</v>
      </c>
      <c r="B195" s="1">
        <v>45291</v>
      </c>
      <c r="C195" t="s">
        <v>264</v>
      </c>
      <c r="D195" t="s">
        <v>265</v>
      </c>
      <c r="E195">
        <v>5.4</v>
      </c>
      <c r="F195" t="s">
        <v>698</v>
      </c>
      <c r="G195" t="s">
        <v>142</v>
      </c>
      <c r="H195" t="s">
        <v>267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72</v>
      </c>
      <c r="O195" t="s">
        <v>699</v>
      </c>
      <c r="P195">
        <v>3</v>
      </c>
      <c r="Q195" t="str">
        <f t="shared" si="2"/>
        <v>MET US Equity</v>
      </c>
    </row>
    <row r="196" spans="1:17" x14ac:dyDescent="0.55000000000000004">
      <c r="A196" s="1">
        <v>45289</v>
      </c>
      <c r="B196" s="1">
        <v>45291</v>
      </c>
      <c r="C196" t="s">
        <v>317</v>
      </c>
      <c r="D196" t="s">
        <v>318</v>
      </c>
      <c r="E196">
        <v>5.85</v>
      </c>
      <c r="F196" t="s">
        <v>700</v>
      </c>
      <c r="G196" t="s">
        <v>133</v>
      </c>
      <c r="H196" t="s">
        <v>17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701</v>
      </c>
      <c r="P196">
        <v>4</v>
      </c>
      <c r="Q196" t="str">
        <f t="shared" ref="Q196:Q259" si="3">D196&amp;" US Equity"</f>
        <v>HNDA US Equity</v>
      </c>
    </row>
    <row r="197" spans="1:17" x14ac:dyDescent="0.55000000000000004">
      <c r="A197" s="1">
        <v>45289</v>
      </c>
      <c r="B197" s="1">
        <v>45291</v>
      </c>
      <c r="C197" t="s">
        <v>560</v>
      </c>
      <c r="D197" t="s">
        <v>561</v>
      </c>
      <c r="E197">
        <v>5.375</v>
      </c>
      <c r="F197" t="s">
        <v>702</v>
      </c>
      <c r="H197" t="s">
        <v>71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703</v>
      </c>
      <c r="P197">
        <v>2</v>
      </c>
      <c r="Q197" t="str">
        <f t="shared" si="3"/>
        <v>CF US Equity</v>
      </c>
    </row>
    <row r="198" spans="1:17" x14ac:dyDescent="0.55000000000000004">
      <c r="A198" s="1">
        <v>45289</v>
      </c>
      <c r="B198" s="1">
        <v>45291</v>
      </c>
      <c r="C198" t="s">
        <v>704</v>
      </c>
      <c r="D198" t="s">
        <v>705</v>
      </c>
      <c r="E198">
        <v>6</v>
      </c>
      <c r="F198" t="s">
        <v>690</v>
      </c>
      <c r="H198" t="s">
        <v>147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706</v>
      </c>
      <c r="P198">
        <v>3</v>
      </c>
      <c r="Q198" t="str">
        <f t="shared" si="3"/>
        <v>KSS US Equity</v>
      </c>
    </row>
    <row r="199" spans="1:17" x14ac:dyDescent="0.55000000000000004">
      <c r="A199" s="1">
        <v>45289</v>
      </c>
      <c r="B199" s="1">
        <v>45291</v>
      </c>
      <c r="C199" t="s">
        <v>707</v>
      </c>
      <c r="D199" t="s">
        <v>396</v>
      </c>
      <c r="E199">
        <v>7.875</v>
      </c>
      <c r="F199" t="s">
        <v>708</v>
      </c>
      <c r="H199" t="s">
        <v>147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709</v>
      </c>
      <c r="P199">
        <v>3</v>
      </c>
      <c r="Q199" t="str">
        <f t="shared" si="3"/>
        <v>CCL US Equity</v>
      </c>
    </row>
    <row r="200" spans="1:17" x14ac:dyDescent="0.55000000000000004">
      <c r="A200" s="1">
        <v>45289</v>
      </c>
      <c r="B200" s="1">
        <v>45291</v>
      </c>
      <c r="C200" t="s">
        <v>714</v>
      </c>
      <c r="D200" t="s">
        <v>715</v>
      </c>
      <c r="E200">
        <v>5.25</v>
      </c>
      <c r="F200" t="s">
        <v>716</v>
      </c>
      <c r="H200" t="s">
        <v>77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717</v>
      </c>
      <c r="P200">
        <v>4</v>
      </c>
      <c r="Q200" t="str">
        <f t="shared" si="3"/>
        <v>SCCO US Equity</v>
      </c>
    </row>
    <row r="201" spans="1:17" x14ac:dyDescent="0.55000000000000004">
      <c r="A201" s="1">
        <v>45289</v>
      </c>
      <c r="B201" s="1">
        <v>45291</v>
      </c>
      <c r="C201" t="s">
        <v>497</v>
      </c>
      <c r="D201" t="s">
        <v>498</v>
      </c>
      <c r="E201">
        <v>4.7</v>
      </c>
      <c r="F201" t="s">
        <v>718</v>
      </c>
      <c r="H201" t="s">
        <v>71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72</v>
      </c>
      <c r="O201" t="s">
        <v>719</v>
      </c>
      <c r="P201">
        <v>5</v>
      </c>
      <c r="Q201" t="str">
        <f t="shared" si="3"/>
        <v>BCRED US Equity</v>
      </c>
    </row>
    <row r="202" spans="1:17" x14ac:dyDescent="0.55000000000000004">
      <c r="A202" s="1">
        <v>45289</v>
      </c>
      <c r="B202" s="1">
        <v>45291</v>
      </c>
      <c r="C202" t="s">
        <v>379</v>
      </c>
      <c r="D202" t="s">
        <v>380</v>
      </c>
      <c r="E202">
        <v>6.875</v>
      </c>
      <c r="F202" t="s">
        <v>720</v>
      </c>
      <c r="H202" t="s">
        <v>52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72</v>
      </c>
      <c r="O202" t="s">
        <v>721</v>
      </c>
      <c r="P202">
        <v>3</v>
      </c>
      <c r="Q202" t="str">
        <f t="shared" si="3"/>
        <v>UNH US Equity</v>
      </c>
    </row>
    <row r="203" spans="1:17" x14ac:dyDescent="0.55000000000000004">
      <c r="A203" s="1">
        <v>45289</v>
      </c>
      <c r="B203" s="1">
        <v>45291</v>
      </c>
      <c r="C203" t="s">
        <v>722</v>
      </c>
      <c r="D203" t="s">
        <v>723</v>
      </c>
      <c r="E203">
        <v>6.25</v>
      </c>
      <c r="F203" t="s">
        <v>724</v>
      </c>
      <c r="H203" t="s">
        <v>17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725</v>
      </c>
      <c r="P203">
        <v>3</v>
      </c>
      <c r="Q203" t="str">
        <f t="shared" si="3"/>
        <v>UNP US Equity</v>
      </c>
    </row>
    <row r="204" spans="1:17" x14ac:dyDescent="0.55000000000000004">
      <c r="A204" s="1">
        <v>45289</v>
      </c>
      <c r="B204" s="1">
        <v>45291</v>
      </c>
      <c r="C204" t="s">
        <v>57</v>
      </c>
      <c r="D204" t="s">
        <v>14</v>
      </c>
      <c r="E204">
        <v>6.55</v>
      </c>
      <c r="F204" t="s">
        <v>726</v>
      </c>
      <c r="H204" t="s">
        <v>17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727</v>
      </c>
      <c r="P204">
        <v>3</v>
      </c>
      <c r="Q204" t="str">
        <f t="shared" si="3"/>
        <v>DIS US Equity</v>
      </c>
    </row>
    <row r="205" spans="1:17" x14ac:dyDescent="0.55000000000000004">
      <c r="A205" s="1">
        <v>45289</v>
      </c>
      <c r="B205" s="1">
        <v>45291</v>
      </c>
      <c r="C205" t="s">
        <v>349</v>
      </c>
      <c r="D205" t="s">
        <v>350</v>
      </c>
      <c r="E205">
        <v>5.7489999999999997</v>
      </c>
      <c r="F205" t="s">
        <v>728</v>
      </c>
      <c r="H205" t="s">
        <v>77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53</v>
      </c>
      <c r="O205" t="s">
        <v>729</v>
      </c>
      <c r="P205">
        <v>3</v>
      </c>
      <c r="Q205" t="str">
        <f t="shared" si="3"/>
        <v>NEE US Equity</v>
      </c>
    </row>
    <row r="206" spans="1:17" x14ac:dyDescent="0.55000000000000004">
      <c r="A206" s="1">
        <v>45289</v>
      </c>
      <c r="B206" s="1">
        <v>45291</v>
      </c>
      <c r="C206" t="s">
        <v>402</v>
      </c>
      <c r="D206" t="s">
        <v>403</v>
      </c>
      <c r="E206">
        <v>4.8499999999999996</v>
      </c>
      <c r="F206" t="s">
        <v>730</v>
      </c>
      <c r="H206" t="s">
        <v>217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731</v>
      </c>
      <c r="P206">
        <v>4</v>
      </c>
      <c r="Q206" t="str">
        <f t="shared" si="3"/>
        <v>QVCN US Equity</v>
      </c>
    </row>
    <row r="207" spans="1:17" x14ac:dyDescent="0.55000000000000004">
      <c r="A207" s="1">
        <v>45289</v>
      </c>
      <c r="B207" s="1">
        <v>45291</v>
      </c>
      <c r="C207" t="s">
        <v>732</v>
      </c>
      <c r="D207" t="s">
        <v>733</v>
      </c>
      <c r="E207">
        <v>7.75</v>
      </c>
      <c r="F207" t="s">
        <v>734</v>
      </c>
      <c r="H207" t="s">
        <v>32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735</v>
      </c>
      <c r="P207">
        <v>3</v>
      </c>
      <c r="Q207" t="str">
        <f t="shared" si="3"/>
        <v>APA US Equity</v>
      </c>
    </row>
    <row r="208" spans="1:17" x14ac:dyDescent="0.55000000000000004">
      <c r="A208" s="1">
        <v>45289</v>
      </c>
      <c r="B208" s="1">
        <v>45291</v>
      </c>
      <c r="C208" t="s">
        <v>736</v>
      </c>
      <c r="D208" t="s">
        <v>302</v>
      </c>
      <c r="E208">
        <v>6.6</v>
      </c>
      <c r="F208" t="s">
        <v>737</v>
      </c>
      <c r="G208" t="s">
        <v>106</v>
      </c>
      <c r="H208" t="s">
        <v>17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53</v>
      </c>
      <c r="O208" t="s">
        <v>738</v>
      </c>
      <c r="P208">
        <v>3</v>
      </c>
      <c r="Q208" t="str">
        <f t="shared" si="3"/>
        <v>AEP US Equity</v>
      </c>
    </row>
    <row r="209" spans="1:17" x14ac:dyDescent="0.55000000000000004">
      <c r="A209" s="1">
        <v>45289</v>
      </c>
      <c r="B209" s="1">
        <v>45291</v>
      </c>
      <c r="C209" t="s">
        <v>517</v>
      </c>
      <c r="D209" t="s">
        <v>518</v>
      </c>
      <c r="E209">
        <v>4.8</v>
      </c>
      <c r="F209" t="s">
        <v>739</v>
      </c>
      <c r="H209" t="s">
        <v>52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740</v>
      </c>
      <c r="P209">
        <v>3</v>
      </c>
      <c r="Q209" t="str">
        <f t="shared" si="3"/>
        <v>CAT US Equity</v>
      </c>
    </row>
    <row r="210" spans="1:17" x14ac:dyDescent="0.55000000000000004">
      <c r="A210" s="1">
        <v>45289</v>
      </c>
      <c r="B210" s="1">
        <v>45291</v>
      </c>
      <c r="C210" t="s">
        <v>607</v>
      </c>
      <c r="D210" t="s">
        <v>189</v>
      </c>
      <c r="E210">
        <v>6.875</v>
      </c>
      <c r="F210" t="s">
        <v>240</v>
      </c>
      <c r="H210" t="s">
        <v>71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741</v>
      </c>
      <c r="P210">
        <v>1</v>
      </c>
      <c r="Q210" t="str">
        <f t="shared" si="3"/>
        <v>S US Equity</v>
      </c>
    </row>
    <row r="211" spans="1:17" x14ac:dyDescent="0.55000000000000004">
      <c r="A211" s="1">
        <v>45289</v>
      </c>
      <c r="B211" s="1">
        <v>45291</v>
      </c>
      <c r="C211" t="s">
        <v>742</v>
      </c>
      <c r="D211" t="s">
        <v>743</v>
      </c>
      <c r="E211">
        <v>6.3</v>
      </c>
      <c r="F211" t="s">
        <v>744</v>
      </c>
      <c r="G211" t="s">
        <v>745</v>
      </c>
      <c r="H211" t="s">
        <v>17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53</v>
      </c>
      <c r="O211" t="s">
        <v>746</v>
      </c>
      <c r="P211">
        <v>2</v>
      </c>
      <c r="Q211" t="str">
        <f t="shared" si="3"/>
        <v>ED US Equity</v>
      </c>
    </row>
    <row r="212" spans="1:17" x14ac:dyDescent="0.55000000000000004">
      <c r="A212" s="1">
        <v>45289</v>
      </c>
      <c r="B212" s="1">
        <v>45291</v>
      </c>
      <c r="C212" t="s">
        <v>231</v>
      </c>
      <c r="D212" t="s">
        <v>232</v>
      </c>
      <c r="E212">
        <v>6.4480199999999996</v>
      </c>
      <c r="F212" t="s">
        <v>747</v>
      </c>
      <c r="H212" t="s">
        <v>47</v>
      </c>
      <c r="I212" t="s">
        <v>18</v>
      </c>
      <c r="J212" t="s">
        <v>19</v>
      </c>
      <c r="K212" t="s">
        <v>20</v>
      </c>
      <c r="L212" t="s">
        <v>20</v>
      </c>
      <c r="M212" t="s">
        <v>173</v>
      </c>
      <c r="N212" t="s">
        <v>22</v>
      </c>
      <c r="O212" t="s">
        <v>748</v>
      </c>
      <c r="P212">
        <v>2</v>
      </c>
      <c r="Q212" t="str">
        <f t="shared" si="3"/>
        <v>GM US Equity</v>
      </c>
    </row>
    <row r="213" spans="1:17" x14ac:dyDescent="0.55000000000000004">
      <c r="A213" s="1">
        <v>45289</v>
      </c>
      <c r="B213" s="1">
        <v>45291</v>
      </c>
      <c r="C213" t="s">
        <v>285</v>
      </c>
      <c r="D213" t="s">
        <v>286</v>
      </c>
      <c r="E213">
        <v>1.45</v>
      </c>
      <c r="F213" t="s">
        <v>708</v>
      </c>
      <c r="H213" t="s">
        <v>42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749</v>
      </c>
      <c r="P213">
        <v>2</v>
      </c>
      <c r="Q213" t="str">
        <f t="shared" si="3"/>
        <v>KO US Equity</v>
      </c>
    </row>
    <row r="214" spans="1:17" x14ac:dyDescent="0.55000000000000004">
      <c r="A214" s="1">
        <v>45289</v>
      </c>
      <c r="B214" s="1">
        <v>45291</v>
      </c>
      <c r="C214" t="s">
        <v>301</v>
      </c>
      <c r="D214" t="s">
        <v>302</v>
      </c>
      <c r="E214">
        <v>6.375</v>
      </c>
      <c r="F214" t="s">
        <v>299</v>
      </c>
      <c r="H214" t="s">
        <v>77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53</v>
      </c>
      <c r="O214" t="s">
        <v>750</v>
      </c>
      <c r="P214">
        <v>3</v>
      </c>
      <c r="Q214" t="str">
        <f t="shared" si="3"/>
        <v>AEP US Equity</v>
      </c>
    </row>
    <row r="215" spans="1:17" x14ac:dyDescent="0.55000000000000004">
      <c r="A215" s="1">
        <v>45289</v>
      </c>
      <c r="B215" s="1">
        <v>45291</v>
      </c>
      <c r="C215" t="s">
        <v>751</v>
      </c>
      <c r="D215" t="s">
        <v>752</v>
      </c>
      <c r="E215">
        <v>4.2</v>
      </c>
      <c r="F215" t="s">
        <v>753</v>
      </c>
      <c r="H215" t="s">
        <v>47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53</v>
      </c>
      <c r="O215" t="s">
        <v>754</v>
      </c>
      <c r="P215">
        <v>2</v>
      </c>
      <c r="Q215" t="str">
        <f t="shared" si="3"/>
        <v>ES US Equity</v>
      </c>
    </row>
    <row r="216" spans="1:17" x14ac:dyDescent="0.55000000000000004">
      <c r="A216" s="1">
        <v>45289</v>
      </c>
      <c r="B216" s="1">
        <v>45291</v>
      </c>
      <c r="C216" t="s">
        <v>285</v>
      </c>
      <c r="D216" t="s">
        <v>286</v>
      </c>
      <c r="E216">
        <v>3.375</v>
      </c>
      <c r="F216" t="s">
        <v>755</v>
      </c>
      <c r="H216" t="s">
        <v>42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756</v>
      </c>
      <c r="P216">
        <v>2</v>
      </c>
      <c r="Q216" t="str">
        <f t="shared" si="3"/>
        <v>KO US Equity</v>
      </c>
    </row>
    <row r="217" spans="1:17" x14ac:dyDescent="0.55000000000000004">
      <c r="A217" s="1">
        <v>45289</v>
      </c>
      <c r="B217" s="1">
        <v>45291</v>
      </c>
      <c r="C217" t="s">
        <v>714</v>
      </c>
      <c r="D217" t="s">
        <v>715</v>
      </c>
      <c r="E217">
        <v>5.875</v>
      </c>
      <c r="F217" t="s">
        <v>757</v>
      </c>
      <c r="H217" t="s">
        <v>77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758</v>
      </c>
      <c r="P217">
        <v>4</v>
      </c>
      <c r="Q217" t="str">
        <f t="shared" si="3"/>
        <v>SCCO US Equity</v>
      </c>
    </row>
    <row r="218" spans="1:17" x14ac:dyDescent="0.55000000000000004">
      <c r="A218" s="1">
        <v>45289</v>
      </c>
      <c r="B218" s="1">
        <v>45291</v>
      </c>
      <c r="C218" t="s">
        <v>759</v>
      </c>
      <c r="D218" t="s">
        <v>760</v>
      </c>
      <c r="E218">
        <v>7.5</v>
      </c>
      <c r="F218" t="s">
        <v>761</v>
      </c>
      <c r="H218" t="s">
        <v>495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762</v>
      </c>
      <c r="P218">
        <v>3</v>
      </c>
      <c r="Q218" t="str">
        <f t="shared" si="3"/>
        <v>RCL US Equity</v>
      </c>
    </row>
    <row r="219" spans="1:17" x14ac:dyDescent="0.55000000000000004">
      <c r="A219" s="1">
        <v>45289</v>
      </c>
      <c r="B219" s="1">
        <v>45291</v>
      </c>
      <c r="C219" t="s">
        <v>74</v>
      </c>
      <c r="D219" t="s">
        <v>75</v>
      </c>
      <c r="E219">
        <v>2.625</v>
      </c>
      <c r="F219" t="s">
        <v>763</v>
      </c>
      <c r="H219" t="s">
        <v>77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764</v>
      </c>
      <c r="P219">
        <v>2</v>
      </c>
      <c r="Q219" t="str">
        <f t="shared" si="3"/>
        <v>VZ US Equity</v>
      </c>
    </row>
    <row r="220" spans="1:17" x14ac:dyDescent="0.55000000000000004">
      <c r="A220" s="1">
        <v>45289</v>
      </c>
      <c r="B220" s="1">
        <v>45291</v>
      </c>
      <c r="C220" t="s">
        <v>704</v>
      </c>
      <c r="D220" t="s">
        <v>705</v>
      </c>
      <c r="E220">
        <v>6.875</v>
      </c>
      <c r="F220" t="s">
        <v>765</v>
      </c>
      <c r="H220" t="s">
        <v>147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766</v>
      </c>
      <c r="P220">
        <v>3</v>
      </c>
      <c r="Q220" t="str">
        <f t="shared" si="3"/>
        <v>KSS US Equity</v>
      </c>
    </row>
    <row r="221" spans="1:17" x14ac:dyDescent="0.55000000000000004">
      <c r="A221" s="1">
        <v>45289</v>
      </c>
      <c r="B221" s="1">
        <v>45291</v>
      </c>
      <c r="C221" t="s">
        <v>767</v>
      </c>
      <c r="D221" t="s">
        <v>768</v>
      </c>
      <c r="E221">
        <v>10.5</v>
      </c>
      <c r="F221" t="s">
        <v>442</v>
      </c>
      <c r="H221" t="s">
        <v>47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769</v>
      </c>
      <c r="P221">
        <v>3</v>
      </c>
      <c r="Q221" t="str">
        <f t="shared" si="3"/>
        <v>VLO US Equity</v>
      </c>
    </row>
    <row r="222" spans="1:17" x14ac:dyDescent="0.55000000000000004">
      <c r="A222" s="1">
        <v>45289</v>
      </c>
      <c r="B222" s="1">
        <v>45291</v>
      </c>
      <c r="C222" t="s">
        <v>770</v>
      </c>
      <c r="D222" t="s">
        <v>771</v>
      </c>
      <c r="E222">
        <v>4.375</v>
      </c>
      <c r="F222" t="s">
        <v>772</v>
      </c>
      <c r="H222" t="s">
        <v>17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773</v>
      </c>
      <c r="P222">
        <v>3</v>
      </c>
      <c r="Q222" t="str">
        <f t="shared" si="3"/>
        <v>MDT US Equity</v>
      </c>
    </row>
    <row r="223" spans="1:17" x14ac:dyDescent="0.55000000000000004">
      <c r="A223" s="1">
        <v>45289</v>
      </c>
      <c r="B223" s="1">
        <v>45291</v>
      </c>
      <c r="C223" t="s">
        <v>774</v>
      </c>
      <c r="D223" t="s">
        <v>775</v>
      </c>
      <c r="E223">
        <v>7.6</v>
      </c>
      <c r="F223" t="s">
        <v>776</v>
      </c>
      <c r="H223" t="s">
        <v>47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53</v>
      </c>
      <c r="O223" t="s">
        <v>777</v>
      </c>
      <c r="P223">
        <v>3</v>
      </c>
      <c r="Q223" t="str">
        <f t="shared" si="3"/>
        <v>EXC US Equity</v>
      </c>
    </row>
    <row r="224" spans="1:17" x14ac:dyDescent="0.55000000000000004">
      <c r="A224" s="1">
        <v>45289</v>
      </c>
      <c r="B224" s="1">
        <v>45291</v>
      </c>
      <c r="C224" t="s">
        <v>123</v>
      </c>
      <c r="D224" t="s">
        <v>124</v>
      </c>
      <c r="E224">
        <v>3.875</v>
      </c>
      <c r="F224" t="s">
        <v>778</v>
      </c>
      <c r="H224" t="s">
        <v>63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64</v>
      </c>
      <c r="O224" t="s">
        <v>779</v>
      </c>
      <c r="P224">
        <v>4</v>
      </c>
      <c r="Q224" t="str">
        <f t="shared" si="3"/>
        <v>IBRD US Equity</v>
      </c>
    </row>
    <row r="225" spans="1:17" x14ac:dyDescent="0.55000000000000004">
      <c r="A225" s="1">
        <v>45289</v>
      </c>
      <c r="B225" s="1">
        <v>45291</v>
      </c>
      <c r="C225" t="s">
        <v>444</v>
      </c>
      <c r="D225" t="s">
        <v>445</v>
      </c>
      <c r="E225">
        <v>7.2</v>
      </c>
      <c r="F225" t="s">
        <v>780</v>
      </c>
      <c r="H225" t="s">
        <v>32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781</v>
      </c>
      <c r="P225">
        <v>3</v>
      </c>
      <c r="Q225" t="str">
        <f t="shared" si="3"/>
        <v>OXY US Equity</v>
      </c>
    </row>
    <row r="226" spans="1:17" x14ac:dyDescent="0.55000000000000004">
      <c r="A226" s="1">
        <v>45289</v>
      </c>
      <c r="B226" s="1">
        <v>45291</v>
      </c>
      <c r="C226" t="s">
        <v>782</v>
      </c>
      <c r="D226" t="s">
        <v>783</v>
      </c>
      <c r="E226">
        <v>6.05</v>
      </c>
      <c r="F226" t="s">
        <v>457</v>
      </c>
      <c r="H226" t="s">
        <v>71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784</v>
      </c>
      <c r="P226">
        <v>2</v>
      </c>
      <c r="Q226" t="str">
        <f t="shared" si="3"/>
        <v>CE US Equity</v>
      </c>
    </row>
    <row r="227" spans="1:17" x14ac:dyDescent="0.55000000000000004">
      <c r="A227" s="1">
        <v>45289</v>
      </c>
      <c r="B227" s="1">
        <v>45291</v>
      </c>
      <c r="C227" t="s">
        <v>785</v>
      </c>
      <c r="D227" t="s">
        <v>321</v>
      </c>
      <c r="E227">
        <v>5.95</v>
      </c>
      <c r="F227" t="s">
        <v>112</v>
      </c>
      <c r="H227" t="s">
        <v>52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786</v>
      </c>
      <c r="P227">
        <v>3</v>
      </c>
      <c r="Q227" t="str">
        <f t="shared" si="3"/>
        <v>PFE US Equity</v>
      </c>
    </row>
    <row r="228" spans="1:17" x14ac:dyDescent="0.55000000000000004">
      <c r="A228" s="1">
        <v>45289</v>
      </c>
      <c r="B228" s="1">
        <v>45291</v>
      </c>
      <c r="C228" t="s">
        <v>787</v>
      </c>
      <c r="D228" t="s">
        <v>788</v>
      </c>
      <c r="E228">
        <v>7.25</v>
      </c>
      <c r="F228" t="s">
        <v>469</v>
      </c>
      <c r="H228" t="s">
        <v>71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72</v>
      </c>
      <c r="O228" t="s">
        <v>789</v>
      </c>
      <c r="P228">
        <v>3</v>
      </c>
      <c r="Q228" t="str">
        <f t="shared" si="3"/>
        <v>UNM US Equity</v>
      </c>
    </row>
    <row r="229" spans="1:17" x14ac:dyDescent="0.55000000000000004">
      <c r="A229" s="1">
        <v>45289</v>
      </c>
      <c r="B229" s="1">
        <v>45291</v>
      </c>
      <c r="C229" t="s">
        <v>792</v>
      </c>
      <c r="D229" t="s">
        <v>793</v>
      </c>
      <c r="E229">
        <v>7.6</v>
      </c>
      <c r="F229" t="s">
        <v>794</v>
      </c>
      <c r="G229" t="s">
        <v>142</v>
      </c>
      <c r="H229" t="s">
        <v>77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795</v>
      </c>
      <c r="P229">
        <v>3</v>
      </c>
      <c r="Q229" t="str">
        <f t="shared" si="3"/>
        <v>HAL US Equity</v>
      </c>
    </row>
    <row r="230" spans="1:17" x14ac:dyDescent="0.55000000000000004">
      <c r="A230" s="1">
        <v>45289</v>
      </c>
      <c r="B230" s="1">
        <v>45291</v>
      </c>
      <c r="C230" t="s">
        <v>796</v>
      </c>
      <c r="D230" t="s">
        <v>797</v>
      </c>
      <c r="E230">
        <v>5.7</v>
      </c>
      <c r="F230" t="s">
        <v>409</v>
      </c>
      <c r="G230" t="s">
        <v>206</v>
      </c>
      <c r="H230" t="s">
        <v>77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798</v>
      </c>
      <c r="P230">
        <v>3</v>
      </c>
      <c r="Q230" t="str">
        <f t="shared" si="3"/>
        <v>MMM US Equity</v>
      </c>
    </row>
    <row r="231" spans="1:17" x14ac:dyDescent="0.55000000000000004">
      <c r="A231" s="1">
        <v>45289</v>
      </c>
      <c r="B231" s="1">
        <v>45291</v>
      </c>
      <c r="C231" t="s">
        <v>79</v>
      </c>
      <c r="D231" t="s">
        <v>80</v>
      </c>
      <c r="E231">
        <v>7.2</v>
      </c>
      <c r="F231" t="s">
        <v>538</v>
      </c>
      <c r="G231" t="s">
        <v>567</v>
      </c>
      <c r="H231" t="s">
        <v>83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799</v>
      </c>
      <c r="P231">
        <v>4</v>
      </c>
      <c r="Q231" t="str">
        <f t="shared" si="3"/>
        <v>LUMN US Equity</v>
      </c>
    </row>
    <row r="232" spans="1:17" x14ac:dyDescent="0.55000000000000004">
      <c r="A232" s="1">
        <v>45289</v>
      </c>
      <c r="B232" s="1">
        <v>45291</v>
      </c>
      <c r="C232" t="s">
        <v>714</v>
      </c>
      <c r="D232" t="s">
        <v>715</v>
      </c>
      <c r="E232">
        <v>7.5</v>
      </c>
      <c r="F232" t="s">
        <v>800</v>
      </c>
      <c r="H232" t="s">
        <v>77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801</v>
      </c>
      <c r="P232">
        <v>4</v>
      </c>
      <c r="Q232" t="str">
        <f t="shared" si="3"/>
        <v>SCCO US Equity</v>
      </c>
    </row>
    <row r="233" spans="1:17" x14ac:dyDescent="0.55000000000000004">
      <c r="A233" s="1">
        <v>45289</v>
      </c>
      <c r="B233" s="1">
        <v>45291</v>
      </c>
      <c r="C233" t="s">
        <v>782</v>
      </c>
      <c r="D233" t="s">
        <v>783</v>
      </c>
      <c r="E233">
        <v>5.9</v>
      </c>
      <c r="F233" t="s">
        <v>802</v>
      </c>
      <c r="H233" t="s">
        <v>71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803</v>
      </c>
      <c r="P233">
        <v>2</v>
      </c>
      <c r="Q233" t="str">
        <f t="shared" si="3"/>
        <v>CE US Equity</v>
      </c>
    </row>
    <row r="234" spans="1:17" x14ac:dyDescent="0.55000000000000004">
      <c r="A234" s="1">
        <v>45289</v>
      </c>
      <c r="B234" s="1">
        <v>45291</v>
      </c>
      <c r="C234" t="s">
        <v>123</v>
      </c>
      <c r="D234" t="s">
        <v>124</v>
      </c>
      <c r="E234">
        <v>0.5</v>
      </c>
      <c r="F234" t="s">
        <v>804</v>
      </c>
      <c r="H234" t="s">
        <v>63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64</v>
      </c>
      <c r="O234" t="s">
        <v>805</v>
      </c>
      <c r="P234">
        <v>4</v>
      </c>
      <c r="Q234" t="str">
        <f t="shared" si="3"/>
        <v>IBRD US Equity</v>
      </c>
    </row>
    <row r="235" spans="1:17" x14ac:dyDescent="0.55000000000000004">
      <c r="A235" s="1">
        <v>45289</v>
      </c>
      <c r="B235" s="1">
        <v>45291</v>
      </c>
      <c r="C235" t="s">
        <v>806</v>
      </c>
      <c r="D235" t="s">
        <v>807</v>
      </c>
      <c r="E235">
        <v>4.75</v>
      </c>
      <c r="F235" t="s">
        <v>808</v>
      </c>
      <c r="G235" t="s">
        <v>229</v>
      </c>
      <c r="H235" t="s">
        <v>77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809</v>
      </c>
      <c r="P235">
        <v>2</v>
      </c>
      <c r="Q235" t="str">
        <f t="shared" si="3"/>
        <v>VW US Equity</v>
      </c>
    </row>
    <row r="236" spans="1:17" x14ac:dyDescent="0.55000000000000004">
      <c r="A236" s="1">
        <v>45289</v>
      </c>
      <c r="B236" s="1">
        <v>45291</v>
      </c>
      <c r="C236" t="s">
        <v>810</v>
      </c>
      <c r="D236" t="s">
        <v>811</v>
      </c>
      <c r="E236">
        <v>4.5</v>
      </c>
      <c r="F236" t="s">
        <v>812</v>
      </c>
      <c r="H236" t="s">
        <v>63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813</v>
      </c>
      <c r="P236">
        <v>3</v>
      </c>
      <c r="Q236" t="str">
        <f t="shared" si="3"/>
        <v>JNJ US Equity</v>
      </c>
    </row>
    <row r="237" spans="1:17" x14ac:dyDescent="0.55000000000000004">
      <c r="A237" s="1">
        <v>45289</v>
      </c>
      <c r="B237" s="1">
        <v>45291</v>
      </c>
      <c r="C237" t="s">
        <v>767</v>
      </c>
      <c r="D237" t="s">
        <v>768</v>
      </c>
      <c r="E237">
        <v>6.625</v>
      </c>
      <c r="F237" t="s">
        <v>814</v>
      </c>
      <c r="H237" t="s">
        <v>47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815</v>
      </c>
      <c r="P237">
        <v>3</v>
      </c>
      <c r="Q237" t="str">
        <f t="shared" si="3"/>
        <v>VLO US Equity</v>
      </c>
    </row>
    <row r="238" spans="1:17" x14ac:dyDescent="0.55000000000000004">
      <c r="A238" s="1">
        <v>45289</v>
      </c>
      <c r="B238" s="1">
        <v>45291</v>
      </c>
      <c r="C238" t="s">
        <v>507</v>
      </c>
      <c r="D238" t="s">
        <v>508</v>
      </c>
      <c r="E238">
        <v>6.125</v>
      </c>
      <c r="F238" t="s">
        <v>816</v>
      </c>
      <c r="H238" t="s">
        <v>47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817</v>
      </c>
      <c r="P238">
        <v>4</v>
      </c>
      <c r="Q238" t="str">
        <f t="shared" si="3"/>
        <v>ORCL US Equity</v>
      </c>
    </row>
    <row r="239" spans="1:17" x14ac:dyDescent="0.55000000000000004">
      <c r="A239" s="1">
        <v>45289</v>
      </c>
      <c r="B239" s="1">
        <v>45291</v>
      </c>
      <c r="C239" t="s">
        <v>517</v>
      </c>
      <c r="D239" t="s">
        <v>518</v>
      </c>
      <c r="E239">
        <v>5.4</v>
      </c>
      <c r="F239" t="s">
        <v>818</v>
      </c>
      <c r="G239" t="s">
        <v>206</v>
      </c>
      <c r="H239" t="s">
        <v>52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819</v>
      </c>
      <c r="P239">
        <v>3</v>
      </c>
      <c r="Q239" t="str">
        <f t="shared" si="3"/>
        <v>CAT US Equity</v>
      </c>
    </row>
    <row r="240" spans="1:17" x14ac:dyDescent="0.55000000000000004">
      <c r="A240" s="1">
        <v>45289</v>
      </c>
      <c r="B240" s="1">
        <v>45291</v>
      </c>
      <c r="C240" t="s">
        <v>820</v>
      </c>
      <c r="D240" t="s">
        <v>821</v>
      </c>
      <c r="E240">
        <v>4.875</v>
      </c>
      <c r="F240" t="s">
        <v>822</v>
      </c>
      <c r="G240" t="s">
        <v>142</v>
      </c>
      <c r="H240" t="s">
        <v>47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72</v>
      </c>
      <c r="O240" t="s">
        <v>823</v>
      </c>
      <c r="P240">
        <v>5</v>
      </c>
      <c r="Q240" t="str">
        <f t="shared" si="3"/>
        <v>FFHCN US Equity</v>
      </c>
    </row>
    <row r="241" spans="1:17" x14ac:dyDescent="0.55000000000000004">
      <c r="A241" s="1">
        <v>45289</v>
      </c>
      <c r="B241" s="1">
        <v>45291</v>
      </c>
      <c r="C241" t="s">
        <v>363</v>
      </c>
      <c r="D241" t="s">
        <v>364</v>
      </c>
      <c r="E241">
        <v>5.2</v>
      </c>
      <c r="F241" t="s">
        <v>824</v>
      </c>
      <c r="G241" t="s">
        <v>575</v>
      </c>
      <c r="H241" t="s">
        <v>42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825</v>
      </c>
      <c r="P241">
        <v>4</v>
      </c>
      <c r="Q241" t="str">
        <f t="shared" si="3"/>
        <v>PCAR US Equity</v>
      </c>
    </row>
    <row r="242" spans="1:17" x14ac:dyDescent="0.55000000000000004">
      <c r="A242" s="1">
        <v>45289</v>
      </c>
      <c r="B242" s="1">
        <v>45291</v>
      </c>
      <c r="C242" t="s">
        <v>826</v>
      </c>
      <c r="D242" t="s">
        <v>827</v>
      </c>
      <c r="E242">
        <v>6.375</v>
      </c>
      <c r="F242" t="s">
        <v>828</v>
      </c>
      <c r="H242" t="s">
        <v>52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829</v>
      </c>
      <c r="P242">
        <v>3</v>
      </c>
      <c r="Q242" t="str">
        <f t="shared" si="3"/>
        <v>GSK US Equity</v>
      </c>
    </row>
    <row r="243" spans="1:17" x14ac:dyDescent="0.55000000000000004">
      <c r="A243" s="1">
        <v>45289</v>
      </c>
      <c r="B243" s="1">
        <v>45291</v>
      </c>
      <c r="C243" t="s">
        <v>101</v>
      </c>
      <c r="D243" t="s">
        <v>102</v>
      </c>
      <c r="E243">
        <v>4.25</v>
      </c>
      <c r="F243" t="s">
        <v>830</v>
      </c>
      <c r="H243" t="s">
        <v>17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831</v>
      </c>
      <c r="P243">
        <v>3</v>
      </c>
      <c r="Q243" t="str">
        <f t="shared" si="3"/>
        <v>IBM US Equity</v>
      </c>
    </row>
    <row r="244" spans="1:17" x14ac:dyDescent="0.55000000000000004">
      <c r="A244" s="1">
        <v>45289</v>
      </c>
      <c r="B244" s="1">
        <v>45291</v>
      </c>
      <c r="C244" t="s">
        <v>832</v>
      </c>
      <c r="D244" t="s">
        <v>449</v>
      </c>
      <c r="E244">
        <v>6</v>
      </c>
      <c r="F244" t="s">
        <v>833</v>
      </c>
      <c r="G244" t="s">
        <v>52</v>
      </c>
      <c r="H244" t="s">
        <v>17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53</v>
      </c>
      <c r="O244" t="s">
        <v>834</v>
      </c>
      <c r="P244">
        <v>3</v>
      </c>
      <c r="Q244" t="str">
        <f t="shared" si="3"/>
        <v>DUK US Equity</v>
      </c>
    </row>
    <row r="245" spans="1:17" x14ac:dyDescent="0.55000000000000004">
      <c r="A245" s="1">
        <v>45289</v>
      </c>
      <c r="B245" s="1">
        <v>45291</v>
      </c>
      <c r="C245" t="s">
        <v>101</v>
      </c>
      <c r="D245" t="s">
        <v>102</v>
      </c>
      <c r="E245">
        <v>3.625</v>
      </c>
      <c r="F245" t="s">
        <v>835</v>
      </c>
      <c r="H245" t="s">
        <v>17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836</v>
      </c>
      <c r="P245">
        <v>3</v>
      </c>
      <c r="Q245" t="str">
        <f t="shared" si="3"/>
        <v>IBM US Equity</v>
      </c>
    </row>
    <row r="246" spans="1:17" x14ac:dyDescent="0.55000000000000004">
      <c r="A246" s="1">
        <v>45289</v>
      </c>
      <c r="B246" s="1">
        <v>45291</v>
      </c>
      <c r="C246" t="s">
        <v>837</v>
      </c>
      <c r="D246" t="s">
        <v>838</v>
      </c>
      <c r="E246">
        <v>7.75</v>
      </c>
      <c r="F246" t="s">
        <v>839</v>
      </c>
      <c r="H246" t="s">
        <v>52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840</v>
      </c>
      <c r="P246">
        <v>2</v>
      </c>
      <c r="Q246" t="str">
        <f t="shared" si="3"/>
        <v>GP US Equity</v>
      </c>
    </row>
    <row r="247" spans="1:17" x14ac:dyDescent="0.55000000000000004">
      <c r="A247" s="1">
        <v>45289</v>
      </c>
      <c r="B247" s="1">
        <v>45291</v>
      </c>
      <c r="C247" t="s">
        <v>57</v>
      </c>
      <c r="D247" t="s">
        <v>14</v>
      </c>
      <c r="E247">
        <v>3.35</v>
      </c>
      <c r="F247" t="s">
        <v>718</v>
      </c>
      <c r="H247" t="s">
        <v>17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841</v>
      </c>
      <c r="P247">
        <v>3</v>
      </c>
      <c r="Q247" t="str">
        <f t="shared" si="3"/>
        <v>DIS US Equity</v>
      </c>
    </row>
    <row r="248" spans="1:17" x14ac:dyDescent="0.55000000000000004">
      <c r="A248" s="1">
        <v>45289</v>
      </c>
      <c r="B248" s="1">
        <v>45291</v>
      </c>
      <c r="C248" t="s">
        <v>29</v>
      </c>
      <c r="D248" t="s">
        <v>30</v>
      </c>
      <c r="E248">
        <v>7.125</v>
      </c>
      <c r="F248" t="s">
        <v>842</v>
      </c>
      <c r="H248" t="s">
        <v>32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843</v>
      </c>
      <c r="P248">
        <v>1</v>
      </c>
      <c r="Q248" t="str">
        <f t="shared" si="3"/>
        <v>F US Equity</v>
      </c>
    </row>
    <row r="249" spans="1:17" x14ac:dyDescent="0.55000000000000004">
      <c r="A249" s="1">
        <v>45289</v>
      </c>
      <c r="B249" s="1">
        <v>45291</v>
      </c>
      <c r="C249" t="s">
        <v>806</v>
      </c>
      <c r="D249" t="s">
        <v>807</v>
      </c>
      <c r="E249">
        <v>6</v>
      </c>
      <c r="F249" t="s">
        <v>846</v>
      </c>
      <c r="G249" t="s">
        <v>229</v>
      </c>
      <c r="H249" t="s">
        <v>77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847</v>
      </c>
      <c r="P249">
        <v>2</v>
      </c>
      <c r="Q249" t="str">
        <f t="shared" si="3"/>
        <v>VW US Equity</v>
      </c>
    </row>
    <row r="250" spans="1:17" x14ac:dyDescent="0.55000000000000004">
      <c r="A250" s="1">
        <v>45289</v>
      </c>
      <c r="B250" s="1">
        <v>45291</v>
      </c>
      <c r="C250" t="s">
        <v>848</v>
      </c>
      <c r="D250" t="s">
        <v>849</v>
      </c>
      <c r="E250">
        <v>5</v>
      </c>
      <c r="F250" t="s">
        <v>850</v>
      </c>
      <c r="H250" t="s">
        <v>495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851</v>
      </c>
      <c r="P250">
        <v>3</v>
      </c>
      <c r="Q250" t="str">
        <f t="shared" si="3"/>
        <v>UAL US Equity</v>
      </c>
    </row>
    <row r="251" spans="1:17" x14ac:dyDescent="0.55000000000000004">
      <c r="A251" s="1">
        <v>45289</v>
      </c>
      <c r="B251" s="1">
        <v>45291</v>
      </c>
      <c r="C251" t="s">
        <v>285</v>
      </c>
      <c r="D251" t="s">
        <v>286</v>
      </c>
      <c r="E251">
        <v>2.75</v>
      </c>
      <c r="F251" t="s">
        <v>852</v>
      </c>
      <c r="H251" t="s">
        <v>42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853</v>
      </c>
      <c r="P251">
        <v>2</v>
      </c>
      <c r="Q251" t="str">
        <f t="shared" si="3"/>
        <v>KO US Equity</v>
      </c>
    </row>
    <row r="252" spans="1:17" x14ac:dyDescent="0.55000000000000004">
      <c r="A252" s="1">
        <v>45289</v>
      </c>
      <c r="B252" s="1">
        <v>45291</v>
      </c>
      <c r="C252" t="s">
        <v>533</v>
      </c>
      <c r="D252" t="s">
        <v>534</v>
      </c>
      <c r="E252">
        <v>6.375</v>
      </c>
      <c r="F252" t="s">
        <v>854</v>
      </c>
      <c r="H252" t="s">
        <v>77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855</v>
      </c>
      <c r="P252">
        <v>3</v>
      </c>
      <c r="Q252" t="str">
        <f t="shared" si="3"/>
        <v>MCD US Equity</v>
      </c>
    </row>
    <row r="253" spans="1:17" x14ac:dyDescent="0.55000000000000004">
      <c r="A253" s="1">
        <v>45289</v>
      </c>
      <c r="B253" s="1">
        <v>45291</v>
      </c>
      <c r="C253" t="s">
        <v>320</v>
      </c>
      <c r="D253" t="s">
        <v>321</v>
      </c>
      <c r="E253">
        <v>3</v>
      </c>
      <c r="F253" t="s">
        <v>856</v>
      </c>
      <c r="H253" t="s">
        <v>52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857</v>
      </c>
      <c r="P253">
        <v>3</v>
      </c>
      <c r="Q253" t="str">
        <f t="shared" si="3"/>
        <v>PFE US Equity</v>
      </c>
    </row>
    <row r="254" spans="1:17" x14ac:dyDescent="0.55000000000000004">
      <c r="A254" s="1">
        <v>45289</v>
      </c>
      <c r="B254" s="1">
        <v>45291</v>
      </c>
      <c r="C254" t="s">
        <v>60</v>
      </c>
      <c r="D254" t="s">
        <v>61</v>
      </c>
      <c r="E254">
        <v>0.5</v>
      </c>
      <c r="F254" t="s">
        <v>858</v>
      </c>
      <c r="H254" t="s">
        <v>63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64</v>
      </c>
      <c r="O254" t="s">
        <v>859</v>
      </c>
      <c r="P254">
        <v>4</v>
      </c>
      <c r="Q254" t="str">
        <f t="shared" si="3"/>
        <v>IADB US Equity</v>
      </c>
    </row>
    <row r="255" spans="1:17" x14ac:dyDescent="0.55000000000000004">
      <c r="A255" s="1">
        <v>45289</v>
      </c>
      <c r="B255" s="1">
        <v>45291</v>
      </c>
      <c r="C255" t="s">
        <v>866</v>
      </c>
      <c r="D255" t="s">
        <v>867</v>
      </c>
      <c r="E255">
        <v>1.3220000000000001</v>
      </c>
      <c r="F255" t="s">
        <v>589</v>
      </c>
      <c r="H255" t="s">
        <v>47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868</v>
      </c>
      <c r="P255">
        <v>3</v>
      </c>
      <c r="Q255" t="str">
        <f t="shared" si="3"/>
        <v>BAX US Equity</v>
      </c>
    </row>
    <row r="256" spans="1:17" x14ac:dyDescent="0.55000000000000004">
      <c r="A256" s="1">
        <v>45289</v>
      </c>
      <c r="B256" s="1">
        <v>45291</v>
      </c>
      <c r="C256" t="s">
        <v>320</v>
      </c>
      <c r="D256" t="s">
        <v>321</v>
      </c>
      <c r="E256">
        <v>2.75</v>
      </c>
      <c r="F256" t="s">
        <v>869</v>
      </c>
      <c r="H256" t="s">
        <v>52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870</v>
      </c>
      <c r="P256">
        <v>3</v>
      </c>
      <c r="Q256" t="str">
        <f t="shared" si="3"/>
        <v>PFE US Equity</v>
      </c>
    </row>
    <row r="257" spans="1:17" x14ac:dyDescent="0.55000000000000004">
      <c r="A257" s="1">
        <v>45289</v>
      </c>
      <c r="B257" s="1">
        <v>45291</v>
      </c>
      <c r="C257" t="s">
        <v>57</v>
      </c>
      <c r="D257" t="s">
        <v>14</v>
      </c>
      <c r="E257">
        <v>6.2</v>
      </c>
      <c r="F257" t="s">
        <v>871</v>
      </c>
      <c r="H257" t="s">
        <v>17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872</v>
      </c>
      <c r="P257">
        <v>3</v>
      </c>
      <c r="Q257" t="str">
        <f t="shared" si="3"/>
        <v>DIS US Equity</v>
      </c>
    </row>
    <row r="258" spans="1:17" x14ac:dyDescent="0.55000000000000004">
      <c r="A258" s="1">
        <v>45289</v>
      </c>
      <c r="B258" s="1">
        <v>45291</v>
      </c>
      <c r="C258" t="s">
        <v>876</v>
      </c>
      <c r="D258" t="s">
        <v>171</v>
      </c>
      <c r="E258">
        <v>6.55</v>
      </c>
      <c r="F258" t="s">
        <v>633</v>
      </c>
      <c r="H258" t="s">
        <v>47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877</v>
      </c>
      <c r="P258">
        <v>1</v>
      </c>
      <c r="Q258" t="str">
        <f t="shared" si="3"/>
        <v>T US Equity</v>
      </c>
    </row>
    <row r="259" spans="1:17" x14ac:dyDescent="0.55000000000000004">
      <c r="A259" s="1">
        <v>45289</v>
      </c>
      <c r="B259" s="1">
        <v>45291</v>
      </c>
      <c r="C259" t="s">
        <v>880</v>
      </c>
      <c r="D259" t="s">
        <v>881</v>
      </c>
      <c r="E259">
        <v>6.875</v>
      </c>
      <c r="F259" t="s">
        <v>210</v>
      </c>
      <c r="H259" t="s">
        <v>77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882</v>
      </c>
      <c r="P259">
        <v>3</v>
      </c>
      <c r="Q259" t="str">
        <f t="shared" si="3"/>
        <v>LOW US Equity</v>
      </c>
    </row>
    <row r="260" spans="1:17" x14ac:dyDescent="0.55000000000000004">
      <c r="A260" s="1">
        <v>45289</v>
      </c>
      <c r="B260" s="1">
        <v>45291</v>
      </c>
      <c r="C260" t="s">
        <v>810</v>
      </c>
      <c r="D260" t="s">
        <v>811</v>
      </c>
      <c r="E260">
        <v>4.95</v>
      </c>
      <c r="F260" t="s">
        <v>883</v>
      </c>
      <c r="H260" t="s">
        <v>63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884</v>
      </c>
      <c r="P260">
        <v>3</v>
      </c>
      <c r="Q260" t="str">
        <f t="shared" ref="Q260:Q323" si="4">D260&amp;" US Equity"</f>
        <v>JNJ US Equity</v>
      </c>
    </row>
    <row r="261" spans="1:17" x14ac:dyDescent="0.55000000000000004">
      <c r="A261" s="1">
        <v>45289</v>
      </c>
      <c r="B261" s="1">
        <v>45291</v>
      </c>
      <c r="C261" t="s">
        <v>885</v>
      </c>
      <c r="D261" t="s">
        <v>886</v>
      </c>
      <c r="E261">
        <v>6.55</v>
      </c>
      <c r="F261" t="s">
        <v>467</v>
      </c>
      <c r="H261" t="s">
        <v>17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887</v>
      </c>
      <c r="P261">
        <v>4</v>
      </c>
      <c r="Q261" t="str">
        <f t="shared" si="4"/>
        <v>SPGI US Equity</v>
      </c>
    </row>
    <row r="262" spans="1:17" x14ac:dyDescent="0.55000000000000004">
      <c r="A262" s="1">
        <v>45289</v>
      </c>
      <c r="B262" s="1">
        <v>45291</v>
      </c>
      <c r="C262" t="s">
        <v>625</v>
      </c>
      <c r="D262" t="s">
        <v>626</v>
      </c>
      <c r="E262">
        <v>1.95</v>
      </c>
      <c r="F262" t="s">
        <v>850</v>
      </c>
      <c r="H262" t="s">
        <v>71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888</v>
      </c>
      <c r="P262">
        <v>2</v>
      </c>
      <c r="Q262" t="str">
        <f t="shared" si="4"/>
        <v>BA US Equity</v>
      </c>
    </row>
    <row r="263" spans="1:17" x14ac:dyDescent="0.55000000000000004">
      <c r="A263" s="1">
        <v>45289</v>
      </c>
      <c r="B263" s="1">
        <v>45291</v>
      </c>
      <c r="C263" t="s">
        <v>332</v>
      </c>
      <c r="D263" t="s">
        <v>333</v>
      </c>
      <c r="E263">
        <v>5.5</v>
      </c>
      <c r="F263" t="s">
        <v>889</v>
      </c>
      <c r="H263" t="s">
        <v>267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890</v>
      </c>
      <c r="P263">
        <v>2</v>
      </c>
      <c r="Q263" t="str">
        <f t="shared" si="4"/>
        <v>PG US Equity</v>
      </c>
    </row>
    <row r="264" spans="1:17" x14ac:dyDescent="0.55000000000000004">
      <c r="A264" s="1">
        <v>45289</v>
      </c>
      <c r="B264" s="1">
        <v>45291</v>
      </c>
      <c r="C264" t="s">
        <v>891</v>
      </c>
      <c r="D264" t="s">
        <v>567</v>
      </c>
      <c r="E264">
        <v>6</v>
      </c>
      <c r="F264" t="s">
        <v>312</v>
      </c>
      <c r="G264" t="s">
        <v>52</v>
      </c>
      <c r="H264" t="s">
        <v>17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53</v>
      </c>
      <c r="O264" t="s">
        <v>892</v>
      </c>
      <c r="P264">
        <v>1</v>
      </c>
      <c r="Q264" t="str">
        <f t="shared" si="4"/>
        <v>D US Equity</v>
      </c>
    </row>
    <row r="265" spans="1:17" x14ac:dyDescent="0.55000000000000004">
      <c r="A265" s="1">
        <v>45289</v>
      </c>
      <c r="B265" s="1">
        <v>45291</v>
      </c>
      <c r="C265" t="s">
        <v>44</v>
      </c>
      <c r="D265" t="s">
        <v>45</v>
      </c>
      <c r="E265">
        <v>4.25</v>
      </c>
      <c r="F265" t="s">
        <v>893</v>
      </c>
      <c r="H265" t="s">
        <v>47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894</v>
      </c>
      <c r="P265">
        <v>2</v>
      </c>
      <c r="Q265" t="str">
        <f t="shared" si="4"/>
        <v>MO US Equity</v>
      </c>
    </row>
    <row r="266" spans="1:17" x14ac:dyDescent="0.55000000000000004">
      <c r="A266" s="1">
        <v>45289</v>
      </c>
      <c r="B266" s="1">
        <v>45291</v>
      </c>
      <c r="C266" t="s">
        <v>895</v>
      </c>
      <c r="D266" t="s">
        <v>896</v>
      </c>
      <c r="E266">
        <v>4.4749999999999996</v>
      </c>
      <c r="F266" t="s">
        <v>897</v>
      </c>
      <c r="H266" t="s">
        <v>71</v>
      </c>
      <c r="I266" t="s">
        <v>18</v>
      </c>
      <c r="J266" t="s">
        <v>19</v>
      </c>
      <c r="K266" t="s">
        <v>20</v>
      </c>
      <c r="L266" t="s">
        <v>20</v>
      </c>
      <c r="M266" t="s">
        <v>638</v>
      </c>
      <c r="N266" t="s">
        <v>53</v>
      </c>
      <c r="O266" t="s">
        <v>898</v>
      </c>
      <c r="P266">
        <v>2</v>
      </c>
      <c r="Q266" t="str">
        <f t="shared" si="4"/>
        <v>SO US Equity</v>
      </c>
    </row>
    <row r="267" spans="1:17" x14ac:dyDescent="0.55000000000000004">
      <c r="A267" s="1">
        <v>45289</v>
      </c>
      <c r="B267" s="1">
        <v>45291</v>
      </c>
      <c r="C267" t="s">
        <v>806</v>
      </c>
      <c r="D267" t="s">
        <v>807</v>
      </c>
      <c r="E267">
        <v>6</v>
      </c>
      <c r="F267" t="s">
        <v>846</v>
      </c>
      <c r="G267" t="s">
        <v>142</v>
      </c>
      <c r="H267" t="s">
        <v>77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899</v>
      </c>
      <c r="P267">
        <v>2</v>
      </c>
      <c r="Q267" t="str">
        <f t="shared" si="4"/>
        <v>VW US Equity</v>
      </c>
    </row>
    <row r="268" spans="1:17" x14ac:dyDescent="0.55000000000000004">
      <c r="A268" s="1">
        <v>45289</v>
      </c>
      <c r="B268" s="1">
        <v>45291</v>
      </c>
      <c r="C268" t="s">
        <v>379</v>
      </c>
      <c r="D268" t="s">
        <v>380</v>
      </c>
      <c r="E268">
        <v>3.75</v>
      </c>
      <c r="F268" t="s">
        <v>900</v>
      </c>
      <c r="H268" t="s">
        <v>52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72</v>
      </c>
      <c r="O268" t="s">
        <v>901</v>
      </c>
      <c r="P268">
        <v>3</v>
      </c>
      <c r="Q268" t="str">
        <f t="shared" si="4"/>
        <v>UNH US Equity</v>
      </c>
    </row>
    <row r="269" spans="1:17" x14ac:dyDescent="0.55000000000000004">
      <c r="A269" s="1">
        <v>45289</v>
      </c>
      <c r="B269" s="1">
        <v>45291</v>
      </c>
      <c r="C269" t="s">
        <v>902</v>
      </c>
      <c r="D269" t="s">
        <v>412</v>
      </c>
      <c r="E269">
        <v>3.2040000000000002</v>
      </c>
      <c r="F269" t="s">
        <v>903</v>
      </c>
      <c r="G269" t="s">
        <v>99</v>
      </c>
      <c r="H269" t="s">
        <v>17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904</v>
      </c>
      <c r="P269">
        <v>3</v>
      </c>
      <c r="Q269" t="str">
        <f t="shared" si="4"/>
        <v>DAL US Equity</v>
      </c>
    </row>
    <row r="270" spans="1:17" x14ac:dyDescent="0.55000000000000004">
      <c r="A270" s="1">
        <v>45289</v>
      </c>
      <c r="B270" s="1">
        <v>45291</v>
      </c>
      <c r="C270" t="s">
        <v>170</v>
      </c>
      <c r="D270" t="s">
        <v>171</v>
      </c>
      <c r="E270">
        <v>5.35</v>
      </c>
      <c r="F270" t="s">
        <v>812</v>
      </c>
      <c r="H270" t="s">
        <v>47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905</v>
      </c>
      <c r="P270">
        <v>1</v>
      </c>
      <c r="Q270" t="str">
        <f t="shared" si="4"/>
        <v>T US Equity</v>
      </c>
    </row>
    <row r="271" spans="1:17" x14ac:dyDescent="0.55000000000000004">
      <c r="A271" s="1">
        <v>45289</v>
      </c>
      <c r="B271" s="1">
        <v>45291</v>
      </c>
      <c r="C271" t="s">
        <v>357</v>
      </c>
      <c r="D271" t="s">
        <v>358</v>
      </c>
      <c r="E271">
        <v>6.2</v>
      </c>
      <c r="F271" t="s">
        <v>906</v>
      </c>
      <c r="H271" t="s">
        <v>47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907</v>
      </c>
      <c r="P271">
        <v>2</v>
      </c>
      <c r="Q271" t="str">
        <f t="shared" si="4"/>
        <v>WU US Equity</v>
      </c>
    </row>
    <row r="272" spans="1:17" x14ac:dyDescent="0.55000000000000004">
      <c r="A272" s="1">
        <v>45289</v>
      </c>
      <c r="B272" s="1">
        <v>45291</v>
      </c>
      <c r="C272" t="s">
        <v>114</v>
      </c>
      <c r="D272" t="s">
        <v>115</v>
      </c>
      <c r="E272">
        <v>4.8</v>
      </c>
      <c r="F272" t="s">
        <v>908</v>
      </c>
      <c r="G272" t="s">
        <v>206</v>
      </c>
      <c r="H272" t="s">
        <v>52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909</v>
      </c>
      <c r="P272">
        <v>2</v>
      </c>
      <c r="Q272" t="str">
        <f t="shared" si="4"/>
        <v>DE US Equity</v>
      </c>
    </row>
    <row r="273" spans="1:17" x14ac:dyDescent="0.55000000000000004">
      <c r="A273" s="1">
        <v>45289</v>
      </c>
      <c r="B273" s="1">
        <v>45291</v>
      </c>
      <c r="C273" t="s">
        <v>123</v>
      </c>
      <c r="D273" t="s">
        <v>124</v>
      </c>
      <c r="E273">
        <v>0.75</v>
      </c>
      <c r="F273" t="s">
        <v>910</v>
      </c>
      <c r="H273" t="s">
        <v>63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64</v>
      </c>
      <c r="O273" t="s">
        <v>911</v>
      </c>
      <c r="P273">
        <v>4</v>
      </c>
      <c r="Q273" t="str">
        <f t="shared" si="4"/>
        <v>IBRD US Equity</v>
      </c>
    </row>
    <row r="274" spans="1:17" x14ac:dyDescent="0.55000000000000004">
      <c r="A274" s="1">
        <v>45289</v>
      </c>
      <c r="B274" s="1">
        <v>45291</v>
      </c>
      <c r="C274" t="s">
        <v>912</v>
      </c>
      <c r="D274" t="s">
        <v>913</v>
      </c>
      <c r="E274">
        <v>8</v>
      </c>
      <c r="F274" t="s">
        <v>914</v>
      </c>
      <c r="H274" t="s">
        <v>47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915</v>
      </c>
      <c r="P274">
        <v>2</v>
      </c>
      <c r="Q274" t="str">
        <f t="shared" si="4"/>
        <v>KR US Equity</v>
      </c>
    </row>
    <row r="275" spans="1:17" x14ac:dyDescent="0.55000000000000004">
      <c r="A275" s="1">
        <v>45289</v>
      </c>
      <c r="B275" s="1">
        <v>45291</v>
      </c>
      <c r="C275" t="s">
        <v>114</v>
      </c>
      <c r="D275" t="s">
        <v>115</v>
      </c>
      <c r="E275">
        <v>1.25</v>
      </c>
      <c r="F275" t="s">
        <v>493</v>
      </c>
      <c r="G275" t="s">
        <v>206</v>
      </c>
      <c r="H275" t="s">
        <v>52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918</v>
      </c>
      <c r="P275">
        <v>2</v>
      </c>
      <c r="Q275" t="str">
        <f t="shared" si="4"/>
        <v>DE US Equity</v>
      </c>
    </row>
    <row r="276" spans="1:17" x14ac:dyDescent="0.55000000000000004">
      <c r="A276" s="1">
        <v>45289</v>
      </c>
      <c r="B276" s="1">
        <v>45291</v>
      </c>
      <c r="C276" t="s">
        <v>208</v>
      </c>
      <c r="D276" t="s">
        <v>209</v>
      </c>
      <c r="E276">
        <v>6.375</v>
      </c>
      <c r="F276" t="s">
        <v>409</v>
      </c>
      <c r="H276" t="s">
        <v>32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919</v>
      </c>
      <c r="P276">
        <v>1</v>
      </c>
      <c r="Q276" t="str">
        <f t="shared" si="4"/>
        <v>M US Equity</v>
      </c>
    </row>
    <row r="277" spans="1:17" x14ac:dyDescent="0.55000000000000004">
      <c r="A277" s="1">
        <v>45289</v>
      </c>
      <c r="B277" s="1">
        <v>45291</v>
      </c>
      <c r="C277" t="s">
        <v>920</v>
      </c>
      <c r="D277" t="s">
        <v>921</v>
      </c>
      <c r="E277">
        <v>6.125</v>
      </c>
      <c r="F277" t="s">
        <v>922</v>
      </c>
      <c r="H277" t="s">
        <v>77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72</v>
      </c>
      <c r="O277" t="s">
        <v>923</v>
      </c>
      <c r="P277">
        <v>3</v>
      </c>
      <c r="Q277" t="str">
        <f t="shared" si="4"/>
        <v>ALL US Equity</v>
      </c>
    </row>
    <row r="278" spans="1:17" x14ac:dyDescent="0.55000000000000004">
      <c r="A278" s="1">
        <v>45289</v>
      </c>
      <c r="B278" s="1">
        <v>45291</v>
      </c>
      <c r="C278" t="s">
        <v>924</v>
      </c>
      <c r="D278" t="s">
        <v>925</v>
      </c>
      <c r="E278">
        <v>4.4000000000000004</v>
      </c>
      <c r="F278" t="s">
        <v>926</v>
      </c>
      <c r="H278" t="s">
        <v>17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927</v>
      </c>
      <c r="P278">
        <v>4</v>
      </c>
      <c r="Q278" t="str">
        <f t="shared" si="4"/>
        <v>ABBV US Equity</v>
      </c>
    </row>
    <row r="279" spans="1:17" x14ac:dyDescent="0.55000000000000004">
      <c r="A279" s="1">
        <v>45289</v>
      </c>
      <c r="B279" s="1">
        <v>45291</v>
      </c>
      <c r="C279" t="s">
        <v>123</v>
      </c>
      <c r="D279" t="s">
        <v>124</v>
      </c>
      <c r="E279">
        <v>5.8291000000000004</v>
      </c>
      <c r="F279" t="s">
        <v>928</v>
      </c>
      <c r="H279" t="s">
        <v>63</v>
      </c>
      <c r="I279" t="s">
        <v>18</v>
      </c>
      <c r="J279" t="s">
        <v>19</v>
      </c>
      <c r="K279" t="s">
        <v>20</v>
      </c>
      <c r="L279" t="s">
        <v>20</v>
      </c>
      <c r="M279" t="s">
        <v>173</v>
      </c>
      <c r="N279" t="s">
        <v>64</v>
      </c>
      <c r="O279" t="s">
        <v>929</v>
      </c>
      <c r="P279">
        <v>4</v>
      </c>
      <c r="Q279" t="str">
        <f t="shared" si="4"/>
        <v>IBRD US Equity</v>
      </c>
    </row>
    <row r="280" spans="1:17" x14ac:dyDescent="0.55000000000000004">
      <c r="A280" s="1">
        <v>45289</v>
      </c>
      <c r="B280" s="1">
        <v>45291</v>
      </c>
      <c r="C280" t="s">
        <v>930</v>
      </c>
      <c r="D280" t="s">
        <v>775</v>
      </c>
      <c r="E280">
        <v>7.45</v>
      </c>
      <c r="F280" t="s">
        <v>931</v>
      </c>
      <c r="H280" t="s">
        <v>47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53</v>
      </c>
      <c r="O280" t="s">
        <v>932</v>
      </c>
      <c r="P280">
        <v>3</v>
      </c>
      <c r="Q280" t="str">
        <f t="shared" si="4"/>
        <v>EXC US Equity</v>
      </c>
    </row>
    <row r="281" spans="1:17" x14ac:dyDescent="0.55000000000000004">
      <c r="A281" s="1">
        <v>45289</v>
      </c>
      <c r="B281" s="1">
        <v>45291</v>
      </c>
      <c r="C281" t="s">
        <v>933</v>
      </c>
      <c r="D281" t="s">
        <v>934</v>
      </c>
      <c r="E281">
        <v>6.25</v>
      </c>
      <c r="F281" t="s">
        <v>692</v>
      </c>
      <c r="H281" t="s">
        <v>47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72</v>
      </c>
      <c r="O281" t="s">
        <v>935</v>
      </c>
      <c r="P281">
        <v>3</v>
      </c>
      <c r="Q281" t="str">
        <f t="shared" si="4"/>
        <v>JEF US Equity</v>
      </c>
    </row>
    <row r="282" spans="1:17" x14ac:dyDescent="0.55000000000000004">
      <c r="A282" s="1">
        <v>45289</v>
      </c>
      <c r="B282" s="1">
        <v>45291</v>
      </c>
      <c r="C282" t="s">
        <v>101</v>
      </c>
      <c r="D282" t="s">
        <v>102</v>
      </c>
      <c r="E282">
        <v>4.5</v>
      </c>
      <c r="F282" t="s">
        <v>936</v>
      </c>
      <c r="H282" t="s">
        <v>17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937</v>
      </c>
      <c r="P282">
        <v>3</v>
      </c>
      <c r="Q282" t="str">
        <f t="shared" si="4"/>
        <v>IBM US Equity</v>
      </c>
    </row>
    <row r="283" spans="1:17" x14ac:dyDescent="0.55000000000000004">
      <c r="A283" s="1">
        <v>45289</v>
      </c>
      <c r="B283" s="1">
        <v>45291</v>
      </c>
      <c r="C283" t="s">
        <v>938</v>
      </c>
      <c r="D283" t="s">
        <v>939</v>
      </c>
      <c r="E283">
        <v>7.25</v>
      </c>
      <c r="F283" t="s">
        <v>940</v>
      </c>
      <c r="H283" t="s">
        <v>217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941</v>
      </c>
      <c r="P283">
        <v>3</v>
      </c>
      <c r="Q283" t="str">
        <f t="shared" si="4"/>
        <v>CTL US Equity</v>
      </c>
    </row>
    <row r="284" spans="1:17" x14ac:dyDescent="0.55000000000000004">
      <c r="A284" s="1">
        <v>45289</v>
      </c>
      <c r="B284" s="1">
        <v>45291</v>
      </c>
      <c r="C284" t="s">
        <v>114</v>
      </c>
      <c r="D284" t="s">
        <v>115</v>
      </c>
      <c r="E284">
        <v>4.3499999999999996</v>
      </c>
      <c r="F284" t="s">
        <v>942</v>
      </c>
      <c r="G284" t="s">
        <v>206</v>
      </c>
      <c r="H284" t="s">
        <v>52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943</v>
      </c>
      <c r="P284">
        <v>2</v>
      </c>
      <c r="Q284" t="str">
        <f t="shared" si="4"/>
        <v>DE US Equity</v>
      </c>
    </row>
    <row r="285" spans="1:17" x14ac:dyDescent="0.55000000000000004">
      <c r="A285" s="1">
        <v>45289</v>
      </c>
      <c r="B285" s="1">
        <v>45291</v>
      </c>
      <c r="C285" t="s">
        <v>324</v>
      </c>
      <c r="D285" t="s">
        <v>325</v>
      </c>
      <c r="E285">
        <v>5.125</v>
      </c>
      <c r="F285" t="s">
        <v>26</v>
      </c>
      <c r="H285" t="s">
        <v>17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944</v>
      </c>
      <c r="P285">
        <v>2</v>
      </c>
      <c r="Q285" t="str">
        <f t="shared" si="4"/>
        <v>PM US Equity</v>
      </c>
    </row>
    <row r="286" spans="1:17" x14ac:dyDescent="0.55000000000000004">
      <c r="A286" s="1">
        <v>45289</v>
      </c>
      <c r="B286" s="1">
        <v>45291</v>
      </c>
      <c r="C286" t="s">
        <v>231</v>
      </c>
      <c r="D286" t="s">
        <v>232</v>
      </c>
      <c r="E286">
        <v>1.2</v>
      </c>
      <c r="F286" t="s">
        <v>945</v>
      </c>
      <c r="H286" t="s">
        <v>47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946</v>
      </c>
      <c r="P286">
        <v>2</v>
      </c>
      <c r="Q286" t="str">
        <f t="shared" si="4"/>
        <v>GM US Equity</v>
      </c>
    </row>
    <row r="287" spans="1:17" x14ac:dyDescent="0.55000000000000004">
      <c r="A287" s="1">
        <v>45289</v>
      </c>
      <c r="B287" s="1">
        <v>45291</v>
      </c>
      <c r="C287" t="s">
        <v>949</v>
      </c>
      <c r="D287" t="s">
        <v>950</v>
      </c>
      <c r="E287">
        <v>6.65</v>
      </c>
      <c r="F287" t="s">
        <v>951</v>
      </c>
      <c r="H287" t="s">
        <v>71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952</v>
      </c>
      <c r="P287">
        <v>3</v>
      </c>
      <c r="Q287" t="str">
        <f t="shared" si="4"/>
        <v>PAA US Equity</v>
      </c>
    </row>
    <row r="288" spans="1:17" x14ac:dyDescent="0.55000000000000004">
      <c r="A288" s="1">
        <v>45289</v>
      </c>
      <c r="B288" s="1">
        <v>45291</v>
      </c>
      <c r="C288" t="s">
        <v>254</v>
      </c>
      <c r="D288" t="s">
        <v>232</v>
      </c>
      <c r="E288">
        <v>5</v>
      </c>
      <c r="F288" t="s">
        <v>953</v>
      </c>
      <c r="H288" t="s">
        <v>47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954</v>
      </c>
      <c r="P288">
        <v>2</v>
      </c>
      <c r="Q288" t="str">
        <f t="shared" si="4"/>
        <v>GM US Equity</v>
      </c>
    </row>
    <row r="289" spans="1:17" x14ac:dyDescent="0.55000000000000004">
      <c r="A289" s="1">
        <v>45289</v>
      </c>
      <c r="B289" s="1">
        <v>45291</v>
      </c>
      <c r="C289" t="s">
        <v>955</v>
      </c>
      <c r="D289" t="s">
        <v>956</v>
      </c>
      <c r="E289">
        <v>6.15</v>
      </c>
      <c r="F289" t="s">
        <v>312</v>
      </c>
      <c r="H289" t="s">
        <v>17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53</v>
      </c>
      <c r="O289" t="s">
        <v>957</v>
      </c>
      <c r="P289">
        <v>2</v>
      </c>
      <c r="Q289" t="str">
        <f t="shared" si="4"/>
        <v>TE US Equity</v>
      </c>
    </row>
    <row r="290" spans="1:17" x14ac:dyDescent="0.55000000000000004">
      <c r="A290" s="1">
        <v>45289</v>
      </c>
      <c r="B290" s="1">
        <v>45291</v>
      </c>
      <c r="C290" t="s">
        <v>269</v>
      </c>
      <c r="D290" t="s">
        <v>270</v>
      </c>
      <c r="E290">
        <v>5.0999999999999996</v>
      </c>
      <c r="F290" t="s">
        <v>958</v>
      </c>
      <c r="G290" t="s">
        <v>229</v>
      </c>
      <c r="H290" t="s">
        <v>52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959</v>
      </c>
      <c r="P290">
        <v>5</v>
      </c>
      <c r="Q290" t="str">
        <f t="shared" si="4"/>
        <v>MBGGR US Equity</v>
      </c>
    </row>
    <row r="291" spans="1:17" x14ac:dyDescent="0.55000000000000004">
      <c r="A291" s="1">
        <v>45289</v>
      </c>
      <c r="B291" s="1">
        <v>45291</v>
      </c>
      <c r="C291" t="s">
        <v>810</v>
      </c>
      <c r="D291" t="s">
        <v>811</v>
      </c>
      <c r="E291">
        <v>6.95</v>
      </c>
      <c r="F291" t="s">
        <v>960</v>
      </c>
      <c r="H291" t="s">
        <v>63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961</v>
      </c>
      <c r="P291">
        <v>3</v>
      </c>
      <c r="Q291" t="str">
        <f t="shared" si="4"/>
        <v>JNJ US Equity</v>
      </c>
    </row>
    <row r="292" spans="1:17" x14ac:dyDescent="0.55000000000000004">
      <c r="A292" s="1">
        <v>45289</v>
      </c>
      <c r="B292" s="1">
        <v>45291</v>
      </c>
      <c r="C292" t="s">
        <v>536</v>
      </c>
      <c r="D292" t="s">
        <v>537</v>
      </c>
      <c r="E292">
        <v>3</v>
      </c>
      <c r="F292" t="s">
        <v>962</v>
      </c>
      <c r="H292" t="s">
        <v>267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963</v>
      </c>
      <c r="P292">
        <v>4</v>
      </c>
      <c r="Q292" t="str">
        <f t="shared" si="4"/>
        <v>AMZN US Equity</v>
      </c>
    </row>
    <row r="293" spans="1:17" x14ac:dyDescent="0.55000000000000004">
      <c r="A293" s="1">
        <v>45289</v>
      </c>
      <c r="B293" s="1">
        <v>45291</v>
      </c>
      <c r="C293" t="s">
        <v>688</v>
      </c>
      <c r="D293" t="s">
        <v>689</v>
      </c>
      <c r="E293">
        <v>7.05</v>
      </c>
      <c r="F293" t="s">
        <v>726</v>
      </c>
      <c r="H293" t="s">
        <v>17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964</v>
      </c>
      <c r="P293">
        <v>5</v>
      </c>
      <c r="Q293" t="str">
        <f t="shared" si="4"/>
        <v>CMCSA US Equity</v>
      </c>
    </row>
    <row r="294" spans="1:17" x14ac:dyDescent="0.55000000000000004">
      <c r="A294" s="1">
        <v>45289</v>
      </c>
      <c r="B294" s="1">
        <v>45291</v>
      </c>
      <c r="C294" t="s">
        <v>60</v>
      </c>
      <c r="D294" t="s">
        <v>61</v>
      </c>
      <c r="E294">
        <v>4.375</v>
      </c>
      <c r="F294" t="s">
        <v>965</v>
      </c>
      <c r="H294" t="s">
        <v>63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64</v>
      </c>
      <c r="O294" t="s">
        <v>966</v>
      </c>
      <c r="P294">
        <v>4</v>
      </c>
      <c r="Q294" t="str">
        <f t="shared" si="4"/>
        <v>IADB US Equity</v>
      </c>
    </row>
    <row r="295" spans="1:17" x14ac:dyDescent="0.55000000000000004">
      <c r="A295" s="1">
        <v>45289</v>
      </c>
      <c r="B295" s="1">
        <v>45291</v>
      </c>
      <c r="C295" t="s">
        <v>285</v>
      </c>
      <c r="D295" t="s">
        <v>286</v>
      </c>
      <c r="E295">
        <v>1.75</v>
      </c>
      <c r="F295" t="s">
        <v>967</v>
      </c>
      <c r="H295" t="s">
        <v>42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968</v>
      </c>
      <c r="P295">
        <v>2</v>
      </c>
      <c r="Q295" t="str">
        <f t="shared" si="4"/>
        <v>KO US Equity</v>
      </c>
    </row>
    <row r="296" spans="1:17" x14ac:dyDescent="0.55000000000000004">
      <c r="A296" s="1">
        <v>45289</v>
      </c>
      <c r="B296" s="1">
        <v>45291</v>
      </c>
      <c r="C296" t="s">
        <v>933</v>
      </c>
      <c r="D296" t="s">
        <v>934</v>
      </c>
      <c r="E296">
        <v>4.8499999999999996</v>
      </c>
      <c r="F296" t="s">
        <v>70</v>
      </c>
      <c r="H296" t="s">
        <v>47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72</v>
      </c>
      <c r="O296" t="s">
        <v>971</v>
      </c>
      <c r="P296">
        <v>3</v>
      </c>
      <c r="Q296" t="str">
        <f t="shared" si="4"/>
        <v>JEF US Equity</v>
      </c>
    </row>
    <row r="297" spans="1:17" x14ac:dyDescent="0.55000000000000004">
      <c r="A297" s="1">
        <v>45289</v>
      </c>
      <c r="B297" s="1">
        <v>45291</v>
      </c>
      <c r="C297" t="s">
        <v>517</v>
      </c>
      <c r="D297" t="s">
        <v>518</v>
      </c>
      <c r="E297">
        <v>3.25</v>
      </c>
      <c r="F297" t="s">
        <v>976</v>
      </c>
      <c r="G297" t="s">
        <v>206</v>
      </c>
      <c r="H297" t="s">
        <v>52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977</v>
      </c>
      <c r="P297">
        <v>3</v>
      </c>
      <c r="Q297" t="str">
        <f t="shared" si="4"/>
        <v>CAT US Equity</v>
      </c>
    </row>
    <row r="298" spans="1:17" x14ac:dyDescent="0.55000000000000004">
      <c r="A298" s="1">
        <v>45289</v>
      </c>
      <c r="B298" s="1">
        <v>45291</v>
      </c>
      <c r="C298" t="s">
        <v>978</v>
      </c>
      <c r="D298" t="s">
        <v>979</v>
      </c>
      <c r="E298">
        <v>6.5</v>
      </c>
      <c r="F298" t="s">
        <v>931</v>
      </c>
      <c r="H298" t="s">
        <v>47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980</v>
      </c>
      <c r="P298">
        <v>3</v>
      </c>
      <c r="Q298" t="str">
        <f t="shared" si="4"/>
        <v>MAS US Equity</v>
      </c>
    </row>
    <row r="299" spans="1:17" x14ac:dyDescent="0.55000000000000004">
      <c r="A299" s="1">
        <v>45289</v>
      </c>
      <c r="B299" s="1">
        <v>45291</v>
      </c>
      <c r="C299" t="s">
        <v>324</v>
      </c>
      <c r="D299" t="s">
        <v>325</v>
      </c>
      <c r="E299">
        <v>3.875</v>
      </c>
      <c r="F299" t="s">
        <v>981</v>
      </c>
      <c r="H299" t="s">
        <v>17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982</v>
      </c>
      <c r="P299">
        <v>2</v>
      </c>
      <c r="Q299" t="str">
        <f t="shared" si="4"/>
        <v>PM US Equity</v>
      </c>
    </row>
    <row r="300" spans="1:17" x14ac:dyDescent="0.55000000000000004">
      <c r="A300" s="1">
        <v>45289</v>
      </c>
      <c r="B300" s="1">
        <v>45291</v>
      </c>
      <c r="C300" t="s">
        <v>983</v>
      </c>
      <c r="D300" t="s">
        <v>302</v>
      </c>
      <c r="E300">
        <v>5.6989999999999998</v>
      </c>
      <c r="F300" t="s">
        <v>984</v>
      </c>
      <c r="H300" t="s">
        <v>71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53</v>
      </c>
      <c r="O300" t="s">
        <v>985</v>
      </c>
      <c r="P300">
        <v>3</v>
      </c>
      <c r="Q300" t="str">
        <f t="shared" si="4"/>
        <v>AEP US Equity</v>
      </c>
    </row>
    <row r="301" spans="1:17" x14ac:dyDescent="0.55000000000000004">
      <c r="A301" s="1">
        <v>45289</v>
      </c>
      <c r="B301" s="1">
        <v>45291</v>
      </c>
      <c r="C301" t="s">
        <v>986</v>
      </c>
      <c r="D301" t="s">
        <v>987</v>
      </c>
      <c r="E301">
        <v>5.875</v>
      </c>
      <c r="F301" t="s">
        <v>772</v>
      </c>
      <c r="H301" t="s">
        <v>17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72</v>
      </c>
      <c r="O301" t="s">
        <v>988</v>
      </c>
      <c r="P301">
        <v>1</v>
      </c>
      <c r="Q301" t="str">
        <f t="shared" si="4"/>
        <v>O US Equity</v>
      </c>
    </row>
    <row r="302" spans="1:17" x14ac:dyDescent="0.55000000000000004">
      <c r="A302" s="1">
        <v>45289</v>
      </c>
      <c r="B302" s="1">
        <v>45291</v>
      </c>
      <c r="C302" t="s">
        <v>60</v>
      </c>
      <c r="D302" t="s">
        <v>61</v>
      </c>
      <c r="E302">
        <v>2.625</v>
      </c>
      <c r="F302" t="s">
        <v>989</v>
      </c>
      <c r="H302" t="s">
        <v>63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64</v>
      </c>
      <c r="O302" t="s">
        <v>990</v>
      </c>
      <c r="P302">
        <v>4</v>
      </c>
      <c r="Q302" t="str">
        <f t="shared" si="4"/>
        <v>IADB US Equity</v>
      </c>
    </row>
    <row r="303" spans="1:17" x14ac:dyDescent="0.55000000000000004">
      <c r="A303" s="1">
        <v>45289</v>
      </c>
      <c r="B303" s="1">
        <v>45291</v>
      </c>
      <c r="C303" t="s">
        <v>44</v>
      </c>
      <c r="D303" t="s">
        <v>45</v>
      </c>
      <c r="E303">
        <v>4</v>
      </c>
      <c r="F303" t="s">
        <v>991</v>
      </c>
      <c r="H303" t="s">
        <v>47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992</v>
      </c>
      <c r="P303">
        <v>2</v>
      </c>
      <c r="Q303" t="str">
        <f t="shared" si="4"/>
        <v>MO US Equity</v>
      </c>
    </row>
    <row r="304" spans="1:17" x14ac:dyDescent="0.55000000000000004">
      <c r="A304" s="1">
        <v>45289</v>
      </c>
      <c r="B304" s="1">
        <v>45291</v>
      </c>
      <c r="C304" t="s">
        <v>379</v>
      </c>
      <c r="D304" t="s">
        <v>380</v>
      </c>
      <c r="E304">
        <v>3.875</v>
      </c>
      <c r="F304" t="s">
        <v>993</v>
      </c>
      <c r="H304" t="s">
        <v>52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72</v>
      </c>
      <c r="O304" t="s">
        <v>994</v>
      </c>
      <c r="P304">
        <v>3</v>
      </c>
      <c r="Q304" t="str">
        <f t="shared" si="4"/>
        <v>UNH US Equity</v>
      </c>
    </row>
    <row r="305" spans="1:17" x14ac:dyDescent="0.55000000000000004">
      <c r="A305" s="1">
        <v>45289</v>
      </c>
      <c r="B305" s="1">
        <v>45291</v>
      </c>
      <c r="C305" t="s">
        <v>995</v>
      </c>
      <c r="D305" t="s">
        <v>996</v>
      </c>
      <c r="E305">
        <v>4.8499999999999996</v>
      </c>
      <c r="F305" t="s">
        <v>637</v>
      </c>
      <c r="H305" t="s">
        <v>52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997</v>
      </c>
      <c r="P305">
        <v>3</v>
      </c>
      <c r="Q305" t="str">
        <f t="shared" si="4"/>
        <v>HON US Equity</v>
      </c>
    </row>
    <row r="306" spans="1:17" x14ac:dyDescent="0.55000000000000004">
      <c r="A306" s="1">
        <v>45289</v>
      </c>
      <c r="B306" s="1">
        <v>45291</v>
      </c>
      <c r="C306" t="s">
        <v>131</v>
      </c>
      <c r="D306" t="s">
        <v>132</v>
      </c>
      <c r="E306">
        <v>0.75</v>
      </c>
      <c r="F306" t="s">
        <v>998</v>
      </c>
      <c r="G306" t="s">
        <v>133</v>
      </c>
      <c r="H306" t="s">
        <v>63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64</v>
      </c>
      <c r="O306" t="s">
        <v>999</v>
      </c>
      <c r="P306">
        <v>3</v>
      </c>
      <c r="Q306" t="str">
        <f t="shared" si="4"/>
        <v>IFC US Equity</v>
      </c>
    </row>
    <row r="307" spans="1:17" x14ac:dyDescent="0.55000000000000004">
      <c r="A307" s="1">
        <v>45289</v>
      </c>
      <c r="B307" s="1">
        <v>45291</v>
      </c>
      <c r="C307" t="s">
        <v>1004</v>
      </c>
      <c r="D307" t="s">
        <v>1005</v>
      </c>
      <c r="E307">
        <v>7</v>
      </c>
      <c r="F307" t="s">
        <v>469</v>
      </c>
      <c r="H307" t="s">
        <v>217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1006</v>
      </c>
      <c r="P307">
        <v>2</v>
      </c>
      <c r="Q307" t="str">
        <f t="shared" si="4"/>
        <v>GT US Equity</v>
      </c>
    </row>
    <row r="308" spans="1:17" x14ac:dyDescent="0.55000000000000004">
      <c r="A308" s="1">
        <v>45289</v>
      </c>
      <c r="B308" s="1">
        <v>45291</v>
      </c>
      <c r="C308" t="s">
        <v>1007</v>
      </c>
      <c r="D308" t="s">
        <v>1008</v>
      </c>
      <c r="E308">
        <v>3.65</v>
      </c>
      <c r="F308" t="s">
        <v>190</v>
      </c>
      <c r="H308" t="s">
        <v>77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1009</v>
      </c>
      <c r="P308">
        <v>2</v>
      </c>
      <c r="Q308" t="str">
        <f t="shared" si="4"/>
        <v>PH US Equity</v>
      </c>
    </row>
    <row r="309" spans="1:17" x14ac:dyDescent="0.55000000000000004">
      <c r="A309" s="1">
        <v>45289</v>
      </c>
      <c r="B309" s="1">
        <v>45291</v>
      </c>
      <c r="C309" t="s">
        <v>1010</v>
      </c>
      <c r="D309" t="s">
        <v>1011</v>
      </c>
      <c r="E309">
        <v>4.5</v>
      </c>
      <c r="F309" t="s">
        <v>1012</v>
      </c>
      <c r="H309" t="s">
        <v>77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1013</v>
      </c>
      <c r="P309">
        <v>3</v>
      </c>
      <c r="Q309" t="str">
        <f t="shared" si="4"/>
        <v>RTX US Equity</v>
      </c>
    </row>
    <row r="310" spans="1:17" x14ac:dyDescent="0.55000000000000004">
      <c r="A310" s="1">
        <v>45289</v>
      </c>
      <c r="B310" s="1">
        <v>45291</v>
      </c>
      <c r="C310" t="s">
        <v>1014</v>
      </c>
      <c r="D310" t="s">
        <v>1015</v>
      </c>
      <c r="E310">
        <v>3.75</v>
      </c>
      <c r="F310" t="s">
        <v>1016</v>
      </c>
      <c r="H310" t="s">
        <v>17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1017</v>
      </c>
      <c r="P310">
        <v>5</v>
      </c>
      <c r="Q310" t="str">
        <f t="shared" si="4"/>
        <v>ABIBB US Equity</v>
      </c>
    </row>
    <row r="311" spans="1:17" x14ac:dyDescent="0.55000000000000004">
      <c r="A311" s="1">
        <v>45289</v>
      </c>
      <c r="B311" s="1">
        <v>45291</v>
      </c>
      <c r="C311" t="s">
        <v>74</v>
      </c>
      <c r="D311" t="s">
        <v>75</v>
      </c>
      <c r="E311">
        <v>6.55</v>
      </c>
      <c r="F311" t="s">
        <v>1002</v>
      </c>
      <c r="H311" t="s">
        <v>77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1020</v>
      </c>
      <c r="P311">
        <v>2</v>
      </c>
      <c r="Q311" t="str">
        <f t="shared" si="4"/>
        <v>VZ US Equity</v>
      </c>
    </row>
    <row r="312" spans="1:17" x14ac:dyDescent="0.55000000000000004">
      <c r="A312" s="1">
        <v>45289</v>
      </c>
      <c r="B312" s="1">
        <v>45291</v>
      </c>
      <c r="C312" t="s">
        <v>1021</v>
      </c>
      <c r="D312" t="s">
        <v>1022</v>
      </c>
      <c r="E312">
        <v>6.35</v>
      </c>
      <c r="F312" t="s">
        <v>676</v>
      </c>
      <c r="H312" t="s">
        <v>71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1023</v>
      </c>
      <c r="P312">
        <v>3</v>
      </c>
      <c r="Q312" t="str">
        <f t="shared" si="4"/>
        <v>HAS US Equity</v>
      </c>
    </row>
    <row r="313" spans="1:17" x14ac:dyDescent="0.55000000000000004">
      <c r="A313" s="1">
        <v>45289</v>
      </c>
      <c r="B313" s="1">
        <v>45291</v>
      </c>
      <c r="C313" t="s">
        <v>517</v>
      </c>
      <c r="D313" t="s">
        <v>518</v>
      </c>
      <c r="E313">
        <v>2.15</v>
      </c>
      <c r="F313" t="s">
        <v>1024</v>
      </c>
      <c r="G313" t="s">
        <v>206</v>
      </c>
      <c r="H313" t="s">
        <v>52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1025</v>
      </c>
      <c r="P313">
        <v>3</v>
      </c>
      <c r="Q313" t="str">
        <f t="shared" si="4"/>
        <v>CAT US Equity</v>
      </c>
    </row>
    <row r="314" spans="1:17" x14ac:dyDescent="0.55000000000000004">
      <c r="A314" s="1">
        <v>45289</v>
      </c>
      <c r="B314" s="1">
        <v>45291</v>
      </c>
      <c r="C314" t="s">
        <v>1026</v>
      </c>
      <c r="D314" t="s">
        <v>1015</v>
      </c>
      <c r="E314">
        <v>6.8</v>
      </c>
      <c r="F314" t="s">
        <v>1027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1028</v>
      </c>
      <c r="P314">
        <v>5</v>
      </c>
      <c r="Q314" t="str">
        <f t="shared" si="4"/>
        <v>ABIBB US Equity</v>
      </c>
    </row>
    <row r="315" spans="1:17" x14ac:dyDescent="0.55000000000000004">
      <c r="A315" s="1">
        <v>45289</v>
      </c>
      <c r="B315" s="1">
        <v>45291</v>
      </c>
      <c r="C315" t="s">
        <v>785</v>
      </c>
      <c r="D315" t="s">
        <v>321</v>
      </c>
      <c r="E315">
        <v>6</v>
      </c>
      <c r="F315" t="s">
        <v>1029</v>
      </c>
      <c r="H315" t="s">
        <v>52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1030</v>
      </c>
      <c r="P315">
        <v>3</v>
      </c>
      <c r="Q315" t="str">
        <f t="shared" si="4"/>
        <v>PFE US Equity</v>
      </c>
    </row>
    <row r="316" spans="1:17" x14ac:dyDescent="0.55000000000000004">
      <c r="A316" s="1">
        <v>45289</v>
      </c>
      <c r="B316" s="1">
        <v>45291</v>
      </c>
      <c r="C316" t="s">
        <v>57</v>
      </c>
      <c r="D316" t="s">
        <v>14</v>
      </c>
      <c r="E316">
        <v>1.75</v>
      </c>
      <c r="F316" t="s">
        <v>1031</v>
      </c>
      <c r="H316" t="s">
        <v>17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1032</v>
      </c>
      <c r="P316">
        <v>3</v>
      </c>
      <c r="Q316" t="str">
        <f t="shared" si="4"/>
        <v>DIS US Equity</v>
      </c>
    </row>
    <row r="317" spans="1:17" x14ac:dyDescent="0.55000000000000004">
      <c r="A317" s="1">
        <v>45289</v>
      </c>
      <c r="B317" s="1">
        <v>45291</v>
      </c>
      <c r="C317" t="s">
        <v>644</v>
      </c>
      <c r="D317" t="s">
        <v>645</v>
      </c>
      <c r="E317">
        <v>5.25</v>
      </c>
      <c r="F317" t="s">
        <v>648</v>
      </c>
      <c r="H317" t="s">
        <v>42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1033</v>
      </c>
      <c r="P317">
        <v>3</v>
      </c>
      <c r="Q317" t="str">
        <f t="shared" si="4"/>
        <v>PEP US Equity</v>
      </c>
    </row>
    <row r="318" spans="1:17" x14ac:dyDescent="0.55000000000000004">
      <c r="A318" s="1">
        <v>45289</v>
      </c>
      <c r="B318" s="1">
        <v>45291</v>
      </c>
      <c r="C318" t="s">
        <v>123</v>
      </c>
      <c r="D318" t="s">
        <v>124</v>
      </c>
      <c r="E318">
        <v>0.75</v>
      </c>
      <c r="F318" t="s">
        <v>1034</v>
      </c>
      <c r="H318" t="s">
        <v>63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64</v>
      </c>
      <c r="O318" t="s">
        <v>1035</v>
      </c>
      <c r="P318">
        <v>4</v>
      </c>
      <c r="Q318" t="str">
        <f t="shared" si="4"/>
        <v>IBRD US Equity</v>
      </c>
    </row>
    <row r="319" spans="1:17" x14ac:dyDescent="0.55000000000000004">
      <c r="A319" s="1">
        <v>45289</v>
      </c>
      <c r="B319" s="1">
        <v>45291</v>
      </c>
      <c r="C319" t="s">
        <v>1036</v>
      </c>
      <c r="D319" t="s">
        <v>449</v>
      </c>
      <c r="E319">
        <v>6.35</v>
      </c>
      <c r="F319" t="s">
        <v>1037</v>
      </c>
      <c r="H319" t="s">
        <v>42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53</v>
      </c>
      <c r="O319" t="s">
        <v>1038</v>
      </c>
      <c r="P319">
        <v>3</v>
      </c>
      <c r="Q319" t="str">
        <f t="shared" si="4"/>
        <v>DUK US Equity</v>
      </c>
    </row>
    <row r="320" spans="1:17" x14ac:dyDescent="0.55000000000000004">
      <c r="A320" s="1">
        <v>45289</v>
      </c>
      <c r="B320" s="1">
        <v>45291</v>
      </c>
      <c r="C320" t="s">
        <v>694</v>
      </c>
      <c r="D320" t="s">
        <v>695</v>
      </c>
      <c r="E320">
        <v>5.25</v>
      </c>
      <c r="F320" t="s">
        <v>1039</v>
      </c>
      <c r="H320" t="s">
        <v>99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1040</v>
      </c>
      <c r="P320">
        <v>3</v>
      </c>
      <c r="Q320" t="str">
        <f t="shared" si="4"/>
        <v>WMT US Equity</v>
      </c>
    </row>
    <row r="321" spans="1:17" x14ac:dyDescent="0.55000000000000004">
      <c r="A321" s="1">
        <v>45289</v>
      </c>
      <c r="B321" s="1">
        <v>45291</v>
      </c>
      <c r="C321" t="s">
        <v>1041</v>
      </c>
      <c r="D321" t="s">
        <v>1042</v>
      </c>
      <c r="E321">
        <v>7.45</v>
      </c>
      <c r="F321" t="s">
        <v>1043</v>
      </c>
      <c r="G321" t="s">
        <v>217</v>
      </c>
      <c r="H321" t="s">
        <v>47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1044</v>
      </c>
      <c r="P321">
        <v>1</v>
      </c>
      <c r="Q321" t="str">
        <f t="shared" si="4"/>
        <v>K US Equity</v>
      </c>
    </row>
    <row r="322" spans="1:17" x14ac:dyDescent="0.55000000000000004">
      <c r="A322" s="1">
        <v>45289</v>
      </c>
      <c r="B322" s="1">
        <v>45291</v>
      </c>
      <c r="C322" t="s">
        <v>123</v>
      </c>
      <c r="D322" t="s">
        <v>124</v>
      </c>
      <c r="E322">
        <v>3.625</v>
      </c>
      <c r="F322" t="s">
        <v>1045</v>
      </c>
      <c r="H322" t="s">
        <v>63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64</v>
      </c>
      <c r="O322" t="s">
        <v>1046</v>
      </c>
      <c r="P322">
        <v>4</v>
      </c>
      <c r="Q322" t="str">
        <f t="shared" si="4"/>
        <v>IBRD US Equity</v>
      </c>
    </row>
    <row r="323" spans="1:17" x14ac:dyDescent="0.55000000000000004">
      <c r="A323" s="1">
        <v>45289</v>
      </c>
      <c r="B323" s="1">
        <v>45291</v>
      </c>
      <c r="C323" t="s">
        <v>324</v>
      </c>
      <c r="D323" t="s">
        <v>325</v>
      </c>
      <c r="E323">
        <v>3.25</v>
      </c>
      <c r="F323" t="s">
        <v>1047</v>
      </c>
      <c r="H323" t="s">
        <v>17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1048</v>
      </c>
      <c r="P323">
        <v>2</v>
      </c>
      <c r="Q323" t="str">
        <f t="shared" si="4"/>
        <v>PM US Equity</v>
      </c>
    </row>
    <row r="324" spans="1:17" x14ac:dyDescent="0.55000000000000004">
      <c r="A324" s="1">
        <v>45289</v>
      </c>
      <c r="B324" s="1">
        <v>45291</v>
      </c>
      <c r="C324" t="s">
        <v>1049</v>
      </c>
      <c r="D324" t="s">
        <v>1050</v>
      </c>
      <c r="E324">
        <v>6</v>
      </c>
      <c r="F324" t="s">
        <v>312</v>
      </c>
      <c r="H324" t="s">
        <v>52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1051</v>
      </c>
      <c r="P324">
        <v>2</v>
      </c>
      <c r="Q324" t="str">
        <f t="shared" ref="Q324:Q387" si="5">D324&amp;" US Equity"</f>
        <v>EL US Equity</v>
      </c>
    </row>
    <row r="325" spans="1:17" x14ac:dyDescent="0.55000000000000004">
      <c r="A325" s="1">
        <v>45289</v>
      </c>
      <c r="B325" s="1">
        <v>45291</v>
      </c>
      <c r="C325" t="s">
        <v>1052</v>
      </c>
      <c r="D325" t="s">
        <v>1053</v>
      </c>
      <c r="E325">
        <v>7.3</v>
      </c>
      <c r="F325" t="s">
        <v>1054</v>
      </c>
      <c r="H325" t="s">
        <v>71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1055</v>
      </c>
      <c r="P325">
        <v>3</v>
      </c>
      <c r="Q325" t="str">
        <f t="shared" si="5"/>
        <v>HES US Equity</v>
      </c>
    </row>
    <row r="326" spans="1:17" x14ac:dyDescent="0.55000000000000004">
      <c r="A326" s="1">
        <v>45289</v>
      </c>
      <c r="B326" s="1">
        <v>45291</v>
      </c>
      <c r="C326" t="s">
        <v>317</v>
      </c>
      <c r="D326" t="s">
        <v>318</v>
      </c>
      <c r="E326">
        <v>5.8</v>
      </c>
      <c r="F326" t="s">
        <v>1056</v>
      </c>
      <c r="G326" t="s">
        <v>133</v>
      </c>
      <c r="H326" t="s">
        <v>17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1057</v>
      </c>
      <c r="P326">
        <v>4</v>
      </c>
      <c r="Q326" t="str">
        <f t="shared" si="5"/>
        <v>HNDA US Equity</v>
      </c>
    </row>
    <row r="327" spans="1:17" x14ac:dyDescent="0.55000000000000004">
      <c r="A327" s="1">
        <v>45289</v>
      </c>
      <c r="B327" s="1">
        <v>45291</v>
      </c>
      <c r="C327" t="s">
        <v>1026</v>
      </c>
      <c r="D327" t="s">
        <v>1015</v>
      </c>
      <c r="E327">
        <v>6.5</v>
      </c>
      <c r="F327" t="s">
        <v>1060</v>
      </c>
      <c r="H327" t="s">
        <v>17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1061</v>
      </c>
      <c r="P327">
        <v>5</v>
      </c>
      <c r="Q327" t="str">
        <f t="shared" si="5"/>
        <v>ABIBB US Equity</v>
      </c>
    </row>
    <row r="328" spans="1:17" x14ac:dyDescent="0.55000000000000004">
      <c r="A328" s="1">
        <v>45289</v>
      </c>
      <c r="B328" s="1">
        <v>45291</v>
      </c>
      <c r="C328" t="s">
        <v>101</v>
      </c>
      <c r="D328" t="s">
        <v>102</v>
      </c>
      <c r="E328">
        <v>3.45</v>
      </c>
      <c r="F328" t="s">
        <v>1062</v>
      </c>
      <c r="H328" t="s">
        <v>17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1063</v>
      </c>
      <c r="P328">
        <v>3</v>
      </c>
      <c r="Q328" t="str">
        <f t="shared" si="5"/>
        <v>IBM US Equity</v>
      </c>
    </row>
    <row r="329" spans="1:17" x14ac:dyDescent="0.55000000000000004">
      <c r="A329" s="1">
        <v>45289</v>
      </c>
      <c r="B329" s="1">
        <v>45291</v>
      </c>
      <c r="C329" t="s">
        <v>60</v>
      </c>
      <c r="D329" t="s">
        <v>61</v>
      </c>
      <c r="E329">
        <v>5.5914999999999999</v>
      </c>
      <c r="F329" t="s">
        <v>1064</v>
      </c>
      <c r="H329" t="s">
        <v>63</v>
      </c>
      <c r="I329" t="s">
        <v>18</v>
      </c>
      <c r="J329" t="s">
        <v>19</v>
      </c>
      <c r="K329" t="s">
        <v>20</v>
      </c>
      <c r="L329" t="s">
        <v>20</v>
      </c>
      <c r="M329" t="s">
        <v>173</v>
      </c>
      <c r="N329" t="s">
        <v>64</v>
      </c>
      <c r="O329" t="s">
        <v>1065</v>
      </c>
      <c r="P329">
        <v>4</v>
      </c>
      <c r="Q329" t="str">
        <f t="shared" si="5"/>
        <v>IADB US Equity</v>
      </c>
    </row>
    <row r="330" spans="1:17" x14ac:dyDescent="0.55000000000000004">
      <c r="A330" s="1">
        <v>45289</v>
      </c>
      <c r="B330" s="1">
        <v>45291</v>
      </c>
      <c r="C330" t="s">
        <v>1070</v>
      </c>
      <c r="D330" t="s">
        <v>1071</v>
      </c>
      <c r="E330">
        <v>5.5</v>
      </c>
      <c r="F330" t="s">
        <v>1072</v>
      </c>
      <c r="G330" t="s">
        <v>142</v>
      </c>
      <c r="H330" t="s">
        <v>77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1073</v>
      </c>
      <c r="P330">
        <v>5</v>
      </c>
      <c r="Q330" t="str">
        <f t="shared" si="5"/>
        <v>DTRGR US Equity</v>
      </c>
    </row>
    <row r="331" spans="1:17" x14ac:dyDescent="0.55000000000000004">
      <c r="A331" s="1">
        <v>45289</v>
      </c>
      <c r="B331" s="1">
        <v>45291</v>
      </c>
      <c r="C331" t="s">
        <v>250</v>
      </c>
      <c r="D331" t="s">
        <v>251</v>
      </c>
      <c r="E331">
        <v>4</v>
      </c>
      <c r="F331" t="s">
        <v>922</v>
      </c>
      <c r="H331" t="s">
        <v>17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1074</v>
      </c>
      <c r="P331">
        <v>4</v>
      </c>
      <c r="Q331" t="str">
        <f t="shared" si="5"/>
        <v>INTC US Equity</v>
      </c>
    </row>
    <row r="332" spans="1:17" x14ac:dyDescent="0.55000000000000004">
      <c r="A332" s="1">
        <v>45289</v>
      </c>
      <c r="B332" s="1">
        <v>45291</v>
      </c>
      <c r="C332" t="s">
        <v>933</v>
      </c>
      <c r="D332" t="s">
        <v>934</v>
      </c>
      <c r="E332">
        <v>4.1500000000000004</v>
      </c>
      <c r="F332" t="s">
        <v>1079</v>
      </c>
      <c r="H332" t="s">
        <v>47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72</v>
      </c>
      <c r="O332" t="s">
        <v>1080</v>
      </c>
      <c r="P332">
        <v>3</v>
      </c>
      <c r="Q332" t="str">
        <f t="shared" si="5"/>
        <v>JEF US Equity</v>
      </c>
    </row>
    <row r="333" spans="1:17" x14ac:dyDescent="0.55000000000000004">
      <c r="A333" s="1">
        <v>45289</v>
      </c>
      <c r="B333" s="1">
        <v>45291</v>
      </c>
      <c r="C333" t="s">
        <v>1081</v>
      </c>
      <c r="D333" t="s">
        <v>1082</v>
      </c>
      <c r="E333">
        <v>5.85</v>
      </c>
      <c r="F333" t="s">
        <v>1083</v>
      </c>
      <c r="H333" t="s">
        <v>52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1084</v>
      </c>
      <c r="P333">
        <v>4</v>
      </c>
      <c r="Q333" t="str">
        <f t="shared" si="5"/>
        <v>AMAT US Equity</v>
      </c>
    </row>
    <row r="334" spans="1:17" x14ac:dyDescent="0.55000000000000004">
      <c r="A334" s="1">
        <v>45289</v>
      </c>
      <c r="B334" s="1">
        <v>45291</v>
      </c>
      <c r="C334" t="s">
        <v>1085</v>
      </c>
      <c r="D334" t="s">
        <v>75</v>
      </c>
      <c r="E334">
        <v>5.125</v>
      </c>
      <c r="F334" t="s">
        <v>1086</v>
      </c>
      <c r="G334" t="s">
        <v>217</v>
      </c>
      <c r="H334" t="s">
        <v>77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1087</v>
      </c>
      <c r="P334">
        <v>2</v>
      </c>
      <c r="Q334" t="str">
        <f t="shared" si="5"/>
        <v>VZ US Equity</v>
      </c>
    </row>
    <row r="335" spans="1:17" x14ac:dyDescent="0.55000000000000004">
      <c r="A335" s="1">
        <v>45289</v>
      </c>
      <c r="B335" s="1">
        <v>45291</v>
      </c>
      <c r="C335" t="s">
        <v>285</v>
      </c>
      <c r="D335" t="s">
        <v>286</v>
      </c>
      <c r="E335">
        <v>2.5</v>
      </c>
      <c r="F335" t="s">
        <v>1088</v>
      </c>
      <c r="H335" t="s">
        <v>42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1089</v>
      </c>
      <c r="P335">
        <v>2</v>
      </c>
      <c r="Q335" t="str">
        <f t="shared" si="5"/>
        <v>KO US Equity</v>
      </c>
    </row>
    <row r="336" spans="1:17" x14ac:dyDescent="0.55000000000000004">
      <c r="A336" s="1">
        <v>45289</v>
      </c>
      <c r="B336" s="1">
        <v>45291</v>
      </c>
      <c r="C336" t="s">
        <v>1092</v>
      </c>
      <c r="D336" t="s">
        <v>1093</v>
      </c>
      <c r="E336">
        <v>6.875</v>
      </c>
      <c r="F336" t="s">
        <v>1094</v>
      </c>
      <c r="G336" t="s">
        <v>142</v>
      </c>
      <c r="H336" t="s">
        <v>147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1095</v>
      </c>
      <c r="P336">
        <v>3</v>
      </c>
      <c r="Q336" t="str">
        <f t="shared" si="5"/>
        <v>SEE US Equity</v>
      </c>
    </row>
    <row r="337" spans="1:17" x14ac:dyDescent="0.55000000000000004">
      <c r="A337" s="1">
        <v>45289</v>
      </c>
      <c r="B337" s="1">
        <v>45291</v>
      </c>
      <c r="C337" t="s">
        <v>123</v>
      </c>
      <c r="D337" t="s">
        <v>124</v>
      </c>
      <c r="E337">
        <v>0.625</v>
      </c>
      <c r="F337" t="s">
        <v>1096</v>
      </c>
      <c r="H337" t="s">
        <v>63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64</v>
      </c>
      <c r="O337" t="s">
        <v>1097</v>
      </c>
      <c r="P337">
        <v>4</v>
      </c>
      <c r="Q337" t="str">
        <f t="shared" si="5"/>
        <v>IBRD US Equity</v>
      </c>
    </row>
    <row r="338" spans="1:17" x14ac:dyDescent="0.55000000000000004">
      <c r="A338" s="1">
        <v>45289</v>
      </c>
      <c r="B338" s="1">
        <v>45291</v>
      </c>
      <c r="C338" t="s">
        <v>1106</v>
      </c>
      <c r="D338" t="s">
        <v>1107</v>
      </c>
      <c r="E338">
        <v>6.6</v>
      </c>
      <c r="F338" t="s">
        <v>94</v>
      </c>
      <c r="H338" t="s">
        <v>77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1108</v>
      </c>
      <c r="P338">
        <v>3</v>
      </c>
      <c r="Q338" t="str">
        <f t="shared" si="5"/>
        <v>DOV US Equity</v>
      </c>
    </row>
    <row r="339" spans="1:17" x14ac:dyDescent="0.55000000000000004">
      <c r="A339" s="1">
        <v>45289</v>
      </c>
      <c r="B339" s="1">
        <v>45291</v>
      </c>
      <c r="C339" t="s">
        <v>74</v>
      </c>
      <c r="D339" t="s">
        <v>75</v>
      </c>
      <c r="E339">
        <v>5.0119999999999996</v>
      </c>
      <c r="F339" t="s">
        <v>1109</v>
      </c>
      <c r="H339" t="s">
        <v>77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1110</v>
      </c>
      <c r="P339">
        <v>2</v>
      </c>
      <c r="Q339" t="str">
        <f t="shared" si="5"/>
        <v>VZ US Equity</v>
      </c>
    </row>
    <row r="340" spans="1:17" x14ac:dyDescent="0.55000000000000004">
      <c r="A340" s="1">
        <v>45289</v>
      </c>
      <c r="B340" s="1">
        <v>45291</v>
      </c>
      <c r="C340" t="s">
        <v>536</v>
      </c>
      <c r="D340" t="s">
        <v>537</v>
      </c>
      <c r="E340">
        <v>2.73</v>
      </c>
      <c r="F340" t="s">
        <v>1111</v>
      </c>
      <c r="H340" t="s">
        <v>267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1112</v>
      </c>
      <c r="P340">
        <v>4</v>
      </c>
      <c r="Q340" t="str">
        <f t="shared" si="5"/>
        <v>AMZN US Equity</v>
      </c>
    </row>
    <row r="341" spans="1:17" x14ac:dyDescent="0.55000000000000004">
      <c r="A341" s="1">
        <v>45289</v>
      </c>
      <c r="B341" s="1">
        <v>45291</v>
      </c>
      <c r="C341" t="s">
        <v>74</v>
      </c>
      <c r="D341" t="s">
        <v>75</v>
      </c>
      <c r="E341">
        <v>4.8120000000000003</v>
      </c>
      <c r="F341" t="s">
        <v>442</v>
      </c>
      <c r="H341" t="s">
        <v>77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1113</v>
      </c>
      <c r="P341">
        <v>2</v>
      </c>
      <c r="Q341" t="str">
        <f t="shared" si="5"/>
        <v>VZ US Equity</v>
      </c>
    </row>
    <row r="342" spans="1:17" x14ac:dyDescent="0.55000000000000004">
      <c r="A342" s="1">
        <v>45289</v>
      </c>
      <c r="B342" s="1">
        <v>45291</v>
      </c>
      <c r="C342" t="s">
        <v>497</v>
      </c>
      <c r="D342" t="s">
        <v>498</v>
      </c>
      <c r="E342">
        <v>1.75</v>
      </c>
      <c r="F342" t="s">
        <v>1114</v>
      </c>
      <c r="H342" t="s">
        <v>71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72</v>
      </c>
      <c r="O342" t="s">
        <v>1115</v>
      </c>
      <c r="P342">
        <v>5</v>
      </c>
      <c r="Q342" t="str">
        <f t="shared" si="5"/>
        <v>BCRED US Equity</v>
      </c>
    </row>
    <row r="343" spans="1:17" x14ac:dyDescent="0.55000000000000004">
      <c r="A343" s="1">
        <v>45289</v>
      </c>
      <c r="B343" s="1">
        <v>45291</v>
      </c>
      <c r="C343" t="s">
        <v>1116</v>
      </c>
      <c r="D343" t="s">
        <v>1117</v>
      </c>
      <c r="E343">
        <v>8</v>
      </c>
      <c r="F343" t="s">
        <v>15</v>
      </c>
      <c r="G343" t="s">
        <v>1118</v>
      </c>
      <c r="H343" t="s">
        <v>17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53</v>
      </c>
      <c r="O343" t="s">
        <v>1119</v>
      </c>
      <c r="P343">
        <v>4</v>
      </c>
      <c r="Q343" t="str">
        <f t="shared" si="5"/>
        <v>NRUC US Equity</v>
      </c>
    </row>
    <row r="344" spans="1:17" x14ac:dyDescent="0.55000000000000004">
      <c r="A344" s="1">
        <v>45289</v>
      </c>
      <c r="B344" s="1">
        <v>45291</v>
      </c>
      <c r="C344" t="s">
        <v>533</v>
      </c>
      <c r="D344" t="s">
        <v>534</v>
      </c>
      <c r="E344">
        <v>6.3</v>
      </c>
      <c r="F344" t="s">
        <v>1120</v>
      </c>
      <c r="G344" t="s">
        <v>206</v>
      </c>
      <c r="H344" t="s">
        <v>77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1121</v>
      </c>
      <c r="P344">
        <v>3</v>
      </c>
      <c r="Q344" t="str">
        <f t="shared" si="5"/>
        <v>MCD US Equity</v>
      </c>
    </row>
    <row r="345" spans="1:17" x14ac:dyDescent="0.55000000000000004">
      <c r="A345" s="1">
        <v>45289</v>
      </c>
      <c r="B345" s="1">
        <v>45291</v>
      </c>
      <c r="C345" t="s">
        <v>640</v>
      </c>
      <c r="D345" t="s">
        <v>641</v>
      </c>
      <c r="E345">
        <v>5.875</v>
      </c>
      <c r="F345" t="s">
        <v>1122</v>
      </c>
      <c r="H345" t="s">
        <v>495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72</v>
      </c>
      <c r="O345" t="s">
        <v>1123</v>
      </c>
      <c r="P345">
        <v>4</v>
      </c>
      <c r="Q345" t="str">
        <f t="shared" si="5"/>
        <v>NAVI US Equity</v>
      </c>
    </row>
    <row r="346" spans="1:17" x14ac:dyDescent="0.55000000000000004">
      <c r="A346" s="1">
        <v>45289</v>
      </c>
      <c r="B346" s="1">
        <v>45291</v>
      </c>
      <c r="C346" t="s">
        <v>123</v>
      </c>
      <c r="D346" t="s">
        <v>124</v>
      </c>
      <c r="E346">
        <v>2.25</v>
      </c>
      <c r="F346" t="s">
        <v>1124</v>
      </c>
      <c r="H346" t="s">
        <v>63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64</v>
      </c>
      <c r="O346" t="s">
        <v>1125</v>
      </c>
      <c r="P346">
        <v>4</v>
      </c>
      <c r="Q346" t="str">
        <f t="shared" si="5"/>
        <v>IBRD US Equity</v>
      </c>
    </row>
    <row r="347" spans="1:17" x14ac:dyDescent="0.55000000000000004">
      <c r="A347" s="1">
        <v>45289</v>
      </c>
      <c r="B347" s="1">
        <v>45291</v>
      </c>
      <c r="C347" t="s">
        <v>848</v>
      </c>
      <c r="D347" t="s">
        <v>849</v>
      </c>
      <c r="E347">
        <v>4.875</v>
      </c>
      <c r="F347" t="s">
        <v>1126</v>
      </c>
      <c r="H347" t="s">
        <v>495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1127</v>
      </c>
      <c r="P347">
        <v>3</v>
      </c>
      <c r="Q347" t="str">
        <f t="shared" si="5"/>
        <v>UAL US Equity</v>
      </c>
    </row>
    <row r="348" spans="1:17" x14ac:dyDescent="0.55000000000000004">
      <c r="A348" s="1">
        <v>45289</v>
      </c>
      <c r="B348" s="1">
        <v>45291</v>
      </c>
      <c r="C348" t="s">
        <v>264</v>
      </c>
      <c r="D348" t="s">
        <v>265</v>
      </c>
      <c r="E348">
        <v>5.15</v>
      </c>
      <c r="F348" t="s">
        <v>266</v>
      </c>
      <c r="G348" t="s">
        <v>229</v>
      </c>
      <c r="H348" t="s">
        <v>267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72</v>
      </c>
      <c r="O348" t="s">
        <v>1128</v>
      </c>
      <c r="P348">
        <v>3</v>
      </c>
      <c r="Q348" t="str">
        <f t="shared" si="5"/>
        <v>MET US Equity</v>
      </c>
    </row>
    <row r="349" spans="1:17" x14ac:dyDescent="0.55000000000000004">
      <c r="A349" s="1">
        <v>45289</v>
      </c>
      <c r="B349" s="1">
        <v>45291</v>
      </c>
      <c r="C349" t="s">
        <v>317</v>
      </c>
      <c r="D349" t="s">
        <v>318</v>
      </c>
      <c r="E349">
        <v>5.125</v>
      </c>
      <c r="F349" t="s">
        <v>1129</v>
      </c>
      <c r="G349" t="s">
        <v>133</v>
      </c>
      <c r="H349" t="s">
        <v>17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1130</v>
      </c>
      <c r="P349">
        <v>4</v>
      </c>
      <c r="Q349" t="str">
        <f t="shared" si="5"/>
        <v>HNDA US Equity</v>
      </c>
    </row>
    <row r="350" spans="1:17" x14ac:dyDescent="0.55000000000000004">
      <c r="A350" s="1">
        <v>45289</v>
      </c>
      <c r="B350" s="1">
        <v>45291</v>
      </c>
      <c r="C350" t="s">
        <v>170</v>
      </c>
      <c r="D350" t="s">
        <v>171</v>
      </c>
      <c r="E350">
        <v>6.3</v>
      </c>
      <c r="F350" t="s">
        <v>682</v>
      </c>
      <c r="H350" t="s">
        <v>47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1133</v>
      </c>
      <c r="P350">
        <v>1</v>
      </c>
      <c r="Q350" t="str">
        <f t="shared" si="5"/>
        <v>T US Equity</v>
      </c>
    </row>
    <row r="351" spans="1:17" x14ac:dyDescent="0.55000000000000004">
      <c r="A351" s="1">
        <v>45289</v>
      </c>
      <c r="B351" s="1">
        <v>45291</v>
      </c>
      <c r="C351" t="s">
        <v>1134</v>
      </c>
      <c r="D351" t="s">
        <v>1135</v>
      </c>
      <c r="E351">
        <v>6.625</v>
      </c>
      <c r="F351" t="s">
        <v>1136</v>
      </c>
      <c r="H351" t="s">
        <v>47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1137</v>
      </c>
      <c r="P351">
        <v>4</v>
      </c>
      <c r="Q351" t="str">
        <f t="shared" si="5"/>
        <v>INGR US Equity</v>
      </c>
    </row>
    <row r="352" spans="1:17" x14ac:dyDescent="0.55000000000000004">
      <c r="A352" s="1">
        <v>45289</v>
      </c>
      <c r="B352" s="1">
        <v>45291</v>
      </c>
      <c r="C352" t="s">
        <v>1138</v>
      </c>
      <c r="D352" t="s">
        <v>1139</v>
      </c>
      <c r="E352">
        <v>3.75</v>
      </c>
      <c r="F352" t="s">
        <v>1140</v>
      </c>
      <c r="G352" t="s">
        <v>142</v>
      </c>
      <c r="H352" t="s">
        <v>32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72</v>
      </c>
      <c r="O352" t="s">
        <v>1141</v>
      </c>
      <c r="P352">
        <v>4</v>
      </c>
      <c r="Q352" t="str">
        <f t="shared" si="5"/>
        <v>HASI US Equity</v>
      </c>
    </row>
    <row r="353" spans="1:17" x14ac:dyDescent="0.55000000000000004">
      <c r="A353" s="1">
        <v>45289</v>
      </c>
      <c r="B353" s="1">
        <v>45291</v>
      </c>
      <c r="C353" t="s">
        <v>1142</v>
      </c>
      <c r="D353" t="s">
        <v>1143</v>
      </c>
      <c r="E353">
        <v>7.95</v>
      </c>
      <c r="F353" t="s">
        <v>1144</v>
      </c>
      <c r="H353" t="s">
        <v>52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1145</v>
      </c>
      <c r="P353">
        <v>4</v>
      </c>
      <c r="Q353" t="str">
        <f t="shared" si="5"/>
        <v>BNSF US Equity</v>
      </c>
    </row>
    <row r="354" spans="1:17" x14ac:dyDescent="0.55000000000000004">
      <c r="A354" s="1">
        <v>45289</v>
      </c>
      <c r="B354" s="1">
        <v>45291</v>
      </c>
      <c r="C354" t="s">
        <v>57</v>
      </c>
      <c r="D354" t="s">
        <v>14</v>
      </c>
      <c r="E354">
        <v>6.4</v>
      </c>
      <c r="F354" t="s">
        <v>1146</v>
      </c>
      <c r="H354" t="s">
        <v>17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1147</v>
      </c>
      <c r="P354">
        <v>3</v>
      </c>
      <c r="Q354" t="str">
        <f t="shared" si="5"/>
        <v>DIS US Equity</v>
      </c>
    </row>
    <row r="355" spans="1:17" x14ac:dyDescent="0.55000000000000004">
      <c r="A355" s="1">
        <v>45289</v>
      </c>
      <c r="B355" s="1">
        <v>45291</v>
      </c>
      <c r="C355" t="s">
        <v>1148</v>
      </c>
      <c r="D355" t="s">
        <v>548</v>
      </c>
      <c r="E355">
        <v>4.95</v>
      </c>
      <c r="F355" t="s">
        <v>599</v>
      </c>
      <c r="H355" t="s">
        <v>71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1149</v>
      </c>
      <c r="P355">
        <v>3</v>
      </c>
      <c r="Q355" t="str">
        <f t="shared" si="5"/>
        <v>WBD US Equity</v>
      </c>
    </row>
    <row r="356" spans="1:17" x14ac:dyDescent="0.55000000000000004">
      <c r="A356" s="1">
        <v>45289</v>
      </c>
      <c r="B356" s="1">
        <v>45291</v>
      </c>
      <c r="C356" t="s">
        <v>264</v>
      </c>
      <c r="D356" t="s">
        <v>265</v>
      </c>
      <c r="E356">
        <v>2.4</v>
      </c>
      <c r="F356" t="s">
        <v>1154</v>
      </c>
      <c r="G356" t="s">
        <v>142</v>
      </c>
      <c r="H356" t="s">
        <v>267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72</v>
      </c>
      <c r="O356" t="s">
        <v>1155</v>
      </c>
      <c r="P356">
        <v>3</v>
      </c>
      <c r="Q356" t="str">
        <f t="shared" si="5"/>
        <v>MET US Equity</v>
      </c>
    </row>
    <row r="357" spans="1:17" x14ac:dyDescent="0.55000000000000004">
      <c r="A357" s="1">
        <v>45289</v>
      </c>
      <c r="B357" s="1">
        <v>45291</v>
      </c>
      <c r="C357" t="s">
        <v>1158</v>
      </c>
      <c r="D357" t="s">
        <v>1159</v>
      </c>
      <c r="E357">
        <v>7.375</v>
      </c>
      <c r="F357" t="s">
        <v>1160</v>
      </c>
      <c r="G357" t="s">
        <v>1161</v>
      </c>
      <c r="H357" t="s">
        <v>32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53</v>
      </c>
      <c r="O357" t="s">
        <v>1162</v>
      </c>
      <c r="P357">
        <v>2</v>
      </c>
      <c r="Q357" t="str">
        <f t="shared" si="5"/>
        <v>FE US Equity</v>
      </c>
    </row>
    <row r="358" spans="1:17" x14ac:dyDescent="0.55000000000000004">
      <c r="A358" s="1">
        <v>45289</v>
      </c>
      <c r="B358" s="1">
        <v>45291</v>
      </c>
      <c r="C358" t="s">
        <v>29</v>
      </c>
      <c r="D358" t="s">
        <v>30</v>
      </c>
      <c r="E358">
        <v>9.98</v>
      </c>
      <c r="F358" t="s">
        <v>1167</v>
      </c>
      <c r="H358" t="s">
        <v>32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1168</v>
      </c>
      <c r="P358">
        <v>1</v>
      </c>
      <c r="Q358" t="str">
        <f t="shared" si="5"/>
        <v>F US Equity</v>
      </c>
    </row>
    <row r="359" spans="1:17" x14ac:dyDescent="0.55000000000000004">
      <c r="A359" s="1">
        <v>45289</v>
      </c>
      <c r="B359" s="1">
        <v>45291</v>
      </c>
      <c r="C359" t="s">
        <v>44</v>
      </c>
      <c r="D359" t="s">
        <v>45</v>
      </c>
      <c r="E359">
        <v>9.9499999999999993</v>
      </c>
      <c r="F359" t="s">
        <v>1169</v>
      </c>
      <c r="H359" t="s">
        <v>47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1170</v>
      </c>
      <c r="P359">
        <v>2</v>
      </c>
      <c r="Q359" t="str">
        <f t="shared" si="5"/>
        <v>MO US Equity</v>
      </c>
    </row>
    <row r="360" spans="1:17" x14ac:dyDescent="0.55000000000000004">
      <c r="A360" s="1">
        <v>45289</v>
      </c>
      <c r="B360" s="1">
        <v>45291</v>
      </c>
      <c r="C360" t="s">
        <v>1142</v>
      </c>
      <c r="D360" t="s">
        <v>1143</v>
      </c>
      <c r="E360">
        <v>6.15</v>
      </c>
      <c r="F360" t="s">
        <v>1173</v>
      </c>
      <c r="H360" t="s">
        <v>52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1174</v>
      </c>
      <c r="P360">
        <v>4</v>
      </c>
      <c r="Q360" t="str">
        <f t="shared" si="5"/>
        <v>BNSF US Equity</v>
      </c>
    </row>
    <row r="361" spans="1:17" x14ac:dyDescent="0.55000000000000004">
      <c r="A361" s="1">
        <v>45289</v>
      </c>
      <c r="B361" s="1">
        <v>45291</v>
      </c>
      <c r="C361" t="s">
        <v>1175</v>
      </c>
      <c r="D361" t="s">
        <v>1176</v>
      </c>
      <c r="E361">
        <v>0.97199999999999998</v>
      </c>
      <c r="F361" t="s">
        <v>1177</v>
      </c>
      <c r="H361" t="s">
        <v>47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1178</v>
      </c>
      <c r="P361">
        <v>4</v>
      </c>
      <c r="Q361" t="str">
        <f t="shared" si="5"/>
        <v>MCHP US Equity</v>
      </c>
    </row>
    <row r="362" spans="1:17" x14ac:dyDescent="0.55000000000000004">
      <c r="A362" s="1">
        <v>45289</v>
      </c>
      <c r="B362" s="1">
        <v>45291</v>
      </c>
      <c r="C362" t="s">
        <v>320</v>
      </c>
      <c r="D362" t="s">
        <v>321</v>
      </c>
      <c r="E362">
        <v>3.4</v>
      </c>
      <c r="F362" t="s">
        <v>459</v>
      </c>
      <c r="H362" t="s">
        <v>52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1179</v>
      </c>
      <c r="P362">
        <v>3</v>
      </c>
      <c r="Q362" t="str">
        <f t="shared" si="5"/>
        <v>PFE US Equity</v>
      </c>
    </row>
    <row r="363" spans="1:17" x14ac:dyDescent="0.55000000000000004">
      <c r="A363" s="1">
        <v>45289</v>
      </c>
      <c r="B363" s="1">
        <v>45291</v>
      </c>
      <c r="C363" t="s">
        <v>131</v>
      </c>
      <c r="D363" t="s">
        <v>132</v>
      </c>
      <c r="E363">
        <v>4.5</v>
      </c>
      <c r="F363" t="s">
        <v>1186</v>
      </c>
      <c r="G363" t="s">
        <v>133</v>
      </c>
      <c r="H363" t="s">
        <v>63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64</v>
      </c>
      <c r="O363" t="s">
        <v>1187</v>
      </c>
      <c r="P363">
        <v>3</v>
      </c>
      <c r="Q363" t="str">
        <f t="shared" si="5"/>
        <v>IFC US Equity</v>
      </c>
    </row>
    <row r="364" spans="1:17" x14ac:dyDescent="0.55000000000000004">
      <c r="A364" s="1">
        <v>45289</v>
      </c>
      <c r="B364" s="1">
        <v>45291</v>
      </c>
      <c r="C364" t="s">
        <v>379</v>
      </c>
      <c r="D364" t="s">
        <v>380</v>
      </c>
      <c r="E364">
        <v>4.75</v>
      </c>
      <c r="F364" t="s">
        <v>1188</v>
      </c>
      <c r="H364" t="s">
        <v>52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72</v>
      </c>
      <c r="O364" t="s">
        <v>1189</v>
      </c>
      <c r="P364">
        <v>3</v>
      </c>
      <c r="Q364" t="str">
        <f t="shared" si="5"/>
        <v>UNH US Equity</v>
      </c>
    </row>
    <row r="365" spans="1:17" x14ac:dyDescent="0.55000000000000004">
      <c r="A365" s="1">
        <v>45289</v>
      </c>
      <c r="B365" s="1">
        <v>45291</v>
      </c>
      <c r="C365" t="s">
        <v>1190</v>
      </c>
      <c r="D365" t="s">
        <v>1191</v>
      </c>
      <c r="E365">
        <v>8.375</v>
      </c>
      <c r="F365" t="s">
        <v>1094</v>
      </c>
      <c r="H365" t="s">
        <v>32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1192</v>
      </c>
      <c r="P365">
        <v>3</v>
      </c>
      <c r="Q365" t="str">
        <f t="shared" si="5"/>
        <v>TWC US Equity</v>
      </c>
    </row>
    <row r="366" spans="1:17" x14ac:dyDescent="0.55000000000000004">
      <c r="A366" s="1">
        <v>45289</v>
      </c>
      <c r="B366" s="1">
        <v>45291</v>
      </c>
      <c r="C366" t="s">
        <v>123</v>
      </c>
      <c r="D366" t="s">
        <v>124</v>
      </c>
      <c r="E366">
        <v>1.625</v>
      </c>
      <c r="F366" t="s">
        <v>1126</v>
      </c>
      <c r="H366" t="s">
        <v>63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64</v>
      </c>
      <c r="O366" t="s">
        <v>1193</v>
      </c>
      <c r="P366">
        <v>4</v>
      </c>
      <c r="Q366" t="str">
        <f t="shared" si="5"/>
        <v>IBRD US Equity</v>
      </c>
    </row>
    <row r="367" spans="1:17" x14ac:dyDescent="0.55000000000000004">
      <c r="A367" s="1">
        <v>45289</v>
      </c>
      <c r="B367" s="1">
        <v>45291</v>
      </c>
      <c r="C367" t="s">
        <v>131</v>
      </c>
      <c r="D367" t="s">
        <v>132</v>
      </c>
      <c r="E367">
        <v>2.125</v>
      </c>
      <c r="F367" t="s">
        <v>1194</v>
      </c>
      <c r="G367" t="s">
        <v>133</v>
      </c>
      <c r="H367" t="s">
        <v>63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64</v>
      </c>
      <c r="O367" t="s">
        <v>1195</v>
      </c>
      <c r="P367">
        <v>3</v>
      </c>
      <c r="Q367" t="str">
        <f t="shared" si="5"/>
        <v>IFC US Equity</v>
      </c>
    </row>
    <row r="368" spans="1:17" x14ac:dyDescent="0.55000000000000004">
      <c r="A368" s="1">
        <v>45289</v>
      </c>
      <c r="B368" s="1">
        <v>45291</v>
      </c>
      <c r="C368" t="s">
        <v>269</v>
      </c>
      <c r="D368" t="s">
        <v>270</v>
      </c>
      <c r="E368">
        <v>5.05</v>
      </c>
      <c r="F368" t="s">
        <v>405</v>
      </c>
      <c r="G368" t="s">
        <v>142</v>
      </c>
      <c r="H368" t="s">
        <v>52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1196</v>
      </c>
      <c r="P368">
        <v>5</v>
      </c>
      <c r="Q368" t="str">
        <f t="shared" si="5"/>
        <v>MBGGR US Equity</v>
      </c>
    </row>
    <row r="369" spans="1:17" x14ac:dyDescent="0.55000000000000004">
      <c r="A369" s="1">
        <v>45289</v>
      </c>
      <c r="B369" s="1">
        <v>45291</v>
      </c>
      <c r="C369" t="s">
        <v>114</v>
      </c>
      <c r="D369" t="s">
        <v>115</v>
      </c>
      <c r="E369">
        <v>4.95</v>
      </c>
      <c r="F369" t="s">
        <v>1197</v>
      </c>
      <c r="G369" t="s">
        <v>206</v>
      </c>
      <c r="H369" t="s">
        <v>52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1198</v>
      </c>
      <c r="P369">
        <v>2</v>
      </c>
      <c r="Q369" t="str">
        <f t="shared" si="5"/>
        <v>DE US Equity</v>
      </c>
    </row>
    <row r="370" spans="1:17" x14ac:dyDescent="0.55000000000000004">
      <c r="A370" s="1">
        <v>45289</v>
      </c>
      <c r="B370" s="1">
        <v>45291</v>
      </c>
      <c r="C370" t="s">
        <v>1199</v>
      </c>
      <c r="D370" t="s">
        <v>1200</v>
      </c>
      <c r="E370">
        <v>5.7</v>
      </c>
      <c r="F370" t="s">
        <v>1201</v>
      </c>
      <c r="G370" t="s">
        <v>206</v>
      </c>
      <c r="H370" t="s">
        <v>17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72</v>
      </c>
      <c r="O370" t="s">
        <v>1202</v>
      </c>
      <c r="P370">
        <v>3</v>
      </c>
      <c r="Q370" t="str">
        <f t="shared" si="5"/>
        <v>PRU US Equity</v>
      </c>
    </row>
    <row r="371" spans="1:17" x14ac:dyDescent="0.55000000000000004">
      <c r="A371" s="1">
        <v>45289</v>
      </c>
      <c r="B371" s="1">
        <v>45291</v>
      </c>
      <c r="C371" t="s">
        <v>114</v>
      </c>
      <c r="D371" t="s">
        <v>115</v>
      </c>
      <c r="E371">
        <v>4.05</v>
      </c>
      <c r="F371" t="s">
        <v>1203</v>
      </c>
      <c r="G371" t="s">
        <v>206</v>
      </c>
      <c r="H371" t="s">
        <v>52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1204</v>
      </c>
      <c r="P371">
        <v>2</v>
      </c>
      <c r="Q371" t="str">
        <f t="shared" si="5"/>
        <v>DE US Equity</v>
      </c>
    </row>
    <row r="372" spans="1:17" x14ac:dyDescent="0.55000000000000004">
      <c r="A372" s="1">
        <v>45289</v>
      </c>
      <c r="B372" s="1">
        <v>45291</v>
      </c>
      <c r="C372" t="s">
        <v>617</v>
      </c>
      <c r="D372" t="s">
        <v>449</v>
      </c>
      <c r="E372">
        <v>6.4</v>
      </c>
      <c r="F372" t="s">
        <v>1205</v>
      </c>
      <c r="H372" t="s">
        <v>52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53</v>
      </c>
      <c r="O372" t="s">
        <v>1206</v>
      </c>
      <c r="P372">
        <v>3</v>
      </c>
      <c r="Q372" t="str">
        <f t="shared" si="5"/>
        <v>DUK US Equity</v>
      </c>
    </row>
    <row r="373" spans="1:17" x14ac:dyDescent="0.55000000000000004">
      <c r="A373" s="1">
        <v>45289</v>
      </c>
      <c r="B373" s="1">
        <v>45291</v>
      </c>
      <c r="C373" t="s">
        <v>1207</v>
      </c>
      <c r="D373" t="s">
        <v>1208</v>
      </c>
      <c r="E373">
        <v>5.95</v>
      </c>
      <c r="F373" t="s">
        <v>1209</v>
      </c>
      <c r="H373" t="s">
        <v>47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1210</v>
      </c>
      <c r="P373">
        <v>4</v>
      </c>
      <c r="Q373" t="str">
        <f t="shared" si="5"/>
        <v>JNPR US Equity</v>
      </c>
    </row>
    <row r="374" spans="1:17" x14ac:dyDescent="0.55000000000000004">
      <c r="A374" s="1">
        <v>45289</v>
      </c>
      <c r="B374" s="1">
        <v>45291</v>
      </c>
      <c r="C374" t="s">
        <v>635</v>
      </c>
      <c r="D374" t="s">
        <v>636</v>
      </c>
      <c r="E374">
        <v>2.5289999999999999</v>
      </c>
      <c r="F374" t="s">
        <v>581</v>
      </c>
      <c r="G374" t="s">
        <v>1161</v>
      </c>
      <c r="H374" t="s">
        <v>47</v>
      </c>
      <c r="I374" t="s">
        <v>18</v>
      </c>
      <c r="J374" t="s">
        <v>19</v>
      </c>
      <c r="K374" t="s">
        <v>20</v>
      </c>
      <c r="L374" t="s">
        <v>20</v>
      </c>
      <c r="M374" t="s">
        <v>638</v>
      </c>
      <c r="N374" t="s">
        <v>53</v>
      </c>
      <c r="O374" t="s">
        <v>1211</v>
      </c>
      <c r="P374">
        <v>3</v>
      </c>
      <c r="Q374" t="str">
        <f t="shared" si="5"/>
        <v>DTE US Equity</v>
      </c>
    </row>
    <row r="375" spans="1:17" x14ac:dyDescent="0.55000000000000004">
      <c r="A375" s="1">
        <v>45289</v>
      </c>
      <c r="B375" s="1">
        <v>45291</v>
      </c>
      <c r="C375" t="s">
        <v>444</v>
      </c>
      <c r="D375" t="s">
        <v>445</v>
      </c>
      <c r="E375">
        <v>7.15</v>
      </c>
      <c r="F375" t="s">
        <v>1212</v>
      </c>
      <c r="H375" t="s">
        <v>32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1213</v>
      </c>
      <c r="P375">
        <v>3</v>
      </c>
      <c r="Q375" t="str">
        <f t="shared" si="5"/>
        <v>OXY US Equity</v>
      </c>
    </row>
    <row r="376" spans="1:17" x14ac:dyDescent="0.55000000000000004">
      <c r="A376" s="1">
        <v>45289</v>
      </c>
      <c r="B376" s="1">
        <v>45291</v>
      </c>
      <c r="C376" t="s">
        <v>201</v>
      </c>
      <c r="D376" t="s">
        <v>202</v>
      </c>
      <c r="E376">
        <v>5.25</v>
      </c>
      <c r="F376" t="s">
        <v>1214</v>
      </c>
      <c r="H376" t="s">
        <v>147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1215</v>
      </c>
      <c r="P376">
        <v>4</v>
      </c>
      <c r="Q376" t="str">
        <f t="shared" si="5"/>
        <v>BBWI US Equity</v>
      </c>
    </row>
    <row r="377" spans="1:17" x14ac:dyDescent="0.55000000000000004">
      <c r="A377" s="1">
        <v>45289</v>
      </c>
      <c r="B377" s="1">
        <v>45291</v>
      </c>
      <c r="C377" t="s">
        <v>1216</v>
      </c>
      <c r="D377" t="s">
        <v>1217</v>
      </c>
      <c r="E377">
        <v>4.07</v>
      </c>
      <c r="F377" t="s">
        <v>1218</v>
      </c>
      <c r="H377" t="s">
        <v>17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1219</v>
      </c>
      <c r="P377">
        <v>3</v>
      </c>
      <c r="Q377" t="str">
        <f t="shared" si="5"/>
        <v>LMT US Equity</v>
      </c>
    </row>
    <row r="378" spans="1:17" x14ac:dyDescent="0.55000000000000004">
      <c r="A378" s="1">
        <v>45289</v>
      </c>
      <c r="B378" s="1">
        <v>45291</v>
      </c>
      <c r="C378" t="s">
        <v>688</v>
      </c>
      <c r="D378" t="s">
        <v>689</v>
      </c>
      <c r="E378">
        <v>6.5</v>
      </c>
      <c r="F378" t="s">
        <v>417</v>
      </c>
      <c r="H378" t="s">
        <v>17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1220</v>
      </c>
      <c r="P378">
        <v>5</v>
      </c>
      <c r="Q378" t="str">
        <f t="shared" si="5"/>
        <v>CMCSA US Equity</v>
      </c>
    </row>
    <row r="379" spans="1:17" x14ac:dyDescent="0.55000000000000004">
      <c r="A379" s="1">
        <v>45289</v>
      </c>
      <c r="B379" s="1">
        <v>45291</v>
      </c>
      <c r="C379" t="s">
        <v>101</v>
      </c>
      <c r="D379" t="s">
        <v>102</v>
      </c>
      <c r="E379">
        <v>6.5</v>
      </c>
      <c r="F379" t="s">
        <v>105</v>
      </c>
      <c r="H379" t="s">
        <v>17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1221</v>
      </c>
      <c r="P379">
        <v>3</v>
      </c>
      <c r="Q379" t="str">
        <f t="shared" si="5"/>
        <v>IBM US Equity</v>
      </c>
    </row>
    <row r="380" spans="1:17" x14ac:dyDescent="0.55000000000000004">
      <c r="A380" s="1">
        <v>45289</v>
      </c>
      <c r="B380" s="1">
        <v>45291</v>
      </c>
      <c r="C380" t="s">
        <v>123</v>
      </c>
      <c r="D380" t="s">
        <v>124</v>
      </c>
      <c r="E380">
        <v>5.5987999999999998</v>
      </c>
      <c r="F380" t="s">
        <v>1222</v>
      </c>
      <c r="H380" t="s">
        <v>63</v>
      </c>
      <c r="I380" t="s">
        <v>18</v>
      </c>
      <c r="J380" t="s">
        <v>19</v>
      </c>
      <c r="K380" t="s">
        <v>20</v>
      </c>
      <c r="L380" t="s">
        <v>20</v>
      </c>
      <c r="M380" t="s">
        <v>173</v>
      </c>
      <c r="N380" t="s">
        <v>64</v>
      </c>
      <c r="O380" t="s">
        <v>1223</v>
      </c>
      <c r="P380">
        <v>4</v>
      </c>
      <c r="Q380" t="str">
        <f t="shared" si="5"/>
        <v>IBRD US Equity</v>
      </c>
    </row>
    <row r="381" spans="1:17" x14ac:dyDescent="0.55000000000000004">
      <c r="A381" s="1">
        <v>45289</v>
      </c>
      <c r="B381" s="1">
        <v>45291</v>
      </c>
      <c r="C381" t="s">
        <v>1224</v>
      </c>
      <c r="D381" t="s">
        <v>1225</v>
      </c>
      <c r="E381">
        <v>3.65</v>
      </c>
      <c r="F381" t="s">
        <v>1226</v>
      </c>
      <c r="H381" t="s">
        <v>17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72</v>
      </c>
      <c r="O381" t="s">
        <v>1227</v>
      </c>
      <c r="P381">
        <v>3</v>
      </c>
      <c r="Q381" t="str">
        <f t="shared" si="5"/>
        <v>ICE US Equity</v>
      </c>
    </row>
    <row r="382" spans="1:17" x14ac:dyDescent="0.55000000000000004">
      <c r="A382" s="1">
        <v>45289</v>
      </c>
      <c r="B382" s="1">
        <v>45291</v>
      </c>
      <c r="C382" t="s">
        <v>1228</v>
      </c>
      <c r="D382" t="s">
        <v>1229</v>
      </c>
      <c r="E382">
        <v>3.5</v>
      </c>
      <c r="F382" t="s">
        <v>1230</v>
      </c>
      <c r="H382" t="s">
        <v>267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72</v>
      </c>
      <c r="O382" t="s">
        <v>1231</v>
      </c>
      <c r="P382">
        <v>3</v>
      </c>
      <c r="Q382" t="str">
        <f t="shared" si="5"/>
        <v>BLK US Equity</v>
      </c>
    </row>
    <row r="383" spans="1:17" x14ac:dyDescent="0.55000000000000004">
      <c r="A383" s="1">
        <v>45289</v>
      </c>
      <c r="B383" s="1">
        <v>45291</v>
      </c>
      <c r="C383" t="s">
        <v>114</v>
      </c>
      <c r="D383" t="s">
        <v>115</v>
      </c>
      <c r="E383">
        <v>5.15</v>
      </c>
      <c r="F383" t="s">
        <v>1232</v>
      </c>
      <c r="G383" t="s">
        <v>206</v>
      </c>
      <c r="H383" t="s">
        <v>52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1233</v>
      </c>
      <c r="P383">
        <v>2</v>
      </c>
      <c r="Q383" t="str">
        <f t="shared" si="5"/>
        <v>DE US Equity</v>
      </c>
    </row>
    <row r="384" spans="1:17" x14ac:dyDescent="0.55000000000000004">
      <c r="A384" s="1">
        <v>45289</v>
      </c>
      <c r="B384" s="1">
        <v>45291</v>
      </c>
      <c r="C384" t="s">
        <v>114</v>
      </c>
      <c r="D384" t="s">
        <v>115</v>
      </c>
      <c r="E384">
        <v>2.65</v>
      </c>
      <c r="F384" t="s">
        <v>1234</v>
      </c>
      <c r="G384" t="s">
        <v>206</v>
      </c>
      <c r="H384" t="s">
        <v>52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1235</v>
      </c>
      <c r="P384">
        <v>2</v>
      </c>
      <c r="Q384" t="str">
        <f t="shared" si="5"/>
        <v>DE US Equity</v>
      </c>
    </row>
    <row r="385" spans="1:17" x14ac:dyDescent="0.55000000000000004">
      <c r="A385" s="1">
        <v>45289</v>
      </c>
      <c r="B385" s="1">
        <v>45291</v>
      </c>
      <c r="C385" t="s">
        <v>114</v>
      </c>
      <c r="D385" t="s">
        <v>115</v>
      </c>
      <c r="E385">
        <v>4.1500000000000004</v>
      </c>
      <c r="F385" t="s">
        <v>1236</v>
      </c>
      <c r="G385" t="s">
        <v>206</v>
      </c>
      <c r="H385" t="s">
        <v>52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1237</v>
      </c>
      <c r="P385">
        <v>2</v>
      </c>
      <c r="Q385" t="str">
        <f t="shared" si="5"/>
        <v>DE US Equity</v>
      </c>
    </row>
    <row r="386" spans="1:17" x14ac:dyDescent="0.55000000000000004">
      <c r="A386" s="1">
        <v>45289</v>
      </c>
      <c r="B386" s="1">
        <v>45291</v>
      </c>
      <c r="C386" t="s">
        <v>244</v>
      </c>
      <c r="D386" t="s">
        <v>245</v>
      </c>
      <c r="E386">
        <v>5.875</v>
      </c>
      <c r="F386" t="s">
        <v>1238</v>
      </c>
      <c r="G386" t="s">
        <v>206</v>
      </c>
      <c r="H386" t="s">
        <v>47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1239</v>
      </c>
      <c r="P386">
        <v>2</v>
      </c>
      <c r="Q386" t="str">
        <f t="shared" si="5"/>
        <v>GE US Equity</v>
      </c>
    </row>
    <row r="387" spans="1:17" x14ac:dyDescent="0.55000000000000004">
      <c r="A387" s="1">
        <v>45289</v>
      </c>
      <c r="B387" s="1">
        <v>45291</v>
      </c>
      <c r="C387" t="s">
        <v>1240</v>
      </c>
      <c r="D387" t="s">
        <v>1241</v>
      </c>
      <c r="E387">
        <v>6.45</v>
      </c>
      <c r="F387" t="s">
        <v>1242</v>
      </c>
      <c r="H387" t="s">
        <v>17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72</v>
      </c>
      <c r="O387" t="s">
        <v>1243</v>
      </c>
      <c r="P387">
        <v>3</v>
      </c>
      <c r="Q387" t="str">
        <f t="shared" si="5"/>
        <v>AFL US Equity</v>
      </c>
    </row>
    <row r="388" spans="1:17" x14ac:dyDescent="0.55000000000000004">
      <c r="A388" s="1">
        <v>45289</v>
      </c>
      <c r="B388" s="1">
        <v>45291</v>
      </c>
      <c r="C388" t="s">
        <v>123</v>
      </c>
      <c r="D388" t="s">
        <v>124</v>
      </c>
      <c r="E388">
        <v>2.5</v>
      </c>
      <c r="F388" t="s">
        <v>1246</v>
      </c>
      <c r="H388" t="s">
        <v>63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64</v>
      </c>
      <c r="O388" t="s">
        <v>1247</v>
      </c>
      <c r="P388">
        <v>4</v>
      </c>
      <c r="Q388" t="str">
        <f t="shared" ref="Q388:Q451" si="6">D388&amp;" US Equity"</f>
        <v>IBRD US Equity</v>
      </c>
    </row>
    <row r="389" spans="1:17" x14ac:dyDescent="0.55000000000000004">
      <c r="A389" s="1">
        <v>45289</v>
      </c>
      <c r="B389" s="1">
        <v>45291</v>
      </c>
      <c r="C389" t="s">
        <v>1248</v>
      </c>
      <c r="D389" t="s">
        <v>1249</v>
      </c>
      <c r="E389">
        <v>7.75</v>
      </c>
      <c r="F389" t="s">
        <v>1250</v>
      </c>
      <c r="G389" t="s">
        <v>133</v>
      </c>
      <c r="H389" t="s">
        <v>47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1251</v>
      </c>
      <c r="P389">
        <v>3</v>
      </c>
      <c r="Q389" t="str">
        <f t="shared" si="6"/>
        <v>KMI US Equity</v>
      </c>
    </row>
    <row r="390" spans="1:17" x14ac:dyDescent="0.55000000000000004">
      <c r="A390" s="1">
        <v>45289</v>
      </c>
      <c r="B390" s="1">
        <v>45291</v>
      </c>
      <c r="C390" t="s">
        <v>1252</v>
      </c>
      <c r="D390" t="s">
        <v>1253</v>
      </c>
      <c r="E390">
        <v>5</v>
      </c>
      <c r="F390" t="s">
        <v>1254</v>
      </c>
      <c r="H390" t="s">
        <v>47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1255</v>
      </c>
      <c r="P390">
        <v>3</v>
      </c>
      <c r="Q390" t="str">
        <f t="shared" si="6"/>
        <v>KHC US Equity</v>
      </c>
    </row>
    <row r="391" spans="1:17" x14ac:dyDescent="0.55000000000000004">
      <c r="A391" s="1">
        <v>45289</v>
      </c>
      <c r="B391" s="1">
        <v>45291</v>
      </c>
      <c r="C391" t="s">
        <v>444</v>
      </c>
      <c r="D391" t="s">
        <v>445</v>
      </c>
      <c r="E391">
        <v>6.95</v>
      </c>
      <c r="F391" t="s">
        <v>1256</v>
      </c>
      <c r="H391" t="s">
        <v>32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1257</v>
      </c>
      <c r="P391">
        <v>3</v>
      </c>
      <c r="Q391" t="str">
        <f t="shared" si="6"/>
        <v>OXY US Equity</v>
      </c>
    </row>
    <row r="392" spans="1:17" x14ac:dyDescent="0.55000000000000004">
      <c r="A392" s="1">
        <v>45289</v>
      </c>
      <c r="B392" s="1">
        <v>45291</v>
      </c>
      <c r="C392" t="s">
        <v>60</v>
      </c>
      <c r="D392" t="s">
        <v>61</v>
      </c>
      <c r="E392">
        <v>5.5928000000000004</v>
      </c>
      <c r="F392" t="s">
        <v>252</v>
      </c>
      <c r="G392" t="s">
        <v>133</v>
      </c>
      <c r="H392" t="s">
        <v>63</v>
      </c>
      <c r="I392" t="s">
        <v>18</v>
      </c>
      <c r="J392" t="s">
        <v>19</v>
      </c>
      <c r="K392" t="s">
        <v>20</v>
      </c>
      <c r="L392" t="s">
        <v>20</v>
      </c>
      <c r="M392" t="s">
        <v>173</v>
      </c>
      <c r="N392" t="s">
        <v>64</v>
      </c>
      <c r="O392" t="s">
        <v>1258</v>
      </c>
      <c r="P392">
        <v>4</v>
      </c>
      <c r="Q392" t="str">
        <f t="shared" si="6"/>
        <v>IADB US Equity</v>
      </c>
    </row>
    <row r="393" spans="1:17" x14ac:dyDescent="0.55000000000000004">
      <c r="A393" s="1">
        <v>45289</v>
      </c>
      <c r="B393" s="1">
        <v>45291</v>
      </c>
      <c r="C393" t="s">
        <v>166</v>
      </c>
      <c r="D393" t="s">
        <v>167</v>
      </c>
      <c r="E393">
        <v>5.375</v>
      </c>
      <c r="F393" t="s">
        <v>839</v>
      </c>
      <c r="G393" t="s">
        <v>229</v>
      </c>
      <c r="H393" t="s">
        <v>47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1259</v>
      </c>
      <c r="P393">
        <v>4</v>
      </c>
      <c r="Q393" t="str">
        <f t="shared" si="6"/>
        <v>NFLX US Equity</v>
      </c>
    </row>
    <row r="394" spans="1:17" x14ac:dyDescent="0.55000000000000004">
      <c r="A394" s="1">
        <v>45289</v>
      </c>
      <c r="B394" s="1">
        <v>45291</v>
      </c>
      <c r="C394" t="s">
        <v>517</v>
      </c>
      <c r="D394" t="s">
        <v>518</v>
      </c>
      <c r="E394">
        <v>4.9000000000000004</v>
      </c>
      <c r="F394" t="s">
        <v>1260</v>
      </c>
      <c r="G394" t="s">
        <v>206</v>
      </c>
      <c r="H394" t="s">
        <v>52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1261</v>
      </c>
      <c r="P394">
        <v>3</v>
      </c>
      <c r="Q394" t="str">
        <f t="shared" si="6"/>
        <v>CAT US Equity</v>
      </c>
    </row>
    <row r="395" spans="1:17" x14ac:dyDescent="0.55000000000000004">
      <c r="A395" s="1">
        <v>45289</v>
      </c>
      <c r="B395" s="1">
        <v>45291</v>
      </c>
      <c r="C395" t="s">
        <v>332</v>
      </c>
      <c r="D395" t="s">
        <v>333</v>
      </c>
      <c r="E395">
        <v>3.95</v>
      </c>
      <c r="F395" t="s">
        <v>1262</v>
      </c>
      <c r="H395" t="s">
        <v>267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1263</v>
      </c>
      <c r="P395">
        <v>2</v>
      </c>
      <c r="Q395" t="str">
        <f t="shared" si="6"/>
        <v>PG US Equity</v>
      </c>
    </row>
    <row r="396" spans="1:17" x14ac:dyDescent="0.55000000000000004">
      <c r="A396" s="1">
        <v>45289</v>
      </c>
      <c r="B396" s="1">
        <v>45291</v>
      </c>
      <c r="C396" t="s">
        <v>1264</v>
      </c>
      <c r="D396" t="s">
        <v>1265</v>
      </c>
      <c r="E396">
        <v>4.25</v>
      </c>
      <c r="F396" t="s">
        <v>1266</v>
      </c>
      <c r="H396" t="s">
        <v>47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72</v>
      </c>
      <c r="O396" t="s">
        <v>1267</v>
      </c>
      <c r="P396">
        <v>2</v>
      </c>
      <c r="Q396" t="str">
        <f t="shared" si="6"/>
        <v>SF US Equity</v>
      </c>
    </row>
    <row r="397" spans="1:17" x14ac:dyDescent="0.55000000000000004">
      <c r="A397" s="1">
        <v>45289</v>
      </c>
      <c r="B397" s="1">
        <v>45291</v>
      </c>
      <c r="C397" t="s">
        <v>571</v>
      </c>
      <c r="D397" t="s">
        <v>572</v>
      </c>
      <c r="E397">
        <v>5.4</v>
      </c>
      <c r="F397" t="s">
        <v>1268</v>
      </c>
      <c r="H397" t="s">
        <v>71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1269</v>
      </c>
      <c r="P397">
        <v>4</v>
      </c>
      <c r="Q397" t="str">
        <f t="shared" si="6"/>
        <v>DELL US Equity</v>
      </c>
    </row>
    <row r="398" spans="1:17" x14ac:dyDescent="0.55000000000000004">
      <c r="A398" s="1">
        <v>45289</v>
      </c>
      <c r="B398" s="1">
        <v>45291</v>
      </c>
      <c r="C398" t="s">
        <v>1270</v>
      </c>
      <c r="D398" t="s">
        <v>1271</v>
      </c>
      <c r="E398">
        <v>5.55</v>
      </c>
      <c r="F398" t="s">
        <v>26</v>
      </c>
      <c r="H398" t="s">
        <v>47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1272</v>
      </c>
      <c r="P398">
        <v>4</v>
      </c>
      <c r="Q398" t="str">
        <f t="shared" si="6"/>
        <v>GEHC US Equity</v>
      </c>
    </row>
    <row r="399" spans="1:17" x14ac:dyDescent="0.55000000000000004">
      <c r="A399" s="1">
        <v>45289</v>
      </c>
      <c r="B399" s="1">
        <v>45291</v>
      </c>
      <c r="C399" t="s">
        <v>208</v>
      </c>
      <c r="D399" t="s">
        <v>209</v>
      </c>
      <c r="E399">
        <v>6.7</v>
      </c>
      <c r="F399" t="s">
        <v>1273</v>
      </c>
      <c r="G399" t="s">
        <v>142</v>
      </c>
      <c r="H399" t="s">
        <v>32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1274</v>
      </c>
      <c r="P399">
        <v>1</v>
      </c>
      <c r="Q399" t="str">
        <f t="shared" si="6"/>
        <v>M US Equity</v>
      </c>
    </row>
    <row r="400" spans="1:17" x14ac:dyDescent="0.55000000000000004">
      <c r="A400" s="1">
        <v>45289</v>
      </c>
      <c r="B400" s="1">
        <v>45291</v>
      </c>
      <c r="C400" t="s">
        <v>1275</v>
      </c>
      <c r="D400" t="s">
        <v>1276</v>
      </c>
      <c r="E400">
        <v>0.6</v>
      </c>
      <c r="F400" t="s">
        <v>1277</v>
      </c>
      <c r="H400" t="s">
        <v>47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1278</v>
      </c>
      <c r="P400">
        <v>3</v>
      </c>
      <c r="Q400" t="str">
        <f t="shared" si="6"/>
        <v>FIS US Equity</v>
      </c>
    </row>
    <row r="401" spans="1:17" x14ac:dyDescent="0.55000000000000004">
      <c r="A401" s="1">
        <v>45289</v>
      </c>
      <c r="B401" s="1">
        <v>45291</v>
      </c>
      <c r="C401" t="s">
        <v>123</v>
      </c>
      <c r="D401" t="s">
        <v>124</v>
      </c>
      <c r="E401">
        <v>5.7326699999999997</v>
      </c>
      <c r="F401" t="s">
        <v>1279</v>
      </c>
      <c r="G401" t="s">
        <v>220</v>
      </c>
      <c r="H401" t="s">
        <v>63</v>
      </c>
      <c r="I401" t="s">
        <v>18</v>
      </c>
      <c r="J401" t="s">
        <v>19</v>
      </c>
      <c r="K401" t="s">
        <v>20</v>
      </c>
      <c r="L401" t="s">
        <v>20</v>
      </c>
      <c r="M401" t="s">
        <v>173</v>
      </c>
      <c r="N401" t="s">
        <v>64</v>
      </c>
      <c r="O401" t="s">
        <v>1280</v>
      </c>
      <c r="P401">
        <v>4</v>
      </c>
      <c r="Q401" t="str">
        <f t="shared" si="6"/>
        <v>IBRD US Equity</v>
      </c>
    </row>
    <row r="402" spans="1:17" x14ac:dyDescent="0.55000000000000004">
      <c r="A402" s="1">
        <v>45289</v>
      </c>
      <c r="B402" s="1">
        <v>45291</v>
      </c>
      <c r="C402" t="s">
        <v>201</v>
      </c>
      <c r="D402" t="s">
        <v>202</v>
      </c>
      <c r="E402">
        <v>7.6</v>
      </c>
      <c r="F402" t="s">
        <v>1281</v>
      </c>
      <c r="H402" t="s">
        <v>495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1282</v>
      </c>
      <c r="P402">
        <v>4</v>
      </c>
      <c r="Q402" t="str">
        <f t="shared" si="6"/>
        <v>BBWI US Equity</v>
      </c>
    </row>
    <row r="403" spans="1:17" x14ac:dyDescent="0.55000000000000004">
      <c r="A403" s="1">
        <v>45289</v>
      </c>
      <c r="B403" s="1">
        <v>45291</v>
      </c>
      <c r="C403" t="s">
        <v>1283</v>
      </c>
      <c r="D403" t="s">
        <v>1284</v>
      </c>
      <c r="E403">
        <v>7.375</v>
      </c>
      <c r="F403" t="s">
        <v>1285</v>
      </c>
      <c r="H403" t="s">
        <v>47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1286</v>
      </c>
      <c r="P403">
        <v>3</v>
      </c>
      <c r="Q403" t="str">
        <f t="shared" si="6"/>
        <v>DOW US Equity</v>
      </c>
    </row>
    <row r="404" spans="1:17" x14ac:dyDescent="0.55000000000000004">
      <c r="A404" s="1">
        <v>45289</v>
      </c>
      <c r="B404" s="1">
        <v>45291</v>
      </c>
      <c r="C404" t="s">
        <v>60</v>
      </c>
      <c r="D404" t="s">
        <v>61</v>
      </c>
      <c r="E404">
        <v>2.125</v>
      </c>
      <c r="F404" t="s">
        <v>1126</v>
      </c>
      <c r="H404" t="s">
        <v>63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64</v>
      </c>
      <c r="O404" t="s">
        <v>1287</v>
      </c>
      <c r="P404">
        <v>4</v>
      </c>
      <c r="Q404" t="str">
        <f t="shared" si="6"/>
        <v>IADB US Equity</v>
      </c>
    </row>
    <row r="405" spans="1:17" x14ac:dyDescent="0.55000000000000004">
      <c r="A405" s="1">
        <v>45289</v>
      </c>
      <c r="B405" s="1">
        <v>45291</v>
      </c>
      <c r="C405" t="s">
        <v>694</v>
      </c>
      <c r="D405" t="s">
        <v>695</v>
      </c>
      <c r="E405">
        <v>5.625</v>
      </c>
      <c r="F405" t="s">
        <v>1288</v>
      </c>
      <c r="H405" t="s">
        <v>99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1289</v>
      </c>
      <c r="P405">
        <v>3</v>
      </c>
      <c r="Q405" t="str">
        <f t="shared" si="6"/>
        <v>WMT US Equity</v>
      </c>
    </row>
    <row r="406" spans="1:17" x14ac:dyDescent="0.55000000000000004">
      <c r="A406" s="1">
        <v>45289</v>
      </c>
      <c r="B406" s="1">
        <v>45291</v>
      </c>
      <c r="C406" t="s">
        <v>806</v>
      </c>
      <c r="D406" t="s">
        <v>807</v>
      </c>
      <c r="E406">
        <v>5.7</v>
      </c>
      <c r="F406" t="s">
        <v>1290</v>
      </c>
      <c r="G406" t="s">
        <v>142</v>
      </c>
      <c r="H406" t="s">
        <v>77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1291</v>
      </c>
      <c r="P406">
        <v>2</v>
      </c>
      <c r="Q406" t="str">
        <f t="shared" si="6"/>
        <v>VW US Equity</v>
      </c>
    </row>
    <row r="407" spans="1:17" x14ac:dyDescent="0.55000000000000004">
      <c r="A407" s="1">
        <v>45289</v>
      </c>
      <c r="B407" s="1">
        <v>45291</v>
      </c>
      <c r="C407" t="s">
        <v>1292</v>
      </c>
      <c r="D407" t="s">
        <v>1293</v>
      </c>
      <c r="E407">
        <v>5</v>
      </c>
      <c r="F407" t="s">
        <v>1294</v>
      </c>
      <c r="H407" t="s">
        <v>47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1295</v>
      </c>
      <c r="P407">
        <v>3</v>
      </c>
      <c r="Q407" t="str">
        <f t="shared" si="6"/>
        <v>TAP US Equity</v>
      </c>
    </row>
    <row r="408" spans="1:17" x14ac:dyDescent="0.55000000000000004">
      <c r="A408" s="1">
        <v>45289</v>
      </c>
      <c r="B408" s="1">
        <v>45291</v>
      </c>
      <c r="C408" t="s">
        <v>1296</v>
      </c>
      <c r="D408" t="s">
        <v>1297</v>
      </c>
      <c r="E408">
        <v>6.875</v>
      </c>
      <c r="F408" t="s">
        <v>1160</v>
      </c>
      <c r="H408" t="s">
        <v>597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1298</v>
      </c>
      <c r="P408">
        <v>3</v>
      </c>
      <c r="Q408" t="str">
        <f t="shared" si="6"/>
        <v>THC US Equity</v>
      </c>
    </row>
    <row r="409" spans="1:17" x14ac:dyDescent="0.55000000000000004">
      <c r="A409" s="1">
        <v>45289</v>
      </c>
      <c r="B409" s="1">
        <v>45291</v>
      </c>
      <c r="C409" t="s">
        <v>60</v>
      </c>
      <c r="D409" t="s">
        <v>61</v>
      </c>
      <c r="E409">
        <v>1.5</v>
      </c>
      <c r="F409" t="s">
        <v>1301</v>
      </c>
      <c r="H409" t="s">
        <v>63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64</v>
      </c>
      <c r="O409" t="s">
        <v>1302</v>
      </c>
      <c r="P409">
        <v>4</v>
      </c>
      <c r="Q409" t="str">
        <f t="shared" si="6"/>
        <v>IADB US Equity</v>
      </c>
    </row>
    <row r="410" spans="1:17" x14ac:dyDescent="0.55000000000000004">
      <c r="A410" s="1">
        <v>45289</v>
      </c>
      <c r="B410" s="1">
        <v>45291</v>
      </c>
      <c r="C410" t="s">
        <v>123</v>
      </c>
      <c r="D410" t="s">
        <v>124</v>
      </c>
      <c r="E410">
        <v>5.7314999999999996</v>
      </c>
      <c r="F410" t="s">
        <v>1303</v>
      </c>
      <c r="H410" t="s">
        <v>63</v>
      </c>
      <c r="I410" t="s">
        <v>18</v>
      </c>
      <c r="J410" t="s">
        <v>19</v>
      </c>
      <c r="K410" t="s">
        <v>20</v>
      </c>
      <c r="L410" t="s">
        <v>20</v>
      </c>
      <c r="M410" t="s">
        <v>173</v>
      </c>
      <c r="N410" t="s">
        <v>64</v>
      </c>
      <c r="O410" t="s">
        <v>1304</v>
      </c>
      <c r="P410">
        <v>4</v>
      </c>
      <c r="Q410" t="str">
        <f t="shared" si="6"/>
        <v>IBRD US Equity</v>
      </c>
    </row>
    <row r="411" spans="1:17" x14ac:dyDescent="0.55000000000000004">
      <c r="A411" s="1">
        <v>45289</v>
      </c>
      <c r="B411" s="1">
        <v>45291</v>
      </c>
      <c r="C411" t="s">
        <v>60</v>
      </c>
      <c r="D411" t="s">
        <v>61</v>
      </c>
      <c r="E411">
        <v>3.25</v>
      </c>
      <c r="F411" t="s">
        <v>1256</v>
      </c>
      <c r="H411" t="s">
        <v>63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64</v>
      </c>
      <c r="O411" t="s">
        <v>1305</v>
      </c>
      <c r="P411">
        <v>4</v>
      </c>
      <c r="Q411" t="str">
        <f t="shared" si="6"/>
        <v>IADB US Equity</v>
      </c>
    </row>
    <row r="412" spans="1:17" x14ac:dyDescent="0.55000000000000004">
      <c r="A412" s="1">
        <v>45289</v>
      </c>
      <c r="B412" s="1">
        <v>45291</v>
      </c>
      <c r="C412" t="s">
        <v>1308</v>
      </c>
      <c r="D412" t="s">
        <v>1309</v>
      </c>
      <c r="E412">
        <v>5.3</v>
      </c>
      <c r="F412" t="s">
        <v>1310</v>
      </c>
      <c r="H412" t="s">
        <v>267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1311</v>
      </c>
      <c r="P412">
        <v>3</v>
      </c>
      <c r="Q412" t="str">
        <f t="shared" si="6"/>
        <v>ABT US Equity</v>
      </c>
    </row>
    <row r="413" spans="1:17" x14ac:dyDescent="0.55000000000000004">
      <c r="A413" s="1">
        <v>45289</v>
      </c>
      <c r="B413" s="1">
        <v>45291</v>
      </c>
      <c r="C413" t="s">
        <v>285</v>
      </c>
      <c r="D413" t="s">
        <v>286</v>
      </c>
      <c r="E413">
        <v>2</v>
      </c>
      <c r="F413" t="s">
        <v>1314</v>
      </c>
      <c r="H413" t="s">
        <v>42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1315</v>
      </c>
      <c r="P413">
        <v>2</v>
      </c>
      <c r="Q413" t="str">
        <f t="shared" si="6"/>
        <v>KO US Equity</v>
      </c>
    </row>
    <row r="414" spans="1:17" x14ac:dyDescent="0.55000000000000004">
      <c r="A414" s="1">
        <v>45289</v>
      </c>
      <c r="B414" s="1">
        <v>45291</v>
      </c>
      <c r="C414" t="s">
        <v>983</v>
      </c>
      <c r="D414" t="s">
        <v>302</v>
      </c>
      <c r="E414">
        <v>2.0310000000000001</v>
      </c>
      <c r="F414" t="s">
        <v>1316</v>
      </c>
      <c r="H414" t="s">
        <v>71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53</v>
      </c>
      <c r="O414" t="s">
        <v>1317</v>
      </c>
      <c r="P414">
        <v>3</v>
      </c>
      <c r="Q414" t="str">
        <f t="shared" si="6"/>
        <v>AEP US Equity</v>
      </c>
    </row>
    <row r="415" spans="1:17" x14ac:dyDescent="0.55000000000000004">
      <c r="A415" s="1">
        <v>45289</v>
      </c>
      <c r="B415" s="1">
        <v>45291</v>
      </c>
      <c r="C415" t="s">
        <v>1318</v>
      </c>
      <c r="D415" t="s">
        <v>1319</v>
      </c>
      <c r="E415">
        <v>5.9</v>
      </c>
      <c r="F415" t="s">
        <v>1320</v>
      </c>
      <c r="G415" t="s">
        <v>142</v>
      </c>
      <c r="H415" t="s">
        <v>52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72</v>
      </c>
      <c r="O415" t="s">
        <v>1321</v>
      </c>
      <c r="P415">
        <v>4</v>
      </c>
      <c r="Q415" t="str">
        <f t="shared" si="6"/>
        <v>CRBG US Equity</v>
      </c>
    </row>
    <row r="416" spans="1:17" x14ac:dyDescent="0.55000000000000004">
      <c r="A416" s="1">
        <v>45289</v>
      </c>
      <c r="B416" s="1">
        <v>45291</v>
      </c>
      <c r="C416" t="s">
        <v>1322</v>
      </c>
      <c r="D416" t="s">
        <v>1323</v>
      </c>
      <c r="E416">
        <v>4.7</v>
      </c>
      <c r="F416" t="s">
        <v>984</v>
      </c>
      <c r="H416" t="s">
        <v>71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53</v>
      </c>
      <c r="O416" t="s">
        <v>1324</v>
      </c>
      <c r="P416">
        <v>3</v>
      </c>
      <c r="Q416" t="str">
        <f t="shared" si="6"/>
        <v>EIX US Equity</v>
      </c>
    </row>
    <row r="417" spans="1:17" x14ac:dyDescent="0.55000000000000004">
      <c r="A417" s="1">
        <v>45289</v>
      </c>
      <c r="B417" s="1">
        <v>45291</v>
      </c>
      <c r="C417" t="s">
        <v>1325</v>
      </c>
      <c r="D417" t="s">
        <v>1326</v>
      </c>
      <c r="E417">
        <v>5.0999999999999996</v>
      </c>
      <c r="F417" t="s">
        <v>1327</v>
      </c>
      <c r="H417" t="s">
        <v>47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1328</v>
      </c>
      <c r="P417">
        <v>3</v>
      </c>
      <c r="Q417" t="str">
        <f t="shared" si="6"/>
        <v>FDX US Equity</v>
      </c>
    </row>
    <row r="418" spans="1:17" x14ac:dyDescent="0.55000000000000004">
      <c r="A418" s="1">
        <v>45289</v>
      </c>
      <c r="B418" s="1">
        <v>45291</v>
      </c>
      <c r="C418" t="s">
        <v>317</v>
      </c>
      <c r="D418" t="s">
        <v>318</v>
      </c>
      <c r="E418">
        <v>5.25</v>
      </c>
      <c r="F418" t="s">
        <v>1329</v>
      </c>
      <c r="G418" t="s">
        <v>133</v>
      </c>
      <c r="H418" t="s">
        <v>17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1330</v>
      </c>
      <c r="P418">
        <v>4</v>
      </c>
      <c r="Q418" t="str">
        <f t="shared" si="6"/>
        <v>HNDA US Equity</v>
      </c>
    </row>
    <row r="419" spans="1:17" x14ac:dyDescent="0.55000000000000004">
      <c r="A419" s="1">
        <v>45289</v>
      </c>
      <c r="B419" s="1">
        <v>45291</v>
      </c>
      <c r="C419" t="s">
        <v>832</v>
      </c>
      <c r="D419" t="s">
        <v>449</v>
      </c>
      <c r="E419">
        <v>6.1</v>
      </c>
      <c r="F419" t="s">
        <v>36</v>
      </c>
      <c r="H419" t="s">
        <v>17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53</v>
      </c>
      <c r="O419" t="s">
        <v>1331</v>
      </c>
      <c r="P419">
        <v>3</v>
      </c>
      <c r="Q419" t="str">
        <f t="shared" si="6"/>
        <v>DUK US Equity</v>
      </c>
    </row>
    <row r="420" spans="1:17" x14ac:dyDescent="0.55000000000000004">
      <c r="A420" s="1">
        <v>45289</v>
      </c>
      <c r="B420" s="1">
        <v>45291</v>
      </c>
      <c r="C420" t="s">
        <v>1216</v>
      </c>
      <c r="D420" t="s">
        <v>1217</v>
      </c>
      <c r="E420">
        <v>7.75</v>
      </c>
      <c r="F420" t="s">
        <v>1332</v>
      </c>
      <c r="H420" t="s">
        <v>17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1333</v>
      </c>
      <c r="P420">
        <v>3</v>
      </c>
      <c r="Q420" t="str">
        <f t="shared" si="6"/>
        <v>LMT US Equity</v>
      </c>
    </row>
    <row r="421" spans="1:17" x14ac:dyDescent="0.55000000000000004">
      <c r="A421" s="1">
        <v>45289</v>
      </c>
      <c r="B421" s="1">
        <v>45291</v>
      </c>
      <c r="C421" t="s">
        <v>1334</v>
      </c>
      <c r="D421" t="s">
        <v>1335</v>
      </c>
      <c r="E421">
        <v>3.25</v>
      </c>
      <c r="F421" t="s">
        <v>1336</v>
      </c>
      <c r="H421" t="s">
        <v>71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1337</v>
      </c>
      <c r="P421">
        <v>5</v>
      </c>
      <c r="Q421" t="str">
        <f t="shared" si="6"/>
        <v>HIKLN US Equity</v>
      </c>
    </row>
    <row r="422" spans="1:17" x14ac:dyDescent="0.55000000000000004">
      <c r="A422" s="1">
        <v>45289</v>
      </c>
      <c r="B422" s="1">
        <v>45291</v>
      </c>
      <c r="C422" t="s">
        <v>13</v>
      </c>
      <c r="D422" t="s">
        <v>14</v>
      </c>
      <c r="E422">
        <v>1.85</v>
      </c>
      <c r="F422" t="s">
        <v>1338</v>
      </c>
      <c r="G422" t="s">
        <v>206</v>
      </c>
      <c r="H422" t="s">
        <v>17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1339</v>
      </c>
      <c r="P422">
        <v>3</v>
      </c>
      <c r="Q422" t="str">
        <f t="shared" si="6"/>
        <v>DIS US Equity</v>
      </c>
    </row>
    <row r="423" spans="1:17" x14ac:dyDescent="0.55000000000000004">
      <c r="A423" s="1">
        <v>45289</v>
      </c>
      <c r="B423" s="1">
        <v>45291</v>
      </c>
      <c r="C423" t="s">
        <v>524</v>
      </c>
      <c r="D423" t="s">
        <v>30</v>
      </c>
      <c r="E423">
        <v>8.3658800000000006</v>
      </c>
      <c r="F423" t="s">
        <v>1340</v>
      </c>
      <c r="H423" t="s">
        <v>32</v>
      </c>
      <c r="I423" t="s">
        <v>18</v>
      </c>
      <c r="J423" t="s">
        <v>19</v>
      </c>
      <c r="K423" t="s">
        <v>20</v>
      </c>
      <c r="L423" t="s">
        <v>20</v>
      </c>
      <c r="M423" t="s">
        <v>173</v>
      </c>
      <c r="N423" t="s">
        <v>22</v>
      </c>
      <c r="O423" t="s">
        <v>1341</v>
      </c>
      <c r="P423">
        <v>1</v>
      </c>
      <c r="Q423" t="str">
        <f t="shared" si="6"/>
        <v>F US Equity</v>
      </c>
    </row>
    <row r="424" spans="1:17" x14ac:dyDescent="0.55000000000000004">
      <c r="A424" s="1">
        <v>45289</v>
      </c>
      <c r="B424" s="1">
        <v>45291</v>
      </c>
      <c r="C424" t="s">
        <v>324</v>
      </c>
      <c r="D424" t="s">
        <v>325</v>
      </c>
      <c r="E424">
        <v>4.875</v>
      </c>
      <c r="F424" t="s">
        <v>1342</v>
      </c>
      <c r="H424" t="s">
        <v>17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1343</v>
      </c>
      <c r="P424">
        <v>2</v>
      </c>
      <c r="Q424" t="str">
        <f t="shared" si="6"/>
        <v>PM US Equity</v>
      </c>
    </row>
    <row r="425" spans="1:17" x14ac:dyDescent="0.55000000000000004">
      <c r="A425" s="1">
        <v>45289</v>
      </c>
      <c r="B425" s="1">
        <v>45291</v>
      </c>
      <c r="C425" t="s">
        <v>74</v>
      </c>
      <c r="D425" t="s">
        <v>75</v>
      </c>
      <c r="E425">
        <v>0.75</v>
      </c>
      <c r="F425" t="s">
        <v>1344</v>
      </c>
      <c r="H425" t="s">
        <v>77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1345</v>
      </c>
      <c r="P425">
        <v>2</v>
      </c>
      <c r="Q425" t="str">
        <f t="shared" si="6"/>
        <v>VZ US Equity</v>
      </c>
    </row>
    <row r="426" spans="1:17" x14ac:dyDescent="0.55000000000000004">
      <c r="A426" s="1">
        <v>45289</v>
      </c>
      <c r="B426" s="1">
        <v>45291</v>
      </c>
      <c r="C426" t="s">
        <v>337</v>
      </c>
      <c r="D426" t="s">
        <v>338</v>
      </c>
      <c r="E426">
        <v>5</v>
      </c>
      <c r="F426" t="s">
        <v>1316</v>
      </c>
      <c r="H426" t="s">
        <v>71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1350</v>
      </c>
      <c r="P426">
        <v>3</v>
      </c>
      <c r="Q426" t="str">
        <f t="shared" si="6"/>
        <v>HCA US Equity</v>
      </c>
    </row>
    <row r="427" spans="1:17" x14ac:dyDescent="0.55000000000000004">
      <c r="A427" s="1">
        <v>45289</v>
      </c>
      <c r="B427" s="1">
        <v>45291</v>
      </c>
      <c r="C427" t="s">
        <v>1351</v>
      </c>
      <c r="D427" t="s">
        <v>1352</v>
      </c>
      <c r="E427">
        <v>6</v>
      </c>
      <c r="F427" t="s">
        <v>1353</v>
      </c>
      <c r="H427" t="s">
        <v>77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53</v>
      </c>
      <c r="O427" t="s">
        <v>1354</v>
      </c>
      <c r="P427">
        <v>3</v>
      </c>
      <c r="Q427" t="str">
        <f t="shared" si="6"/>
        <v>XEL US Equity</v>
      </c>
    </row>
    <row r="428" spans="1:17" x14ac:dyDescent="0.55000000000000004">
      <c r="A428" s="1">
        <v>45289</v>
      </c>
      <c r="B428" s="1">
        <v>45291</v>
      </c>
      <c r="C428" t="s">
        <v>166</v>
      </c>
      <c r="D428" t="s">
        <v>167</v>
      </c>
      <c r="E428">
        <v>5.75</v>
      </c>
      <c r="F428" t="s">
        <v>1277</v>
      </c>
      <c r="H428" t="s">
        <v>47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1355</v>
      </c>
      <c r="P428">
        <v>4</v>
      </c>
      <c r="Q428" t="str">
        <f t="shared" si="6"/>
        <v>NFLX US Equity</v>
      </c>
    </row>
    <row r="429" spans="1:17" x14ac:dyDescent="0.55000000000000004">
      <c r="A429" s="1">
        <v>45289</v>
      </c>
      <c r="B429" s="1">
        <v>45291</v>
      </c>
      <c r="C429" t="s">
        <v>285</v>
      </c>
      <c r="D429" t="s">
        <v>286</v>
      </c>
      <c r="E429">
        <v>1.65</v>
      </c>
      <c r="F429" t="s">
        <v>1356</v>
      </c>
      <c r="H429" t="s">
        <v>42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1357</v>
      </c>
      <c r="P429">
        <v>2</v>
      </c>
      <c r="Q429" t="str">
        <f t="shared" si="6"/>
        <v>KO US Equity</v>
      </c>
    </row>
    <row r="430" spans="1:17" x14ac:dyDescent="0.55000000000000004">
      <c r="A430" s="1">
        <v>45289</v>
      </c>
      <c r="B430" s="1">
        <v>45291</v>
      </c>
      <c r="C430" t="s">
        <v>1358</v>
      </c>
      <c r="D430" t="s">
        <v>1359</v>
      </c>
      <c r="E430">
        <v>6.35</v>
      </c>
      <c r="F430" t="s">
        <v>1360</v>
      </c>
      <c r="H430" t="s">
        <v>52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1361</v>
      </c>
      <c r="P430">
        <v>3</v>
      </c>
      <c r="Q430" t="str">
        <f t="shared" si="6"/>
        <v>TGT US Equity</v>
      </c>
    </row>
    <row r="431" spans="1:17" x14ac:dyDescent="0.55000000000000004">
      <c r="A431" s="1">
        <v>45289</v>
      </c>
      <c r="B431" s="1">
        <v>45291</v>
      </c>
      <c r="C431" t="s">
        <v>1362</v>
      </c>
      <c r="D431" t="s">
        <v>1363</v>
      </c>
      <c r="E431">
        <v>6.8</v>
      </c>
      <c r="F431" t="s">
        <v>452</v>
      </c>
      <c r="H431" t="s">
        <v>52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1364</v>
      </c>
      <c r="P431">
        <v>3</v>
      </c>
      <c r="Q431" t="str">
        <f t="shared" si="6"/>
        <v>BMY US Equity</v>
      </c>
    </row>
    <row r="432" spans="1:17" x14ac:dyDescent="0.55000000000000004">
      <c r="A432" s="1">
        <v>45289</v>
      </c>
      <c r="B432" s="1">
        <v>45291</v>
      </c>
      <c r="C432" t="s">
        <v>1365</v>
      </c>
      <c r="D432" t="s">
        <v>1366</v>
      </c>
      <c r="E432">
        <v>5.5</v>
      </c>
      <c r="F432" t="s">
        <v>455</v>
      </c>
      <c r="H432" t="s">
        <v>42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1367</v>
      </c>
      <c r="P432">
        <v>4</v>
      </c>
      <c r="Q432" t="str">
        <f t="shared" si="6"/>
        <v>CSCO US Equity</v>
      </c>
    </row>
    <row r="433" spans="1:17" x14ac:dyDescent="0.55000000000000004">
      <c r="A433" s="1">
        <v>45289</v>
      </c>
      <c r="B433" s="1">
        <v>45291</v>
      </c>
      <c r="C433" t="s">
        <v>60</v>
      </c>
      <c r="D433" t="s">
        <v>61</v>
      </c>
      <c r="E433">
        <v>3.125</v>
      </c>
      <c r="F433" t="s">
        <v>1368</v>
      </c>
      <c r="H433" t="s">
        <v>63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64</v>
      </c>
      <c r="O433" t="s">
        <v>1369</v>
      </c>
      <c r="P433">
        <v>4</v>
      </c>
      <c r="Q433" t="str">
        <f t="shared" si="6"/>
        <v>IADB US Equity</v>
      </c>
    </row>
    <row r="434" spans="1:17" x14ac:dyDescent="0.55000000000000004">
      <c r="A434" s="1">
        <v>45289</v>
      </c>
      <c r="B434" s="1">
        <v>45291</v>
      </c>
      <c r="C434" t="s">
        <v>29</v>
      </c>
      <c r="D434" t="s">
        <v>30</v>
      </c>
      <c r="E434">
        <v>6.625</v>
      </c>
      <c r="F434" t="s">
        <v>210</v>
      </c>
      <c r="H434" t="s">
        <v>32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1370</v>
      </c>
      <c r="P434">
        <v>1</v>
      </c>
      <c r="Q434" t="str">
        <f t="shared" si="6"/>
        <v>F US Equity</v>
      </c>
    </row>
    <row r="435" spans="1:17" x14ac:dyDescent="0.55000000000000004">
      <c r="A435" s="1">
        <v>45289</v>
      </c>
      <c r="B435" s="1">
        <v>45291</v>
      </c>
      <c r="C435" t="s">
        <v>1373</v>
      </c>
      <c r="D435" t="s">
        <v>1191</v>
      </c>
      <c r="E435">
        <v>6.75</v>
      </c>
      <c r="F435" t="s">
        <v>1374</v>
      </c>
      <c r="H435" t="s">
        <v>32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1375</v>
      </c>
      <c r="P435">
        <v>3</v>
      </c>
      <c r="Q435" t="str">
        <f t="shared" si="6"/>
        <v>TWC US Equity</v>
      </c>
    </row>
    <row r="436" spans="1:17" x14ac:dyDescent="0.55000000000000004">
      <c r="A436" s="1">
        <v>45289</v>
      </c>
      <c r="B436" s="1">
        <v>45291</v>
      </c>
      <c r="C436" t="s">
        <v>1325</v>
      </c>
      <c r="D436" t="s">
        <v>1326</v>
      </c>
      <c r="E436">
        <v>4.9000000000000004</v>
      </c>
      <c r="F436" t="s">
        <v>1376</v>
      </c>
      <c r="H436" t="s">
        <v>47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1377</v>
      </c>
      <c r="P436">
        <v>3</v>
      </c>
      <c r="Q436" t="str">
        <f t="shared" si="6"/>
        <v>FDX US Equity</v>
      </c>
    </row>
    <row r="437" spans="1:17" x14ac:dyDescent="0.55000000000000004">
      <c r="A437" s="1">
        <v>45289</v>
      </c>
      <c r="B437" s="1">
        <v>45291</v>
      </c>
      <c r="C437" t="s">
        <v>166</v>
      </c>
      <c r="D437" t="s">
        <v>167</v>
      </c>
      <c r="E437">
        <v>6.375</v>
      </c>
      <c r="F437" t="s">
        <v>440</v>
      </c>
      <c r="H437" t="s">
        <v>47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1378</v>
      </c>
      <c r="P437">
        <v>4</v>
      </c>
      <c r="Q437" t="str">
        <f t="shared" si="6"/>
        <v>NFLX US Equity</v>
      </c>
    </row>
    <row r="438" spans="1:17" x14ac:dyDescent="0.55000000000000004">
      <c r="A438" s="1">
        <v>45289</v>
      </c>
      <c r="B438" s="1">
        <v>45291</v>
      </c>
      <c r="C438" t="s">
        <v>131</v>
      </c>
      <c r="D438" t="s">
        <v>132</v>
      </c>
      <c r="E438">
        <v>1.375</v>
      </c>
      <c r="F438" t="s">
        <v>1379</v>
      </c>
      <c r="G438" t="s">
        <v>133</v>
      </c>
      <c r="H438" t="s">
        <v>63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64</v>
      </c>
      <c r="O438" t="s">
        <v>1380</v>
      </c>
      <c r="P438">
        <v>3</v>
      </c>
      <c r="Q438" t="str">
        <f t="shared" si="6"/>
        <v>IFC US Equity</v>
      </c>
    </row>
    <row r="439" spans="1:17" x14ac:dyDescent="0.55000000000000004">
      <c r="A439" s="1">
        <v>45289</v>
      </c>
      <c r="B439" s="1">
        <v>45291</v>
      </c>
      <c r="C439" t="s">
        <v>123</v>
      </c>
      <c r="D439" t="s">
        <v>124</v>
      </c>
      <c r="E439">
        <v>3.125</v>
      </c>
      <c r="F439" t="s">
        <v>477</v>
      </c>
      <c r="H439" t="s">
        <v>63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64</v>
      </c>
      <c r="O439" t="s">
        <v>1381</v>
      </c>
      <c r="P439">
        <v>4</v>
      </c>
      <c r="Q439" t="str">
        <f t="shared" si="6"/>
        <v>IBRD US Equity</v>
      </c>
    </row>
    <row r="440" spans="1:17" x14ac:dyDescent="0.55000000000000004">
      <c r="A440" s="1">
        <v>45289</v>
      </c>
      <c r="B440" s="1">
        <v>45291</v>
      </c>
      <c r="C440" t="s">
        <v>349</v>
      </c>
      <c r="D440" t="s">
        <v>350</v>
      </c>
      <c r="E440">
        <v>4.2</v>
      </c>
      <c r="F440" t="s">
        <v>1382</v>
      </c>
      <c r="H440" t="s">
        <v>77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53</v>
      </c>
      <c r="O440" t="s">
        <v>1383</v>
      </c>
      <c r="P440">
        <v>3</v>
      </c>
      <c r="Q440" t="str">
        <f t="shared" si="6"/>
        <v>NEE US Equity</v>
      </c>
    </row>
    <row r="441" spans="1:17" x14ac:dyDescent="0.55000000000000004">
      <c r="A441" s="1">
        <v>45289</v>
      </c>
      <c r="B441" s="1">
        <v>45291</v>
      </c>
      <c r="C441" t="s">
        <v>1384</v>
      </c>
      <c r="D441" t="s">
        <v>171</v>
      </c>
      <c r="E441">
        <v>6.5</v>
      </c>
      <c r="F441" t="s">
        <v>780</v>
      </c>
      <c r="H441" t="s">
        <v>47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1385</v>
      </c>
      <c r="P441">
        <v>1</v>
      </c>
      <c r="Q441" t="str">
        <f t="shared" si="6"/>
        <v>T US Equity</v>
      </c>
    </row>
    <row r="442" spans="1:17" x14ac:dyDescent="0.55000000000000004">
      <c r="A442" s="1">
        <v>45289</v>
      </c>
      <c r="B442" s="1">
        <v>45291</v>
      </c>
      <c r="C442" t="s">
        <v>60</v>
      </c>
      <c r="D442" t="s">
        <v>61</v>
      </c>
      <c r="E442">
        <v>3</v>
      </c>
      <c r="F442" t="s">
        <v>1386</v>
      </c>
      <c r="H442" t="s">
        <v>63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64</v>
      </c>
      <c r="O442" t="s">
        <v>1387</v>
      </c>
      <c r="P442">
        <v>4</v>
      </c>
      <c r="Q442" t="str">
        <f t="shared" si="6"/>
        <v>IADB US Equity</v>
      </c>
    </row>
    <row r="443" spans="1:17" x14ac:dyDescent="0.55000000000000004">
      <c r="A443" s="1">
        <v>45289</v>
      </c>
      <c r="B443" s="1">
        <v>45291</v>
      </c>
      <c r="C443" t="s">
        <v>1388</v>
      </c>
      <c r="D443" t="s">
        <v>1389</v>
      </c>
      <c r="E443">
        <v>5</v>
      </c>
      <c r="F443" t="s">
        <v>1390</v>
      </c>
      <c r="G443" t="s">
        <v>142</v>
      </c>
      <c r="H443" t="s">
        <v>147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1391</v>
      </c>
      <c r="P443">
        <v>2</v>
      </c>
      <c r="Q443" t="str">
        <f t="shared" si="6"/>
        <v>ST US Equity</v>
      </c>
    </row>
    <row r="444" spans="1:17" x14ac:dyDescent="0.55000000000000004">
      <c r="A444" s="1">
        <v>45289</v>
      </c>
      <c r="B444" s="1">
        <v>45291</v>
      </c>
      <c r="C444" t="s">
        <v>123</v>
      </c>
      <c r="D444" t="s">
        <v>124</v>
      </c>
      <c r="E444">
        <v>1.5</v>
      </c>
      <c r="F444" t="s">
        <v>1392</v>
      </c>
      <c r="G444" t="s">
        <v>220</v>
      </c>
      <c r="H444" t="s">
        <v>63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64</v>
      </c>
      <c r="O444" t="s">
        <v>1393</v>
      </c>
      <c r="P444">
        <v>4</v>
      </c>
      <c r="Q444" t="str">
        <f t="shared" si="6"/>
        <v>IBRD US Equity</v>
      </c>
    </row>
    <row r="445" spans="1:17" x14ac:dyDescent="0.55000000000000004">
      <c r="A445" s="1">
        <v>45289</v>
      </c>
      <c r="B445" s="1">
        <v>45291</v>
      </c>
      <c r="C445" t="s">
        <v>231</v>
      </c>
      <c r="D445" t="s">
        <v>232</v>
      </c>
      <c r="E445">
        <v>6.6611099999999999</v>
      </c>
      <c r="F445" t="s">
        <v>621</v>
      </c>
      <c r="H445" t="s">
        <v>47</v>
      </c>
      <c r="I445" t="s">
        <v>18</v>
      </c>
      <c r="J445" t="s">
        <v>19</v>
      </c>
      <c r="K445" t="s">
        <v>20</v>
      </c>
      <c r="L445" t="s">
        <v>20</v>
      </c>
      <c r="M445" t="s">
        <v>173</v>
      </c>
      <c r="N445" t="s">
        <v>22</v>
      </c>
      <c r="O445" t="s">
        <v>1394</v>
      </c>
      <c r="P445">
        <v>2</v>
      </c>
      <c r="Q445" t="str">
        <f t="shared" si="6"/>
        <v>GM US Equity</v>
      </c>
    </row>
    <row r="446" spans="1:17" x14ac:dyDescent="0.55000000000000004">
      <c r="A446" s="1">
        <v>45289</v>
      </c>
      <c r="B446" s="1">
        <v>45291</v>
      </c>
      <c r="C446" t="s">
        <v>337</v>
      </c>
      <c r="D446" t="s">
        <v>338</v>
      </c>
      <c r="E446">
        <v>7.5</v>
      </c>
      <c r="F446" t="s">
        <v>1395</v>
      </c>
      <c r="H446" t="s">
        <v>71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1396</v>
      </c>
      <c r="P446">
        <v>3</v>
      </c>
      <c r="Q446" t="str">
        <f t="shared" si="6"/>
        <v>HCA US Equity</v>
      </c>
    </row>
    <row r="447" spans="1:17" x14ac:dyDescent="0.55000000000000004">
      <c r="A447" s="1">
        <v>45289</v>
      </c>
      <c r="B447" s="1">
        <v>45291</v>
      </c>
      <c r="C447" t="s">
        <v>876</v>
      </c>
      <c r="D447" t="s">
        <v>171</v>
      </c>
      <c r="E447">
        <v>6</v>
      </c>
      <c r="F447" t="s">
        <v>1399</v>
      </c>
      <c r="H447" t="s">
        <v>47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1400</v>
      </c>
      <c r="P447">
        <v>1</v>
      </c>
      <c r="Q447" t="str">
        <f t="shared" si="6"/>
        <v>T US Equity</v>
      </c>
    </row>
    <row r="448" spans="1:17" x14ac:dyDescent="0.55000000000000004">
      <c r="A448" s="1">
        <v>45289</v>
      </c>
      <c r="B448" s="1">
        <v>45291</v>
      </c>
      <c r="C448" t="s">
        <v>379</v>
      </c>
      <c r="D448" t="s">
        <v>380</v>
      </c>
      <c r="E448">
        <v>2.95</v>
      </c>
      <c r="F448" t="s">
        <v>761</v>
      </c>
      <c r="H448" t="s">
        <v>52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72</v>
      </c>
      <c r="O448" t="s">
        <v>1401</v>
      </c>
      <c r="P448">
        <v>3</v>
      </c>
      <c r="Q448" t="str">
        <f t="shared" si="6"/>
        <v>UNH US Equity</v>
      </c>
    </row>
    <row r="449" spans="1:17" x14ac:dyDescent="0.55000000000000004">
      <c r="A449" s="1">
        <v>45289</v>
      </c>
      <c r="B449" s="1">
        <v>45291</v>
      </c>
      <c r="C449" t="s">
        <v>317</v>
      </c>
      <c r="D449" t="s">
        <v>318</v>
      </c>
      <c r="E449">
        <v>4.7</v>
      </c>
      <c r="F449" t="s">
        <v>860</v>
      </c>
      <c r="H449" t="s">
        <v>17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1402</v>
      </c>
      <c r="P449">
        <v>4</v>
      </c>
      <c r="Q449" t="str">
        <f t="shared" si="6"/>
        <v>HNDA US Equity</v>
      </c>
    </row>
    <row r="450" spans="1:17" x14ac:dyDescent="0.55000000000000004">
      <c r="A450" s="1">
        <v>45289</v>
      </c>
      <c r="B450" s="1">
        <v>45291</v>
      </c>
      <c r="C450" t="s">
        <v>1403</v>
      </c>
      <c r="D450" t="s">
        <v>1404</v>
      </c>
      <c r="E450">
        <v>5.375</v>
      </c>
      <c r="F450" t="s">
        <v>1405</v>
      </c>
      <c r="H450" t="s">
        <v>52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1406</v>
      </c>
      <c r="P450">
        <v>3</v>
      </c>
      <c r="Q450" t="str">
        <f t="shared" si="6"/>
        <v>ADM US Equity</v>
      </c>
    </row>
    <row r="451" spans="1:17" x14ac:dyDescent="0.55000000000000004">
      <c r="A451" s="1">
        <v>45289</v>
      </c>
      <c r="B451" s="1">
        <v>45291</v>
      </c>
      <c r="C451" t="s">
        <v>332</v>
      </c>
      <c r="D451" t="s">
        <v>333</v>
      </c>
      <c r="E451">
        <v>5.55</v>
      </c>
      <c r="F451" t="s">
        <v>1407</v>
      </c>
      <c r="H451" t="s">
        <v>267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1408</v>
      </c>
      <c r="P451">
        <v>2</v>
      </c>
      <c r="Q451" t="str">
        <f t="shared" si="6"/>
        <v>PG US Equity</v>
      </c>
    </row>
    <row r="452" spans="1:17" x14ac:dyDescent="0.55000000000000004">
      <c r="A452" s="1">
        <v>45289</v>
      </c>
      <c r="B452" s="1">
        <v>45291</v>
      </c>
      <c r="C452" t="s">
        <v>114</v>
      </c>
      <c r="D452" t="s">
        <v>115</v>
      </c>
      <c r="E452">
        <v>0.7</v>
      </c>
      <c r="F452" t="s">
        <v>1409</v>
      </c>
      <c r="G452" t="s">
        <v>206</v>
      </c>
      <c r="H452" t="s">
        <v>52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1410</v>
      </c>
      <c r="P452">
        <v>2</v>
      </c>
      <c r="Q452" t="str">
        <f t="shared" ref="Q452:Q515" si="7">D452&amp;" US Equity"</f>
        <v>DE US Equity</v>
      </c>
    </row>
    <row r="453" spans="1:17" x14ac:dyDescent="0.55000000000000004">
      <c r="A453" s="1">
        <v>45289</v>
      </c>
      <c r="B453" s="1">
        <v>45291</v>
      </c>
      <c r="C453" t="s">
        <v>1026</v>
      </c>
      <c r="D453" t="s">
        <v>1015</v>
      </c>
      <c r="E453">
        <v>5.95</v>
      </c>
      <c r="F453" t="s">
        <v>690</v>
      </c>
      <c r="H453" t="s">
        <v>17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1411</v>
      </c>
      <c r="P453">
        <v>5</v>
      </c>
      <c r="Q453" t="str">
        <f t="shared" si="7"/>
        <v>ABIBB US Equity</v>
      </c>
    </row>
    <row r="454" spans="1:17" x14ac:dyDescent="0.55000000000000004">
      <c r="A454" s="1">
        <v>45289</v>
      </c>
      <c r="B454" s="1">
        <v>45291</v>
      </c>
      <c r="C454" t="s">
        <v>1412</v>
      </c>
      <c r="D454" t="s">
        <v>553</v>
      </c>
      <c r="E454">
        <v>7.8</v>
      </c>
      <c r="F454" t="s">
        <v>1413</v>
      </c>
      <c r="H454" t="s">
        <v>17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1414</v>
      </c>
      <c r="P454">
        <v>3</v>
      </c>
      <c r="Q454" t="str">
        <f t="shared" si="7"/>
        <v>COP US Equity</v>
      </c>
    </row>
    <row r="455" spans="1:17" x14ac:dyDescent="0.55000000000000004">
      <c r="A455" s="1">
        <v>45289</v>
      </c>
      <c r="B455" s="1">
        <v>45291</v>
      </c>
      <c r="C455" t="s">
        <v>1415</v>
      </c>
      <c r="D455" t="s">
        <v>1416</v>
      </c>
      <c r="E455">
        <v>5.4</v>
      </c>
      <c r="F455" t="s">
        <v>1417</v>
      </c>
      <c r="H455" t="s">
        <v>47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1418</v>
      </c>
      <c r="P455">
        <v>3</v>
      </c>
      <c r="Q455" t="str">
        <f t="shared" si="7"/>
        <v>WMB US Equity</v>
      </c>
    </row>
    <row r="456" spans="1:17" x14ac:dyDescent="0.55000000000000004">
      <c r="A456" s="1">
        <v>45289</v>
      </c>
      <c r="B456" s="1">
        <v>45291</v>
      </c>
      <c r="C456" t="s">
        <v>60</v>
      </c>
      <c r="D456" t="s">
        <v>61</v>
      </c>
      <c r="E456">
        <v>0.875</v>
      </c>
      <c r="F456" t="s">
        <v>1419</v>
      </c>
      <c r="G456" t="s">
        <v>133</v>
      </c>
      <c r="H456" t="s">
        <v>63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64</v>
      </c>
      <c r="O456" t="s">
        <v>1420</v>
      </c>
      <c r="P456">
        <v>4</v>
      </c>
      <c r="Q456" t="str">
        <f t="shared" si="7"/>
        <v>IADB US Equity</v>
      </c>
    </row>
    <row r="457" spans="1:17" x14ac:dyDescent="0.55000000000000004">
      <c r="A457" s="1">
        <v>45289</v>
      </c>
      <c r="B457" s="1">
        <v>45291</v>
      </c>
      <c r="C457" t="s">
        <v>123</v>
      </c>
      <c r="D457" t="s">
        <v>124</v>
      </c>
      <c r="E457">
        <v>0.875</v>
      </c>
      <c r="F457" t="s">
        <v>473</v>
      </c>
      <c r="H457" t="s">
        <v>63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64</v>
      </c>
      <c r="O457" t="s">
        <v>1421</v>
      </c>
      <c r="P457">
        <v>4</v>
      </c>
      <c r="Q457" t="str">
        <f t="shared" si="7"/>
        <v>IBRD US Equity</v>
      </c>
    </row>
    <row r="458" spans="1:17" x14ac:dyDescent="0.55000000000000004">
      <c r="A458" s="1">
        <v>45289</v>
      </c>
      <c r="B458" s="1">
        <v>45291</v>
      </c>
      <c r="C458" t="s">
        <v>810</v>
      </c>
      <c r="D458" t="s">
        <v>811</v>
      </c>
      <c r="E458">
        <v>5.95</v>
      </c>
      <c r="F458" t="s">
        <v>744</v>
      </c>
      <c r="H458" t="s">
        <v>63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1422</v>
      </c>
      <c r="P458">
        <v>3</v>
      </c>
      <c r="Q458" t="str">
        <f t="shared" si="7"/>
        <v>JNJ US Equity</v>
      </c>
    </row>
    <row r="459" spans="1:17" x14ac:dyDescent="0.55000000000000004">
      <c r="A459" s="1">
        <v>45289</v>
      </c>
      <c r="B459" s="1">
        <v>45291</v>
      </c>
      <c r="C459" t="s">
        <v>153</v>
      </c>
      <c r="D459" t="s">
        <v>154</v>
      </c>
      <c r="E459">
        <v>5.2</v>
      </c>
      <c r="F459" t="s">
        <v>1425</v>
      </c>
      <c r="H459" t="s">
        <v>63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1426</v>
      </c>
      <c r="P459">
        <v>4</v>
      </c>
      <c r="Q459" t="str">
        <f t="shared" si="7"/>
        <v>MSFT US Equity</v>
      </c>
    </row>
    <row r="460" spans="1:17" x14ac:dyDescent="0.55000000000000004">
      <c r="A460" s="1">
        <v>45289</v>
      </c>
      <c r="B460" s="1">
        <v>45291</v>
      </c>
      <c r="C460" t="s">
        <v>1026</v>
      </c>
      <c r="D460" t="s">
        <v>1015</v>
      </c>
      <c r="E460">
        <v>6.5</v>
      </c>
      <c r="F460" t="s">
        <v>1294</v>
      </c>
      <c r="H460" t="s">
        <v>17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1427</v>
      </c>
      <c r="P460">
        <v>5</v>
      </c>
      <c r="Q460" t="str">
        <f t="shared" si="7"/>
        <v>ABIBB US Equity</v>
      </c>
    </row>
    <row r="461" spans="1:17" x14ac:dyDescent="0.55000000000000004">
      <c r="A461" s="1">
        <v>45289</v>
      </c>
      <c r="B461" s="1">
        <v>45291</v>
      </c>
      <c r="C461" t="s">
        <v>1430</v>
      </c>
      <c r="D461" t="s">
        <v>1431</v>
      </c>
      <c r="E461">
        <v>6.5</v>
      </c>
      <c r="F461" t="s">
        <v>1432</v>
      </c>
      <c r="H461" t="s">
        <v>71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1433</v>
      </c>
      <c r="P461">
        <v>3</v>
      </c>
      <c r="Q461" t="str">
        <f t="shared" si="7"/>
        <v>OVV US Equity</v>
      </c>
    </row>
    <row r="462" spans="1:17" x14ac:dyDescent="0.55000000000000004">
      <c r="A462" s="1">
        <v>45289</v>
      </c>
      <c r="B462" s="1">
        <v>45291</v>
      </c>
      <c r="C462" t="s">
        <v>644</v>
      </c>
      <c r="D462" t="s">
        <v>645</v>
      </c>
      <c r="E462">
        <v>5.7963699999999996</v>
      </c>
      <c r="F462" t="s">
        <v>1342</v>
      </c>
      <c r="H462" t="s">
        <v>42</v>
      </c>
      <c r="I462" t="s">
        <v>18</v>
      </c>
      <c r="J462" t="s">
        <v>19</v>
      </c>
      <c r="K462" t="s">
        <v>20</v>
      </c>
      <c r="L462" t="s">
        <v>20</v>
      </c>
      <c r="M462" t="s">
        <v>173</v>
      </c>
      <c r="N462" t="s">
        <v>22</v>
      </c>
      <c r="O462" t="s">
        <v>1434</v>
      </c>
      <c r="P462">
        <v>3</v>
      </c>
      <c r="Q462" t="str">
        <f t="shared" si="7"/>
        <v>PEP US Equity</v>
      </c>
    </row>
    <row r="463" spans="1:17" x14ac:dyDescent="0.55000000000000004">
      <c r="A463" s="1">
        <v>45289</v>
      </c>
      <c r="B463" s="1">
        <v>45291</v>
      </c>
      <c r="C463" t="s">
        <v>1435</v>
      </c>
      <c r="D463" t="s">
        <v>1436</v>
      </c>
      <c r="E463">
        <v>7.875</v>
      </c>
      <c r="F463" t="s">
        <v>1437</v>
      </c>
      <c r="H463" t="s">
        <v>47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1438</v>
      </c>
      <c r="P463">
        <v>3</v>
      </c>
      <c r="Q463" t="str">
        <f t="shared" si="7"/>
        <v>PHM US Equity</v>
      </c>
    </row>
    <row r="464" spans="1:17" x14ac:dyDescent="0.55000000000000004">
      <c r="A464" s="1">
        <v>45289</v>
      </c>
      <c r="B464" s="1">
        <v>45291</v>
      </c>
      <c r="C464" t="s">
        <v>170</v>
      </c>
      <c r="D464" t="s">
        <v>171</v>
      </c>
      <c r="E464">
        <v>7.125</v>
      </c>
      <c r="F464" t="s">
        <v>146</v>
      </c>
      <c r="G464" t="s">
        <v>238</v>
      </c>
      <c r="H464" t="s">
        <v>47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1439</v>
      </c>
      <c r="P464">
        <v>1</v>
      </c>
      <c r="Q464" t="str">
        <f t="shared" si="7"/>
        <v>T US Equity</v>
      </c>
    </row>
    <row r="465" spans="1:17" x14ac:dyDescent="0.55000000000000004">
      <c r="A465" s="1">
        <v>45289</v>
      </c>
      <c r="B465" s="1">
        <v>45291</v>
      </c>
      <c r="C465" t="s">
        <v>1440</v>
      </c>
      <c r="D465" t="s">
        <v>1441</v>
      </c>
      <c r="E465">
        <v>5.7</v>
      </c>
      <c r="F465" t="s">
        <v>1442</v>
      </c>
      <c r="H465" t="s">
        <v>47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72</v>
      </c>
      <c r="O465" t="s">
        <v>1443</v>
      </c>
      <c r="P465">
        <v>4</v>
      </c>
      <c r="Q465" t="str">
        <f t="shared" si="7"/>
        <v>VOYA US Equity</v>
      </c>
    </row>
    <row r="466" spans="1:17" x14ac:dyDescent="0.55000000000000004">
      <c r="A466" s="1">
        <v>45289</v>
      </c>
      <c r="B466" s="1">
        <v>45291</v>
      </c>
      <c r="C466" t="s">
        <v>29</v>
      </c>
      <c r="D466" t="s">
        <v>30</v>
      </c>
      <c r="E466">
        <v>8.9</v>
      </c>
      <c r="F466" t="s">
        <v>1250</v>
      </c>
      <c r="H466" t="s">
        <v>32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1444</v>
      </c>
      <c r="P466">
        <v>1</v>
      </c>
      <c r="Q466" t="str">
        <f t="shared" si="7"/>
        <v>F US Equity</v>
      </c>
    </row>
    <row r="467" spans="1:17" x14ac:dyDescent="0.55000000000000004">
      <c r="A467" s="1">
        <v>45289</v>
      </c>
      <c r="B467" s="1">
        <v>45291</v>
      </c>
      <c r="C467" t="s">
        <v>1445</v>
      </c>
      <c r="D467" t="s">
        <v>1446</v>
      </c>
      <c r="E467">
        <v>6.1077599999999999</v>
      </c>
      <c r="F467" t="s">
        <v>1447</v>
      </c>
      <c r="G467" t="s">
        <v>142</v>
      </c>
      <c r="H467" t="s">
        <v>42</v>
      </c>
      <c r="I467" t="s">
        <v>18</v>
      </c>
      <c r="J467" t="s">
        <v>19</v>
      </c>
      <c r="K467" t="s">
        <v>20</v>
      </c>
      <c r="L467" t="s">
        <v>20</v>
      </c>
      <c r="M467" t="s">
        <v>173</v>
      </c>
      <c r="N467" t="s">
        <v>72</v>
      </c>
      <c r="O467" t="s">
        <v>1448</v>
      </c>
      <c r="P467">
        <v>3</v>
      </c>
      <c r="Q467" t="str">
        <f t="shared" si="7"/>
        <v>ATH US Equity</v>
      </c>
    </row>
    <row r="468" spans="1:17" x14ac:dyDescent="0.55000000000000004">
      <c r="A468" s="1">
        <v>45289</v>
      </c>
      <c r="B468" s="1">
        <v>45291</v>
      </c>
      <c r="C468" t="s">
        <v>337</v>
      </c>
      <c r="D468" t="s">
        <v>338</v>
      </c>
      <c r="E468">
        <v>7.5</v>
      </c>
      <c r="F468" t="s">
        <v>1453</v>
      </c>
      <c r="H468" t="s">
        <v>71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1454</v>
      </c>
      <c r="P468">
        <v>3</v>
      </c>
      <c r="Q468" t="str">
        <f t="shared" si="7"/>
        <v>HCA US Equity</v>
      </c>
    </row>
    <row r="469" spans="1:17" x14ac:dyDescent="0.55000000000000004">
      <c r="A469" s="1">
        <v>45289</v>
      </c>
      <c r="B469" s="1">
        <v>45291</v>
      </c>
      <c r="C469" t="s">
        <v>1455</v>
      </c>
      <c r="D469" t="s">
        <v>1456</v>
      </c>
      <c r="E469">
        <v>4.125</v>
      </c>
      <c r="F469" t="s">
        <v>1177</v>
      </c>
      <c r="H469" t="s">
        <v>47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72</v>
      </c>
      <c r="O469" t="s">
        <v>1457</v>
      </c>
      <c r="P469">
        <v>3</v>
      </c>
      <c r="Q469" t="str">
        <f t="shared" si="7"/>
        <v>AIG US Equity</v>
      </c>
    </row>
    <row r="470" spans="1:17" x14ac:dyDescent="0.55000000000000004">
      <c r="A470" s="1">
        <v>45289</v>
      </c>
      <c r="B470" s="1">
        <v>45291</v>
      </c>
      <c r="C470" t="s">
        <v>131</v>
      </c>
      <c r="D470" t="s">
        <v>132</v>
      </c>
      <c r="E470">
        <v>0.75</v>
      </c>
      <c r="F470" t="s">
        <v>1458</v>
      </c>
      <c r="H470" t="s">
        <v>63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64</v>
      </c>
      <c r="O470" t="s">
        <v>1459</v>
      </c>
      <c r="P470">
        <v>3</v>
      </c>
      <c r="Q470" t="str">
        <f t="shared" si="7"/>
        <v>IFC US Equity</v>
      </c>
    </row>
    <row r="471" spans="1:17" x14ac:dyDescent="0.55000000000000004">
      <c r="A471" s="1">
        <v>45289</v>
      </c>
      <c r="B471" s="1">
        <v>45291</v>
      </c>
      <c r="C471" t="s">
        <v>153</v>
      </c>
      <c r="D471" t="s">
        <v>154</v>
      </c>
      <c r="E471">
        <v>3.5</v>
      </c>
      <c r="F471" t="s">
        <v>1460</v>
      </c>
      <c r="H471" t="s">
        <v>63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1461</v>
      </c>
      <c r="P471">
        <v>4</v>
      </c>
      <c r="Q471" t="str">
        <f t="shared" si="7"/>
        <v>MSFT US Equity</v>
      </c>
    </row>
    <row r="472" spans="1:17" x14ac:dyDescent="0.55000000000000004">
      <c r="A472" s="1">
        <v>45289</v>
      </c>
      <c r="B472" s="1">
        <v>45291</v>
      </c>
      <c r="C472" t="s">
        <v>1462</v>
      </c>
      <c r="D472" t="s">
        <v>1463</v>
      </c>
      <c r="E472">
        <v>6.75</v>
      </c>
      <c r="F472" t="s">
        <v>618</v>
      </c>
      <c r="H472" t="s">
        <v>47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1464</v>
      </c>
      <c r="P472">
        <v>3</v>
      </c>
      <c r="Q472" t="str">
        <f t="shared" si="7"/>
        <v>DCP US Equity</v>
      </c>
    </row>
    <row r="473" spans="1:17" x14ac:dyDescent="0.55000000000000004">
      <c r="A473" s="1">
        <v>45289</v>
      </c>
      <c r="B473" s="1">
        <v>45291</v>
      </c>
      <c r="C473" t="s">
        <v>1465</v>
      </c>
      <c r="D473" t="s">
        <v>553</v>
      </c>
      <c r="E473">
        <v>6.5</v>
      </c>
      <c r="F473" t="s">
        <v>1466</v>
      </c>
      <c r="H473" t="s">
        <v>17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1467</v>
      </c>
      <c r="P473">
        <v>3</v>
      </c>
      <c r="Q473" t="str">
        <f t="shared" si="7"/>
        <v>COP US Equity</v>
      </c>
    </row>
    <row r="474" spans="1:17" x14ac:dyDescent="0.55000000000000004">
      <c r="A474" s="1">
        <v>45289</v>
      </c>
      <c r="B474" s="1">
        <v>45291</v>
      </c>
      <c r="C474" t="s">
        <v>1468</v>
      </c>
      <c r="D474" t="s">
        <v>1469</v>
      </c>
      <c r="E474">
        <v>4.75</v>
      </c>
      <c r="F474" t="s">
        <v>146</v>
      </c>
      <c r="H474" t="s">
        <v>52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72</v>
      </c>
      <c r="O474" t="s">
        <v>1470</v>
      </c>
      <c r="P474">
        <v>2</v>
      </c>
      <c r="Q474" t="str">
        <f t="shared" si="7"/>
        <v>LM US Equity</v>
      </c>
    </row>
    <row r="475" spans="1:17" x14ac:dyDescent="0.55000000000000004">
      <c r="A475" s="1">
        <v>45289</v>
      </c>
      <c r="B475" s="1">
        <v>45291</v>
      </c>
      <c r="C475" t="s">
        <v>1471</v>
      </c>
      <c r="D475" t="s">
        <v>1472</v>
      </c>
      <c r="E475">
        <v>6.7</v>
      </c>
      <c r="F475" t="s">
        <v>724</v>
      </c>
      <c r="H475" t="s">
        <v>147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1473</v>
      </c>
      <c r="P475">
        <v>3</v>
      </c>
      <c r="Q475" t="str">
        <f t="shared" si="7"/>
        <v>CNW US Equity</v>
      </c>
    </row>
    <row r="476" spans="1:17" x14ac:dyDescent="0.55000000000000004">
      <c r="A476" s="1">
        <v>45289</v>
      </c>
      <c r="B476" s="1">
        <v>45291</v>
      </c>
      <c r="C476" t="s">
        <v>714</v>
      </c>
      <c r="D476" t="s">
        <v>715</v>
      </c>
      <c r="E476">
        <v>3.875</v>
      </c>
      <c r="F476" t="s">
        <v>1474</v>
      </c>
      <c r="H476" t="s">
        <v>77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1475</v>
      </c>
      <c r="P476">
        <v>4</v>
      </c>
      <c r="Q476" t="str">
        <f t="shared" si="7"/>
        <v>SCCO US Equity</v>
      </c>
    </row>
    <row r="477" spans="1:17" x14ac:dyDescent="0.55000000000000004">
      <c r="A477" s="1">
        <v>45289</v>
      </c>
      <c r="B477" s="1">
        <v>45291</v>
      </c>
      <c r="C477" t="s">
        <v>114</v>
      </c>
      <c r="D477" t="s">
        <v>115</v>
      </c>
      <c r="E477">
        <v>3.4</v>
      </c>
      <c r="F477" t="s">
        <v>1197</v>
      </c>
      <c r="G477" t="s">
        <v>206</v>
      </c>
      <c r="H477" t="s">
        <v>52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1476</v>
      </c>
      <c r="P477">
        <v>2</v>
      </c>
      <c r="Q477" t="str">
        <f t="shared" si="7"/>
        <v>DE US Equity</v>
      </c>
    </row>
    <row r="478" spans="1:17" x14ac:dyDescent="0.55000000000000004">
      <c r="A478" s="1">
        <v>45289</v>
      </c>
      <c r="B478" s="1">
        <v>45291</v>
      </c>
      <c r="C478" t="s">
        <v>1049</v>
      </c>
      <c r="D478" t="s">
        <v>1050</v>
      </c>
      <c r="E478">
        <v>5.75</v>
      </c>
      <c r="F478" t="s">
        <v>465</v>
      </c>
      <c r="H478" t="s">
        <v>52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1477</v>
      </c>
      <c r="P478">
        <v>2</v>
      </c>
      <c r="Q478" t="str">
        <f t="shared" si="7"/>
        <v>EL US Equity</v>
      </c>
    </row>
    <row r="479" spans="1:17" x14ac:dyDescent="0.55000000000000004">
      <c r="A479" s="1">
        <v>45289</v>
      </c>
      <c r="B479" s="1">
        <v>45291</v>
      </c>
      <c r="C479" t="s">
        <v>60</v>
      </c>
      <c r="D479" t="s">
        <v>61</v>
      </c>
      <c r="E479">
        <v>1.125</v>
      </c>
      <c r="F479" t="s">
        <v>58</v>
      </c>
      <c r="G479" t="s">
        <v>133</v>
      </c>
      <c r="H479" t="s">
        <v>63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64</v>
      </c>
      <c r="O479" t="s">
        <v>1478</v>
      </c>
      <c r="P479">
        <v>4</v>
      </c>
      <c r="Q479" t="str">
        <f t="shared" si="7"/>
        <v>IADB US Equity</v>
      </c>
    </row>
    <row r="480" spans="1:17" x14ac:dyDescent="0.55000000000000004">
      <c r="A480" s="1">
        <v>45289</v>
      </c>
      <c r="B480" s="1">
        <v>45291</v>
      </c>
      <c r="C480" t="s">
        <v>1479</v>
      </c>
      <c r="D480" t="s">
        <v>1323</v>
      </c>
      <c r="E480">
        <v>6</v>
      </c>
      <c r="F480" t="s">
        <v>1376</v>
      </c>
      <c r="H480" t="s">
        <v>17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53</v>
      </c>
      <c r="O480" t="s">
        <v>1480</v>
      </c>
      <c r="P480">
        <v>3</v>
      </c>
      <c r="Q480" t="str">
        <f t="shared" si="7"/>
        <v>EIX US Equity</v>
      </c>
    </row>
    <row r="481" spans="1:17" x14ac:dyDescent="0.55000000000000004">
      <c r="A481" s="1">
        <v>45289</v>
      </c>
      <c r="B481" s="1">
        <v>45291</v>
      </c>
      <c r="C481" t="s">
        <v>114</v>
      </c>
      <c r="D481" t="s">
        <v>115</v>
      </c>
      <c r="E481">
        <v>5.3</v>
      </c>
      <c r="F481" t="s">
        <v>1203</v>
      </c>
      <c r="H481" t="s">
        <v>52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1481</v>
      </c>
      <c r="P481">
        <v>2</v>
      </c>
      <c r="Q481" t="str">
        <f t="shared" si="7"/>
        <v>DE US Equity</v>
      </c>
    </row>
    <row r="482" spans="1:17" x14ac:dyDescent="0.55000000000000004">
      <c r="A482" s="1">
        <v>45289</v>
      </c>
      <c r="B482" s="1">
        <v>45291</v>
      </c>
      <c r="C482" t="s">
        <v>101</v>
      </c>
      <c r="D482" t="s">
        <v>102</v>
      </c>
      <c r="E482">
        <v>3.3</v>
      </c>
      <c r="F482" t="s">
        <v>574</v>
      </c>
      <c r="H482" t="s">
        <v>17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1482</v>
      </c>
      <c r="P482">
        <v>3</v>
      </c>
      <c r="Q482" t="str">
        <f t="shared" si="7"/>
        <v>IBM US Equity</v>
      </c>
    </row>
    <row r="483" spans="1:17" x14ac:dyDescent="0.55000000000000004">
      <c r="A483" s="1">
        <v>45289</v>
      </c>
      <c r="B483" s="1">
        <v>45291</v>
      </c>
      <c r="C483" t="s">
        <v>363</v>
      </c>
      <c r="D483" t="s">
        <v>364</v>
      </c>
      <c r="E483">
        <v>2.85</v>
      </c>
      <c r="F483" t="s">
        <v>621</v>
      </c>
      <c r="G483" t="s">
        <v>206</v>
      </c>
      <c r="H483" t="s">
        <v>42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1483</v>
      </c>
      <c r="P483">
        <v>4</v>
      </c>
      <c r="Q483" t="str">
        <f t="shared" si="7"/>
        <v>PCAR US Equity</v>
      </c>
    </row>
    <row r="484" spans="1:17" x14ac:dyDescent="0.55000000000000004">
      <c r="A484" s="1">
        <v>45289</v>
      </c>
      <c r="B484" s="1">
        <v>45291</v>
      </c>
      <c r="C484" t="s">
        <v>454</v>
      </c>
      <c r="D484" t="s">
        <v>97</v>
      </c>
      <c r="E484">
        <v>4.3</v>
      </c>
      <c r="F484" t="s">
        <v>1484</v>
      </c>
      <c r="H484" t="s">
        <v>99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72</v>
      </c>
      <c r="O484" t="s">
        <v>1485</v>
      </c>
      <c r="P484">
        <v>3</v>
      </c>
      <c r="Q484" t="str">
        <f t="shared" si="7"/>
        <v>BRK US Equity</v>
      </c>
    </row>
    <row r="485" spans="1:17" x14ac:dyDescent="0.55000000000000004">
      <c r="A485" s="1">
        <v>45289</v>
      </c>
      <c r="B485" s="1">
        <v>45291</v>
      </c>
      <c r="C485" t="s">
        <v>517</v>
      </c>
      <c r="D485" t="s">
        <v>518</v>
      </c>
      <c r="E485">
        <v>3.4</v>
      </c>
      <c r="F485" t="s">
        <v>179</v>
      </c>
      <c r="G485" t="s">
        <v>206</v>
      </c>
      <c r="H485" t="s">
        <v>52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1486</v>
      </c>
      <c r="P485">
        <v>3</v>
      </c>
      <c r="Q485" t="str">
        <f t="shared" si="7"/>
        <v>CAT US Equity</v>
      </c>
    </row>
    <row r="486" spans="1:17" x14ac:dyDescent="0.55000000000000004">
      <c r="A486" s="1">
        <v>45289</v>
      </c>
      <c r="B486" s="1">
        <v>45291</v>
      </c>
      <c r="C486" t="s">
        <v>60</v>
      </c>
      <c r="D486" t="s">
        <v>61</v>
      </c>
      <c r="E486">
        <v>4.5</v>
      </c>
      <c r="F486" t="s">
        <v>574</v>
      </c>
      <c r="G486" t="s">
        <v>133</v>
      </c>
      <c r="H486" t="s">
        <v>63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64</v>
      </c>
      <c r="O486" t="s">
        <v>1487</v>
      </c>
      <c r="P486">
        <v>4</v>
      </c>
      <c r="Q486" t="str">
        <f t="shared" si="7"/>
        <v>IADB US Equity</v>
      </c>
    </row>
    <row r="487" spans="1:17" x14ac:dyDescent="0.55000000000000004">
      <c r="A487" s="1">
        <v>45289</v>
      </c>
      <c r="B487" s="1">
        <v>45291</v>
      </c>
      <c r="C487" t="s">
        <v>1488</v>
      </c>
      <c r="D487" t="s">
        <v>1489</v>
      </c>
      <c r="E487">
        <v>6.8</v>
      </c>
      <c r="F487" t="s">
        <v>615</v>
      </c>
      <c r="H487" t="s">
        <v>47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1490</v>
      </c>
      <c r="P487">
        <v>3</v>
      </c>
      <c r="Q487" t="str">
        <f t="shared" si="7"/>
        <v>WRK US Equity</v>
      </c>
    </row>
    <row r="488" spans="1:17" x14ac:dyDescent="0.55000000000000004">
      <c r="A488" s="1">
        <v>45289</v>
      </c>
      <c r="B488" s="1">
        <v>45291</v>
      </c>
      <c r="C488" t="s">
        <v>1495</v>
      </c>
      <c r="D488" t="s">
        <v>1496</v>
      </c>
      <c r="E488">
        <v>6.5855100000000002</v>
      </c>
      <c r="F488" t="s">
        <v>1497</v>
      </c>
      <c r="G488" t="s">
        <v>142</v>
      </c>
      <c r="H488" t="s">
        <v>17</v>
      </c>
      <c r="I488" t="s">
        <v>18</v>
      </c>
      <c r="J488" t="s">
        <v>19</v>
      </c>
      <c r="K488" t="s">
        <v>20</v>
      </c>
      <c r="L488" t="s">
        <v>20</v>
      </c>
      <c r="M488" t="s">
        <v>173</v>
      </c>
      <c r="N488" t="s">
        <v>72</v>
      </c>
      <c r="O488" t="s">
        <v>1498</v>
      </c>
      <c r="P488">
        <v>3</v>
      </c>
      <c r="Q488" t="str">
        <f t="shared" si="7"/>
        <v>JXN US Equity</v>
      </c>
    </row>
    <row r="489" spans="1:17" x14ac:dyDescent="0.55000000000000004">
      <c r="A489" s="1">
        <v>45289</v>
      </c>
      <c r="B489" s="1">
        <v>45291</v>
      </c>
      <c r="C489" t="s">
        <v>832</v>
      </c>
      <c r="D489" t="s">
        <v>449</v>
      </c>
      <c r="E489">
        <v>6.05</v>
      </c>
      <c r="F489" t="s">
        <v>542</v>
      </c>
      <c r="H489" t="s">
        <v>42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53</v>
      </c>
      <c r="O489" t="s">
        <v>1499</v>
      </c>
      <c r="P489">
        <v>3</v>
      </c>
      <c r="Q489" t="str">
        <f t="shared" si="7"/>
        <v>DUK US Equity</v>
      </c>
    </row>
    <row r="490" spans="1:17" x14ac:dyDescent="0.55000000000000004">
      <c r="A490" s="1">
        <v>45289</v>
      </c>
      <c r="B490" s="1">
        <v>45291</v>
      </c>
      <c r="C490" t="s">
        <v>1500</v>
      </c>
      <c r="D490" t="s">
        <v>1501</v>
      </c>
      <c r="E490">
        <v>5.5</v>
      </c>
      <c r="F490" t="s">
        <v>1502</v>
      </c>
      <c r="G490" t="s">
        <v>142</v>
      </c>
      <c r="H490" t="s">
        <v>42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72</v>
      </c>
      <c r="O490" t="s">
        <v>1503</v>
      </c>
      <c r="P490">
        <v>3</v>
      </c>
      <c r="Q490" t="str">
        <f t="shared" si="7"/>
        <v>PFG US Equity</v>
      </c>
    </row>
    <row r="491" spans="1:17" x14ac:dyDescent="0.55000000000000004">
      <c r="A491" s="1">
        <v>45289</v>
      </c>
      <c r="B491" s="1">
        <v>45291</v>
      </c>
      <c r="C491" t="s">
        <v>625</v>
      </c>
      <c r="D491" t="s">
        <v>626</v>
      </c>
      <c r="E491">
        <v>6.625</v>
      </c>
      <c r="F491" t="s">
        <v>720</v>
      </c>
      <c r="H491" t="s">
        <v>71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1504</v>
      </c>
      <c r="P491">
        <v>2</v>
      </c>
      <c r="Q491" t="str">
        <f t="shared" si="7"/>
        <v>BA US Equity</v>
      </c>
    </row>
    <row r="492" spans="1:17" x14ac:dyDescent="0.55000000000000004">
      <c r="A492" s="1">
        <v>45289</v>
      </c>
      <c r="B492" s="1">
        <v>45291</v>
      </c>
      <c r="C492" t="s">
        <v>349</v>
      </c>
      <c r="D492" t="s">
        <v>350</v>
      </c>
      <c r="E492">
        <v>4.2549999999999999</v>
      </c>
      <c r="F492" t="s">
        <v>1505</v>
      </c>
      <c r="H492" t="s">
        <v>77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53</v>
      </c>
      <c r="O492" t="s">
        <v>1506</v>
      </c>
      <c r="P492">
        <v>3</v>
      </c>
      <c r="Q492" t="str">
        <f t="shared" si="7"/>
        <v>NEE US Equity</v>
      </c>
    </row>
    <row r="493" spans="1:17" x14ac:dyDescent="0.55000000000000004">
      <c r="A493" s="1">
        <v>45289</v>
      </c>
      <c r="B493" s="1">
        <v>45291</v>
      </c>
      <c r="C493" t="s">
        <v>1507</v>
      </c>
      <c r="D493" t="s">
        <v>1508</v>
      </c>
      <c r="E493">
        <v>6.7</v>
      </c>
      <c r="F493" t="s">
        <v>105</v>
      </c>
      <c r="H493" t="s">
        <v>17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1509</v>
      </c>
      <c r="P493">
        <v>3</v>
      </c>
      <c r="Q493" t="str">
        <f t="shared" si="7"/>
        <v>ROK US Equity</v>
      </c>
    </row>
    <row r="494" spans="1:17" x14ac:dyDescent="0.55000000000000004">
      <c r="A494" s="1">
        <v>45289</v>
      </c>
      <c r="B494" s="1">
        <v>45291</v>
      </c>
      <c r="C494" t="s">
        <v>1252</v>
      </c>
      <c r="D494" t="s">
        <v>1253</v>
      </c>
      <c r="E494">
        <v>6.75</v>
      </c>
      <c r="F494" t="s">
        <v>505</v>
      </c>
      <c r="H494" t="s">
        <v>47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1510</v>
      </c>
      <c r="P494">
        <v>3</v>
      </c>
      <c r="Q494" t="str">
        <f t="shared" si="7"/>
        <v>KHC US Equity</v>
      </c>
    </row>
    <row r="495" spans="1:17" x14ac:dyDescent="0.55000000000000004">
      <c r="A495" s="1">
        <v>45289</v>
      </c>
      <c r="B495" s="1">
        <v>45291</v>
      </c>
      <c r="C495" t="s">
        <v>320</v>
      </c>
      <c r="D495" t="s">
        <v>321</v>
      </c>
      <c r="E495">
        <v>4.125</v>
      </c>
      <c r="F495" t="s">
        <v>1511</v>
      </c>
      <c r="H495" t="s">
        <v>52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1512</v>
      </c>
      <c r="P495">
        <v>3</v>
      </c>
      <c r="Q495" t="str">
        <f t="shared" si="7"/>
        <v>PFE US Equity</v>
      </c>
    </row>
    <row r="496" spans="1:17" x14ac:dyDescent="0.55000000000000004">
      <c r="A496" s="1">
        <v>45289</v>
      </c>
      <c r="B496" s="1">
        <v>45291</v>
      </c>
      <c r="C496" t="s">
        <v>1026</v>
      </c>
      <c r="D496" t="s">
        <v>1015</v>
      </c>
      <c r="E496">
        <v>6.8</v>
      </c>
      <c r="F496" t="s">
        <v>1513</v>
      </c>
      <c r="H496" t="s">
        <v>17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1514</v>
      </c>
      <c r="P496">
        <v>5</v>
      </c>
      <c r="Q496" t="str">
        <f t="shared" si="7"/>
        <v>ABIBB US Equity</v>
      </c>
    </row>
    <row r="497" spans="1:17" x14ac:dyDescent="0.55000000000000004">
      <c r="A497" s="1">
        <v>45289</v>
      </c>
      <c r="B497" s="1">
        <v>45291</v>
      </c>
      <c r="C497" t="s">
        <v>123</v>
      </c>
      <c r="D497" t="s">
        <v>124</v>
      </c>
      <c r="E497">
        <v>2.5</v>
      </c>
      <c r="F497" t="s">
        <v>1515</v>
      </c>
      <c r="G497" t="s">
        <v>220</v>
      </c>
      <c r="H497" t="s">
        <v>63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64</v>
      </c>
      <c r="O497" t="s">
        <v>1516</v>
      </c>
      <c r="P497">
        <v>4</v>
      </c>
      <c r="Q497" t="str">
        <f t="shared" si="7"/>
        <v>IBRD US Equity</v>
      </c>
    </row>
    <row r="498" spans="1:17" x14ac:dyDescent="0.55000000000000004">
      <c r="A498" s="1">
        <v>45289</v>
      </c>
      <c r="B498" s="1">
        <v>45291</v>
      </c>
      <c r="C498" t="s">
        <v>1070</v>
      </c>
      <c r="D498" t="s">
        <v>1071</v>
      </c>
      <c r="E498">
        <v>5.5</v>
      </c>
      <c r="F498" t="s">
        <v>1072</v>
      </c>
      <c r="G498" t="s">
        <v>229</v>
      </c>
      <c r="H498" t="s">
        <v>77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1517</v>
      </c>
      <c r="P498">
        <v>5</v>
      </c>
      <c r="Q498" t="str">
        <f t="shared" si="7"/>
        <v>DTRGR US Equity</v>
      </c>
    </row>
    <row r="499" spans="1:17" x14ac:dyDescent="0.55000000000000004">
      <c r="A499" s="1">
        <v>45289</v>
      </c>
      <c r="B499" s="1">
        <v>45291</v>
      </c>
      <c r="C499" t="s">
        <v>244</v>
      </c>
      <c r="D499" t="s">
        <v>245</v>
      </c>
      <c r="E499">
        <v>4.6500000000000004</v>
      </c>
      <c r="F499" t="s">
        <v>737</v>
      </c>
      <c r="G499" t="s">
        <v>1519</v>
      </c>
      <c r="H499" t="s">
        <v>47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1520</v>
      </c>
      <c r="P499">
        <v>2</v>
      </c>
      <c r="Q499" t="str">
        <f t="shared" si="7"/>
        <v>GE US Equity</v>
      </c>
    </row>
    <row r="500" spans="1:17" x14ac:dyDescent="0.55000000000000004">
      <c r="A500" s="1">
        <v>45289</v>
      </c>
      <c r="B500" s="1">
        <v>45291</v>
      </c>
      <c r="C500" t="s">
        <v>688</v>
      </c>
      <c r="D500" t="s">
        <v>689</v>
      </c>
      <c r="E500">
        <v>5.25</v>
      </c>
      <c r="F500" t="s">
        <v>1521</v>
      </c>
      <c r="H500" t="s">
        <v>17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1522</v>
      </c>
      <c r="P500">
        <v>5</v>
      </c>
      <c r="Q500" t="str">
        <f t="shared" si="7"/>
        <v>CMCSA US Equity</v>
      </c>
    </row>
    <row r="501" spans="1:17" x14ac:dyDescent="0.55000000000000004">
      <c r="A501" s="1">
        <v>45289</v>
      </c>
      <c r="B501" s="1">
        <v>45291</v>
      </c>
      <c r="C501" t="s">
        <v>1527</v>
      </c>
      <c r="D501" t="s">
        <v>1528</v>
      </c>
      <c r="E501">
        <v>6.25</v>
      </c>
      <c r="F501" t="s">
        <v>1529</v>
      </c>
      <c r="G501" t="s">
        <v>229</v>
      </c>
      <c r="H501" t="s">
        <v>42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72</v>
      </c>
      <c r="O501" t="s">
        <v>1530</v>
      </c>
      <c r="P501">
        <v>2</v>
      </c>
      <c r="Q501" t="str">
        <f t="shared" si="7"/>
        <v>BX US Equity</v>
      </c>
    </row>
    <row r="502" spans="1:17" x14ac:dyDescent="0.55000000000000004">
      <c r="A502" s="1">
        <v>45289</v>
      </c>
      <c r="B502" s="1">
        <v>45291</v>
      </c>
      <c r="C502" t="s">
        <v>625</v>
      </c>
      <c r="D502" t="s">
        <v>626</v>
      </c>
      <c r="E502">
        <v>6.125</v>
      </c>
      <c r="F502" t="s">
        <v>737</v>
      </c>
      <c r="H502" t="s">
        <v>71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1531</v>
      </c>
      <c r="P502">
        <v>2</v>
      </c>
      <c r="Q502" t="str">
        <f t="shared" si="7"/>
        <v>BA US Equity</v>
      </c>
    </row>
    <row r="503" spans="1:17" x14ac:dyDescent="0.55000000000000004">
      <c r="A503" s="1">
        <v>45289</v>
      </c>
      <c r="B503" s="1">
        <v>45291</v>
      </c>
      <c r="C503" t="s">
        <v>444</v>
      </c>
      <c r="D503" t="s">
        <v>445</v>
      </c>
      <c r="E503">
        <v>7.95</v>
      </c>
      <c r="F503" t="s">
        <v>1374</v>
      </c>
      <c r="H503" t="s">
        <v>32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1532</v>
      </c>
      <c r="P503">
        <v>3</v>
      </c>
      <c r="Q503" t="str">
        <f t="shared" si="7"/>
        <v>OXY US Equity</v>
      </c>
    </row>
    <row r="504" spans="1:17" x14ac:dyDescent="0.55000000000000004">
      <c r="A504" s="1">
        <v>45289</v>
      </c>
      <c r="B504" s="1">
        <v>45291</v>
      </c>
      <c r="C504" t="s">
        <v>866</v>
      </c>
      <c r="D504" t="s">
        <v>867</v>
      </c>
      <c r="E504">
        <v>5.8526600000000002</v>
      </c>
      <c r="F504" t="s">
        <v>589</v>
      </c>
      <c r="H504" t="s">
        <v>47</v>
      </c>
      <c r="I504" t="s">
        <v>18</v>
      </c>
      <c r="J504" t="s">
        <v>19</v>
      </c>
      <c r="K504" t="s">
        <v>20</v>
      </c>
      <c r="L504" t="s">
        <v>20</v>
      </c>
      <c r="M504" t="s">
        <v>173</v>
      </c>
      <c r="N504" t="s">
        <v>22</v>
      </c>
      <c r="O504" t="s">
        <v>1533</v>
      </c>
      <c r="P504">
        <v>3</v>
      </c>
      <c r="Q504" t="str">
        <f t="shared" si="7"/>
        <v>BAX US Equity</v>
      </c>
    </row>
    <row r="505" spans="1:17" x14ac:dyDescent="0.55000000000000004">
      <c r="A505" s="1">
        <v>45289</v>
      </c>
      <c r="B505" s="1">
        <v>45291</v>
      </c>
      <c r="C505" t="s">
        <v>332</v>
      </c>
      <c r="D505" t="s">
        <v>333</v>
      </c>
      <c r="E505">
        <v>3.6</v>
      </c>
      <c r="F505" t="s">
        <v>1534</v>
      </c>
      <c r="H505" t="s">
        <v>267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1535</v>
      </c>
      <c r="P505">
        <v>2</v>
      </c>
      <c r="Q505" t="str">
        <f t="shared" si="7"/>
        <v>PG US Equity</v>
      </c>
    </row>
    <row r="506" spans="1:17" x14ac:dyDescent="0.55000000000000004">
      <c r="A506" s="1">
        <v>45289</v>
      </c>
      <c r="B506" s="1">
        <v>45291</v>
      </c>
      <c r="C506" t="s">
        <v>170</v>
      </c>
      <c r="D506" t="s">
        <v>171</v>
      </c>
      <c r="E506">
        <v>5.35</v>
      </c>
      <c r="F506" t="s">
        <v>1536</v>
      </c>
      <c r="H506" t="s">
        <v>47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1537</v>
      </c>
      <c r="P506">
        <v>1</v>
      </c>
      <c r="Q506" t="str">
        <f t="shared" si="7"/>
        <v>T US Equity</v>
      </c>
    </row>
    <row r="507" spans="1:17" x14ac:dyDescent="0.55000000000000004">
      <c r="A507" s="1">
        <v>45289</v>
      </c>
      <c r="B507" s="1">
        <v>45291</v>
      </c>
      <c r="C507" t="s">
        <v>1538</v>
      </c>
      <c r="D507" t="s">
        <v>553</v>
      </c>
      <c r="E507">
        <v>7.375</v>
      </c>
      <c r="F507" t="s">
        <v>1539</v>
      </c>
      <c r="H507" t="s">
        <v>17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1540</v>
      </c>
      <c r="P507">
        <v>3</v>
      </c>
      <c r="Q507" t="str">
        <f t="shared" si="7"/>
        <v>COP US Equity</v>
      </c>
    </row>
    <row r="508" spans="1:17" x14ac:dyDescent="0.55000000000000004">
      <c r="A508" s="1">
        <v>45289</v>
      </c>
      <c r="B508" s="1">
        <v>45291</v>
      </c>
      <c r="C508" t="s">
        <v>74</v>
      </c>
      <c r="D508" t="s">
        <v>75</v>
      </c>
      <c r="E508">
        <v>6.25</v>
      </c>
      <c r="F508" t="s">
        <v>112</v>
      </c>
      <c r="H508" t="s">
        <v>77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1541</v>
      </c>
      <c r="P508">
        <v>2</v>
      </c>
      <c r="Q508" t="str">
        <f t="shared" si="7"/>
        <v>VZ US Equity</v>
      </c>
    </row>
    <row r="509" spans="1:17" x14ac:dyDescent="0.55000000000000004">
      <c r="A509" s="1">
        <v>45289</v>
      </c>
      <c r="B509" s="1">
        <v>45291</v>
      </c>
      <c r="C509" t="s">
        <v>1021</v>
      </c>
      <c r="D509" t="s">
        <v>1022</v>
      </c>
      <c r="E509">
        <v>6.6</v>
      </c>
      <c r="F509" t="s">
        <v>1018</v>
      </c>
      <c r="H509" t="s">
        <v>71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1542</v>
      </c>
      <c r="P509">
        <v>3</v>
      </c>
      <c r="Q509" t="str">
        <f t="shared" si="7"/>
        <v>HAS US Equity</v>
      </c>
    </row>
    <row r="510" spans="1:17" x14ac:dyDescent="0.55000000000000004">
      <c r="A510" s="1">
        <v>45289</v>
      </c>
      <c r="B510" s="1">
        <v>45291</v>
      </c>
      <c r="C510" t="s">
        <v>131</v>
      </c>
      <c r="D510" t="s">
        <v>132</v>
      </c>
      <c r="E510">
        <v>3.625</v>
      </c>
      <c r="F510" t="s">
        <v>940</v>
      </c>
      <c r="G510" t="s">
        <v>133</v>
      </c>
      <c r="H510" t="s">
        <v>63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64</v>
      </c>
      <c r="O510" t="s">
        <v>1543</v>
      </c>
      <c r="P510">
        <v>3</v>
      </c>
      <c r="Q510" t="str">
        <f t="shared" si="7"/>
        <v>IFC US Equity</v>
      </c>
    </row>
    <row r="511" spans="1:17" x14ac:dyDescent="0.55000000000000004">
      <c r="A511" s="1">
        <v>45289</v>
      </c>
      <c r="B511" s="1">
        <v>45291</v>
      </c>
      <c r="C511" t="s">
        <v>1495</v>
      </c>
      <c r="D511" t="s">
        <v>1496</v>
      </c>
      <c r="E511">
        <v>5.25</v>
      </c>
      <c r="F511" t="s">
        <v>1544</v>
      </c>
      <c r="G511" t="s">
        <v>142</v>
      </c>
      <c r="H511" t="s">
        <v>17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72</v>
      </c>
      <c r="O511" t="s">
        <v>1545</v>
      </c>
      <c r="P511">
        <v>3</v>
      </c>
      <c r="Q511" t="str">
        <f t="shared" si="7"/>
        <v>JXN US Equity</v>
      </c>
    </row>
    <row r="512" spans="1:17" x14ac:dyDescent="0.55000000000000004">
      <c r="A512" s="1">
        <v>45289</v>
      </c>
      <c r="B512" s="1">
        <v>45291</v>
      </c>
      <c r="C512" t="s">
        <v>1014</v>
      </c>
      <c r="D512" t="s">
        <v>1015</v>
      </c>
      <c r="E512">
        <v>5.875</v>
      </c>
      <c r="F512" t="s">
        <v>667</v>
      </c>
      <c r="H512" t="s">
        <v>17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1546</v>
      </c>
      <c r="P512">
        <v>5</v>
      </c>
      <c r="Q512" t="str">
        <f t="shared" si="7"/>
        <v>ABIBB US Equity</v>
      </c>
    </row>
    <row r="513" spans="1:17" x14ac:dyDescent="0.55000000000000004">
      <c r="A513" s="1">
        <v>45289</v>
      </c>
      <c r="B513" s="1">
        <v>45291</v>
      </c>
      <c r="C513" t="s">
        <v>694</v>
      </c>
      <c r="D513" t="s">
        <v>695</v>
      </c>
      <c r="E513">
        <v>7.55</v>
      </c>
      <c r="F513" t="s">
        <v>1547</v>
      </c>
      <c r="H513" t="s">
        <v>99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1548</v>
      </c>
      <c r="P513">
        <v>3</v>
      </c>
      <c r="Q513" t="str">
        <f t="shared" si="7"/>
        <v>WMT US Equity</v>
      </c>
    </row>
    <row r="514" spans="1:17" x14ac:dyDescent="0.55000000000000004">
      <c r="A514" s="1">
        <v>45289</v>
      </c>
      <c r="B514" s="1">
        <v>45291</v>
      </c>
      <c r="C514" t="s">
        <v>444</v>
      </c>
      <c r="D514" t="s">
        <v>445</v>
      </c>
      <c r="E514">
        <v>7.875</v>
      </c>
      <c r="F514" t="s">
        <v>627</v>
      </c>
      <c r="H514" t="s">
        <v>32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1549</v>
      </c>
      <c r="P514">
        <v>3</v>
      </c>
      <c r="Q514" t="str">
        <f t="shared" si="7"/>
        <v>OXY US Equity</v>
      </c>
    </row>
    <row r="515" spans="1:17" x14ac:dyDescent="0.55000000000000004">
      <c r="A515" s="1">
        <v>45289</v>
      </c>
      <c r="B515" s="1">
        <v>45291</v>
      </c>
      <c r="C515" t="s">
        <v>1550</v>
      </c>
      <c r="D515" t="s">
        <v>1551</v>
      </c>
      <c r="E515">
        <v>5.6379999999999999</v>
      </c>
      <c r="F515" t="s">
        <v>676</v>
      </c>
      <c r="G515" t="s">
        <v>142</v>
      </c>
      <c r="H515" t="s">
        <v>17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53</v>
      </c>
      <c r="O515" t="s">
        <v>1552</v>
      </c>
      <c r="P515">
        <v>3</v>
      </c>
      <c r="Q515" t="str">
        <f t="shared" si="7"/>
        <v>PPL US Equity</v>
      </c>
    </row>
    <row r="516" spans="1:17" x14ac:dyDescent="0.55000000000000004">
      <c r="A516" s="1">
        <v>45289</v>
      </c>
      <c r="B516" s="1">
        <v>45291</v>
      </c>
      <c r="C516" t="s">
        <v>1557</v>
      </c>
      <c r="D516" t="s">
        <v>1558</v>
      </c>
      <c r="E516">
        <v>4.125</v>
      </c>
      <c r="F516" t="s">
        <v>1559</v>
      </c>
      <c r="H516" t="s">
        <v>267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1560</v>
      </c>
      <c r="P516">
        <v>5</v>
      </c>
      <c r="Q516" t="str">
        <f t="shared" ref="Q516:Q579" si="8">D516&amp;" US Equity"</f>
        <v>MSKCC US Equity</v>
      </c>
    </row>
    <row r="517" spans="1:17" x14ac:dyDescent="0.55000000000000004">
      <c r="A517" s="1">
        <v>45289</v>
      </c>
      <c r="B517" s="1">
        <v>45291</v>
      </c>
      <c r="C517" t="s">
        <v>332</v>
      </c>
      <c r="D517" t="s">
        <v>333</v>
      </c>
      <c r="E517">
        <v>3</v>
      </c>
      <c r="F517" t="s">
        <v>591</v>
      </c>
      <c r="H517" t="s">
        <v>267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1565</v>
      </c>
      <c r="P517">
        <v>2</v>
      </c>
      <c r="Q517" t="str">
        <f t="shared" si="8"/>
        <v>PG US Equity</v>
      </c>
    </row>
    <row r="518" spans="1:17" x14ac:dyDescent="0.55000000000000004">
      <c r="A518" s="1">
        <v>45289</v>
      </c>
      <c r="B518" s="1">
        <v>45291</v>
      </c>
      <c r="C518" t="s">
        <v>89</v>
      </c>
      <c r="D518" t="s">
        <v>90</v>
      </c>
      <c r="E518">
        <v>8</v>
      </c>
      <c r="F518" t="s">
        <v>1566</v>
      </c>
      <c r="H518" t="s">
        <v>92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1567</v>
      </c>
      <c r="P518">
        <v>3</v>
      </c>
      <c r="Q518" t="str">
        <f t="shared" si="8"/>
        <v>RIG US Equity</v>
      </c>
    </row>
    <row r="519" spans="1:17" x14ac:dyDescent="0.55000000000000004">
      <c r="A519" s="1">
        <v>45289</v>
      </c>
      <c r="B519" s="1">
        <v>45291</v>
      </c>
      <c r="C519" t="s">
        <v>1026</v>
      </c>
      <c r="D519" t="s">
        <v>1015</v>
      </c>
      <c r="E519">
        <v>6.45</v>
      </c>
      <c r="F519" t="s">
        <v>1570</v>
      </c>
      <c r="H519" t="s">
        <v>17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1571</v>
      </c>
      <c r="P519">
        <v>5</v>
      </c>
      <c r="Q519" t="str">
        <f t="shared" si="8"/>
        <v>ABIBB US Equity</v>
      </c>
    </row>
    <row r="520" spans="1:17" x14ac:dyDescent="0.55000000000000004">
      <c r="A520" s="1">
        <v>45289</v>
      </c>
      <c r="B520" s="1">
        <v>45291</v>
      </c>
      <c r="C520" t="s">
        <v>57</v>
      </c>
      <c r="D520" t="s">
        <v>14</v>
      </c>
      <c r="E520">
        <v>5.4</v>
      </c>
      <c r="F520" t="s">
        <v>1572</v>
      </c>
      <c r="H520" t="s">
        <v>17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1573</v>
      </c>
      <c r="P520">
        <v>3</v>
      </c>
      <c r="Q520" t="str">
        <f t="shared" si="8"/>
        <v>DIS US Equity</v>
      </c>
    </row>
    <row r="521" spans="1:17" x14ac:dyDescent="0.55000000000000004">
      <c r="A521" s="1">
        <v>45289</v>
      </c>
      <c r="B521" s="1">
        <v>45291</v>
      </c>
      <c r="C521" t="s">
        <v>1574</v>
      </c>
      <c r="D521" t="s">
        <v>1575</v>
      </c>
      <c r="E521">
        <v>6.7</v>
      </c>
      <c r="F521" t="s">
        <v>1576</v>
      </c>
      <c r="H521" t="s">
        <v>47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1577</v>
      </c>
      <c r="P521">
        <v>3</v>
      </c>
      <c r="Q521" t="str">
        <f t="shared" si="8"/>
        <v>BDX US Equity</v>
      </c>
    </row>
    <row r="522" spans="1:17" x14ac:dyDescent="0.55000000000000004">
      <c r="A522" s="1">
        <v>45289</v>
      </c>
      <c r="B522" s="1">
        <v>45291</v>
      </c>
      <c r="C522" t="s">
        <v>1578</v>
      </c>
      <c r="D522" t="s">
        <v>1579</v>
      </c>
      <c r="E522">
        <v>6.92</v>
      </c>
      <c r="F522" t="s">
        <v>1212</v>
      </c>
      <c r="G522" t="s">
        <v>238</v>
      </c>
      <c r="H522" t="s">
        <v>77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72</v>
      </c>
      <c r="O522" t="s">
        <v>1580</v>
      </c>
      <c r="P522">
        <v>4</v>
      </c>
      <c r="Q522" t="str">
        <f t="shared" si="8"/>
        <v>CINF US Equity</v>
      </c>
    </row>
    <row r="523" spans="1:17" x14ac:dyDescent="0.55000000000000004">
      <c r="A523" s="1">
        <v>45289</v>
      </c>
      <c r="B523" s="1">
        <v>45291</v>
      </c>
      <c r="C523" t="s">
        <v>832</v>
      </c>
      <c r="D523" t="s">
        <v>449</v>
      </c>
      <c r="E523">
        <v>6.45</v>
      </c>
      <c r="F523" t="s">
        <v>1581</v>
      </c>
      <c r="H523" t="s">
        <v>17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53</v>
      </c>
      <c r="O523" t="s">
        <v>1582</v>
      </c>
      <c r="P523">
        <v>3</v>
      </c>
      <c r="Q523" t="str">
        <f t="shared" si="8"/>
        <v>DUK US Equity</v>
      </c>
    </row>
    <row r="524" spans="1:17" x14ac:dyDescent="0.55000000000000004">
      <c r="A524" s="1">
        <v>45289</v>
      </c>
      <c r="B524" s="1">
        <v>45291</v>
      </c>
      <c r="C524" t="s">
        <v>826</v>
      </c>
      <c r="D524" t="s">
        <v>827</v>
      </c>
      <c r="E524">
        <v>3.875</v>
      </c>
      <c r="F524" t="s">
        <v>1212</v>
      </c>
      <c r="H524" t="s">
        <v>52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1583</v>
      </c>
      <c r="P524">
        <v>3</v>
      </c>
      <c r="Q524" t="str">
        <f t="shared" si="8"/>
        <v>GSK US Equity</v>
      </c>
    </row>
    <row r="525" spans="1:17" x14ac:dyDescent="0.55000000000000004">
      <c r="A525" s="1">
        <v>45289</v>
      </c>
      <c r="B525" s="1">
        <v>45291</v>
      </c>
      <c r="C525" t="s">
        <v>301</v>
      </c>
      <c r="D525" t="s">
        <v>302</v>
      </c>
      <c r="E525">
        <v>6.7</v>
      </c>
      <c r="F525" t="s">
        <v>744</v>
      </c>
      <c r="G525" t="s">
        <v>82</v>
      </c>
      <c r="H525" t="s">
        <v>77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53</v>
      </c>
      <c r="O525" t="s">
        <v>1584</v>
      </c>
      <c r="P525">
        <v>3</v>
      </c>
      <c r="Q525" t="str">
        <f t="shared" si="8"/>
        <v>AEP US Equity</v>
      </c>
    </row>
    <row r="526" spans="1:17" x14ac:dyDescent="0.55000000000000004">
      <c r="A526" s="1">
        <v>45289</v>
      </c>
      <c r="B526" s="1">
        <v>45291</v>
      </c>
      <c r="C526" t="s">
        <v>1585</v>
      </c>
      <c r="D526" t="s">
        <v>1015</v>
      </c>
      <c r="E526">
        <v>4</v>
      </c>
      <c r="F526" t="s">
        <v>1586</v>
      </c>
      <c r="H526" t="s">
        <v>17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1587</v>
      </c>
      <c r="P526">
        <v>5</v>
      </c>
      <c r="Q526" t="str">
        <f t="shared" si="8"/>
        <v>ABIBB US Equity</v>
      </c>
    </row>
    <row r="527" spans="1:17" x14ac:dyDescent="0.55000000000000004">
      <c r="A527" s="1">
        <v>45289</v>
      </c>
      <c r="B527" s="1">
        <v>45291</v>
      </c>
      <c r="C527" t="s">
        <v>324</v>
      </c>
      <c r="D527" t="s">
        <v>325</v>
      </c>
      <c r="E527">
        <v>4.25</v>
      </c>
      <c r="F527" t="s">
        <v>1588</v>
      </c>
      <c r="H527" t="s">
        <v>17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1589</v>
      </c>
      <c r="P527">
        <v>2</v>
      </c>
      <c r="Q527" t="str">
        <f t="shared" si="8"/>
        <v>PM US Equity</v>
      </c>
    </row>
    <row r="528" spans="1:17" x14ac:dyDescent="0.55000000000000004">
      <c r="A528" s="1">
        <v>45289</v>
      </c>
      <c r="B528" s="1">
        <v>45291</v>
      </c>
      <c r="C528" t="s">
        <v>1199</v>
      </c>
      <c r="D528" t="s">
        <v>1200</v>
      </c>
      <c r="E528">
        <v>5.0999999999999996</v>
      </c>
      <c r="F528" t="s">
        <v>1591</v>
      </c>
      <c r="G528" t="s">
        <v>206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72</v>
      </c>
      <c r="O528" t="s">
        <v>1592</v>
      </c>
      <c r="P528">
        <v>3</v>
      </c>
      <c r="Q528" t="str">
        <f t="shared" si="8"/>
        <v>PRU US Equity</v>
      </c>
    </row>
    <row r="529" spans="1:17" x14ac:dyDescent="0.55000000000000004">
      <c r="A529" s="1">
        <v>45289</v>
      </c>
      <c r="B529" s="1">
        <v>45291</v>
      </c>
      <c r="C529" t="s">
        <v>123</v>
      </c>
      <c r="D529" t="s">
        <v>124</v>
      </c>
      <c r="E529">
        <v>0.75</v>
      </c>
      <c r="F529" t="s">
        <v>1593</v>
      </c>
      <c r="H529" t="s">
        <v>63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64</v>
      </c>
      <c r="O529" t="s">
        <v>1594</v>
      </c>
      <c r="P529">
        <v>4</v>
      </c>
      <c r="Q529" t="str">
        <f t="shared" si="8"/>
        <v>IBRD US Equity</v>
      </c>
    </row>
    <row r="530" spans="1:17" x14ac:dyDescent="0.55000000000000004">
      <c r="A530" s="1">
        <v>45289</v>
      </c>
      <c r="B530" s="1">
        <v>45291</v>
      </c>
      <c r="C530" t="s">
        <v>1595</v>
      </c>
      <c r="D530" t="s">
        <v>1596</v>
      </c>
      <c r="E530">
        <v>7</v>
      </c>
      <c r="F530" t="s">
        <v>540</v>
      </c>
      <c r="H530" t="s">
        <v>71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1597</v>
      </c>
      <c r="P530">
        <v>3</v>
      </c>
      <c r="Q530" t="str">
        <f t="shared" si="8"/>
        <v>CAG US Equity</v>
      </c>
    </row>
    <row r="531" spans="1:17" x14ac:dyDescent="0.55000000000000004">
      <c r="A531" s="1">
        <v>45289</v>
      </c>
      <c r="B531" s="1">
        <v>45291</v>
      </c>
      <c r="C531" t="s">
        <v>1010</v>
      </c>
      <c r="D531" t="s">
        <v>1011</v>
      </c>
      <c r="E531">
        <v>5.4</v>
      </c>
      <c r="F531" t="s">
        <v>1598</v>
      </c>
      <c r="H531" t="s">
        <v>77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1599</v>
      </c>
      <c r="P531">
        <v>3</v>
      </c>
      <c r="Q531" t="str">
        <f t="shared" si="8"/>
        <v>RTX US Equity</v>
      </c>
    </row>
    <row r="532" spans="1:17" x14ac:dyDescent="0.55000000000000004">
      <c r="A532" s="1">
        <v>45289</v>
      </c>
      <c r="B532" s="1">
        <v>45291</v>
      </c>
      <c r="C532" t="s">
        <v>767</v>
      </c>
      <c r="D532" t="s">
        <v>768</v>
      </c>
      <c r="E532">
        <v>7.5</v>
      </c>
      <c r="F532" t="s">
        <v>1152</v>
      </c>
      <c r="H532" t="s">
        <v>47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1600</v>
      </c>
      <c r="P532">
        <v>3</v>
      </c>
      <c r="Q532" t="str">
        <f t="shared" si="8"/>
        <v>VLO US Equity</v>
      </c>
    </row>
    <row r="533" spans="1:17" x14ac:dyDescent="0.55000000000000004">
      <c r="A533" s="1">
        <v>45289</v>
      </c>
      <c r="B533" s="1">
        <v>45291</v>
      </c>
      <c r="C533" t="s">
        <v>324</v>
      </c>
      <c r="D533" t="s">
        <v>325</v>
      </c>
      <c r="E533">
        <v>5</v>
      </c>
      <c r="F533" t="s">
        <v>1601</v>
      </c>
      <c r="H533" t="s">
        <v>17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1602</v>
      </c>
      <c r="P533">
        <v>2</v>
      </c>
      <c r="Q533" t="str">
        <f t="shared" si="8"/>
        <v>PM US Equity</v>
      </c>
    </row>
    <row r="534" spans="1:17" x14ac:dyDescent="0.55000000000000004">
      <c r="A534" s="1">
        <v>45289</v>
      </c>
      <c r="B534" s="1">
        <v>45291</v>
      </c>
      <c r="C534" t="s">
        <v>1603</v>
      </c>
      <c r="D534" t="s">
        <v>896</v>
      </c>
      <c r="E534">
        <v>6.1437299999999997</v>
      </c>
      <c r="F534" t="s">
        <v>1604</v>
      </c>
      <c r="H534" t="s">
        <v>77</v>
      </c>
      <c r="I534" t="s">
        <v>18</v>
      </c>
      <c r="J534" t="s">
        <v>19</v>
      </c>
      <c r="K534" t="s">
        <v>20</v>
      </c>
      <c r="L534" t="s">
        <v>20</v>
      </c>
      <c r="M534" t="s">
        <v>173</v>
      </c>
      <c r="N534" t="s">
        <v>53</v>
      </c>
      <c r="O534" t="s">
        <v>1605</v>
      </c>
      <c r="P534">
        <v>2</v>
      </c>
      <c r="Q534" t="str">
        <f t="shared" si="8"/>
        <v>SO US Equity</v>
      </c>
    </row>
    <row r="535" spans="1:17" x14ac:dyDescent="0.55000000000000004">
      <c r="A535" s="1">
        <v>45289</v>
      </c>
      <c r="B535" s="1">
        <v>45291</v>
      </c>
      <c r="C535" t="s">
        <v>317</v>
      </c>
      <c r="D535" t="s">
        <v>318</v>
      </c>
      <c r="E535">
        <v>4.5999999999999996</v>
      </c>
      <c r="F535" t="s">
        <v>1606</v>
      </c>
      <c r="G535" t="s">
        <v>52</v>
      </c>
      <c r="H535" t="s">
        <v>17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1607</v>
      </c>
      <c r="P535">
        <v>4</v>
      </c>
      <c r="Q535" t="str">
        <f t="shared" si="8"/>
        <v>HNDA US Equity</v>
      </c>
    </row>
    <row r="536" spans="1:17" x14ac:dyDescent="0.55000000000000004">
      <c r="A536" s="1">
        <v>45289</v>
      </c>
      <c r="B536" s="1">
        <v>45291</v>
      </c>
      <c r="C536" t="s">
        <v>1070</v>
      </c>
      <c r="D536" t="s">
        <v>1071</v>
      </c>
      <c r="E536">
        <v>1.625</v>
      </c>
      <c r="F536" t="s">
        <v>1608</v>
      </c>
      <c r="G536" t="s">
        <v>142</v>
      </c>
      <c r="H536" t="s">
        <v>77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1609</v>
      </c>
      <c r="P536">
        <v>5</v>
      </c>
      <c r="Q536" t="str">
        <f t="shared" si="8"/>
        <v>DTRGR US Equity</v>
      </c>
    </row>
    <row r="537" spans="1:17" x14ac:dyDescent="0.55000000000000004">
      <c r="A537" s="1">
        <v>45289</v>
      </c>
      <c r="B537" s="1">
        <v>45291</v>
      </c>
      <c r="C537" t="s">
        <v>444</v>
      </c>
      <c r="D537" t="s">
        <v>445</v>
      </c>
      <c r="E537">
        <v>7.5</v>
      </c>
      <c r="F537" t="s">
        <v>1610</v>
      </c>
      <c r="H537" t="s">
        <v>32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1611</v>
      </c>
      <c r="P537">
        <v>3</v>
      </c>
      <c r="Q537" t="str">
        <f t="shared" si="8"/>
        <v>OXY US Equity</v>
      </c>
    </row>
    <row r="538" spans="1:17" x14ac:dyDescent="0.55000000000000004">
      <c r="A538" s="1">
        <v>45289</v>
      </c>
      <c r="B538" s="1">
        <v>45291</v>
      </c>
      <c r="C538" t="s">
        <v>1612</v>
      </c>
      <c r="D538" t="s">
        <v>553</v>
      </c>
      <c r="E538">
        <v>7.25</v>
      </c>
      <c r="F538" t="s">
        <v>1613</v>
      </c>
      <c r="H538" t="s">
        <v>17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1614</v>
      </c>
      <c r="P538">
        <v>3</v>
      </c>
      <c r="Q538" t="str">
        <f t="shared" si="8"/>
        <v>COP US Equity</v>
      </c>
    </row>
    <row r="539" spans="1:17" x14ac:dyDescent="0.55000000000000004">
      <c r="A539" s="1">
        <v>45289</v>
      </c>
      <c r="B539" s="1">
        <v>45291</v>
      </c>
      <c r="C539" t="s">
        <v>1615</v>
      </c>
      <c r="D539" t="s">
        <v>1616</v>
      </c>
      <c r="E539">
        <v>6.625</v>
      </c>
      <c r="F539" t="s">
        <v>1617</v>
      </c>
      <c r="H539" t="s">
        <v>52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1618</v>
      </c>
      <c r="P539">
        <v>3</v>
      </c>
      <c r="Q539" t="str">
        <f t="shared" si="8"/>
        <v>KMB US Equity</v>
      </c>
    </row>
    <row r="540" spans="1:17" x14ac:dyDescent="0.55000000000000004">
      <c r="A540" s="1">
        <v>45289</v>
      </c>
      <c r="B540" s="1">
        <v>45291</v>
      </c>
      <c r="C540" t="s">
        <v>1014</v>
      </c>
      <c r="D540" t="s">
        <v>1015</v>
      </c>
      <c r="E540">
        <v>6.625</v>
      </c>
      <c r="F540" t="s">
        <v>1619</v>
      </c>
      <c r="H540" t="s">
        <v>17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1620</v>
      </c>
      <c r="P540">
        <v>5</v>
      </c>
      <c r="Q540" t="str">
        <f t="shared" si="8"/>
        <v>ABIBB US Equity</v>
      </c>
    </row>
    <row r="541" spans="1:17" x14ac:dyDescent="0.55000000000000004">
      <c r="A541" s="1">
        <v>45289</v>
      </c>
      <c r="B541" s="1">
        <v>45291</v>
      </c>
      <c r="C541" t="s">
        <v>666</v>
      </c>
      <c r="D541" t="s">
        <v>265</v>
      </c>
      <c r="E541">
        <v>6.5</v>
      </c>
      <c r="F541" t="s">
        <v>922</v>
      </c>
      <c r="H541" t="s">
        <v>17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72</v>
      </c>
      <c r="O541" t="s">
        <v>1623</v>
      </c>
      <c r="P541">
        <v>3</v>
      </c>
      <c r="Q541" t="str">
        <f t="shared" si="8"/>
        <v>MET US Equity</v>
      </c>
    </row>
    <row r="542" spans="1:17" x14ac:dyDescent="0.55000000000000004">
      <c r="A542" s="1">
        <v>45289</v>
      </c>
      <c r="B542" s="1">
        <v>45291</v>
      </c>
      <c r="C542" t="s">
        <v>170</v>
      </c>
      <c r="D542" t="s">
        <v>171</v>
      </c>
      <c r="E542">
        <v>7.875</v>
      </c>
      <c r="F542" t="s">
        <v>1547</v>
      </c>
      <c r="G542" t="s">
        <v>238</v>
      </c>
      <c r="H542" t="s">
        <v>47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1626</v>
      </c>
      <c r="P542">
        <v>1</v>
      </c>
      <c r="Q542" t="str">
        <f t="shared" si="8"/>
        <v>T US Equity</v>
      </c>
    </row>
    <row r="543" spans="1:17" x14ac:dyDescent="0.55000000000000004">
      <c r="A543" s="1">
        <v>45289</v>
      </c>
      <c r="B543" s="1">
        <v>45291</v>
      </c>
      <c r="C543" t="s">
        <v>1010</v>
      </c>
      <c r="D543" t="s">
        <v>1011</v>
      </c>
      <c r="E543">
        <v>6.125</v>
      </c>
      <c r="F543" t="s">
        <v>916</v>
      </c>
      <c r="H543" t="s">
        <v>77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1627</v>
      </c>
      <c r="P543">
        <v>3</v>
      </c>
      <c r="Q543" t="str">
        <f t="shared" si="8"/>
        <v>RTX US Equity</v>
      </c>
    </row>
    <row r="544" spans="1:17" x14ac:dyDescent="0.55000000000000004">
      <c r="A544" s="1">
        <v>45289</v>
      </c>
      <c r="B544" s="1">
        <v>45291</v>
      </c>
      <c r="C544" t="s">
        <v>1628</v>
      </c>
      <c r="D544" t="s">
        <v>1629</v>
      </c>
      <c r="E544">
        <v>3.375</v>
      </c>
      <c r="F544" t="s">
        <v>1630</v>
      </c>
      <c r="H544" t="s">
        <v>99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1631</v>
      </c>
      <c r="P544">
        <v>5</v>
      </c>
      <c r="Q544" t="str">
        <f t="shared" si="8"/>
        <v>GOOGL US Equity</v>
      </c>
    </row>
    <row r="545" spans="1:17" x14ac:dyDescent="0.55000000000000004">
      <c r="A545" s="1">
        <v>45289</v>
      </c>
      <c r="B545" s="1">
        <v>45291</v>
      </c>
      <c r="C545" t="s">
        <v>1445</v>
      </c>
      <c r="D545" t="s">
        <v>1446</v>
      </c>
      <c r="E545">
        <v>1.73</v>
      </c>
      <c r="F545" t="s">
        <v>1632</v>
      </c>
      <c r="G545" t="s">
        <v>142</v>
      </c>
      <c r="H545" t="s">
        <v>42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72</v>
      </c>
      <c r="O545" t="s">
        <v>1633</v>
      </c>
      <c r="P545">
        <v>3</v>
      </c>
      <c r="Q545" t="str">
        <f t="shared" si="8"/>
        <v>ATH US Equity</v>
      </c>
    </row>
    <row r="546" spans="1:17" x14ac:dyDescent="0.55000000000000004">
      <c r="A546" s="1">
        <v>45289</v>
      </c>
      <c r="B546" s="1">
        <v>45291</v>
      </c>
      <c r="C546" t="s">
        <v>1634</v>
      </c>
      <c r="D546" t="s">
        <v>1635</v>
      </c>
      <c r="E546">
        <v>6.875</v>
      </c>
      <c r="F546" t="s">
        <v>1636</v>
      </c>
      <c r="G546" t="s">
        <v>142</v>
      </c>
      <c r="H546" t="s">
        <v>71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72</v>
      </c>
      <c r="O546" t="s">
        <v>1637</v>
      </c>
      <c r="P546">
        <v>5</v>
      </c>
      <c r="Q546" t="str">
        <f t="shared" si="8"/>
        <v>OHNAT US Equity</v>
      </c>
    </row>
    <row r="547" spans="1:17" x14ac:dyDescent="0.55000000000000004">
      <c r="A547" s="1">
        <v>45289</v>
      </c>
      <c r="B547" s="1">
        <v>45291</v>
      </c>
      <c r="C547" t="s">
        <v>1638</v>
      </c>
      <c r="D547" t="s">
        <v>321</v>
      </c>
      <c r="E547">
        <v>6.6</v>
      </c>
      <c r="F547" t="s">
        <v>833</v>
      </c>
      <c r="H547" t="s">
        <v>52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1639</v>
      </c>
      <c r="P547">
        <v>3</v>
      </c>
      <c r="Q547" t="str">
        <f t="shared" si="8"/>
        <v>PFE US Equity</v>
      </c>
    </row>
    <row r="548" spans="1:17" x14ac:dyDescent="0.55000000000000004">
      <c r="A548" s="1">
        <v>45289</v>
      </c>
      <c r="B548" s="1">
        <v>45291</v>
      </c>
      <c r="C548" t="s">
        <v>123</v>
      </c>
      <c r="D548" t="s">
        <v>124</v>
      </c>
      <c r="E548">
        <v>5.7380199999999997</v>
      </c>
      <c r="F548" t="s">
        <v>1640</v>
      </c>
      <c r="H548" t="s">
        <v>63</v>
      </c>
      <c r="I548" t="s">
        <v>18</v>
      </c>
      <c r="J548" t="s">
        <v>19</v>
      </c>
      <c r="K548" t="s">
        <v>20</v>
      </c>
      <c r="L548" t="s">
        <v>20</v>
      </c>
      <c r="M548" t="s">
        <v>173</v>
      </c>
      <c r="N548" t="s">
        <v>64</v>
      </c>
      <c r="O548" t="s">
        <v>1641</v>
      </c>
      <c r="P548">
        <v>4</v>
      </c>
      <c r="Q548" t="str">
        <f t="shared" si="8"/>
        <v>IBRD US Equity</v>
      </c>
    </row>
    <row r="549" spans="1:17" x14ac:dyDescent="0.55000000000000004">
      <c r="A549" s="1">
        <v>45289</v>
      </c>
      <c r="B549" s="1">
        <v>45291</v>
      </c>
      <c r="C549" t="s">
        <v>1642</v>
      </c>
      <c r="D549" t="s">
        <v>1643</v>
      </c>
      <c r="E549">
        <v>5.2</v>
      </c>
      <c r="F549" t="s">
        <v>1644</v>
      </c>
      <c r="H549" t="s">
        <v>71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72</v>
      </c>
      <c r="O549" t="s">
        <v>1645</v>
      </c>
      <c r="P549">
        <v>4</v>
      </c>
      <c r="Q549" t="str">
        <f t="shared" si="8"/>
        <v>MAIN US Equity</v>
      </c>
    </row>
    <row r="550" spans="1:17" x14ac:dyDescent="0.55000000000000004">
      <c r="A550" s="1">
        <v>45289</v>
      </c>
      <c r="B550" s="1">
        <v>45291</v>
      </c>
      <c r="C550" t="s">
        <v>1445</v>
      </c>
      <c r="D550" t="s">
        <v>1446</v>
      </c>
      <c r="E550">
        <v>3.2050000000000001</v>
      </c>
      <c r="F550" t="s">
        <v>1648</v>
      </c>
      <c r="G550" t="s">
        <v>142</v>
      </c>
      <c r="H550" t="s">
        <v>42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72</v>
      </c>
      <c r="O550" t="s">
        <v>1649</v>
      </c>
      <c r="P550">
        <v>3</v>
      </c>
      <c r="Q550" t="str">
        <f t="shared" si="8"/>
        <v>ATH US Equity</v>
      </c>
    </row>
    <row r="551" spans="1:17" x14ac:dyDescent="0.55000000000000004">
      <c r="A551" s="1">
        <v>45289</v>
      </c>
      <c r="B551" s="1">
        <v>45291</v>
      </c>
      <c r="C551" t="s">
        <v>231</v>
      </c>
      <c r="D551" t="s">
        <v>232</v>
      </c>
      <c r="E551">
        <v>6.1769999999999996</v>
      </c>
      <c r="F551" t="s">
        <v>583</v>
      </c>
      <c r="H551" t="s">
        <v>47</v>
      </c>
      <c r="I551" t="s">
        <v>18</v>
      </c>
      <c r="J551" t="s">
        <v>19</v>
      </c>
      <c r="K551" t="s">
        <v>20</v>
      </c>
      <c r="L551" t="s">
        <v>20</v>
      </c>
      <c r="M551" t="s">
        <v>173</v>
      </c>
      <c r="N551" t="s">
        <v>22</v>
      </c>
      <c r="O551" t="s">
        <v>1650</v>
      </c>
      <c r="P551">
        <v>2</v>
      </c>
      <c r="Q551" t="str">
        <f t="shared" si="8"/>
        <v>GM US Equity</v>
      </c>
    </row>
    <row r="552" spans="1:17" x14ac:dyDescent="0.55000000000000004">
      <c r="A552" s="1">
        <v>45289</v>
      </c>
      <c r="B552" s="1">
        <v>45291</v>
      </c>
      <c r="C552" t="s">
        <v>1652</v>
      </c>
      <c r="D552" t="s">
        <v>1653</v>
      </c>
      <c r="E552">
        <v>6.15</v>
      </c>
      <c r="F552" t="s">
        <v>1654</v>
      </c>
      <c r="H552" t="s">
        <v>47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72</v>
      </c>
      <c r="O552" t="s">
        <v>1655</v>
      </c>
      <c r="P552">
        <v>3</v>
      </c>
      <c r="Q552" t="str">
        <f t="shared" si="8"/>
        <v>LNC US Equity</v>
      </c>
    </row>
    <row r="553" spans="1:17" x14ac:dyDescent="0.55000000000000004">
      <c r="A553" s="1">
        <v>45289</v>
      </c>
      <c r="B553" s="1">
        <v>45291</v>
      </c>
      <c r="C553" t="s">
        <v>57</v>
      </c>
      <c r="D553" t="s">
        <v>14</v>
      </c>
      <c r="E553">
        <v>7.75</v>
      </c>
      <c r="F553" t="s">
        <v>1656</v>
      </c>
      <c r="H553" t="s">
        <v>17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1657</v>
      </c>
      <c r="P553">
        <v>3</v>
      </c>
      <c r="Q553" t="str">
        <f t="shared" si="8"/>
        <v>DIS US Equity</v>
      </c>
    </row>
    <row r="554" spans="1:17" x14ac:dyDescent="0.55000000000000004">
      <c r="A554" s="1">
        <v>45289</v>
      </c>
      <c r="B554" s="1">
        <v>45291</v>
      </c>
      <c r="C554" t="s">
        <v>1658</v>
      </c>
      <c r="D554" t="s">
        <v>1659</v>
      </c>
      <c r="E554">
        <v>4.8</v>
      </c>
      <c r="F554" t="s">
        <v>1660</v>
      </c>
      <c r="H554" t="s">
        <v>52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1661</v>
      </c>
      <c r="P554">
        <v>3</v>
      </c>
      <c r="Q554" t="str">
        <f t="shared" si="8"/>
        <v>LIN US Equity</v>
      </c>
    </row>
    <row r="555" spans="1:17" x14ac:dyDescent="0.55000000000000004">
      <c r="A555" s="1">
        <v>45289</v>
      </c>
      <c r="B555" s="1">
        <v>45291</v>
      </c>
      <c r="C555" t="s">
        <v>285</v>
      </c>
      <c r="D555" t="s">
        <v>286</v>
      </c>
      <c r="E555">
        <v>2.125</v>
      </c>
      <c r="F555" t="s">
        <v>1662</v>
      </c>
      <c r="H555" t="s">
        <v>42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1663</v>
      </c>
      <c r="P555">
        <v>2</v>
      </c>
      <c r="Q555" t="str">
        <f t="shared" si="8"/>
        <v>KO US Equity</v>
      </c>
    </row>
    <row r="556" spans="1:17" x14ac:dyDescent="0.55000000000000004">
      <c r="A556" s="1">
        <v>45289</v>
      </c>
      <c r="B556" s="1">
        <v>45291</v>
      </c>
      <c r="C556" t="s">
        <v>595</v>
      </c>
      <c r="D556" t="s">
        <v>596</v>
      </c>
      <c r="E556">
        <v>3.75</v>
      </c>
      <c r="F556" t="s">
        <v>351</v>
      </c>
      <c r="G556" t="s">
        <v>229</v>
      </c>
      <c r="H556" t="s">
        <v>597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1664</v>
      </c>
      <c r="P556">
        <v>3</v>
      </c>
      <c r="Q556" t="str">
        <f t="shared" si="8"/>
        <v>AAL US Equity</v>
      </c>
    </row>
    <row r="557" spans="1:17" x14ac:dyDescent="0.55000000000000004">
      <c r="A557" s="1">
        <v>45289</v>
      </c>
      <c r="B557" s="1">
        <v>45291</v>
      </c>
      <c r="C557" t="s">
        <v>317</v>
      </c>
      <c r="D557" t="s">
        <v>318</v>
      </c>
      <c r="E557">
        <v>1.5</v>
      </c>
      <c r="F557" t="s">
        <v>1423</v>
      </c>
      <c r="G557" t="s">
        <v>206</v>
      </c>
      <c r="H557" t="s">
        <v>17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1665</v>
      </c>
      <c r="P557">
        <v>4</v>
      </c>
      <c r="Q557" t="str">
        <f t="shared" si="8"/>
        <v>HNDA US Equity</v>
      </c>
    </row>
    <row r="558" spans="1:17" x14ac:dyDescent="0.55000000000000004">
      <c r="A558" s="1">
        <v>45289</v>
      </c>
      <c r="B558" s="1">
        <v>45291</v>
      </c>
      <c r="C558" t="s">
        <v>826</v>
      </c>
      <c r="D558" t="s">
        <v>827</v>
      </c>
      <c r="E558">
        <v>3.625</v>
      </c>
      <c r="F558" t="s">
        <v>1666</v>
      </c>
      <c r="H558" t="s">
        <v>52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1667</v>
      </c>
      <c r="P558">
        <v>3</v>
      </c>
      <c r="Q558" t="str">
        <f t="shared" si="8"/>
        <v>GSK US Equity</v>
      </c>
    </row>
    <row r="559" spans="1:17" x14ac:dyDescent="0.55000000000000004">
      <c r="A559" s="1">
        <v>45289</v>
      </c>
      <c r="B559" s="1">
        <v>45291</v>
      </c>
      <c r="C559" t="s">
        <v>810</v>
      </c>
      <c r="D559" t="s">
        <v>811</v>
      </c>
      <c r="E559">
        <v>5.85</v>
      </c>
      <c r="F559" t="s">
        <v>916</v>
      </c>
      <c r="H559" t="s">
        <v>63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1668</v>
      </c>
      <c r="P559">
        <v>3</v>
      </c>
      <c r="Q559" t="str">
        <f t="shared" si="8"/>
        <v>JNJ US Equity</v>
      </c>
    </row>
    <row r="560" spans="1:17" x14ac:dyDescent="0.55000000000000004">
      <c r="A560" s="1">
        <v>45289</v>
      </c>
      <c r="B560" s="1">
        <v>45291</v>
      </c>
      <c r="C560" t="s">
        <v>244</v>
      </c>
      <c r="D560" t="s">
        <v>245</v>
      </c>
      <c r="E560">
        <v>6.15</v>
      </c>
      <c r="F560" t="s">
        <v>1669</v>
      </c>
      <c r="G560" t="s">
        <v>133</v>
      </c>
      <c r="H560" t="s">
        <v>47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1670</v>
      </c>
      <c r="P560">
        <v>2</v>
      </c>
      <c r="Q560" t="str">
        <f t="shared" si="8"/>
        <v>GE US Equity</v>
      </c>
    </row>
    <row r="561" spans="1:17" x14ac:dyDescent="0.55000000000000004">
      <c r="A561" s="1">
        <v>45289</v>
      </c>
      <c r="B561" s="1">
        <v>45291</v>
      </c>
      <c r="C561" t="s">
        <v>1362</v>
      </c>
      <c r="D561" t="s">
        <v>1363</v>
      </c>
      <c r="E561">
        <v>5.7</v>
      </c>
      <c r="F561" t="s">
        <v>1671</v>
      </c>
      <c r="H561" t="s">
        <v>52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1672</v>
      </c>
      <c r="P561">
        <v>3</v>
      </c>
      <c r="Q561" t="str">
        <f t="shared" si="8"/>
        <v>BMY US Equity</v>
      </c>
    </row>
    <row r="562" spans="1:17" x14ac:dyDescent="0.55000000000000004">
      <c r="A562" s="1">
        <v>45289</v>
      </c>
      <c r="B562" s="1">
        <v>45291</v>
      </c>
      <c r="C562" t="s">
        <v>1673</v>
      </c>
      <c r="D562" t="s">
        <v>140</v>
      </c>
      <c r="E562">
        <v>8.4499999999999993</v>
      </c>
      <c r="F562" t="s">
        <v>1674</v>
      </c>
      <c r="H562" t="s">
        <v>77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72</v>
      </c>
      <c r="O562" t="s">
        <v>1675</v>
      </c>
      <c r="P562">
        <v>2</v>
      </c>
      <c r="Q562" t="str">
        <f t="shared" si="8"/>
        <v>PL US Equity</v>
      </c>
    </row>
    <row r="563" spans="1:17" x14ac:dyDescent="0.55000000000000004">
      <c r="A563" s="1">
        <v>45289</v>
      </c>
      <c r="B563" s="1">
        <v>45291</v>
      </c>
      <c r="C563" t="s">
        <v>1678</v>
      </c>
      <c r="D563" t="s">
        <v>1679</v>
      </c>
      <c r="E563">
        <v>5.0999999999999996</v>
      </c>
      <c r="F563" t="s">
        <v>1680</v>
      </c>
      <c r="H563" t="s">
        <v>47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1681</v>
      </c>
      <c r="P563">
        <v>3</v>
      </c>
      <c r="Q563" t="str">
        <f t="shared" si="8"/>
        <v>PXD US Equity</v>
      </c>
    </row>
    <row r="564" spans="1:17" x14ac:dyDescent="0.55000000000000004">
      <c r="A564" s="1">
        <v>45289</v>
      </c>
      <c r="B564" s="1">
        <v>45291</v>
      </c>
      <c r="C564" t="s">
        <v>114</v>
      </c>
      <c r="D564" t="s">
        <v>115</v>
      </c>
      <c r="E564">
        <v>4.75</v>
      </c>
      <c r="F564" t="s">
        <v>1682</v>
      </c>
      <c r="G564" t="s">
        <v>206</v>
      </c>
      <c r="H564" t="s">
        <v>52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1683</v>
      </c>
      <c r="P564">
        <v>2</v>
      </c>
      <c r="Q564" t="str">
        <f t="shared" si="8"/>
        <v>DE US Equity</v>
      </c>
    </row>
    <row r="565" spans="1:17" x14ac:dyDescent="0.55000000000000004">
      <c r="A565" s="1">
        <v>45289</v>
      </c>
      <c r="B565" s="1">
        <v>45291</v>
      </c>
      <c r="C565" t="s">
        <v>1684</v>
      </c>
      <c r="D565" t="s">
        <v>1685</v>
      </c>
      <c r="E565">
        <v>6.125</v>
      </c>
      <c r="F565" t="s">
        <v>1686</v>
      </c>
      <c r="H565" t="s">
        <v>52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1687</v>
      </c>
      <c r="P565">
        <v>3</v>
      </c>
      <c r="Q565" t="str">
        <f t="shared" si="8"/>
        <v>EMR US Equity</v>
      </c>
    </row>
    <row r="566" spans="1:17" x14ac:dyDescent="0.55000000000000004">
      <c r="A566" s="1">
        <v>45289</v>
      </c>
      <c r="B566" s="1">
        <v>45291</v>
      </c>
      <c r="C566" t="s">
        <v>244</v>
      </c>
      <c r="D566" t="s">
        <v>245</v>
      </c>
      <c r="E566">
        <v>6.1213300000000004</v>
      </c>
      <c r="F566" t="s">
        <v>1692</v>
      </c>
      <c r="G566" t="s">
        <v>206</v>
      </c>
      <c r="H566" t="s">
        <v>47</v>
      </c>
      <c r="I566" t="s">
        <v>18</v>
      </c>
      <c r="J566" t="s">
        <v>19</v>
      </c>
      <c r="K566" t="s">
        <v>20</v>
      </c>
      <c r="L566" t="s">
        <v>20</v>
      </c>
      <c r="M566" t="s">
        <v>173</v>
      </c>
      <c r="N566" t="s">
        <v>22</v>
      </c>
      <c r="O566" t="s">
        <v>1693</v>
      </c>
      <c r="P566">
        <v>2</v>
      </c>
      <c r="Q566" t="str">
        <f t="shared" si="8"/>
        <v>GE US Equity</v>
      </c>
    </row>
    <row r="567" spans="1:17" x14ac:dyDescent="0.55000000000000004">
      <c r="A567" s="1">
        <v>45289</v>
      </c>
      <c r="B567" s="1">
        <v>45291</v>
      </c>
      <c r="C567" t="s">
        <v>891</v>
      </c>
      <c r="D567" t="s">
        <v>567</v>
      </c>
      <c r="E567">
        <v>8.875</v>
      </c>
      <c r="F567" t="s">
        <v>1694</v>
      </c>
      <c r="H567" t="s">
        <v>17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53</v>
      </c>
      <c r="O567" t="s">
        <v>1695</v>
      </c>
      <c r="P567">
        <v>1</v>
      </c>
      <c r="Q567" t="str">
        <f t="shared" si="8"/>
        <v>D US Equity</v>
      </c>
    </row>
    <row r="568" spans="1:17" x14ac:dyDescent="0.55000000000000004">
      <c r="A568" s="1">
        <v>45289</v>
      </c>
      <c r="B568" s="1">
        <v>45291</v>
      </c>
      <c r="C568" t="s">
        <v>74</v>
      </c>
      <c r="D568" t="s">
        <v>75</v>
      </c>
      <c r="E568">
        <v>6.4</v>
      </c>
      <c r="F568" t="s">
        <v>720</v>
      </c>
      <c r="H568" t="s">
        <v>77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1698</v>
      </c>
      <c r="P568">
        <v>2</v>
      </c>
      <c r="Q568" t="str">
        <f t="shared" si="8"/>
        <v>VZ US Equity</v>
      </c>
    </row>
    <row r="569" spans="1:17" x14ac:dyDescent="0.55000000000000004">
      <c r="A569" s="1">
        <v>45289</v>
      </c>
      <c r="B569" s="1">
        <v>45291</v>
      </c>
      <c r="C569" t="s">
        <v>1699</v>
      </c>
      <c r="D569" t="s">
        <v>1700</v>
      </c>
      <c r="E569">
        <v>6.25</v>
      </c>
      <c r="F569" t="s">
        <v>814</v>
      </c>
      <c r="G569" t="s">
        <v>206</v>
      </c>
      <c r="H569" t="s">
        <v>52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72</v>
      </c>
      <c r="O569" t="s">
        <v>1701</v>
      </c>
      <c r="P569">
        <v>3</v>
      </c>
      <c r="Q569" t="str">
        <f t="shared" si="8"/>
        <v>TRV US Equity</v>
      </c>
    </row>
    <row r="570" spans="1:17" x14ac:dyDescent="0.55000000000000004">
      <c r="A570" s="1">
        <v>45289</v>
      </c>
      <c r="B570" s="1">
        <v>45291</v>
      </c>
      <c r="C570" t="s">
        <v>1702</v>
      </c>
      <c r="D570" t="s">
        <v>1703</v>
      </c>
      <c r="E570">
        <v>6.3</v>
      </c>
      <c r="F570" t="s">
        <v>833</v>
      </c>
      <c r="H570" t="s">
        <v>217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1704</v>
      </c>
      <c r="P570">
        <v>3</v>
      </c>
      <c r="Q570" t="str">
        <f t="shared" si="8"/>
        <v>CBB US Equity</v>
      </c>
    </row>
    <row r="571" spans="1:17" x14ac:dyDescent="0.55000000000000004">
      <c r="A571" s="1">
        <v>45289</v>
      </c>
      <c r="B571" s="1">
        <v>45291</v>
      </c>
      <c r="C571" t="s">
        <v>1010</v>
      </c>
      <c r="D571" t="s">
        <v>1011</v>
      </c>
      <c r="E571">
        <v>6.7</v>
      </c>
      <c r="F571" t="s">
        <v>290</v>
      </c>
      <c r="H571" t="s">
        <v>77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1709</v>
      </c>
      <c r="P571">
        <v>3</v>
      </c>
      <c r="Q571" t="str">
        <f t="shared" si="8"/>
        <v>RTX US Equity</v>
      </c>
    </row>
    <row r="572" spans="1:17" x14ac:dyDescent="0.55000000000000004">
      <c r="A572" s="1">
        <v>45289</v>
      </c>
      <c r="B572" s="1">
        <v>45291</v>
      </c>
      <c r="C572" t="s">
        <v>1070</v>
      </c>
      <c r="D572" t="s">
        <v>1071</v>
      </c>
      <c r="E572">
        <v>5.4</v>
      </c>
      <c r="F572" t="s">
        <v>1710</v>
      </c>
      <c r="G572" t="s">
        <v>142</v>
      </c>
      <c r="H572" t="s">
        <v>77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1711</v>
      </c>
      <c r="P572">
        <v>5</v>
      </c>
      <c r="Q572" t="str">
        <f t="shared" si="8"/>
        <v>DTRGR US Equity</v>
      </c>
    </row>
    <row r="573" spans="1:17" x14ac:dyDescent="0.55000000000000004">
      <c r="A573" s="1">
        <v>45289</v>
      </c>
      <c r="B573" s="1">
        <v>45291</v>
      </c>
      <c r="C573" t="s">
        <v>444</v>
      </c>
      <c r="D573" t="s">
        <v>445</v>
      </c>
      <c r="E573">
        <v>7.2</v>
      </c>
      <c r="F573" t="s">
        <v>1712</v>
      </c>
      <c r="H573" t="s">
        <v>32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1713</v>
      </c>
      <c r="P573">
        <v>3</v>
      </c>
      <c r="Q573" t="str">
        <f t="shared" si="8"/>
        <v>OXY US Equity</v>
      </c>
    </row>
    <row r="574" spans="1:17" x14ac:dyDescent="0.55000000000000004">
      <c r="A574" s="1">
        <v>45289</v>
      </c>
      <c r="B574" s="1">
        <v>45291</v>
      </c>
      <c r="C574" t="s">
        <v>226</v>
      </c>
      <c r="D574" t="s">
        <v>227</v>
      </c>
      <c r="E574">
        <v>6.95</v>
      </c>
      <c r="F574" t="s">
        <v>228</v>
      </c>
      <c r="G574" t="s">
        <v>142</v>
      </c>
      <c r="H574" t="s">
        <v>71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1714</v>
      </c>
      <c r="P574">
        <v>5</v>
      </c>
      <c r="Q574" t="str">
        <f t="shared" si="8"/>
        <v>NSANY US Equity</v>
      </c>
    </row>
    <row r="575" spans="1:17" x14ac:dyDescent="0.55000000000000004">
      <c r="A575" s="1">
        <v>45289</v>
      </c>
      <c r="B575" s="1">
        <v>45291</v>
      </c>
      <c r="C575" t="s">
        <v>60</v>
      </c>
      <c r="D575" t="s">
        <v>61</v>
      </c>
      <c r="E575">
        <v>0.875</v>
      </c>
      <c r="F575" t="s">
        <v>1715</v>
      </c>
      <c r="H575" t="s">
        <v>63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64</v>
      </c>
      <c r="O575" t="s">
        <v>1716</v>
      </c>
      <c r="P575">
        <v>4</v>
      </c>
      <c r="Q575" t="str">
        <f t="shared" si="8"/>
        <v>IADB US Equity</v>
      </c>
    </row>
    <row r="576" spans="1:17" x14ac:dyDescent="0.55000000000000004">
      <c r="A576" s="1">
        <v>45289</v>
      </c>
      <c r="B576" s="1">
        <v>45291</v>
      </c>
      <c r="C576" t="s">
        <v>244</v>
      </c>
      <c r="D576" t="s">
        <v>245</v>
      </c>
      <c r="E576">
        <v>3.6</v>
      </c>
      <c r="F576" t="s">
        <v>922</v>
      </c>
      <c r="G576" t="s">
        <v>1519</v>
      </c>
      <c r="H576" t="s">
        <v>47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1717</v>
      </c>
      <c r="P576">
        <v>2</v>
      </c>
      <c r="Q576" t="str">
        <f t="shared" si="8"/>
        <v>GE US Equity</v>
      </c>
    </row>
    <row r="577" spans="1:17" x14ac:dyDescent="0.55000000000000004">
      <c r="A577" s="1">
        <v>45289</v>
      </c>
      <c r="B577" s="1">
        <v>45291</v>
      </c>
      <c r="C577" t="s">
        <v>533</v>
      </c>
      <c r="D577" t="s">
        <v>534</v>
      </c>
      <c r="E577">
        <v>3.25</v>
      </c>
      <c r="F577" t="s">
        <v>1718</v>
      </c>
      <c r="G577" t="s">
        <v>206</v>
      </c>
      <c r="H577" t="s">
        <v>77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1719</v>
      </c>
      <c r="P577">
        <v>3</v>
      </c>
      <c r="Q577" t="str">
        <f t="shared" si="8"/>
        <v>MCD US Equity</v>
      </c>
    </row>
    <row r="578" spans="1:17" x14ac:dyDescent="0.55000000000000004">
      <c r="A578" s="1">
        <v>45289</v>
      </c>
      <c r="B578" s="1">
        <v>45291</v>
      </c>
      <c r="C578" t="s">
        <v>332</v>
      </c>
      <c r="D578" t="s">
        <v>333</v>
      </c>
      <c r="E578">
        <v>4.0999999999999996</v>
      </c>
      <c r="F578" t="s">
        <v>1720</v>
      </c>
      <c r="H578" t="s">
        <v>267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1721</v>
      </c>
      <c r="P578">
        <v>2</v>
      </c>
      <c r="Q578" t="str">
        <f t="shared" si="8"/>
        <v>PG US Equity</v>
      </c>
    </row>
    <row r="579" spans="1:17" x14ac:dyDescent="0.55000000000000004">
      <c r="A579" s="1">
        <v>45289</v>
      </c>
      <c r="B579" s="1">
        <v>45291</v>
      </c>
      <c r="C579" t="s">
        <v>1722</v>
      </c>
      <c r="D579" t="s">
        <v>1723</v>
      </c>
      <c r="E579">
        <v>5.3</v>
      </c>
      <c r="F579" t="s">
        <v>519</v>
      </c>
      <c r="G579" t="s">
        <v>229</v>
      </c>
      <c r="H579" t="s">
        <v>52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1724</v>
      </c>
      <c r="P579">
        <v>3</v>
      </c>
      <c r="Q579" t="str">
        <f t="shared" si="8"/>
        <v>BMW US Equity</v>
      </c>
    </row>
    <row r="580" spans="1:17" x14ac:dyDescent="0.55000000000000004">
      <c r="A580" s="1">
        <v>45289</v>
      </c>
      <c r="B580" s="1">
        <v>45291</v>
      </c>
      <c r="C580" t="s">
        <v>933</v>
      </c>
      <c r="D580" t="s">
        <v>934</v>
      </c>
      <c r="E580">
        <v>6.5</v>
      </c>
      <c r="F580" t="s">
        <v>1729</v>
      </c>
      <c r="H580" t="s">
        <v>47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72</v>
      </c>
      <c r="O580" t="s">
        <v>1730</v>
      </c>
      <c r="P580">
        <v>3</v>
      </c>
      <c r="Q580" t="str">
        <f t="shared" ref="Q580:Q643" si="9">D580&amp;" US Equity"</f>
        <v>JEF US Equity</v>
      </c>
    </row>
    <row r="581" spans="1:17" x14ac:dyDescent="0.55000000000000004">
      <c r="A581" s="1">
        <v>45289</v>
      </c>
      <c r="B581" s="1">
        <v>45291</v>
      </c>
      <c r="C581" t="s">
        <v>123</v>
      </c>
      <c r="D581" t="s">
        <v>124</v>
      </c>
      <c r="E581">
        <v>4.75</v>
      </c>
      <c r="F581" t="s">
        <v>1731</v>
      </c>
      <c r="G581" t="s">
        <v>133</v>
      </c>
      <c r="H581" t="s">
        <v>63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64</v>
      </c>
      <c r="O581" t="s">
        <v>1732</v>
      </c>
      <c r="P581">
        <v>4</v>
      </c>
      <c r="Q581" t="str">
        <f t="shared" si="9"/>
        <v>IBRD US Equity</v>
      </c>
    </row>
    <row r="582" spans="1:17" x14ac:dyDescent="0.55000000000000004">
      <c r="A582" s="1">
        <v>45289</v>
      </c>
      <c r="B582" s="1">
        <v>45291</v>
      </c>
      <c r="C582" t="s">
        <v>60</v>
      </c>
      <c r="D582" t="s">
        <v>61</v>
      </c>
      <c r="E582">
        <v>4</v>
      </c>
      <c r="F582" t="s">
        <v>860</v>
      </c>
      <c r="H582" t="s">
        <v>63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64</v>
      </c>
      <c r="O582" t="s">
        <v>1733</v>
      </c>
      <c r="P582">
        <v>4</v>
      </c>
      <c r="Q582" t="str">
        <f t="shared" si="9"/>
        <v>IADB US Equity</v>
      </c>
    </row>
    <row r="583" spans="1:17" x14ac:dyDescent="0.55000000000000004">
      <c r="A583" s="1">
        <v>45289</v>
      </c>
      <c r="B583" s="1">
        <v>45291</v>
      </c>
      <c r="C583" t="s">
        <v>1734</v>
      </c>
      <c r="D583" t="s">
        <v>567</v>
      </c>
      <c r="E583">
        <v>6.75</v>
      </c>
      <c r="F583" t="s">
        <v>922</v>
      </c>
      <c r="G583" t="s">
        <v>1735</v>
      </c>
      <c r="H583" t="s">
        <v>47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53</v>
      </c>
      <c r="O583" t="s">
        <v>1736</v>
      </c>
      <c r="P583">
        <v>1</v>
      </c>
      <c r="Q583" t="str">
        <f t="shared" si="9"/>
        <v>D US Equity</v>
      </c>
    </row>
    <row r="584" spans="1:17" x14ac:dyDescent="0.55000000000000004">
      <c r="A584" s="1">
        <v>45289</v>
      </c>
      <c r="B584" s="1">
        <v>45291</v>
      </c>
      <c r="C584" t="s">
        <v>1737</v>
      </c>
      <c r="D584" t="s">
        <v>1738</v>
      </c>
      <c r="E584">
        <v>6.8</v>
      </c>
      <c r="F584" t="s">
        <v>1160</v>
      </c>
      <c r="H584" t="s">
        <v>17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72</v>
      </c>
      <c r="O584" t="s">
        <v>1739</v>
      </c>
      <c r="P584">
        <v>2</v>
      </c>
      <c r="Q584" t="str">
        <f t="shared" si="9"/>
        <v>CB US Equity</v>
      </c>
    </row>
    <row r="585" spans="1:17" x14ac:dyDescent="0.55000000000000004">
      <c r="A585" s="1">
        <v>45289</v>
      </c>
      <c r="B585" s="1">
        <v>45291</v>
      </c>
      <c r="C585" t="s">
        <v>1740</v>
      </c>
      <c r="D585" t="s">
        <v>80</v>
      </c>
      <c r="E585">
        <v>7.375</v>
      </c>
      <c r="F585" t="s">
        <v>1741</v>
      </c>
      <c r="H585" t="s">
        <v>217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1742</v>
      </c>
      <c r="P585">
        <v>4</v>
      </c>
      <c r="Q585" t="str">
        <f t="shared" si="9"/>
        <v>LUMN US Equity</v>
      </c>
    </row>
    <row r="586" spans="1:17" x14ac:dyDescent="0.55000000000000004">
      <c r="A586" s="1">
        <v>45289</v>
      </c>
      <c r="B586" s="1">
        <v>45291</v>
      </c>
      <c r="C586" t="s">
        <v>1745</v>
      </c>
      <c r="D586" t="s">
        <v>1746</v>
      </c>
      <c r="E586">
        <v>5.5</v>
      </c>
      <c r="F586" t="s">
        <v>1747</v>
      </c>
      <c r="H586" t="s">
        <v>52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1748</v>
      </c>
      <c r="P586">
        <v>4</v>
      </c>
      <c r="Q586" t="str">
        <f t="shared" si="9"/>
        <v>KVUE US Equity</v>
      </c>
    </row>
    <row r="587" spans="1:17" x14ac:dyDescent="0.55000000000000004">
      <c r="A587" s="1">
        <v>45289</v>
      </c>
      <c r="B587" s="1">
        <v>45291</v>
      </c>
      <c r="C587" t="s">
        <v>74</v>
      </c>
      <c r="D587" t="s">
        <v>75</v>
      </c>
      <c r="E587">
        <v>3.3759999999999999</v>
      </c>
      <c r="F587" t="s">
        <v>489</v>
      </c>
      <c r="H587" t="s">
        <v>77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1749</v>
      </c>
      <c r="P587">
        <v>2</v>
      </c>
      <c r="Q587" t="str">
        <f t="shared" si="9"/>
        <v>VZ US Equity</v>
      </c>
    </row>
    <row r="588" spans="1:17" x14ac:dyDescent="0.55000000000000004">
      <c r="A588" s="1">
        <v>45289</v>
      </c>
      <c r="B588" s="1">
        <v>45291</v>
      </c>
      <c r="C588" t="s">
        <v>1750</v>
      </c>
      <c r="D588" t="s">
        <v>610</v>
      </c>
      <c r="E588">
        <v>7.75</v>
      </c>
      <c r="F588" t="s">
        <v>146</v>
      </c>
      <c r="G588" t="s">
        <v>238</v>
      </c>
      <c r="H588" t="s">
        <v>77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1751</v>
      </c>
      <c r="P588">
        <v>3</v>
      </c>
      <c r="Q588" t="str">
        <f t="shared" si="9"/>
        <v>NOC US Equity</v>
      </c>
    </row>
    <row r="589" spans="1:17" x14ac:dyDescent="0.55000000000000004">
      <c r="A589" s="1">
        <v>45289</v>
      </c>
      <c r="B589" s="1">
        <v>45291</v>
      </c>
      <c r="C589" t="s">
        <v>1752</v>
      </c>
      <c r="D589" t="s">
        <v>1753</v>
      </c>
      <c r="E589">
        <v>7.02</v>
      </c>
      <c r="F589" t="s">
        <v>1754</v>
      </c>
      <c r="G589" t="s">
        <v>206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53</v>
      </c>
      <c r="O589" t="s">
        <v>1755</v>
      </c>
      <c r="P589">
        <v>3</v>
      </c>
      <c r="Q589" t="str">
        <f t="shared" si="9"/>
        <v>PSD US Equity</v>
      </c>
    </row>
    <row r="590" spans="1:17" x14ac:dyDescent="0.55000000000000004">
      <c r="A590" s="1">
        <v>45289</v>
      </c>
      <c r="B590" s="1">
        <v>45291</v>
      </c>
      <c r="C590" t="s">
        <v>806</v>
      </c>
      <c r="D590" t="s">
        <v>807</v>
      </c>
      <c r="E590">
        <v>3.75</v>
      </c>
      <c r="F590" t="s">
        <v>1758</v>
      </c>
      <c r="G590" t="s">
        <v>229</v>
      </c>
      <c r="H590" t="s">
        <v>77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1759</v>
      </c>
      <c r="P590">
        <v>2</v>
      </c>
      <c r="Q590" t="str">
        <f t="shared" si="9"/>
        <v>VW US Equity</v>
      </c>
    </row>
    <row r="591" spans="1:17" x14ac:dyDescent="0.55000000000000004">
      <c r="A591" s="1">
        <v>45289</v>
      </c>
      <c r="B591" s="1">
        <v>45291</v>
      </c>
      <c r="C591" t="s">
        <v>1760</v>
      </c>
      <c r="D591" t="s">
        <v>1761</v>
      </c>
      <c r="E591">
        <v>7.65</v>
      </c>
      <c r="F591" t="s">
        <v>1762</v>
      </c>
      <c r="H591" t="s">
        <v>77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1763</v>
      </c>
      <c r="P591">
        <v>3</v>
      </c>
      <c r="Q591" t="str">
        <f t="shared" si="9"/>
        <v>MCK US Equity</v>
      </c>
    </row>
    <row r="592" spans="1:17" x14ac:dyDescent="0.55000000000000004">
      <c r="A592" s="1">
        <v>45289</v>
      </c>
      <c r="B592" s="1">
        <v>45291</v>
      </c>
      <c r="C592" t="s">
        <v>1764</v>
      </c>
      <c r="D592" t="s">
        <v>1249</v>
      </c>
      <c r="E592">
        <v>6.95</v>
      </c>
      <c r="F592" t="s">
        <v>682</v>
      </c>
      <c r="G592" t="s">
        <v>206</v>
      </c>
      <c r="H592" t="s">
        <v>47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22</v>
      </c>
      <c r="O592" t="s">
        <v>1765</v>
      </c>
      <c r="P592">
        <v>3</v>
      </c>
      <c r="Q592" t="str">
        <f t="shared" si="9"/>
        <v>KMI US Equity</v>
      </c>
    </row>
    <row r="593" spans="1:17" x14ac:dyDescent="0.55000000000000004">
      <c r="A593" s="1">
        <v>45289</v>
      </c>
      <c r="B593" s="1">
        <v>45291</v>
      </c>
      <c r="C593" t="s">
        <v>1766</v>
      </c>
      <c r="D593" t="s">
        <v>775</v>
      </c>
      <c r="E593">
        <v>5.4</v>
      </c>
      <c r="F593" t="s">
        <v>1767</v>
      </c>
      <c r="H593" t="s">
        <v>52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53</v>
      </c>
      <c r="O593" t="s">
        <v>1768</v>
      </c>
      <c r="P593">
        <v>3</v>
      </c>
      <c r="Q593" t="str">
        <f t="shared" si="9"/>
        <v>EXC US Equity</v>
      </c>
    </row>
    <row r="594" spans="1:17" x14ac:dyDescent="0.55000000000000004">
      <c r="A594" s="1">
        <v>45289</v>
      </c>
      <c r="B594" s="1">
        <v>45291</v>
      </c>
      <c r="C594" t="s">
        <v>1769</v>
      </c>
      <c r="D594" t="s">
        <v>1770</v>
      </c>
      <c r="E594">
        <v>5.59</v>
      </c>
      <c r="F594" t="s">
        <v>1771</v>
      </c>
      <c r="H594" t="s">
        <v>77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1772</v>
      </c>
      <c r="P594">
        <v>3</v>
      </c>
      <c r="Q594" t="str">
        <f t="shared" si="9"/>
        <v>NSC US Equity</v>
      </c>
    </row>
    <row r="595" spans="1:17" x14ac:dyDescent="0.55000000000000004">
      <c r="A595" s="1">
        <v>45289</v>
      </c>
      <c r="B595" s="1">
        <v>45291</v>
      </c>
      <c r="C595" t="s">
        <v>114</v>
      </c>
      <c r="D595" t="s">
        <v>115</v>
      </c>
      <c r="E595">
        <v>2</v>
      </c>
      <c r="F595" t="s">
        <v>1774</v>
      </c>
      <c r="G595" t="s">
        <v>206</v>
      </c>
      <c r="H595" t="s">
        <v>52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1775</v>
      </c>
      <c r="P595">
        <v>2</v>
      </c>
      <c r="Q595" t="str">
        <f t="shared" si="9"/>
        <v>DE US Equity</v>
      </c>
    </row>
    <row r="596" spans="1:17" x14ac:dyDescent="0.55000000000000004">
      <c r="A596" s="1">
        <v>45289</v>
      </c>
      <c r="B596" s="1">
        <v>45291</v>
      </c>
      <c r="C596" t="s">
        <v>119</v>
      </c>
      <c r="D596" t="s">
        <v>120</v>
      </c>
      <c r="E596">
        <v>5.5</v>
      </c>
      <c r="F596" t="s">
        <v>883</v>
      </c>
      <c r="H596" t="s">
        <v>71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1776</v>
      </c>
      <c r="P596">
        <v>4</v>
      </c>
      <c r="Q596" t="str">
        <f t="shared" si="9"/>
        <v>PARA US Equity</v>
      </c>
    </row>
    <row r="597" spans="1:17" x14ac:dyDescent="0.55000000000000004">
      <c r="A597" s="1">
        <v>45289</v>
      </c>
      <c r="B597" s="1">
        <v>45291</v>
      </c>
      <c r="C597" t="s">
        <v>57</v>
      </c>
      <c r="D597" t="s">
        <v>14</v>
      </c>
      <c r="E597">
        <v>3.7</v>
      </c>
      <c r="F597" t="s">
        <v>1777</v>
      </c>
      <c r="H597" t="s">
        <v>17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1778</v>
      </c>
      <c r="P597">
        <v>3</v>
      </c>
      <c r="Q597" t="str">
        <f t="shared" si="9"/>
        <v>DIS US Equity</v>
      </c>
    </row>
    <row r="598" spans="1:17" x14ac:dyDescent="0.55000000000000004">
      <c r="A598" s="1">
        <v>45289</v>
      </c>
      <c r="B598" s="1">
        <v>45291</v>
      </c>
      <c r="C598" t="s">
        <v>332</v>
      </c>
      <c r="D598" t="s">
        <v>333</v>
      </c>
      <c r="E598">
        <v>3.55</v>
      </c>
      <c r="F598" t="s">
        <v>1779</v>
      </c>
      <c r="H598" t="s">
        <v>267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1780</v>
      </c>
      <c r="P598">
        <v>2</v>
      </c>
      <c r="Q598" t="str">
        <f t="shared" si="9"/>
        <v>PG US Equity</v>
      </c>
    </row>
    <row r="599" spans="1:17" x14ac:dyDescent="0.55000000000000004">
      <c r="A599" s="1">
        <v>45289</v>
      </c>
      <c r="B599" s="1">
        <v>45291</v>
      </c>
      <c r="C599" t="s">
        <v>796</v>
      </c>
      <c r="D599" t="s">
        <v>797</v>
      </c>
      <c r="E599">
        <v>5.9392500000000004</v>
      </c>
      <c r="F599" t="s">
        <v>1781</v>
      </c>
      <c r="G599" t="s">
        <v>206</v>
      </c>
      <c r="H599" t="s">
        <v>77</v>
      </c>
      <c r="I599" t="s">
        <v>18</v>
      </c>
      <c r="J599" t="s">
        <v>19</v>
      </c>
      <c r="K599" t="s">
        <v>20</v>
      </c>
      <c r="L599" t="s">
        <v>20</v>
      </c>
      <c r="M599" t="s">
        <v>173</v>
      </c>
      <c r="N599" t="s">
        <v>22</v>
      </c>
      <c r="O599" t="s">
        <v>1782</v>
      </c>
      <c r="P599">
        <v>3</v>
      </c>
      <c r="Q599" t="str">
        <f t="shared" si="9"/>
        <v>MMM US Equity</v>
      </c>
    </row>
    <row r="600" spans="1:17" x14ac:dyDescent="0.55000000000000004">
      <c r="A600" s="1">
        <v>45289</v>
      </c>
      <c r="B600" s="1">
        <v>45291</v>
      </c>
      <c r="C600" t="s">
        <v>1216</v>
      </c>
      <c r="D600" t="s">
        <v>1217</v>
      </c>
      <c r="E600">
        <v>4.8499999999999996</v>
      </c>
      <c r="F600" t="s">
        <v>110</v>
      </c>
      <c r="H600" t="s">
        <v>17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1783</v>
      </c>
      <c r="P600">
        <v>3</v>
      </c>
      <c r="Q600" t="str">
        <f t="shared" si="9"/>
        <v>LMT US Equity</v>
      </c>
    </row>
    <row r="601" spans="1:17" x14ac:dyDescent="0.55000000000000004">
      <c r="A601" s="1">
        <v>45289</v>
      </c>
      <c r="B601" s="1">
        <v>45291</v>
      </c>
      <c r="C601" t="s">
        <v>1785</v>
      </c>
      <c r="D601" t="s">
        <v>1786</v>
      </c>
      <c r="E601">
        <v>3.15</v>
      </c>
      <c r="F601" t="s">
        <v>1787</v>
      </c>
      <c r="H601" t="s">
        <v>71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53</v>
      </c>
      <c r="O601" t="s">
        <v>1788</v>
      </c>
      <c r="P601">
        <v>3</v>
      </c>
      <c r="Q601" t="str">
        <f t="shared" si="9"/>
        <v>PCG US Equity</v>
      </c>
    </row>
    <row r="602" spans="1:17" x14ac:dyDescent="0.55000000000000004">
      <c r="A602" s="1">
        <v>45289</v>
      </c>
      <c r="B602" s="1">
        <v>45291</v>
      </c>
      <c r="C602" t="s">
        <v>1789</v>
      </c>
      <c r="D602" t="s">
        <v>1200</v>
      </c>
      <c r="E602">
        <v>5.55</v>
      </c>
      <c r="F602" t="s">
        <v>1790</v>
      </c>
      <c r="G602" t="s">
        <v>142</v>
      </c>
      <c r="H602" t="s">
        <v>267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72</v>
      </c>
      <c r="O602" t="s">
        <v>1791</v>
      </c>
      <c r="P602">
        <v>3</v>
      </c>
      <c r="Q602" t="str">
        <f t="shared" si="9"/>
        <v>PRU US Equity</v>
      </c>
    </row>
    <row r="603" spans="1:17" x14ac:dyDescent="0.55000000000000004">
      <c r="A603" s="1">
        <v>45289</v>
      </c>
      <c r="B603" s="1">
        <v>45291</v>
      </c>
      <c r="C603" t="s">
        <v>57</v>
      </c>
      <c r="D603" t="s">
        <v>14</v>
      </c>
      <c r="E603">
        <v>7.75</v>
      </c>
      <c r="F603" t="s">
        <v>1792</v>
      </c>
      <c r="H603" t="s">
        <v>17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1793</v>
      </c>
      <c r="P603">
        <v>3</v>
      </c>
      <c r="Q603" t="str">
        <f t="shared" si="9"/>
        <v>DIS US Equity</v>
      </c>
    </row>
    <row r="604" spans="1:17" x14ac:dyDescent="0.55000000000000004">
      <c r="A604" s="1">
        <v>45289</v>
      </c>
      <c r="B604" s="1">
        <v>45291</v>
      </c>
      <c r="C604" t="s">
        <v>114</v>
      </c>
      <c r="D604" t="s">
        <v>115</v>
      </c>
      <c r="E604">
        <v>4.55</v>
      </c>
      <c r="F604" t="s">
        <v>1794</v>
      </c>
      <c r="G604" t="s">
        <v>206</v>
      </c>
      <c r="H604" t="s">
        <v>52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1795</v>
      </c>
      <c r="P604">
        <v>2</v>
      </c>
      <c r="Q604" t="str">
        <f t="shared" si="9"/>
        <v>DE US Equity</v>
      </c>
    </row>
    <row r="605" spans="1:17" x14ac:dyDescent="0.55000000000000004">
      <c r="A605" s="1">
        <v>45289</v>
      </c>
      <c r="B605" s="1">
        <v>45291</v>
      </c>
      <c r="C605" t="s">
        <v>208</v>
      </c>
      <c r="D605" t="s">
        <v>209</v>
      </c>
      <c r="E605">
        <v>7.6</v>
      </c>
      <c r="F605" t="s">
        <v>1796</v>
      </c>
      <c r="H605" t="s">
        <v>32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1797</v>
      </c>
      <c r="P605">
        <v>1</v>
      </c>
      <c r="Q605" t="str">
        <f t="shared" si="9"/>
        <v>M US Equity</v>
      </c>
    </row>
    <row r="606" spans="1:17" x14ac:dyDescent="0.55000000000000004">
      <c r="A606" s="1">
        <v>45289</v>
      </c>
      <c r="B606" s="1">
        <v>45291</v>
      </c>
      <c r="C606" t="s">
        <v>332</v>
      </c>
      <c r="D606" t="s">
        <v>333</v>
      </c>
      <c r="E606">
        <v>0.55000000000000004</v>
      </c>
      <c r="F606" t="s">
        <v>1798</v>
      </c>
      <c r="H606" t="s">
        <v>267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1799</v>
      </c>
      <c r="P606">
        <v>2</v>
      </c>
      <c r="Q606" t="str">
        <f t="shared" si="9"/>
        <v>PG US Equity</v>
      </c>
    </row>
    <row r="607" spans="1:17" x14ac:dyDescent="0.55000000000000004">
      <c r="A607" s="1">
        <v>45289</v>
      </c>
      <c r="B607" s="1">
        <v>45291</v>
      </c>
      <c r="C607" t="s">
        <v>736</v>
      </c>
      <c r="D607" t="s">
        <v>302</v>
      </c>
      <c r="E607">
        <v>6.6</v>
      </c>
      <c r="F607" t="s">
        <v>566</v>
      </c>
      <c r="G607" t="s">
        <v>567</v>
      </c>
      <c r="H607" t="s">
        <v>17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53</v>
      </c>
      <c r="O607" t="s">
        <v>1800</v>
      </c>
      <c r="P607">
        <v>3</v>
      </c>
      <c r="Q607" t="str">
        <f t="shared" si="9"/>
        <v>AEP US Equity</v>
      </c>
    </row>
    <row r="608" spans="1:17" x14ac:dyDescent="0.55000000000000004">
      <c r="A608" s="1">
        <v>45289</v>
      </c>
      <c r="B608" s="1">
        <v>45291</v>
      </c>
      <c r="C608" t="s">
        <v>666</v>
      </c>
      <c r="D608" t="s">
        <v>265</v>
      </c>
      <c r="E608">
        <v>3.6</v>
      </c>
      <c r="F608" t="s">
        <v>1803</v>
      </c>
      <c r="H608" t="s">
        <v>17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72</v>
      </c>
      <c r="O608" t="s">
        <v>1804</v>
      </c>
      <c r="P608">
        <v>3</v>
      </c>
      <c r="Q608" t="str">
        <f t="shared" si="9"/>
        <v>MET US Equity</v>
      </c>
    </row>
    <row r="609" spans="1:17" x14ac:dyDescent="0.55000000000000004">
      <c r="A609" s="1">
        <v>45289</v>
      </c>
      <c r="B609" s="1">
        <v>45291</v>
      </c>
      <c r="C609" t="s">
        <v>1199</v>
      </c>
      <c r="D609" t="s">
        <v>1200</v>
      </c>
      <c r="E609">
        <v>5.9</v>
      </c>
      <c r="F609" t="s">
        <v>1805</v>
      </c>
      <c r="G609" t="s">
        <v>206</v>
      </c>
      <c r="H609" t="s">
        <v>17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72</v>
      </c>
      <c r="O609" t="s">
        <v>1806</v>
      </c>
      <c r="P609">
        <v>3</v>
      </c>
      <c r="Q609" t="str">
        <f t="shared" si="9"/>
        <v>PRU US Equity</v>
      </c>
    </row>
    <row r="610" spans="1:17" x14ac:dyDescent="0.55000000000000004">
      <c r="A610" s="1">
        <v>45289</v>
      </c>
      <c r="B610" s="1">
        <v>45291</v>
      </c>
      <c r="C610" t="s">
        <v>1445</v>
      </c>
      <c r="D610" t="s">
        <v>1446</v>
      </c>
      <c r="E610">
        <v>2.6459999999999999</v>
      </c>
      <c r="F610" t="s">
        <v>1807</v>
      </c>
      <c r="G610" t="s">
        <v>142</v>
      </c>
      <c r="H610" t="s">
        <v>42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72</v>
      </c>
      <c r="O610" t="s">
        <v>1808</v>
      </c>
      <c r="P610">
        <v>3</v>
      </c>
      <c r="Q610" t="str">
        <f t="shared" si="9"/>
        <v>ATH US Equity</v>
      </c>
    </row>
    <row r="611" spans="1:17" x14ac:dyDescent="0.55000000000000004">
      <c r="A611" s="1">
        <v>45289</v>
      </c>
      <c r="B611" s="1">
        <v>45291</v>
      </c>
      <c r="C611" t="s">
        <v>1010</v>
      </c>
      <c r="D611" t="s">
        <v>1011</v>
      </c>
      <c r="E611">
        <v>7.5</v>
      </c>
      <c r="F611" t="s">
        <v>914</v>
      </c>
      <c r="H611" t="s">
        <v>77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1809</v>
      </c>
      <c r="P611">
        <v>3</v>
      </c>
      <c r="Q611" t="str">
        <f t="shared" si="9"/>
        <v>RTX US Equity</v>
      </c>
    </row>
    <row r="612" spans="1:17" x14ac:dyDescent="0.55000000000000004">
      <c r="A612" s="1">
        <v>45289</v>
      </c>
      <c r="B612" s="1">
        <v>45291</v>
      </c>
      <c r="C612" t="s">
        <v>1142</v>
      </c>
      <c r="D612" t="s">
        <v>1143</v>
      </c>
      <c r="E612">
        <v>6.7</v>
      </c>
      <c r="F612" t="s">
        <v>290</v>
      </c>
      <c r="H612" t="s">
        <v>52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1810</v>
      </c>
      <c r="P612">
        <v>4</v>
      </c>
      <c r="Q612" t="str">
        <f t="shared" si="9"/>
        <v>BNSF US Equity</v>
      </c>
    </row>
    <row r="613" spans="1:17" x14ac:dyDescent="0.55000000000000004">
      <c r="A613" s="1">
        <v>45289</v>
      </c>
      <c r="B613" s="1">
        <v>45291</v>
      </c>
      <c r="C613" t="s">
        <v>74</v>
      </c>
      <c r="D613" t="s">
        <v>75</v>
      </c>
      <c r="E613">
        <v>4.75</v>
      </c>
      <c r="F613" t="s">
        <v>1811</v>
      </c>
      <c r="H613" t="s">
        <v>77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1812</v>
      </c>
      <c r="P613">
        <v>2</v>
      </c>
      <c r="Q613" t="str">
        <f t="shared" si="9"/>
        <v>VZ US Equity</v>
      </c>
    </row>
    <row r="614" spans="1:17" x14ac:dyDescent="0.55000000000000004">
      <c r="A614" s="1">
        <v>45289</v>
      </c>
      <c r="B614" s="1">
        <v>45291</v>
      </c>
      <c r="C614" t="s">
        <v>1813</v>
      </c>
      <c r="D614" t="s">
        <v>1814</v>
      </c>
      <c r="E614">
        <v>4.25</v>
      </c>
      <c r="F614" t="s">
        <v>772</v>
      </c>
      <c r="H614" t="s">
        <v>47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1815</v>
      </c>
      <c r="P614">
        <v>3</v>
      </c>
      <c r="Q614" t="str">
        <f t="shared" si="9"/>
        <v>SJM US Equity</v>
      </c>
    </row>
    <row r="615" spans="1:17" x14ac:dyDescent="0.55000000000000004">
      <c r="A615" s="1">
        <v>45289</v>
      </c>
      <c r="B615" s="1">
        <v>45291</v>
      </c>
      <c r="C615" t="s">
        <v>517</v>
      </c>
      <c r="D615" t="s">
        <v>518</v>
      </c>
      <c r="E615">
        <v>3.65</v>
      </c>
      <c r="F615" t="s">
        <v>1816</v>
      </c>
      <c r="G615" t="s">
        <v>206</v>
      </c>
      <c r="H615" t="s">
        <v>52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1817</v>
      </c>
      <c r="P615">
        <v>3</v>
      </c>
      <c r="Q615" t="str">
        <f t="shared" si="9"/>
        <v>CAT US Equity</v>
      </c>
    </row>
    <row r="616" spans="1:17" x14ac:dyDescent="0.55000000000000004">
      <c r="A616" s="1">
        <v>45289</v>
      </c>
      <c r="B616" s="1">
        <v>45291</v>
      </c>
      <c r="C616" t="s">
        <v>1216</v>
      </c>
      <c r="D616" t="s">
        <v>1217</v>
      </c>
      <c r="E616">
        <v>6.15</v>
      </c>
      <c r="F616" t="s">
        <v>1818</v>
      </c>
      <c r="G616" t="s">
        <v>217</v>
      </c>
      <c r="H616" t="s">
        <v>17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1819</v>
      </c>
      <c r="P616">
        <v>3</v>
      </c>
      <c r="Q616" t="str">
        <f t="shared" si="9"/>
        <v>LMT US Equity</v>
      </c>
    </row>
    <row r="617" spans="1:17" x14ac:dyDescent="0.55000000000000004">
      <c r="A617" s="1">
        <v>45289</v>
      </c>
      <c r="B617" s="1">
        <v>45291</v>
      </c>
      <c r="C617" t="s">
        <v>1325</v>
      </c>
      <c r="D617" t="s">
        <v>1326</v>
      </c>
      <c r="E617">
        <v>3.9</v>
      </c>
      <c r="F617" t="s">
        <v>1820</v>
      </c>
      <c r="H617" t="s">
        <v>47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1821</v>
      </c>
      <c r="P617">
        <v>3</v>
      </c>
      <c r="Q617" t="str">
        <f t="shared" si="9"/>
        <v>FDX US Equity</v>
      </c>
    </row>
    <row r="618" spans="1:17" x14ac:dyDescent="0.55000000000000004">
      <c r="A618" s="1">
        <v>45289</v>
      </c>
      <c r="B618" s="1">
        <v>45291</v>
      </c>
      <c r="C618" t="s">
        <v>1822</v>
      </c>
      <c r="D618" t="s">
        <v>1823</v>
      </c>
      <c r="E618">
        <v>7.125</v>
      </c>
      <c r="F618" t="s">
        <v>1824</v>
      </c>
      <c r="H618" t="s">
        <v>52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1825</v>
      </c>
      <c r="P618">
        <v>3</v>
      </c>
      <c r="Q618" t="str">
        <f t="shared" si="9"/>
        <v>CMI US Equity</v>
      </c>
    </row>
    <row r="619" spans="1:17" x14ac:dyDescent="0.55000000000000004">
      <c r="A619" s="1">
        <v>45289</v>
      </c>
      <c r="B619" s="1">
        <v>45291</v>
      </c>
      <c r="C619" t="s">
        <v>1014</v>
      </c>
      <c r="D619" t="s">
        <v>1015</v>
      </c>
      <c r="E619">
        <v>6.4273800000000003</v>
      </c>
      <c r="F619" t="s">
        <v>1830</v>
      </c>
      <c r="H619" t="s">
        <v>17</v>
      </c>
      <c r="I619" t="s">
        <v>18</v>
      </c>
      <c r="J619" t="s">
        <v>19</v>
      </c>
      <c r="K619" t="s">
        <v>20</v>
      </c>
      <c r="L619" t="s">
        <v>20</v>
      </c>
      <c r="M619" t="s">
        <v>173</v>
      </c>
      <c r="N619" t="s">
        <v>22</v>
      </c>
      <c r="O619" t="s">
        <v>1831</v>
      </c>
      <c r="P619">
        <v>5</v>
      </c>
      <c r="Q619" t="str">
        <f t="shared" si="9"/>
        <v>ABIBB US Equity</v>
      </c>
    </row>
    <row r="620" spans="1:17" x14ac:dyDescent="0.55000000000000004">
      <c r="A620" s="1">
        <v>45289</v>
      </c>
      <c r="B620" s="1">
        <v>45291</v>
      </c>
      <c r="C620" t="s">
        <v>201</v>
      </c>
      <c r="D620" t="s">
        <v>202</v>
      </c>
      <c r="E620">
        <v>6.694</v>
      </c>
      <c r="F620" t="s">
        <v>70</v>
      </c>
      <c r="H620" t="s">
        <v>147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1832</v>
      </c>
      <c r="P620">
        <v>4</v>
      </c>
      <c r="Q620" t="str">
        <f t="shared" si="9"/>
        <v>BBWI US Equity</v>
      </c>
    </row>
    <row r="621" spans="1:17" x14ac:dyDescent="0.55000000000000004">
      <c r="A621" s="1">
        <v>45289</v>
      </c>
      <c r="B621" s="1">
        <v>45291</v>
      </c>
      <c r="C621" t="s">
        <v>201</v>
      </c>
      <c r="D621" t="s">
        <v>202</v>
      </c>
      <c r="E621">
        <v>9.375</v>
      </c>
      <c r="F621" t="s">
        <v>438</v>
      </c>
      <c r="G621" t="s">
        <v>1839</v>
      </c>
      <c r="H621" t="s">
        <v>147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1840</v>
      </c>
      <c r="P621">
        <v>4</v>
      </c>
      <c r="Q621" t="str">
        <f t="shared" si="9"/>
        <v>BBWI US Equity</v>
      </c>
    </row>
    <row r="622" spans="1:17" x14ac:dyDescent="0.55000000000000004">
      <c r="A622" s="1">
        <v>45289</v>
      </c>
      <c r="B622" s="1">
        <v>45291</v>
      </c>
      <c r="C622" t="s">
        <v>1199</v>
      </c>
      <c r="D622" t="s">
        <v>1200</v>
      </c>
      <c r="E622">
        <v>5.625</v>
      </c>
      <c r="F622" t="s">
        <v>1841</v>
      </c>
      <c r="G622" t="s">
        <v>206</v>
      </c>
      <c r="H622" t="s">
        <v>17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72</v>
      </c>
      <c r="O622" t="s">
        <v>1842</v>
      </c>
      <c r="P622">
        <v>3</v>
      </c>
      <c r="Q622" t="str">
        <f t="shared" si="9"/>
        <v>PRU US Equity</v>
      </c>
    </row>
    <row r="623" spans="1:17" x14ac:dyDescent="0.55000000000000004">
      <c r="A623" s="1">
        <v>45289</v>
      </c>
      <c r="B623" s="1">
        <v>45291</v>
      </c>
      <c r="C623" t="s">
        <v>517</v>
      </c>
      <c r="D623" t="s">
        <v>518</v>
      </c>
      <c r="E623">
        <v>1.1000000000000001</v>
      </c>
      <c r="F623" t="s">
        <v>1843</v>
      </c>
      <c r="G623" t="s">
        <v>206</v>
      </c>
      <c r="H623" t="s">
        <v>52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1844</v>
      </c>
      <c r="P623">
        <v>3</v>
      </c>
      <c r="Q623" t="str">
        <f t="shared" si="9"/>
        <v>CAT US Equity</v>
      </c>
    </row>
    <row r="624" spans="1:17" x14ac:dyDescent="0.55000000000000004">
      <c r="A624" s="1">
        <v>45289</v>
      </c>
      <c r="B624" s="1">
        <v>45291</v>
      </c>
      <c r="C624" t="s">
        <v>1847</v>
      </c>
      <c r="D624" t="s">
        <v>1848</v>
      </c>
      <c r="E624">
        <v>5</v>
      </c>
      <c r="F624" t="s">
        <v>1849</v>
      </c>
      <c r="H624" t="s">
        <v>47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72</v>
      </c>
      <c r="O624" t="s">
        <v>1850</v>
      </c>
      <c r="P624">
        <v>3</v>
      </c>
      <c r="Q624" t="str">
        <f t="shared" si="9"/>
        <v>MKL US Equity</v>
      </c>
    </row>
    <row r="625" spans="1:17" x14ac:dyDescent="0.55000000000000004">
      <c r="A625" s="1">
        <v>45289</v>
      </c>
      <c r="B625" s="1">
        <v>45291</v>
      </c>
      <c r="C625" t="s">
        <v>1851</v>
      </c>
      <c r="D625" t="s">
        <v>75</v>
      </c>
      <c r="E625">
        <v>6.94</v>
      </c>
      <c r="F625" t="s">
        <v>168</v>
      </c>
      <c r="H625" t="s">
        <v>77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1852</v>
      </c>
      <c r="P625">
        <v>2</v>
      </c>
      <c r="Q625" t="str">
        <f t="shared" si="9"/>
        <v>VZ US Equity</v>
      </c>
    </row>
    <row r="626" spans="1:17" x14ac:dyDescent="0.55000000000000004">
      <c r="A626" s="1">
        <v>45289</v>
      </c>
      <c r="B626" s="1">
        <v>45291</v>
      </c>
      <c r="C626" t="s">
        <v>1853</v>
      </c>
      <c r="D626" t="s">
        <v>1854</v>
      </c>
      <c r="E626">
        <v>7.5</v>
      </c>
      <c r="F626" t="s">
        <v>542</v>
      </c>
      <c r="G626" t="s">
        <v>217</v>
      </c>
      <c r="H626" t="s">
        <v>77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1855</v>
      </c>
      <c r="P626">
        <v>5</v>
      </c>
      <c r="Q626" t="str">
        <f t="shared" si="9"/>
        <v>ENBCN US Equity</v>
      </c>
    </row>
    <row r="627" spans="1:17" x14ac:dyDescent="0.55000000000000004">
      <c r="A627" s="1">
        <v>45289</v>
      </c>
      <c r="B627" s="1">
        <v>45291</v>
      </c>
      <c r="C627" t="s">
        <v>1856</v>
      </c>
      <c r="D627" t="s">
        <v>1857</v>
      </c>
      <c r="E627">
        <v>6.4</v>
      </c>
      <c r="F627" t="s">
        <v>1173</v>
      </c>
      <c r="H627" t="s">
        <v>47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1858</v>
      </c>
      <c r="P627">
        <v>3</v>
      </c>
      <c r="Q627" t="str">
        <f t="shared" si="9"/>
        <v>OKE US Equity</v>
      </c>
    </row>
    <row r="628" spans="1:17" x14ac:dyDescent="0.55000000000000004">
      <c r="A628" s="1">
        <v>45289</v>
      </c>
      <c r="B628" s="1">
        <v>45291</v>
      </c>
      <c r="C628" t="s">
        <v>1859</v>
      </c>
      <c r="D628" t="s">
        <v>996</v>
      </c>
      <c r="E628">
        <v>6.625</v>
      </c>
      <c r="F628" t="s">
        <v>1860</v>
      </c>
      <c r="H628" t="s">
        <v>52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1861</v>
      </c>
      <c r="P628">
        <v>3</v>
      </c>
      <c r="Q628" t="str">
        <f t="shared" si="9"/>
        <v>HON US Equity</v>
      </c>
    </row>
    <row r="629" spans="1:17" x14ac:dyDescent="0.55000000000000004">
      <c r="A629" s="1">
        <v>45289</v>
      </c>
      <c r="B629" s="1">
        <v>45291</v>
      </c>
      <c r="C629" t="s">
        <v>226</v>
      </c>
      <c r="D629" t="s">
        <v>227</v>
      </c>
      <c r="E629">
        <v>1.125</v>
      </c>
      <c r="F629" t="s">
        <v>1864</v>
      </c>
      <c r="G629" t="s">
        <v>229</v>
      </c>
      <c r="H629" t="s">
        <v>32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1865</v>
      </c>
      <c r="P629">
        <v>5</v>
      </c>
      <c r="Q629" t="str">
        <f t="shared" si="9"/>
        <v>NSANY US Equity</v>
      </c>
    </row>
    <row r="630" spans="1:17" x14ac:dyDescent="0.55000000000000004">
      <c r="A630" s="1">
        <v>45289</v>
      </c>
      <c r="B630" s="1">
        <v>45291</v>
      </c>
      <c r="C630" t="s">
        <v>114</v>
      </c>
      <c r="D630" t="s">
        <v>115</v>
      </c>
      <c r="E630">
        <v>4.9000000000000004</v>
      </c>
      <c r="F630" t="s">
        <v>1866</v>
      </c>
      <c r="G630" t="s">
        <v>206</v>
      </c>
      <c r="H630" t="s">
        <v>52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1867</v>
      </c>
      <c r="P630">
        <v>2</v>
      </c>
      <c r="Q630" t="str">
        <f t="shared" si="9"/>
        <v>DE US Equity</v>
      </c>
    </row>
    <row r="631" spans="1:17" x14ac:dyDescent="0.55000000000000004">
      <c r="A631" s="1">
        <v>45289</v>
      </c>
      <c r="B631" s="1">
        <v>45291</v>
      </c>
      <c r="C631" t="s">
        <v>269</v>
      </c>
      <c r="D631" t="s">
        <v>270</v>
      </c>
      <c r="E631">
        <v>5.0999999999999996</v>
      </c>
      <c r="F631" t="s">
        <v>958</v>
      </c>
      <c r="G631" t="s">
        <v>142</v>
      </c>
      <c r="H631" t="s">
        <v>52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1869</v>
      </c>
      <c r="P631">
        <v>5</v>
      </c>
      <c r="Q631" t="str">
        <f t="shared" si="9"/>
        <v>MBGGR US Equity</v>
      </c>
    </row>
    <row r="632" spans="1:17" x14ac:dyDescent="0.55000000000000004">
      <c r="A632" s="1">
        <v>45289</v>
      </c>
      <c r="B632" s="1">
        <v>45291</v>
      </c>
      <c r="C632" t="s">
        <v>231</v>
      </c>
      <c r="D632" t="s">
        <v>232</v>
      </c>
      <c r="E632">
        <v>5.9880500000000003</v>
      </c>
      <c r="F632" t="s">
        <v>945</v>
      </c>
      <c r="H632" t="s">
        <v>47</v>
      </c>
      <c r="I632" t="s">
        <v>18</v>
      </c>
      <c r="J632" t="s">
        <v>19</v>
      </c>
      <c r="K632" t="s">
        <v>20</v>
      </c>
      <c r="L632" t="s">
        <v>20</v>
      </c>
      <c r="M632" t="s">
        <v>173</v>
      </c>
      <c r="N632" t="s">
        <v>22</v>
      </c>
      <c r="O632" t="s">
        <v>1870</v>
      </c>
      <c r="P632">
        <v>2</v>
      </c>
      <c r="Q632" t="str">
        <f t="shared" si="9"/>
        <v>GM US Equity</v>
      </c>
    </row>
    <row r="633" spans="1:17" x14ac:dyDescent="0.55000000000000004">
      <c r="A633" s="1">
        <v>45289</v>
      </c>
      <c r="B633" s="1">
        <v>45291</v>
      </c>
      <c r="C633" t="s">
        <v>1871</v>
      </c>
      <c r="D633" t="s">
        <v>1872</v>
      </c>
      <c r="E633">
        <v>7.375</v>
      </c>
      <c r="F633" t="s">
        <v>856</v>
      </c>
      <c r="H633" t="s">
        <v>37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1873</v>
      </c>
      <c r="P633">
        <v>3</v>
      </c>
      <c r="Q633" t="str">
        <f t="shared" si="9"/>
        <v>CCK US Equity</v>
      </c>
    </row>
    <row r="634" spans="1:17" x14ac:dyDescent="0.55000000000000004">
      <c r="A634" s="1">
        <v>45289</v>
      </c>
      <c r="B634" s="1">
        <v>45291</v>
      </c>
      <c r="C634" t="s">
        <v>123</v>
      </c>
      <c r="D634" t="s">
        <v>124</v>
      </c>
      <c r="E634">
        <v>1.375</v>
      </c>
      <c r="F634" t="s">
        <v>1874</v>
      </c>
      <c r="G634" t="s">
        <v>220</v>
      </c>
      <c r="H634" t="s">
        <v>63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64</v>
      </c>
      <c r="O634" t="s">
        <v>1875</v>
      </c>
      <c r="P634">
        <v>4</v>
      </c>
      <c r="Q634" t="str">
        <f t="shared" si="9"/>
        <v>IBRD US Equity</v>
      </c>
    </row>
    <row r="635" spans="1:17" x14ac:dyDescent="0.55000000000000004">
      <c r="A635" s="1">
        <v>45289</v>
      </c>
      <c r="B635" s="1">
        <v>45291</v>
      </c>
      <c r="C635" t="s">
        <v>244</v>
      </c>
      <c r="D635" t="s">
        <v>245</v>
      </c>
      <c r="E635">
        <v>4.125</v>
      </c>
      <c r="F635" t="s">
        <v>1881</v>
      </c>
      <c r="H635" t="s">
        <v>47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1882</v>
      </c>
      <c r="P635">
        <v>2</v>
      </c>
      <c r="Q635" t="str">
        <f t="shared" si="9"/>
        <v>GE US Equity</v>
      </c>
    </row>
    <row r="636" spans="1:17" x14ac:dyDescent="0.55000000000000004">
      <c r="A636" s="1">
        <v>45289</v>
      </c>
      <c r="B636" s="1">
        <v>45291</v>
      </c>
      <c r="C636" t="s">
        <v>1373</v>
      </c>
      <c r="D636" t="s">
        <v>1191</v>
      </c>
      <c r="E636">
        <v>7.3</v>
      </c>
      <c r="F636" t="s">
        <v>1883</v>
      </c>
      <c r="H636" t="s">
        <v>32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1884</v>
      </c>
      <c r="P636">
        <v>3</v>
      </c>
      <c r="Q636" t="str">
        <f t="shared" si="9"/>
        <v>TWC US Equity</v>
      </c>
    </row>
    <row r="637" spans="1:17" x14ac:dyDescent="0.55000000000000004">
      <c r="A637" s="1">
        <v>45289</v>
      </c>
      <c r="B637" s="1">
        <v>45291</v>
      </c>
      <c r="C637" t="s">
        <v>1052</v>
      </c>
      <c r="D637" t="s">
        <v>1053</v>
      </c>
      <c r="E637">
        <v>5.6</v>
      </c>
      <c r="F637" t="s">
        <v>1885</v>
      </c>
      <c r="H637" t="s">
        <v>71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1886</v>
      </c>
      <c r="P637">
        <v>3</v>
      </c>
      <c r="Q637" t="str">
        <f t="shared" si="9"/>
        <v>HES US Equity</v>
      </c>
    </row>
    <row r="638" spans="1:17" x14ac:dyDescent="0.55000000000000004">
      <c r="A638" s="1">
        <v>45289</v>
      </c>
      <c r="B638" s="1">
        <v>45291</v>
      </c>
      <c r="C638" t="s">
        <v>625</v>
      </c>
      <c r="D638" t="s">
        <v>626</v>
      </c>
      <c r="E638">
        <v>7.25</v>
      </c>
      <c r="F638" t="s">
        <v>1887</v>
      </c>
      <c r="H638" t="s">
        <v>71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1888</v>
      </c>
      <c r="P638">
        <v>2</v>
      </c>
      <c r="Q638" t="str">
        <f t="shared" si="9"/>
        <v>BA US Equity</v>
      </c>
    </row>
    <row r="639" spans="1:17" x14ac:dyDescent="0.55000000000000004">
      <c r="A639" s="1">
        <v>45289</v>
      </c>
      <c r="B639" s="1">
        <v>45291</v>
      </c>
      <c r="C639" t="s">
        <v>60</v>
      </c>
      <c r="D639" t="s">
        <v>61</v>
      </c>
      <c r="E639">
        <v>3.2</v>
      </c>
      <c r="F639" t="s">
        <v>1889</v>
      </c>
      <c r="H639" t="s">
        <v>63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64</v>
      </c>
      <c r="O639" t="s">
        <v>1890</v>
      </c>
      <c r="P639">
        <v>4</v>
      </c>
      <c r="Q639" t="str">
        <f t="shared" si="9"/>
        <v>IADB US Equity</v>
      </c>
    </row>
    <row r="640" spans="1:17" x14ac:dyDescent="0.55000000000000004">
      <c r="A640" s="1">
        <v>45289</v>
      </c>
      <c r="B640" s="1">
        <v>45291</v>
      </c>
      <c r="C640" t="s">
        <v>564</v>
      </c>
      <c r="D640" t="s">
        <v>565</v>
      </c>
      <c r="E640">
        <v>6.45</v>
      </c>
      <c r="F640" t="s">
        <v>812</v>
      </c>
      <c r="H640" t="s">
        <v>17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1895</v>
      </c>
      <c r="P640">
        <v>3</v>
      </c>
      <c r="Q640" t="str">
        <f t="shared" si="9"/>
        <v>EPD US Equity</v>
      </c>
    </row>
    <row r="641" spans="1:17" x14ac:dyDescent="0.55000000000000004">
      <c r="A641" s="1">
        <v>45289</v>
      </c>
      <c r="B641" s="1">
        <v>45291</v>
      </c>
      <c r="C641" t="s">
        <v>517</v>
      </c>
      <c r="D641" t="s">
        <v>518</v>
      </c>
      <c r="E641">
        <v>5.6914499999999997</v>
      </c>
      <c r="F641" t="s">
        <v>1896</v>
      </c>
      <c r="G641" t="s">
        <v>206</v>
      </c>
      <c r="H641" t="s">
        <v>52</v>
      </c>
      <c r="I641" t="s">
        <v>18</v>
      </c>
      <c r="J641" t="s">
        <v>19</v>
      </c>
      <c r="K641" t="s">
        <v>20</v>
      </c>
      <c r="L641" t="s">
        <v>20</v>
      </c>
      <c r="M641" t="s">
        <v>173</v>
      </c>
      <c r="N641" t="s">
        <v>22</v>
      </c>
      <c r="O641" t="s">
        <v>1897</v>
      </c>
      <c r="P641">
        <v>3</v>
      </c>
      <c r="Q641" t="str">
        <f t="shared" si="9"/>
        <v>CAT US Equity</v>
      </c>
    </row>
    <row r="642" spans="1:17" x14ac:dyDescent="0.55000000000000004">
      <c r="A642" s="1">
        <v>45289</v>
      </c>
      <c r="B642" s="1">
        <v>45291</v>
      </c>
      <c r="C642" t="s">
        <v>1358</v>
      </c>
      <c r="D642" t="s">
        <v>1359</v>
      </c>
      <c r="E642">
        <v>3.5</v>
      </c>
      <c r="F642" t="s">
        <v>1256</v>
      </c>
      <c r="H642" t="s">
        <v>52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1898</v>
      </c>
      <c r="P642">
        <v>3</v>
      </c>
      <c r="Q642" t="str">
        <f t="shared" si="9"/>
        <v>TGT US Equity</v>
      </c>
    </row>
    <row r="643" spans="1:17" x14ac:dyDescent="0.55000000000000004">
      <c r="A643" s="1">
        <v>45289</v>
      </c>
      <c r="B643" s="1">
        <v>45291</v>
      </c>
      <c r="C643" t="s">
        <v>1252</v>
      </c>
      <c r="D643" t="s">
        <v>1253</v>
      </c>
      <c r="E643">
        <v>6.5</v>
      </c>
      <c r="F643" t="s">
        <v>1899</v>
      </c>
      <c r="H643" t="s">
        <v>47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1900</v>
      </c>
      <c r="P643">
        <v>3</v>
      </c>
      <c r="Q643" t="str">
        <f t="shared" si="9"/>
        <v>KHC US Equity</v>
      </c>
    </row>
    <row r="644" spans="1:17" x14ac:dyDescent="0.55000000000000004">
      <c r="A644" s="1">
        <v>45289</v>
      </c>
      <c r="B644" s="1">
        <v>45291</v>
      </c>
      <c r="C644" t="s">
        <v>1901</v>
      </c>
      <c r="D644" t="s">
        <v>1902</v>
      </c>
      <c r="E644">
        <v>5.45</v>
      </c>
      <c r="F644" t="s">
        <v>1866</v>
      </c>
      <c r="G644" t="s">
        <v>142</v>
      </c>
      <c r="H644" t="s">
        <v>42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72</v>
      </c>
      <c r="O644" t="s">
        <v>1903</v>
      </c>
      <c r="P644">
        <v>3</v>
      </c>
      <c r="Q644" t="str">
        <f t="shared" ref="Q644:Q707" si="10">D644&amp;" US Equity"</f>
        <v>EQH US Equity</v>
      </c>
    </row>
    <row r="645" spans="1:17" x14ac:dyDescent="0.55000000000000004">
      <c r="A645" s="1">
        <v>45289</v>
      </c>
      <c r="B645" s="1">
        <v>45291</v>
      </c>
      <c r="C645" t="s">
        <v>1904</v>
      </c>
      <c r="D645" t="s">
        <v>1905</v>
      </c>
      <c r="E645">
        <v>3.6</v>
      </c>
      <c r="F645" t="s">
        <v>1906</v>
      </c>
      <c r="H645" t="s">
        <v>71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1907</v>
      </c>
      <c r="P645">
        <v>3</v>
      </c>
      <c r="Q645" t="str">
        <f t="shared" si="10"/>
        <v>STZ US Equity</v>
      </c>
    </row>
    <row r="646" spans="1:17" x14ac:dyDescent="0.55000000000000004">
      <c r="A646" s="1">
        <v>45289</v>
      </c>
      <c r="B646" s="1">
        <v>45291</v>
      </c>
      <c r="C646" t="s">
        <v>254</v>
      </c>
      <c r="D646" t="s">
        <v>232</v>
      </c>
      <c r="E646">
        <v>4</v>
      </c>
      <c r="F646" t="s">
        <v>1156</v>
      </c>
      <c r="H646" t="s">
        <v>47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1908</v>
      </c>
      <c r="P646">
        <v>2</v>
      </c>
      <c r="Q646" t="str">
        <f t="shared" si="10"/>
        <v>GM US Equity</v>
      </c>
    </row>
    <row r="647" spans="1:17" x14ac:dyDescent="0.55000000000000004">
      <c r="A647" s="1">
        <v>45289</v>
      </c>
      <c r="B647" s="1">
        <v>45291</v>
      </c>
      <c r="C647" t="s">
        <v>1912</v>
      </c>
      <c r="D647" t="s">
        <v>1913</v>
      </c>
      <c r="E647">
        <v>4</v>
      </c>
      <c r="F647" t="s">
        <v>1505</v>
      </c>
      <c r="H647" t="s">
        <v>71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1914</v>
      </c>
      <c r="P647">
        <v>3</v>
      </c>
      <c r="Q647" t="str">
        <f t="shared" si="10"/>
        <v>MSI US Equity</v>
      </c>
    </row>
    <row r="648" spans="1:17" x14ac:dyDescent="0.55000000000000004">
      <c r="A648" s="1">
        <v>45289</v>
      </c>
      <c r="B648" s="1">
        <v>45291</v>
      </c>
      <c r="C648" t="s">
        <v>114</v>
      </c>
      <c r="D648" t="s">
        <v>115</v>
      </c>
      <c r="E648">
        <v>5.05</v>
      </c>
      <c r="F648" t="s">
        <v>1915</v>
      </c>
      <c r="G648" t="s">
        <v>1916</v>
      </c>
      <c r="H648" t="s">
        <v>52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1917</v>
      </c>
      <c r="P648">
        <v>2</v>
      </c>
      <c r="Q648" t="str">
        <f t="shared" si="10"/>
        <v>DE US Equity</v>
      </c>
    </row>
    <row r="649" spans="1:17" x14ac:dyDescent="0.55000000000000004">
      <c r="A649" s="1">
        <v>45289</v>
      </c>
      <c r="B649" s="1">
        <v>45291</v>
      </c>
      <c r="C649" t="s">
        <v>1014</v>
      </c>
      <c r="D649" t="s">
        <v>1015</v>
      </c>
      <c r="E649">
        <v>6.375</v>
      </c>
      <c r="F649" t="s">
        <v>455</v>
      </c>
      <c r="H649" t="s">
        <v>17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1918</v>
      </c>
      <c r="P649">
        <v>5</v>
      </c>
      <c r="Q649" t="str">
        <f t="shared" si="10"/>
        <v>ABIBB US Equity</v>
      </c>
    </row>
    <row r="650" spans="1:17" x14ac:dyDescent="0.55000000000000004">
      <c r="A650" s="1">
        <v>45289</v>
      </c>
      <c r="B650" s="1">
        <v>45291</v>
      </c>
      <c r="C650" t="s">
        <v>666</v>
      </c>
      <c r="D650" t="s">
        <v>265</v>
      </c>
      <c r="E650">
        <v>3</v>
      </c>
      <c r="F650" t="s">
        <v>351</v>
      </c>
      <c r="H650" t="s">
        <v>17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72</v>
      </c>
      <c r="O650" t="s">
        <v>1919</v>
      </c>
      <c r="P650">
        <v>3</v>
      </c>
      <c r="Q650" t="str">
        <f t="shared" si="10"/>
        <v>MET US Equity</v>
      </c>
    </row>
    <row r="651" spans="1:17" x14ac:dyDescent="0.55000000000000004">
      <c r="A651" s="1">
        <v>45289</v>
      </c>
      <c r="B651" s="1">
        <v>45291</v>
      </c>
      <c r="C651" t="s">
        <v>1922</v>
      </c>
      <c r="D651" t="s">
        <v>1923</v>
      </c>
      <c r="E651">
        <v>7.6</v>
      </c>
      <c r="F651" t="s">
        <v>62</v>
      </c>
      <c r="H651" t="s">
        <v>47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1924</v>
      </c>
      <c r="P651">
        <v>3</v>
      </c>
      <c r="Q651" t="str">
        <f t="shared" si="10"/>
        <v>EMN US Equity</v>
      </c>
    </row>
    <row r="652" spans="1:17" x14ac:dyDescent="0.55000000000000004">
      <c r="A652" s="1">
        <v>45289</v>
      </c>
      <c r="B652" s="1">
        <v>45291</v>
      </c>
      <c r="C652" t="s">
        <v>320</v>
      </c>
      <c r="D652" t="s">
        <v>321</v>
      </c>
      <c r="E652">
        <v>5.6</v>
      </c>
      <c r="F652" t="s">
        <v>1925</v>
      </c>
      <c r="H652" t="s">
        <v>52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1926</v>
      </c>
      <c r="P652">
        <v>3</v>
      </c>
      <c r="Q652" t="str">
        <f t="shared" si="10"/>
        <v>PFE US Equity</v>
      </c>
    </row>
    <row r="653" spans="1:17" x14ac:dyDescent="0.55000000000000004">
      <c r="A653" s="1">
        <v>45289</v>
      </c>
      <c r="B653" s="1">
        <v>45291</v>
      </c>
      <c r="C653" t="s">
        <v>625</v>
      </c>
      <c r="D653" t="s">
        <v>626</v>
      </c>
      <c r="E653">
        <v>5.875</v>
      </c>
      <c r="F653" t="s">
        <v>1927</v>
      </c>
      <c r="H653" t="s">
        <v>71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1928</v>
      </c>
      <c r="P653">
        <v>2</v>
      </c>
      <c r="Q653" t="str">
        <f t="shared" si="10"/>
        <v>BA US Equity</v>
      </c>
    </row>
    <row r="654" spans="1:17" x14ac:dyDescent="0.55000000000000004">
      <c r="A654" s="1">
        <v>45289</v>
      </c>
      <c r="B654" s="1">
        <v>45291</v>
      </c>
      <c r="C654" t="s">
        <v>1929</v>
      </c>
      <c r="D654" t="s">
        <v>1930</v>
      </c>
      <c r="E654">
        <v>4.1500000000000004</v>
      </c>
      <c r="F654" t="s">
        <v>1931</v>
      </c>
      <c r="H654" t="s">
        <v>42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1932</v>
      </c>
      <c r="P654">
        <v>3</v>
      </c>
      <c r="Q654" t="str">
        <f t="shared" si="10"/>
        <v>MRK US Equity</v>
      </c>
    </row>
    <row r="655" spans="1:17" x14ac:dyDescent="0.55000000000000004">
      <c r="A655" s="1">
        <v>45289</v>
      </c>
      <c r="B655" s="1">
        <v>45291</v>
      </c>
      <c r="C655" t="s">
        <v>912</v>
      </c>
      <c r="D655" t="s">
        <v>913</v>
      </c>
      <c r="E655">
        <v>6.9</v>
      </c>
      <c r="F655" t="s">
        <v>542</v>
      </c>
      <c r="H655" t="s">
        <v>47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1933</v>
      </c>
      <c r="P655">
        <v>2</v>
      </c>
      <c r="Q655" t="str">
        <f t="shared" si="10"/>
        <v>KR US Equity</v>
      </c>
    </row>
    <row r="656" spans="1:17" x14ac:dyDescent="0.55000000000000004">
      <c r="A656" s="1">
        <v>45289</v>
      </c>
      <c r="B656" s="1">
        <v>45291</v>
      </c>
      <c r="C656" t="s">
        <v>1769</v>
      </c>
      <c r="D656" t="s">
        <v>1770</v>
      </c>
      <c r="E656">
        <v>7.25</v>
      </c>
      <c r="F656" t="s">
        <v>611</v>
      </c>
      <c r="H656" t="s">
        <v>77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1934</v>
      </c>
      <c r="P656">
        <v>3</v>
      </c>
      <c r="Q656" t="str">
        <f t="shared" si="10"/>
        <v>NSC US Equity</v>
      </c>
    </row>
    <row r="657" spans="1:17" x14ac:dyDescent="0.55000000000000004">
      <c r="A657" s="1">
        <v>45289</v>
      </c>
      <c r="B657" s="1">
        <v>45291</v>
      </c>
      <c r="C657" t="s">
        <v>1935</v>
      </c>
      <c r="D657" t="s">
        <v>1936</v>
      </c>
      <c r="E657">
        <v>5.875</v>
      </c>
      <c r="F657" t="s">
        <v>1294</v>
      </c>
      <c r="H657" t="s">
        <v>77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1937</v>
      </c>
      <c r="P657">
        <v>3</v>
      </c>
      <c r="Q657" t="str">
        <f t="shared" si="10"/>
        <v>PSX US Equity</v>
      </c>
    </row>
    <row r="658" spans="1:17" x14ac:dyDescent="0.55000000000000004">
      <c r="A658" s="1">
        <v>45289</v>
      </c>
      <c r="B658" s="1">
        <v>45291</v>
      </c>
      <c r="C658" t="s">
        <v>796</v>
      </c>
      <c r="D658" t="s">
        <v>797</v>
      </c>
      <c r="E658">
        <v>6.375</v>
      </c>
      <c r="F658" t="s">
        <v>210</v>
      </c>
      <c r="H658" t="s">
        <v>77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1938</v>
      </c>
      <c r="P658">
        <v>3</v>
      </c>
      <c r="Q658" t="str">
        <f t="shared" si="10"/>
        <v>MMM US Equity</v>
      </c>
    </row>
    <row r="659" spans="1:17" x14ac:dyDescent="0.55000000000000004">
      <c r="A659" s="1">
        <v>45289</v>
      </c>
      <c r="B659" s="1">
        <v>45291</v>
      </c>
      <c r="C659" t="s">
        <v>1941</v>
      </c>
      <c r="D659" t="s">
        <v>1738</v>
      </c>
      <c r="E659">
        <v>3.15</v>
      </c>
      <c r="F659" t="s">
        <v>457</v>
      </c>
      <c r="H659" t="s">
        <v>17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72</v>
      </c>
      <c r="O659" t="s">
        <v>1942</v>
      </c>
      <c r="P659">
        <v>2</v>
      </c>
      <c r="Q659" t="str">
        <f t="shared" si="10"/>
        <v>CB US Equity</v>
      </c>
    </row>
    <row r="660" spans="1:17" x14ac:dyDescent="0.55000000000000004">
      <c r="A660" s="1">
        <v>45289</v>
      </c>
      <c r="B660" s="1">
        <v>45291</v>
      </c>
      <c r="C660" t="s">
        <v>517</v>
      </c>
      <c r="D660" t="s">
        <v>518</v>
      </c>
      <c r="E660">
        <v>3.6</v>
      </c>
      <c r="F660" t="s">
        <v>1943</v>
      </c>
      <c r="G660" t="s">
        <v>206</v>
      </c>
      <c r="H660" t="s">
        <v>52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1944</v>
      </c>
      <c r="P660">
        <v>3</v>
      </c>
      <c r="Q660" t="str">
        <f t="shared" si="10"/>
        <v>CAT US Equity</v>
      </c>
    </row>
    <row r="661" spans="1:17" x14ac:dyDescent="0.55000000000000004">
      <c r="A661" s="1">
        <v>45289</v>
      </c>
      <c r="B661" s="1">
        <v>45291</v>
      </c>
      <c r="C661" t="s">
        <v>571</v>
      </c>
      <c r="D661" t="s">
        <v>572</v>
      </c>
      <c r="E661">
        <v>7.1</v>
      </c>
      <c r="F661" t="s">
        <v>168</v>
      </c>
      <c r="H661" t="s">
        <v>71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1947</v>
      </c>
      <c r="P661">
        <v>4</v>
      </c>
      <c r="Q661" t="str">
        <f t="shared" si="10"/>
        <v>DELL US Equity</v>
      </c>
    </row>
    <row r="662" spans="1:17" x14ac:dyDescent="0.55000000000000004">
      <c r="A662" s="1">
        <v>45289</v>
      </c>
      <c r="B662" s="1">
        <v>45291</v>
      </c>
      <c r="C662" t="s">
        <v>1948</v>
      </c>
      <c r="D662" t="s">
        <v>1949</v>
      </c>
      <c r="E662">
        <v>6.15</v>
      </c>
      <c r="F662" t="s">
        <v>1173</v>
      </c>
      <c r="H662" t="s">
        <v>77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1950</v>
      </c>
      <c r="P662">
        <v>3</v>
      </c>
      <c r="Q662" t="str">
        <f t="shared" si="10"/>
        <v>CSX US Equity</v>
      </c>
    </row>
    <row r="663" spans="1:17" x14ac:dyDescent="0.55000000000000004">
      <c r="A663" s="1">
        <v>45289</v>
      </c>
      <c r="B663" s="1">
        <v>45291</v>
      </c>
      <c r="C663" t="s">
        <v>1052</v>
      </c>
      <c r="D663" t="s">
        <v>1053</v>
      </c>
      <c r="E663">
        <v>7.125</v>
      </c>
      <c r="F663" t="s">
        <v>726</v>
      </c>
      <c r="H663" t="s">
        <v>71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1951</v>
      </c>
      <c r="P663">
        <v>3</v>
      </c>
      <c r="Q663" t="str">
        <f t="shared" si="10"/>
        <v>HES US Equity</v>
      </c>
    </row>
    <row r="664" spans="1:17" x14ac:dyDescent="0.55000000000000004">
      <c r="A664" s="1">
        <v>45289</v>
      </c>
      <c r="B664" s="1">
        <v>45291</v>
      </c>
      <c r="C664" t="s">
        <v>337</v>
      </c>
      <c r="D664" t="s">
        <v>338</v>
      </c>
      <c r="E664">
        <v>7.05</v>
      </c>
      <c r="F664" t="s">
        <v>1754</v>
      </c>
      <c r="H664" t="s">
        <v>71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1952</v>
      </c>
      <c r="P664">
        <v>3</v>
      </c>
      <c r="Q664" t="str">
        <f t="shared" si="10"/>
        <v>HCA US Equity</v>
      </c>
    </row>
    <row r="665" spans="1:17" x14ac:dyDescent="0.55000000000000004">
      <c r="A665" s="1">
        <v>45289</v>
      </c>
      <c r="B665" s="1">
        <v>45291</v>
      </c>
      <c r="C665" t="s">
        <v>60</v>
      </c>
      <c r="D665" t="s">
        <v>61</v>
      </c>
      <c r="E665">
        <v>0.625</v>
      </c>
      <c r="F665" t="s">
        <v>900</v>
      </c>
      <c r="H665" t="s">
        <v>63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64</v>
      </c>
      <c r="O665" t="s">
        <v>1953</v>
      </c>
      <c r="P665">
        <v>4</v>
      </c>
      <c r="Q665" t="str">
        <f t="shared" si="10"/>
        <v>IADB US Equity</v>
      </c>
    </row>
    <row r="666" spans="1:17" x14ac:dyDescent="0.55000000000000004">
      <c r="A666" s="1">
        <v>45289</v>
      </c>
      <c r="B666" s="1">
        <v>45291</v>
      </c>
      <c r="C666" t="s">
        <v>694</v>
      </c>
      <c r="D666" t="s">
        <v>695</v>
      </c>
      <c r="E666">
        <v>4.875</v>
      </c>
      <c r="F666" t="s">
        <v>1954</v>
      </c>
      <c r="H666" t="s">
        <v>99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1955</v>
      </c>
      <c r="P666">
        <v>3</v>
      </c>
      <c r="Q666" t="str">
        <f t="shared" si="10"/>
        <v>WMT US Equity</v>
      </c>
    </row>
    <row r="667" spans="1:17" x14ac:dyDescent="0.55000000000000004">
      <c r="A667" s="1">
        <v>45289</v>
      </c>
      <c r="B667" s="1">
        <v>45291</v>
      </c>
      <c r="C667" t="s">
        <v>1722</v>
      </c>
      <c r="D667" t="s">
        <v>1723</v>
      </c>
      <c r="E667">
        <v>6.0155200000000004</v>
      </c>
      <c r="F667" t="s">
        <v>519</v>
      </c>
      <c r="G667" t="s">
        <v>229</v>
      </c>
      <c r="H667" t="s">
        <v>52</v>
      </c>
      <c r="I667" t="s">
        <v>18</v>
      </c>
      <c r="J667" t="s">
        <v>19</v>
      </c>
      <c r="K667" t="s">
        <v>20</v>
      </c>
      <c r="L667" t="s">
        <v>20</v>
      </c>
      <c r="M667" t="s">
        <v>173</v>
      </c>
      <c r="N667" t="s">
        <v>22</v>
      </c>
      <c r="O667" t="s">
        <v>1956</v>
      </c>
      <c r="P667">
        <v>3</v>
      </c>
      <c r="Q667" t="str">
        <f t="shared" si="10"/>
        <v>BMW US Equity</v>
      </c>
    </row>
    <row r="668" spans="1:17" x14ac:dyDescent="0.55000000000000004">
      <c r="A668" s="1">
        <v>45289</v>
      </c>
      <c r="B668" s="1">
        <v>45291</v>
      </c>
      <c r="C668" t="s">
        <v>1957</v>
      </c>
      <c r="D668" t="s">
        <v>1958</v>
      </c>
      <c r="E668">
        <v>6.625</v>
      </c>
      <c r="F668" t="s">
        <v>1539</v>
      </c>
      <c r="H668" t="s">
        <v>52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72</v>
      </c>
      <c r="O668" t="s">
        <v>1959</v>
      </c>
      <c r="P668">
        <v>3</v>
      </c>
      <c r="Q668" t="str">
        <f t="shared" si="10"/>
        <v>PGR US Equity</v>
      </c>
    </row>
    <row r="669" spans="1:17" x14ac:dyDescent="0.55000000000000004">
      <c r="A669" s="1">
        <v>45289</v>
      </c>
      <c r="B669" s="1">
        <v>45291</v>
      </c>
      <c r="C669" t="s">
        <v>1960</v>
      </c>
      <c r="D669" t="s">
        <v>1961</v>
      </c>
      <c r="E669">
        <v>4.25</v>
      </c>
      <c r="F669" t="s">
        <v>947</v>
      </c>
      <c r="H669" t="s">
        <v>47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1962</v>
      </c>
      <c r="P669">
        <v>2</v>
      </c>
      <c r="Q669" t="str">
        <f t="shared" si="10"/>
        <v>DG US Equity</v>
      </c>
    </row>
    <row r="670" spans="1:17" x14ac:dyDescent="0.55000000000000004">
      <c r="A670" s="1">
        <v>45289</v>
      </c>
      <c r="B670" s="1">
        <v>45291</v>
      </c>
      <c r="C670" t="s">
        <v>208</v>
      </c>
      <c r="D670" t="s">
        <v>209</v>
      </c>
      <c r="E670">
        <v>6.7</v>
      </c>
      <c r="F670" t="s">
        <v>1273</v>
      </c>
      <c r="H670" t="s">
        <v>32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1963</v>
      </c>
      <c r="P670">
        <v>1</v>
      </c>
      <c r="Q670" t="str">
        <f t="shared" si="10"/>
        <v>M US Equity</v>
      </c>
    </row>
    <row r="671" spans="1:17" x14ac:dyDescent="0.55000000000000004">
      <c r="A671" s="1">
        <v>45289</v>
      </c>
      <c r="B671" s="1">
        <v>45291</v>
      </c>
      <c r="C671" t="s">
        <v>1964</v>
      </c>
      <c r="D671" t="s">
        <v>1965</v>
      </c>
      <c r="E671">
        <v>6.75</v>
      </c>
      <c r="F671" t="s">
        <v>1966</v>
      </c>
      <c r="H671" t="s">
        <v>47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72</v>
      </c>
      <c r="O671" t="s">
        <v>1967</v>
      </c>
      <c r="P671">
        <v>3</v>
      </c>
      <c r="Q671" t="str">
        <f t="shared" si="10"/>
        <v>AIZ US Equity</v>
      </c>
    </row>
    <row r="672" spans="1:17" x14ac:dyDescent="0.55000000000000004">
      <c r="A672" s="1">
        <v>45289</v>
      </c>
      <c r="B672" s="1">
        <v>45291</v>
      </c>
      <c r="C672" t="s">
        <v>337</v>
      </c>
      <c r="D672" t="s">
        <v>338</v>
      </c>
      <c r="E672">
        <v>5.25</v>
      </c>
      <c r="F672" t="s">
        <v>1968</v>
      </c>
      <c r="H672" t="s">
        <v>71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1969</v>
      </c>
      <c r="P672">
        <v>3</v>
      </c>
      <c r="Q672" t="str">
        <f t="shared" si="10"/>
        <v>HCA US Equity</v>
      </c>
    </row>
    <row r="673" spans="1:17" x14ac:dyDescent="0.55000000000000004">
      <c r="A673" s="1">
        <v>45289</v>
      </c>
      <c r="B673" s="1">
        <v>45291</v>
      </c>
      <c r="C673" t="s">
        <v>13</v>
      </c>
      <c r="D673" t="s">
        <v>14</v>
      </c>
      <c r="E673">
        <v>3</v>
      </c>
      <c r="F673" t="s">
        <v>1342</v>
      </c>
      <c r="H673" t="s">
        <v>17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1970</v>
      </c>
      <c r="P673">
        <v>3</v>
      </c>
      <c r="Q673" t="str">
        <f t="shared" si="10"/>
        <v>DIS US Equity</v>
      </c>
    </row>
    <row r="674" spans="1:17" x14ac:dyDescent="0.55000000000000004">
      <c r="A674" s="1">
        <v>45289</v>
      </c>
      <c r="B674" s="1">
        <v>45291</v>
      </c>
      <c r="C674" t="s">
        <v>837</v>
      </c>
      <c r="D674" t="s">
        <v>838</v>
      </c>
      <c r="E674">
        <v>8.875</v>
      </c>
      <c r="F674" t="s">
        <v>1971</v>
      </c>
      <c r="H674" t="s">
        <v>52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1972</v>
      </c>
      <c r="P674">
        <v>2</v>
      </c>
      <c r="Q674" t="str">
        <f t="shared" si="10"/>
        <v>GP US Equity</v>
      </c>
    </row>
    <row r="675" spans="1:17" x14ac:dyDescent="0.55000000000000004">
      <c r="A675" s="1">
        <v>45289</v>
      </c>
      <c r="B675" s="1">
        <v>45291</v>
      </c>
      <c r="C675" t="s">
        <v>880</v>
      </c>
      <c r="D675" t="s">
        <v>881</v>
      </c>
      <c r="E675">
        <v>6.65</v>
      </c>
      <c r="F675" t="s">
        <v>618</v>
      </c>
      <c r="H675" t="s">
        <v>77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1973</v>
      </c>
      <c r="P675">
        <v>3</v>
      </c>
      <c r="Q675" t="str">
        <f t="shared" si="10"/>
        <v>LOW US Equity</v>
      </c>
    </row>
    <row r="676" spans="1:17" x14ac:dyDescent="0.55000000000000004">
      <c r="A676" s="1">
        <v>45289</v>
      </c>
      <c r="B676" s="1">
        <v>45291</v>
      </c>
      <c r="C676" t="s">
        <v>767</v>
      </c>
      <c r="D676" t="s">
        <v>768</v>
      </c>
      <c r="E676">
        <v>1.2</v>
      </c>
      <c r="F676" t="s">
        <v>1316</v>
      </c>
      <c r="H676" t="s">
        <v>47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1974</v>
      </c>
      <c r="P676">
        <v>3</v>
      </c>
      <c r="Q676" t="str">
        <f t="shared" si="10"/>
        <v>VLO US Equity</v>
      </c>
    </row>
    <row r="677" spans="1:17" x14ac:dyDescent="0.55000000000000004">
      <c r="A677" s="1">
        <v>45289</v>
      </c>
      <c r="B677" s="1">
        <v>45291</v>
      </c>
      <c r="C677" t="s">
        <v>57</v>
      </c>
      <c r="D677" t="s">
        <v>14</v>
      </c>
      <c r="E677">
        <v>9.5</v>
      </c>
      <c r="F677" t="s">
        <v>1975</v>
      </c>
      <c r="H677" t="s">
        <v>17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1976</v>
      </c>
      <c r="P677">
        <v>3</v>
      </c>
      <c r="Q677" t="str">
        <f t="shared" si="10"/>
        <v>DIS US Equity</v>
      </c>
    </row>
    <row r="678" spans="1:17" x14ac:dyDescent="0.55000000000000004">
      <c r="A678" s="1">
        <v>45289</v>
      </c>
      <c r="B678" s="1">
        <v>45291</v>
      </c>
      <c r="C678" t="s">
        <v>1977</v>
      </c>
      <c r="D678" t="s">
        <v>1978</v>
      </c>
      <c r="E678">
        <v>7.3</v>
      </c>
      <c r="F678" t="s">
        <v>1979</v>
      </c>
      <c r="H678" t="s">
        <v>77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1980</v>
      </c>
      <c r="P678">
        <v>5</v>
      </c>
      <c r="Q678" t="str">
        <f t="shared" si="10"/>
        <v>ENIIM US Equity</v>
      </c>
    </row>
    <row r="679" spans="1:17" x14ac:dyDescent="0.55000000000000004">
      <c r="A679" s="1">
        <v>45289</v>
      </c>
      <c r="B679" s="1">
        <v>45291</v>
      </c>
      <c r="C679" t="s">
        <v>1983</v>
      </c>
      <c r="D679" t="s">
        <v>518</v>
      </c>
      <c r="E679">
        <v>6.625</v>
      </c>
      <c r="F679" t="s">
        <v>1018</v>
      </c>
      <c r="H679" t="s">
        <v>52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1984</v>
      </c>
      <c r="P679">
        <v>3</v>
      </c>
      <c r="Q679" t="str">
        <f t="shared" si="10"/>
        <v>CAT US Equity</v>
      </c>
    </row>
    <row r="680" spans="1:17" x14ac:dyDescent="0.55000000000000004">
      <c r="A680" s="1">
        <v>45289</v>
      </c>
      <c r="B680" s="1">
        <v>45291</v>
      </c>
      <c r="C680" t="s">
        <v>1985</v>
      </c>
      <c r="D680" t="s">
        <v>1986</v>
      </c>
      <c r="E680">
        <v>7</v>
      </c>
      <c r="F680" t="s">
        <v>465</v>
      </c>
      <c r="H680" t="s">
        <v>77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72</v>
      </c>
      <c r="O680" t="s">
        <v>1987</v>
      </c>
      <c r="P680">
        <v>5</v>
      </c>
      <c r="Q680" t="str">
        <f t="shared" si="10"/>
        <v>ONEAM US Equity</v>
      </c>
    </row>
    <row r="681" spans="1:17" x14ac:dyDescent="0.55000000000000004">
      <c r="A681" s="1">
        <v>45289</v>
      </c>
      <c r="B681" s="1">
        <v>45291</v>
      </c>
      <c r="C681" t="s">
        <v>317</v>
      </c>
      <c r="D681" t="s">
        <v>318</v>
      </c>
      <c r="E681">
        <v>4.5999999999999996</v>
      </c>
      <c r="F681" t="s">
        <v>1988</v>
      </c>
      <c r="H681" t="s">
        <v>17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1989</v>
      </c>
      <c r="P681">
        <v>4</v>
      </c>
      <c r="Q681" t="str">
        <f t="shared" si="10"/>
        <v>HNDA US Equity</v>
      </c>
    </row>
    <row r="682" spans="1:17" x14ac:dyDescent="0.55000000000000004">
      <c r="A682" s="1">
        <v>45289</v>
      </c>
      <c r="B682" s="1">
        <v>45291</v>
      </c>
      <c r="C682" t="s">
        <v>1912</v>
      </c>
      <c r="D682" t="s">
        <v>1913</v>
      </c>
      <c r="E682">
        <v>5.5</v>
      </c>
      <c r="F682" t="s">
        <v>1990</v>
      </c>
      <c r="H682" t="s">
        <v>71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1991</v>
      </c>
      <c r="P682">
        <v>3</v>
      </c>
      <c r="Q682" t="str">
        <f t="shared" si="10"/>
        <v>MSI US Equity</v>
      </c>
    </row>
    <row r="683" spans="1:17" x14ac:dyDescent="0.55000000000000004">
      <c r="A683" s="1">
        <v>45289</v>
      </c>
      <c r="B683" s="1">
        <v>45291</v>
      </c>
      <c r="C683" t="s">
        <v>1373</v>
      </c>
      <c r="D683" t="s">
        <v>1191</v>
      </c>
      <c r="E683">
        <v>6.55</v>
      </c>
      <c r="F683" t="s">
        <v>1173</v>
      </c>
      <c r="H683" t="s">
        <v>32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1992</v>
      </c>
      <c r="P683">
        <v>3</v>
      </c>
      <c r="Q683" t="str">
        <f t="shared" si="10"/>
        <v>TWC US Equity</v>
      </c>
    </row>
    <row r="684" spans="1:17" x14ac:dyDescent="0.55000000000000004">
      <c r="A684" s="1">
        <v>45289</v>
      </c>
      <c r="B684" s="1">
        <v>45291</v>
      </c>
      <c r="C684" t="s">
        <v>60</v>
      </c>
      <c r="D684" t="s">
        <v>61</v>
      </c>
      <c r="E684">
        <v>5.6932999999999998</v>
      </c>
      <c r="F684" t="s">
        <v>1993</v>
      </c>
      <c r="G684" t="s">
        <v>133</v>
      </c>
      <c r="H684" t="s">
        <v>63</v>
      </c>
      <c r="I684" t="s">
        <v>18</v>
      </c>
      <c r="J684" t="s">
        <v>19</v>
      </c>
      <c r="K684" t="s">
        <v>20</v>
      </c>
      <c r="L684" t="s">
        <v>20</v>
      </c>
      <c r="M684" t="s">
        <v>173</v>
      </c>
      <c r="N684" t="s">
        <v>64</v>
      </c>
      <c r="O684" t="s">
        <v>1994</v>
      </c>
      <c r="P684">
        <v>4</v>
      </c>
      <c r="Q684" t="str">
        <f t="shared" si="10"/>
        <v>IADB US Equity</v>
      </c>
    </row>
    <row r="685" spans="1:17" x14ac:dyDescent="0.55000000000000004">
      <c r="A685" s="1">
        <v>45289</v>
      </c>
      <c r="B685" s="1">
        <v>45291</v>
      </c>
      <c r="C685" t="s">
        <v>1995</v>
      </c>
      <c r="D685" t="s">
        <v>1352</v>
      </c>
      <c r="E685">
        <v>6.5</v>
      </c>
      <c r="F685" t="s">
        <v>1996</v>
      </c>
      <c r="H685" t="s">
        <v>52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53</v>
      </c>
      <c r="O685" t="s">
        <v>1997</v>
      </c>
      <c r="P685">
        <v>3</v>
      </c>
      <c r="Q685" t="str">
        <f t="shared" si="10"/>
        <v>XEL US Equity</v>
      </c>
    </row>
    <row r="686" spans="1:17" x14ac:dyDescent="0.55000000000000004">
      <c r="A686" s="1">
        <v>45289</v>
      </c>
      <c r="B686" s="1">
        <v>45291</v>
      </c>
      <c r="C686" t="s">
        <v>1998</v>
      </c>
      <c r="D686" t="s">
        <v>1999</v>
      </c>
      <c r="E686">
        <v>5.6857600000000001</v>
      </c>
      <c r="F686" t="s">
        <v>581</v>
      </c>
      <c r="H686" t="s">
        <v>17</v>
      </c>
      <c r="I686" t="s">
        <v>18</v>
      </c>
      <c r="J686" t="s">
        <v>19</v>
      </c>
      <c r="K686" t="s">
        <v>20</v>
      </c>
      <c r="L686" t="s">
        <v>20</v>
      </c>
      <c r="M686" t="s">
        <v>173</v>
      </c>
      <c r="N686" t="s">
        <v>22</v>
      </c>
      <c r="O686" t="s">
        <v>2000</v>
      </c>
      <c r="P686">
        <v>3</v>
      </c>
      <c r="Q686" t="str">
        <f t="shared" si="10"/>
        <v>ADI US Equity</v>
      </c>
    </row>
    <row r="687" spans="1:17" x14ac:dyDescent="0.55000000000000004">
      <c r="A687" s="1">
        <v>45289</v>
      </c>
      <c r="B687" s="1">
        <v>45291</v>
      </c>
      <c r="C687" t="s">
        <v>208</v>
      </c>
      <c r="D687" t="s">
        <v>209</v>
      </c>
      <c r="E687">
        <v>6.7</v>
      </c>
      <c r="F687" t="s">
        <v>2001</v>
      </c>
      <c r="G687" t="s">
        <v>1839</v>
      </c>
      <c r="H687" t="s">
        <v>32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2002</v>
      </c>
      <c r="P687">
        <v>1</v>
      </c>
      <c r="Q687" t="str">
        <f t="shared" si="10"/>
        <v>M US Equity</v>
      </c>
    </row>
    <row r="688" spans="1:17" x14ac:dyDescent="0.55000000000000004">
      <c r="A688" s="1">
        <v>45289</v>
      </c>
      <c r="B688" s="1">
        <v>45291</v>
      </c>
      <c r="C688" t="s">
        <v>770</v>
      </c>
      <c r="D688" t="s">
        <v>771</v>
      </c>
      <c r="E688">
        <v>4.625</v>
      </c>
      <c r="F688" t="s">
        <v>2003</v>
      </c>
      <c r="H688" t="s">
        <v>17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2004</v>
      </c>
      <c r="P688">
        <v>3</v>
      </c>
      <c r="Q688" t="str">
        <f t="shared" si="10"/>
        <v>MDT US Equity</v>
      </c>
    </row>
    <row r="689" spans="1:17" x14ac:dyDescent="0.55000000000000004">
      <c r="A689" s="1">
        <v>45289</v>
      </c>
      <c r="B689" s="1">
        <v>45291</v>
      </c>
      <c r="C689" t="s">
        <v>640</v>
      </c>
      <c r="D689" t="s">
        <v>641</v>
      </c>
      <c r="E689">
        <v>6.75</v>
      </c>
      <c r="F689" t="s">
        <v>2007</v>
      </c>
      <c r="H689" t="s">
        <v>495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72</v>
      </c>
      <c r="O689" t="s">
        <v>2008</v>
      </c>
      <c r="P689">
        <v>4</v>
      </c>
      <c r="Q689" t="str">
        <f t="shared" si="10"/>
        <v>NAVI US Equity</v>
      </c>
    </row>
    <row r="690" spans="1:17" x14ac:dyDescent="0.55000000000000004">
      <c r="A690" s="1">
        <v>45289</v>
      </c>
      <c r="B690" s="1">
        <v>45291</v>
      </c>
      <c r="C690" t="s">
        <v>2009</v>
      </c>
      <c r="D690" t="s">
        <v>265</v>
      </c>
      <c r="E690">
        <v>5.4</v>
      </c>
      <c r="F690" t="s">
        <v>2010</v>
      </c>
      <c r="G690" t="s">
        <v>142</v>
      </c>
      <c r="H690" t="s">
        <v>267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72</v>
      </c>
      <c r="O690" t="s">
        <v>2011</v>
      </c>
      <c r="P690">
        <v>3</v>
      </c>
      <c r="Q690" t="str">
        <f t="shared" si="10"/>
        <v>MET US Equity</v>
      </c>
    </row>
    <row r="691" spans="1:17" x14ac:dyDescent="0.55000000000000004">
      <c r="A691" s="1">
        <v>45289</v>
      </c>
      <c r="B691" s="1">
        <v>45291</v>
      </c>
      <c r="C691" t="s">
        <v>1365</v>
      </c>
      <c r="D691" t="s">
        <v>1366</v>
      </c>
      <c r="E691">
        <v>2.95</v>
      </c>
      <c r="F691" t="s">
        <v>2012</v>
      </c>
      <c r="H691" t="s">
        <v>42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2013</v>
      </c>
      <c r="P691">
        <v>4</v>
      </c>
      <c r="Q691" t="str">
        <f t="shared" si="10"/>
        <v>CSCO US Equity</v>
      </c>
    </row>
    <row r="692" spans="1:17" x14ac:dyDescent="0.55000000000000004">
      <c r="A692" s="1">
        <v>45289</v>
      </c>
      <c r="B692" s="1">
        <v>45291</v>
      </c>
      <c r="C692" t="s">
        <v>74</v>
      </c>
      <c r="D692" t="s">
        <v>75</v>
      </c>
      <c r="E692">
        <v>6</v>
      </c>
      <c r="F692" t="s">
        <v>2014</v>
      </c>
      <c r="H692" t="s">
        <v>77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2015</v>
      </c>
      <c r="P692">
        <v>2</v>
      </c>
      <c r="Q692" t="str">
        <f t="shared" si="10"/>
        <v>VZ US Equity</v>
      </c>
    </row>
    <row r="693" spans="1:17" x14ac:dyDescent="0.55000000000000004">
      <c r="A693" s="1">
        <v>45289</v>
      </c>
      <c r="B693" s="1">
        <v>45291</v>
      </c>
      <c r="C693" t="s">
        <v>131</v>
      </c>
      <c r="D693" t="s">
        <v>132</v>
      </c>
      <c r="E693">
        <v>0.375</v>
      </c>
      <c r="F693" t="s">
        <v>2016</v>
      </c>
      <c r="G693" t="s">
        <v>133</v>
      </c>
      <c r="H693" t="s">
        <v>63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64</v>
      </c>
      <c r="O693" t="s">
        <v>2017</v>
      </c>
      <c r="P693">
        <v>3</v>
      </c>
      <c r="Q693" t="str">
        <f t="shared" si="10"/>
        <v>IFC US Equity</v>
      </c>
    </row>
    <row r="694" spans="1:17" x14ac:dyDescent="0.55000000000000004">
      <c r="A694" s="1">
        <v>45289</v>
      </c>
      <c r="B694" s="1">
        <v>45291</v>
      </c>
      <c r="C694" t="s">
        <v>837</v>
      </c>
      <c r="D694" t="s">
        <v>838</v>
      </c>
      <c r="E694">
        <v>7.375</v>
      </c>
      <c r="F694" t="s">
        <v>538</v>
      </c>
      <c r="H694" t="s">
        <v>52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2018</v>
      </c>
      <c r="P694">
        <v>2</v>
      </c>
      <c r="Q694" t="str">
        <f t="shared" si="10"/>
        <v>GP US Equity</v>
      </c>
    </row>
    <row r="695" spans="1:17" x14ac:dyDescent="0.55000000000000004">
      <c r="A695" s="1">
        <v>45289</v>
      </c>
      <c r="B695" s="1">
        <v>45291</v>
      </c>
      <c r="C695" t="s">
        <v>2019</v>
      </c>
      <c r="D695" t="s">
        <v>2020</v>
      </c>
      <c r="E695">
        <v>7</v>
      </c>
      <c r="F695" t="s">
        <v>2021</v>
      </c>
      <c r="G695" t="s">
        <v>229</v>
      </c>
      <c r="H695" t="s">
        <v>99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2022</v>
      </c>
      <c r="P695">
        <v>4</v>
      </c>
      <c r="Q695" t="str">
        <f t="shared" si="10"/>
        <v>ROSW US Equity</v>
      </c>
    </row>
    <row r="696" spans="1:17" x14ac:dyDescent="0.55000000000000004">
      <c r="A696" s="1">
        <v>45289</v>
      </c>
      <c r="B696" s="1">
        <v>45291</v>
      </c>
      <c r="C696" t="s">
        <v>2023</v>
      </c>
      <c r="D696" t="s">
        <v>2024</v>
      </c>
      <c r="E696">
        <v>4.75</v>
      </c>
      <c r="F696" t="s">
        <v>574</v>
      </c>
      <c r="H696" t="s">
        <v>47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2025</v>
      </c>
      <c r="P696">
        <v>2</v>
      </c>
      <c r="Q696" t="str">
        <f t="shared" si="10"/>
        <v>WY US Equity</v>
      </c>
    </row>
    <row r="697" spans="1:17" x14ac:dyDescent="0.55000000000000004">
      <c r="A697" s="1">
        <v>45289</v>
      </c>
      <c r="B697" s="1">
        <v>45291</v>
      </c>
      <c r="C697" t="s">
        <v>2026</v>
      </c>
      <c r="D697" t="s">
        <v>115</v>
      </c>
      <c r="E697">
        <v>8.1</v>
      </c>
      <c r="F697" t="s">
        <v>2027</v>
      </c>
      <c r="H697" t="s">
        <v>52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2028</v>
      </c>
      <c r="P697">
        <v>2</v>
      </c>
      <c r="Q697" t="str">
        <f t="shared" si="10"/>
        <v>DE US Equity</v>
      </c>
    </row>
    <row r="698" spans="1:17" x14ac:dyDescent="0.55000000000000004">
      <c r="A698" s="1">
        <v>45289</v>
      </c>
      <c r="B698" s="1">
        <v>45291</v>
      </c>
      <c r="C698" t="s">
        <v>244</v>
      </c>
      <c r="D698" t="s">
        <v>245</v>
      </c>
      <c r="E698">
        <v>5.55</v>
      </c>
      <c r="F698" t="s">
        <v>2029</v>
      </c>
      <c r="G698" t="s">
        <v>206</v>
      </c>
      <c r="H698" t="s">
        <v>47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2030</v>
      </c>
      <c r="P698">
        <v>2</v>
      </c>
      <c r="Q698" t="str">
        <f t="shared" si="10"/>
        <v>GE US Equity</v>
      </c>
    </row>
    <row r="699" spans="1:17" x14ac:dyDescent="0.55000000000000004">
      <c r="A699" s="1">
        <v>45289</v>
      </c>
      <c r="B699" s="1">
        <v>45291</v>
      </c>
      <c r="C699" t="s">
        <v>1148</v>
      </c>
      <c r="D699" t="s">
        <v>548</v>
      </c>
      <c r="E699">
        <v>6.35</v>
      </c>
      <c r="F699" t="s">
        <v>2031</v>
      </c>
      <c r="H699" t="s">
        <v>71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2032</v>
      </c>
      <c r="P699">
        <v>3</v>
      </c>
      <c r="Q699" t="str">
        <f t="shared" si="10"/>
        <v>WBD US Equity</v>
      </c>
    </row>
    <row r="700" spans="1:17" x14ac:dyDescent="0.55000000000000004">
      <c r="A700" s="1">
        <v>45289</v>
      </c>
      <c r="B700" s="1">
        <v>45291</v>
      </c>
      <c r="C700" t="s">
        <v>1252</v>
      </c>
      <c r="D700" t="s">
        <v>1253</v>
      </c>
      <c r="E700">
        <v>6.875</v>
      </c>
      <c r="F700" t="s">
        <v>2035</v>
      </c>
      <c r="H700" t="s">
        <v>47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2036</v>
      </c>
      <c r="P700">
        <v>3</v>
      </c>
      <c r="Q700" t="str">
        <f t="shared" si="10"/>
        <v>KHC US Equity</v>
      </c>
    </row>
    <row r="701" spans="1:17" x14ac:dyDescent="0.55000000000000004">
      <c r="A701" s="1">
        <v>45289</v>
      </c>
      <c r="B701" s="1">
        <v>45291</v>
      </c>
      <c r="C701" t="s">
        <v>1527</v>
      </c>
      <c r="D701" t="s">
        <v>1528</v>
      </c>
      <c r="E701">
        <v>6.25</v>
      </c>
      <c r="F701" t="s">
        <v>1529</v>
      </c>
      <c r="G701" t="s">
        <v>142</v>
      </c>
      <c r="H701" t="s">
        <v>42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72</v>
      </c>
      <c r="O701" t="s">
        <v>2037</v>
      </c>
      <c r="P701">
        <v>2</v>
      </c>
      <c r="Q701" t="str">
        <f t="shared" si="10"/>
        <v>BX US Equity</v>
      </c>
    </row>
    <row r="702" spans="1:17" x14ac:dyDescent="0.55000000000000004">
      <c r="A702" s="1">
        <v>45289</v>
      </c>
      <c r="B702" s="1">
        <v>45291</v>
      </c>
      <c r="C702" t="s">
        <v>185</v>
      </c>
      <c r="D702" t="s">
        <v>186</v>
      </c>
      <c r="E702">
        <v>5.125</v>
      </c>
      <c r="F702" t="s">
        <v>179</v>
      </c>
      <c r="G702" t="s">
        <v>229</v>
      </c>
      <c r="H702" t="s">
        <v>71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53</v>
      </c>
      <c r="O702" t="s">
        <v>2038</v>
      </c>
      <c r="P702">
        <v>3</v>
      </c>
      <c r="Q702" t="str">
        <f t="shared" si="10"/>
        <v>VST US Equity</v>
      </c>
    </row>
    <row r="703" spans="1:17" x14ac:dyDescent="0.55000000000000004">
      <c r="A703" s="1">
        <v>45289</v>
      </c>
      <c r="B703" s="1">
        <v>45291</v>
      </c>
      <c r="C703" t="s">
        <v>1175</v>
      </c>
      <c r="D703" t="s">
        <v>1176</v>
      </c>
      <c r="E703">
        <v>0.98299999999999998</v>
      </c>
      <c r="F703" t="s">
        <v>1505</v>
      </c>
      <c r="H703" t="s">
        <v>47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2039</v>
      </c>
      <c r="P703">
        <v>4</v>
      </c>
      <c r="Q703" t="str">
        <f t="shared" si="10"/>
        <v>MCHP US Equity</v>
      </c>
    </row>
    <row r="704" spans="1:17" x14ac:dyDescent="0.55000000000000004">
      <c r="A704" s="1">
        <v>45289</v>
      </c>
      <c r="B704" s="1">
        <v>45291</v>
      </c>
      <c r="C704" t="s">
        <v>2040</v>
      </c>
      <c r="D704" t="s">
        <v>2041</v>
      </c>
      <c r="E704">
        <v>8.2050000000000001</v>
      </c>
      <c r="F704" t="s">
        <v>1413</v>
      </c>
      <c r="G704" t="s">
        <v>238</v>
      </c>
      <c r="H704" t="s">
        <v>71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72</v>
      </c>
      <c r="O704" t="s">
        <v>2042</v>
      </c>
      <c r="P704">
        <v>3</v>
      </c>
      <c r="Q704" t="str">
        <f t="shared" si="10"/>
        <v>AON US Equity</v>
      </c>
    </row>
    <row r="705" spans="1:17" x14ac:dyDescent="0.55000000000000004">
      <c r="A705" s="1">
        <v>45289</v>
      </c>
      <c r="B705" s="1">
        <v>45291</v>
      </c>
      <c r="C705" t="s">
        <v>60</v>
      </c>
      <c r="D705" t="s">
        <v>61</v>
      </c>
      <c r="E705">
        <v>2.375</v>
      </c>
      <c r="F705" t="s">
        <v>2043</v>
      </c>
      <c r="H705" t="s">
        <v>63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64</v>
      </c>
      <c r="O705" t="s">
        <v>2044</v>
      </c>
      <c r="P705">
        <v>4</v>
      </c>
      <c r="Q705" t="str">
        <f t="shared" si="10"/>
        <v>IADB US Equity</v>
      </c>
    </row>
    <row r="706" spans="1:17" x14ac:dyDescent="0.55000000000000004">
      <c r="A706" s="1">
        <v>45289</v>
      </c>
      <c r="B706" s="1">
        <v>45291</v>
      </c>
      <c r="C706" t="s">
        <v>379</v>
      </c>
      <c r="D706" t="s">
        <v>380</v>
      </c>
      <c r="E706">
        <v>3.85</v>
      </c>
      <c r="F706" t="s">
        <v>1860</v>
      </c>
      <c r="H706" t="s">
        <v>52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72</v>
      </c>
      <c r="O706" t="s">
        <v>2049</v>
      </c>
      <c r="P706">
        <v>3</v>
      </c>
      <c r="Q706" t="str">
        <f t="shared" si="10"/>
        <v>UNH US Equity</v>
      </c>
    </row>
    <row r="707" spans="1:17" x14ac:dyDescent="0.55000000000000004">
      <c r="A707" s="1">
        <v>45289</v>
      </c>
      <c r="B707" s="1">
        <v>45291</v>
      </c>
      <c r="C707" t="s">
        <v>837</v>
      </c>
      <c r="D707" t="s">
        <v>838</v>
      </c>
      <c r="E707">
        <v>7.25</v>
      </c>
      <c r="F707" t="s">
        <v>2050</v>
      </c>
      <c r="H707" t="s">
        <v>52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2051</v>
      </c>
      <c r="P707">
        <v>2</v>
      </c>
      <c r="Q707" t="str">
        <f t="shared" si="10"/>
        <v>GP US Equity</v>
      </c>
    </row>
    <row r="708" spans="1:17" x14ac:dyDescent="0.55000000000000004">
      <c r="A708" s="1">
        <v>45289</v>
      </c>
      <c r="B708" s="1">
        <v>45291</v>
      </c>
      <c r="C708" t="s">
        <v>2052</v>
      </c>
      <c r="D708" t="s">
        <v>2053</v>
      </c>
      <c r="E708">
        <v>5.75</v>
      </c>
      <c r="F708" t="s">
        <v>1242</v>
      </c>
      <c r="H708" t="s">
        <v>77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2054</v>
      </c>
      <c r="P708">
        <v>3</v>
      </c>
      <c r="Q708" t="str">
        <f t="shared" ref="Q708:Q771" si="11">D708&amp;" US Equity"</f>
        <v>GLW US Equity</v>
      </c>
    </row>
    <row r="709" spans="1:17" x14ac:dyDescent="0.55000000000000004">
      <c r="A709" s="1">
        <v>45289</v>
      </c>
      <c r="B709" s="1">
        <v>45291</v>
      </c>
      <c r="C709" t="s">
        <v>269</v>
      </c>
      <c r="D709" t="s">
        <v>270</v>
      </c>
      <c r="E709">
        <v>4.95</v>
      </c>
      <c r="F709" t="s">
        <v>2055</v>
      </c>
      <c r="G709" t="s">
        <v>142</v>
      </c>
      <c r="H709" t="s">
        <v>52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2056</v>
      </c>
      <c r="P709">
        <v>5</v>
      </c>
      <c r="Q709" t="str">
        <f t="shared" si="11"/>
        <v>MBGGR US Equity</v>
      </c>
    </row>
    <row r="710" spans="1:17" x14ac:dyDescent="0.55000000000000004">
      <c r="A710" s="1">
        <v>45289</v>
      </c>
      <c r="B710" s="1">
        <v>45291</v>
      </c>
      <c r="C710" t="s">
        <v>1983</v>
      </c>
      <c r="D710" t="s">
        <v>518</v>
      </c>
      <c r="E710">
        <v>6.05</v>
      </c>
      <c r="F710" t="s">
        <v>1692</v>
      </c>
      <c r="H710" t="s">
        <v>52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2057</v>
      </c>
      <c r="P710">
        <v>3</v>
      </c>
      <c r="Q710" t="str">
        <f t="shared" si="11"/>
        <v>CAT US Equity</v>
      </c>
    </row>
    <row r="711" spans="1:17" x14ac:dyDescent="0.55000000000000004">
      <c r="A711" s="1">
        <v>45289</v>
      </c>
      <c r="B711" s="1">
        <v>45291</v>
      </c>
      <c r="C711" t="s">
        <v>2058</v>
      </c>
      <c r="D711" t="s">
        <v>2059</v>
      </c>
      <c r="E711">
        <v>5.5</v>
      </c>
      <c r="F711" t="s">
        <v>2060</v>
      </c>
      <c r="H711" t="s">
        <v>42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2061</v>
      </c>
      <c r="P711">
        <v>3</v>
      </c>
      <c r="Q711" t="str">
        <f t="shared" si="11"/>
        <v>LLY US Equity</v>
      </c>
    </row>
    <row r="712" spans="1:17" x14ac:dyDescent="0.55000000000000004">
      <c r="A712" s="1">
        <v>45289</v>
      </c>
      <c r="B712" s="1">
        <v>45291</v>
      </c>
      <c r="C712" t="s">
        <v>2062</v>
      </c>
      <c r="D712" t="s">
        <v>2063</v>
      </c>
      <c r="E712">
        <v>2.125</v>
      </c>
      <c r="F712" t="s">
        <v>2064</v>
      </c>
      <c r="H712" t="s">
        <v>47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2065</v>
      </c>
      <c r="P712">
        <v>4</v>
      </c>
      <c r="Q712" t="str">
        <f t="shared" si="11"/>
        <v>MDLZ US Equity</v>
      </c>
    </row>
    <row r="713" spans="1:17" x14ac:dyDescent="0.55000000000000004">
      <c r="A713" s="1">
        <v>45289</v>
      </c>
      <c r="B713" s="1">
        <v>45291</v>
      </c>
      <c r="C713" t="s">
        <v>694</v>
      </c>
      <c r="D713" t="s">
        <v>695</v>
      </c>
      <c r="E713">
        <v>6.5</v>
      </c>
      <c r="F713" t="s">
        <v>744</v>
      </c>
      <c r="H713" t="s">
        <v>99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2066</v>
      </c>
      <c r="P713">
        <v>3</v>
      </c>
      <c r="Q713" t="str">
        <f t="shared" si="11"/>
        <v>WMT US Equity</v>
      </c>
    </row>
    <row r="714" spans="1:17" x14ac:dyDescent="0.55000000000000004">
      <c r="A714" s="1">
        <v>45289</v>
      </c>
      <c r="B714" s="1">
        <v>45291</v>
      </c>
      <c r="C714" t="s">
        <v>332</v>
      </c>
      <c r="D714" t="s">
        <v>333</v>
      </c>
      <c r="E714">
        <v>1.2</v>
      </c>
      <c r="F714" t="s">
        <v>2067</v>
      </c>
      <c r="H714" t="s">
        <v>267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2068</v>
      </c>
      <c r="P714">
        <v>2</v>
      </c>
      <c r="Q714" t="str">
        <f t="shared" si="11"/>
        <v>PG US Equity</v>
      </c>
    </row>
    <row r="715" spans="1:17" x14ac:dyDescent="0.55000000000000004">
      <c r="A715" s="1">
        <v>45289</v>
      </c>
      <c r="B715" s="1">
        <v>45291</v>
      </c>
      <c r="C715" t="s">
        <v>2058</v>
      </c>
      <c r="D715" t="s">
        <v>2059</v>
      </c>
      <c r="E715">
        <v>5.95</v>
      </c>
      <c r="F715" t="s">
        <v>467</v>
      </c>
      <c r="H715" t="s">
        <v>42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2069</v>
      </c>
      <c r="P715">
        <v>3</v>
      </c>
      <c r="Q715" t="str">
        <f t="shared" si="11"/>
        <v>LLY US Equity</v>
      </c>
    </row>
    <row r="716" spans="1:17" x14ac:dyDescent="0.55000000000000004">
      <c r="A716" s="1">
        <v>45289</v>
      </c>
      <c r="B716" s="1">
        <v>45291</v>
      </c>
      <c r="C716" t="s">
        <v>2070</v>
      </c>
      <c r="D716" t="s">
        <v>2071</v>
      </c>
      <c r="E716">
        <v>0.6</v>
      </c>
      <c r="F716" t="s">
        <v>2072</v>
      </c>
      <c r="H716" t="s">
        <v>71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2073</v>
      </c>
      <c r="P716">
        <v>3</v>
      </c>
      <c r="Q716" t="str">
        <f t="shared" si="11"/>
        <v>AMT US Equity</v>
      </c>
    </row>
    <row r="717" spans="1:17" x14ac:dyDescent="0.55000000000000004">
      <c r="A717" s="1">
        <v>45289</v>
      </c>
      <c r="B717" s="1">
        <v>45291</v>
      </c>
      <c r="C717" t="s">
        <v>139</v>
      </c>
      <c r="D717" t="s">
        <v>140</v>
      </c>
      <c r="E717">
        <v>5.2089999999999996</v>
      </c>
      <c r="F717" t="s">
        <v>2074</v>
      </c>
      <c r="G717" t="s">
        <v>142</v>
      </c>
      <c r="H717" t="s">
        <v>42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72</v>
      </c>
      <c r="O717" t="s">
        <v>2075</v>
      </c>
      <c r="P717">
        <v>2</v>
      </c>
      <c r="Q717" t="str">
        <f t="shared" si="11"/>
        <v>PL US Equity</v>
      </c>
    </row>
    <row r="718" spans="1:17" x14ac:dyDescent="0.55000000000000004">
      <c r="A718" s="1">
        <v>45289</v>
      </c>
      <c r="B718" s="1">
        <v>45291</v>
      </c>
      <c r="C718" t="s">
        <v>379</v>
      </c>
      <c r="D718" t="s">
        <v>380</v>
      </c>
      <c r="E718">
        <v>5.8</v>
      </c>
      <c r="F718" t="s">
        <v>2076</v>
      </c>
      <c r="H718" t="s">
        <v>52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72</v>
      </c>
      <c r="O718" t="s">
        <v>2077</v>
      </c>
      <c r="P718">
        <v>3</v>
      </c>
      <c r="Q718" t="str">
        <f t="shared" si="11"/>
        <v>UNH US Equity</v>
      </c>
    </row>
    <row r="719" spans="1:17" x14ac:dyDescent="0.55000000000000004">
      <c r="A719" s="1">
        <v>45289</v>
      </c>
      <c r="B719" s="1">
        <v>45291</v>
      </c>
      <c r="C719" t="s">
        <v>123</v>
      </c>
      <c r="D719" t="s">
        <v>124</v>
      </c>
      <c r="E719">
        <v>5.8114999999999997</v>
      </c>
      <c r="F719" t="s">
        <v>2078</v>
      </c>
      <c r="G719" t="s">
        <v>220</v>
      </c>
      <c r="H719" t="s">
        <v>63</v>
      </c>
      <c r="I719" t="s">
        <v>18</v>
      </c>
      <c r="J719" t="s">
        <v>19</v>
      </c>
      <c r="K719" t="s">
        <v>20</v>
      </c>
      <c r="L719" t="s">
        <v>20</v>
      </c>
      <c r="M719" t="s">
        <v>173</v>
      </c>
      <c r="N719" t="s">
        <v>64</v>
      </c>
      <c r="O719" t="s">
        <v>2079</v>
      </c>
      <c r="P719">
        <v>4</v>
      </c>
      <c r="Q719" t="str">
        <f t="shared" si="11"/>
        <v>IBRD US Equity</v>
      </c>
    </row>
    <row r="720" spans="1:17" x14ac:dyDescent="0.55000000000000004">
      <c r="A720" s="1">
        <v>45289</v>
      </c>
      <c r="B720" s="1">
        <v>45291</v>
      </c>
      <c r="C720" t="s">
        <v>1500</v>
      </c>
      <c r="D720" t="s">
        <v>1501</v>
      </c>
      <c r="E720">
        <v>1.25</v>
      </c>
      <c r="F720" t="s">
        <v>2081</v>
      </c>
      <c r="G720" t="s">
        <v>142</v>
      </c>
      <c r="H720" t="s">
        <v>42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72</v>
      </c>
      <c r="O720" t="s">
        <v>2082</v>
      </c>
      <c r="P720">
        <v>3</v>
      </c>
      <c r="Q720" t="str">
        <f t="shared" si="11"/>
        <v>PFG US Equity</v>
      </c>
    </row>
    <row r="721" spans="1:17" x14ac:dyDescent="0.55000000000000004">
      <c r="A721" s="1">
        <v>45289</v>
      </c>
      <c r="B721" s="1">
        <v>45291</v>
      </c>
      <c r="C721" t="s">
        <v>2062</v>
      </c>
      <c r="D721" t="s">
        <v>2063</v>
      </c>
      <c r="E721">
        <v>6.5</v>
      </c>
      <c r="F721" t="s">
        <v>2083</v>
      </c>
      <c r="H721" t="s">
        <v>47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2084</v>
      </c>
      <c r="P721">
        <v>4</v>
      </c>
      <c r="Q721" t="str">
        <f t="shared" si="11"/>
        <v>MDLZ US Equity</v>
      </c>
    </row>
    <row r="722" spans="1:17" x14ac:dyDescent="0.55000000000000004">
      <c r="A722" s="1">
        <v>45289</v>
      </c>
      <c r="B722" s="1">
        <v>45291</v>
      </c>
      <c r="C722" t="s">
        <v>379</v>
      </c>
      <c r="D722" t="s">
        <v>380</v>
      </c>
      <c r="E722">
        <v>2</v>
      </c>
      <c r="F722" t="s">
        <v>2027</v>
      </c>
      <c r="H722" t="s">
        <v>52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72</v>
      </c>
      <c r="O722" t="s">
        <v>2086</v>
      </c>
      <c r="P722">
        <v>3</v>
      </c>
      <c r="Q722" t="str">
        <f t="shared" si="11"/>
        <v>UNH US Equity</v>
      </c>
    </row>
    <row r="723" spans="1:17" x14ac:dyDescent="0.55000000000000004">
      <c r="A723" s="1">
        <v>45289</v>
      </c>
      <c r="B723" s="1">
        <v>45291</v>
      </c>
      <c r="C723" t="s">
        <v>285</v>
      </c>
      <c r="D723" t="s">
        <v>286</v>
      </c>
      <c r="E723">
        <v>2.6</v>
      </c>
      <c r="F723" t="s">
        <v>2087</v>
      </c>
      <c r="H723" t="s">
        <v>42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2088</v>
      </c>
      <c r="P723">
        <v>2</v>
      </c>
      <c r="Q723" t="str">
        <f t="shared" si="11"/>
        <v>KO US Equity</v>
      </c>
    </row>
    <row r="724" spans="1:17" x14ac:dyDescent="0.55000000000000004">
      <c r="A724" s="1">
        <v>45289</v>
      </c>
      <c r="B724" s="1">
        <v>45291</v>
      </c>
      <c r="C724" t="s">
        <v>1455</v>
      </c>
      <c r="D724" t="s">
        <v>1456</v>
      </c>
      <c r="E724">
        <v>6.25</v>
      </c>
      <c r="F724" t="s">
        <v>2089</v>
      </c>
      <c r="H724" t="s">
        <v>47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72</v>
      </c>
      <c r="O724" t="s">
        <v>2090</v>
      </c>
      <c r="P724">
        <v>3</v>
      </c>
      <c r="Q724" t="str">
        <f t="shared" si="11"/>
        <v>AIG US Equity</v>
      </c>
    </row>
    <row r="725" spans="1:17" x14ac:dyDescent="0.55000000000000004">
      <c r="A725" s="1">
        <v>45289</v>
      </c>
      <c r="B725" s="1">
        <v>45291</v>
      </c>
      <c r="C725" t="s">
        <v>317</v>
      </c>
      <c r="D725" t="s">
        <v>318</v>
      </c>
      <c r="E725">
        <v>5</v>
      </c>
      <c r="F725" t="s">
        <v>1226</v>
      </c>
      <c r="H725" t="s">
        <v>17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2091</v>
      </c>
      <c r="P725">
        <v>4</v>
      </c>
      <c r="Q725" t="str">
        <f t="shared" si="11"/>
        <v>HNDA US Equity</v>
      </c>
    </row>
    <row r="726" spans="1:17" x14ac:dyDescent="0.55000000000000004">
      <c r="A726" s="1">
        <v>45289</v>
      </c>
      <c r="B726" s="1">
        <v>45291</v>
      </c>
      <c r="C726" t="s">
        <v>2094</v>
      </c>
      <c r="D726" t="s">
        <v>2095</v>
      </c>
      <c r="E726">
        <v>7</v>
      </c>
      <c r="F726" t="s">
        <v>2096</v>
      </c>
      <c r="H726" t="s">
        <v>17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72</v>
      </c>
      <c r="O726" t="s">
        <v>2097</v>
      </c>
      <c r="P726">
        <v>3</v>
      </c>
      <c r="Q726" t="str">
        <f t="shared" si="11"/>
        <v>AGO US Equity</v>
      </c>
    </row>
    <row r="727" spans="1:17" x14ac:dyDescent="0.55000000000000004">
      <c r="A727" s="1">
        <v>45289</v>
      </c>
      <c r="B727" s="1">
        <v>45291</v>
      </c>
      <c r="C727" t="s">
        <v>2098</v>
      </c>
      <c r="D727" t="s">
        <v>2099</v>
      </c>
      <c r="E727">
        <v>5.8</v>
      </c>
      <c r="F727" t="s">
        <v>2100</v>
      </c>
      <c r="G727" t="s">
        <v>142</v>
      </c>
      <c r="H727" t="s">
        <v>71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2101</v>
      </c>
      <c r="P727">
        <v>4</v>
      </c>
      <c r="Q727" t="str">
        <f t="shared" si="11"/>
        <v>CARR US Equity</v>
      </c>
    </row>
    <row r="728" spans="1:17" x14ac:dyDescent="0.55000000000000004">
      <c r="A728" s="1">
        <v>45289</v>
      </c>
      <c r="B728" s="1">
        <v>45291</v>
      </c>
      <c r="C728" t="s">
        <v>742</v>
      </c>
      <c r="D728" t="s">
        <v>743</v>
      </c>
      <c r="E728">
        <v>5.7</v>
      </c>
      <c r="F728" t="s">
        <v>889</v>
      </c>
      <c r="G728" t="s">
        <v>2102</v>
      </c>
      <c r="H728" t="s">
        <v>17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53</v>
      </c>
      <c r="O728" t="s">
        <v>2103</v>
      </c>
      <c r="P728">
        <v>2</v>
      </c>
      <c r="Q728" t="str">
        <f t="shared" si="11"/>
        <v>ED US Equity</v>
      </c>
    </row>
    <row r="729" spans="1:17" x14ac:dyDescent="0.55000000000000004">
      <c r="A729" s="1">
        <v>45289</v>
      </c>
      <c r="B729" s="1">
        <v>45291</v>
      </c>
      <c r="C729" t="s">
        <v>332</v>
      </c>
      <c r="D729" t="s">
        <v>333</v>
      </c>
      <c r="E729">
        <v>2.2999999999999998</v>
      </c>
      <c r="F729" t="s">
        <v>2104</v>
      </c>
      <c r="H729" t="s">
        <v>267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2105</v>
      </c>
      <c r="P729">
        <v>2</v>
      </c>
      <c r="Q729" t="str">
        <f t="shared" si="11"/>
        <v>PG US Equity</v>
      </c>
    </row>
    <row r="730" spans="1:17" x14ac:dyDescent="0.55000000000000004">
      <c r="A730" s="1">
        <v>45289</v>
      </c>
      <c r="B730" s="1">
        <v>45291</v>
      </c>
      <c r="C730" t="s">
        <v>123</v>
      </c>
      <c r="D730" t="s">
        <v>124</v>
      </c>
      <c r="E730">
        <v>1.75</v>
      </c>
      <c r="F730" t="s">
        <v>2106</v>
      </c>
      <c r="G730" t="s">
        <v>220</v>
      </c>
      <c r="H730" t="s">
        <v>63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64</v>
      </c>
      <c r="O730" t="s">
        <v>2107</v>
      </c>
      <c r="P730">
        <v>4</v>
      </c>
      <c r="Q730" t="str">
        <f t="shared" si="11"/>
        <v>IBRD US Equity</v>
      </c>
    </row>
    <row r="731" spans="1:17" x14ac:dyDescent="0.55000000000000004">
      <c r="A731" s="1">
        <v>45289</v>
      </c>
      <c r="B731" s="1">
        <v>45291</v>
      </c>
      <c r="C731" t="s">
        <v>714</v>
      </c>
      <c r="D731" t="s">
        <v>715</v>
      </c>
      <c r="E731">
        <v>6.75</v>
      </c>
      <c r="F731" t="s">
        <v>2108</v>
      </c>
      <c r="H731" t="s">
        <v>77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2109</v>
      </c>
      <c r="P731">
        <v>4</v>
      </c>
      <c r="Q731" t="str">
        <f t="shared" si="11"/>
        <v>SCCO US Equity</v>
      </c>
    </row>
    <row r="732" spans="1:17" x14ac:dyDescent="0.55000000000000004">
      <c r="A732" s="1">
        <v>45289</v>
      </c>
      <c r="B732" s="1">
        <v>45291</v>
      </c>
      <c r="C732" t="s">
        <v>1148</v>
      </c>
      <c r="D732" t="s">
        <v>548</v>
      </c>
      <c r="E732">
        <v>4.875</v>
      </c>
      <c r="F732" t="s">
        <v>2110</v>
      </c>
      <c r="H732" t="s">
        <v>71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2111</v>
      </c>
      <c r="P732">
        <v>3</v>
      </c>
      <c r="Q732" t="str">
        <f t="shared" si="11"/>
        <v>WBD US Equity</v>
      </c>
    </row>
    <row r="733" spans="1:17" x14ac:dyDescent="0.55000000000000004">
      <c r="A733" s="1">
        <v>45289</v>
      </c>
      <c r="B733" s="1">
        <v>45291</v>
      </c>
      <c r="C733" t="s">
        <v>2112</v>
      </c>
      <c r="D733" t="s">
        <v>1352</v>
      </c>
      <c r="E733">
        <v>7.125</v>
      </c>
      <c r="F733" t="s">
        <v>438</v>
      </c>
      <c r="H733" t="s">
        <v>42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53</v>
      </c>
      <c r="O733" t="s">
        <v>2113</v>
      </c>
      <c r="P733">
        <v>3</v>
      </c>
      <c r="Q733" t="str">
        <f t="shared" si="11"/>
        <v>XEL US Equity</v>
      </c>
    </row>
    <row r="734" spans="1:17" x14ac:dyDescent="0.55000000000000004">
      <c r="A734" s="1">
        <v>45289</v>
      </c>
      <c r="B734" s="1">
        <v>45291</v>
      </c>
      <c r="C734" t="s">
        <v>379</v>
      </c>
      <c r="D734" t="s">
        <v>380</v>
      </c>
      <c r="E734">
        <v>3.1</v>
      </c>
      <c r="F734" t="s">
        <v>146</v>
      </c>
      <c r="H734" t="s">
        <v>52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72</v>
      </c>
      <c r="O734" t="s">
        <v>2114</v>
      </c>
      <c r="P734">
        <v>3</v>
      </c>
      <c r="Q734" t="str">
        <f t="shared" si="11"/>
        <v>UNH US Equity</v>
      </c>
    </row>
    <row r="735" spans="1:17" x14ac:dyDescent="0.55000000000000004">
      <c r="A735" s="1">
        <v>45289</v>
      </c>
      <c r="B735" s="1">
        <v>45291</v>
      </c>
      <c r="C735" t="s">
        <v>1252</v>
      </c>
      <c r="D735" t="s">
        <v>1253</v>
      </c>
      <c r="E735">
        <v>7.125</v>
      </c>
      <c r="F735" t="s">
        <v>2115</v>
      </c>
      <c r="H735" t="s">
        <v>47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2116</v>
      </c>
      <c r="P735">
        <v>3</v>
      </c>
      <c r="Q735" t="str">
        <f t="shared" si="11"/>
        <v>KHC US Equity</v>
      </c>
    </row>
    <row r="736" spans="1:17" x14ac:dyDescent="0.55000000000000004">
      <c r="A736" s="1">
        <v>45289</v>
      </c>
      <c r="B736" s="1">
        <v>45291</v>
      </c>
      <c r="C736" t="s">
        <v>1318</v>
      </c>
      <c r="D736" t="s">
        <v>1319</v>
      </c>
      <c r="E736">
        <v>5.75</v>
      </c>
      <c r="F736" t="s">
        <v>2117</v>
      </c>
      <c r="G736" t="s">
        <v>142</v>
      </c>
      <c r="H736" t="s">
        <v>52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72</v>
      </c>
      <c r="O736" t="s">
        <v>2118</v>
      </c>
      <c r="P736">
        <v>4</v>
      </c>
      <c r="Q736" t="str">
        <f t="shared" si="11"/>
        <v>CRBG US Equity</v>
      </c>
    </row>
    <row r="737" spans="1:17" x14ac:dyDescent="0.55000000000000004">
      <c r="A737" s="1">
        <v>45289</v>
      </c>
      <c r="B737" s="1">
        <v>45291</v>
      </c>
      <c r="C737" t="s">
        <v>2119</v>
      </c>
      <c r="D737" t="s">
        <v>80</v>
      </c>
      <c r="E737">
        <v>7.75</v>
      </c>
      <c r="F737" t="s">
        <v>1741</v>
      </c>
      <c r="H737" t="s">
        <v>217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2120</v>
      </c>
      <c r="P737">
        <v>4</v>
      </c>
      <c r="Q737" t="str">
        <f t="shared" si="11"/>
        <v>LUMN US Equity</v>
      </c>
    </row>
    <row r="738" spans="1:17" x14ac:dyDescent="0.55000000000000004">
      <c r="A738" s="1">
        <v>45289</v>
      </c>
      <c r="B738" s="1">
        <v>45291</v>
      </c>
      <c r="C738" t="s">
        <v>837</v>
      </c>
      <c r="D738" t="s">
        <v>838</v>
      </c>
      <c r="E738">
        <v>0.625</v>
      </c>
      <c r="F738" t="s">
        <v>459</v>
      </c>
      <c r="G738" t="s">
        <v>142</v>
      </c>
      <c r="H738" t="s">
        <v>52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2121</v>
      </c>
      <c r="P738">
        <v>2</v>
      </c>
      <c r="Q738" t="str">
        <f t="shared" si="11"/>
        <v>GP US Equity</v>
      </c>
    </row>
    <row r="739" spans="1:17" x14ac:dyDescent="0.55000000000000004">
      <c r="A739" s="1">
        <v>45289</v>
      </c>
      <c r="B739" s="1">
        <v>45291</v>
      </c>
      <c r="C739" t="s">
        <v>2122</v>
      </c>
      <c r="D739" t="s">
        <v>2123</v>
      </c>
      <c r="E739">
        <v>7.125</v>
      </c>
      <c r="F739" t="s">
        <v>2124</v>
      </c>
      <c r="H739" t="s">
        <v>71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2125</v>
      </c>
      <c r="P739">
        <v>4</v>
      </c>
      <c r="Q739" t="str">
        <f t="shared" si="11"/>
        <v>LDOS US Equity</v>
      </c>
    </row>
    <row r="740" spans="1:17" x14ac:dyDescent="0.55000000000000004">
      <c r="A740" s="1">
        <v>45289</v>
      </c>
      <c r="B740" s="1">
        <v>45291</v>
      </c>
      <c r="C740" t="s">
        <v>2126</v>
      </c>
      <c r="D740" t="s">
        <v>2127</v>
      </c>
      <c r="E740">
        <v>7.2</v>
      </c>
      <c r="F740" t="s">
        <v>2128</v>
      </c>
      <c r="H740" t="s">
        <v>52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2129</v>
      </c>
      <c r="P740">
        <v>3</v>
      </c>
      <c r="Q740" t="str">
        <f t="shared" si="11"/>
        <v>HSY US Equity</v>
      </c>
    </row>
    <row r="741" spans="1:17" x14ac:dyDescent="0.55000000000000004">
      <c r="A741" s="1">
        <v>45289</v>
      </c>
      <c r="B741" s="1">
        <v>45291</v>
      </c>
      <c r="C741" t="s">
        <v>1750</v>
      </c>
      <c r="D741" t="s">
        <v>610</v>
      </c>
      <c r="E741">
        <v>7.875</v>
      </c>
      <c r="F741" t="s">
        <v>2130</v>
      </c>
      <c r="G741" t="s">
        <v>238</v>
      </c>
      <c r="H741" t="s">
        <v>77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2131</v>
      </c>
      <c r="P741">
        <v>3</v>
      </c>
      <c r="Q741" t="str">
        <f t="shared" si="11"/>
        <v>NOC US Equity</v>
      </c>
    </row>
    <row r="742" spans="1:17" x14ac:dyDescent="0.55000000000000004">
      <c r="A742" s="1">
        <v>45289</v>
      </c>
      <c r="B742" s="1">
        <v>45291</v>
      </c>
      <c r="C742" t="s">
        <v>2132</v>
      </c>
      <c r="D742" t="s">
        <v>2133</v>
      </c>
      <c r="E742">
        <v>7.625</v>
      </c>
      <c r="F742" t="s">
        <v>91</v>
      </c>
      <c r="H742" t="s">
        <v>32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2134</v>
      </c>
      <c r="P742">
        <v>3</v>
      </c>
      <c r="Q742" t="str">
        <f t="shared" si="11"/>
        <v>TWX US Equity</v>
      </c>
    </row>
    <row r="743" spans="1:17" x14ac:dyDescent="0.55000000000000004">
      <c r="A743" s="1">
        <v>45289</v>
      </c>
      <c r="B743" s="1">
        <v>45291</v>
      </c>
      <c r="C743" t="s">
        <v>324</v>
      </c>
      <c r="D743" t="s">
        <v>325</v>
      </c>
      <c r="E743">
        <v>4.5</v>
      </c>
      <c r="F743" t="s">
        <v>2135</v>
      </c>
      <c r="H743" t="s">
        <v>17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2136</v>
      </c>
      <c r="P743">
        <v>2</v>
      </c>
      <c r="Q743" t="str">
        <f t="shared" si="11"/>
        <v>PM US Equity</v>
      </c>
    </row>
    <row r="744" spans="1:17" x14ac:dyDescent="0.55000000000000004">
      <c r="A744" s="1">
        <v>45289</v>
      </c>
      <c r="B744" s="1">
        <v>45291</v>
      </c>
      <c r="C744" t="s">
        <v>2137</v>
      </c>
      <c r="D744" t="s">
        <v>2138</v>
      </c>
      <c r="E744">
        <v>7.7</v>
      </c>
      <c r="F744" t="s">
        <v>2139</v>
      </c>
      <c r="G744" t="s">
        <v>229</v>
      </c>
      <c r="H744" t="s">
        <v>32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2140</v>
      </c>
      <c r="P744">
        <v>5</v>
      </c>
      <c r="Q744" t="str">
        <f t="shared" si="11"/>
        <v>CEMEX US Equity</v>
      </c>
    </row>
    <row r="745" spans="1:17" x14ac:dyDescent="0.55000000000000004">
      <c r="A745" s="1">
        <v>45289</v>
      </c>
      <c r="B745" s="1">
        <v>45291</v>
      </c>
      <c r="C745" t="s">
        <v>1199</v>
      </c>
      <c r="D745" t="s">
        <v>1200</v>
      </c>
      <c r="E745">
        <v>4.5999999999999996</v>
      </c>
      <c r="F745" t="s">
        <v>322</v>
      </c>
      <c r="G745" t="s">
        <v>206</v>
      </c>
      <c r="H745" t="s">
        <v>17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72</v>
      </c>
      <c r="O745" t="s">
        <v>2141</v>
      </c>
      <c r="P745">
        <v>3</v>
      </c>
      <c r="Q745" t="str">
        <f t="shared" si="11"/>
        <v>PRU US Equity</v>
      </c>
    </row>
    <row r="746" spans="1:17" x14ac:dyDescent="0.55000000000000004">
      <c r="A746" s="1">
        <v>45289</v>
      </c>
      <c r="B746" s="1">
        <v>45291</v>
      </c>
      <c r="C746" t="s">
        <v>1216</v>
      </c>
      <c r="D746" t="s">
        <v>1217</v>
      </c>
      <c r="E746">
        <v>8.5</v>
      </c>
      <c r="F746" t="s">
        <v>2142</v>
      </c>
      <c r="H746" t="s">
        <v>17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2143</v>
      </c>
      <c r="P746">
        <v>3</v>
      </c>
      <c r="Q746" t="str">
        <f t="shared" si="11"/>
        <v>LMT US Equity</v>
      </c>
    </row>
    <row r="747" spans="1:17" x14ac:dyDescent="0.55000000000000004">
      <c r="A747" s="1">
        <v>45289</v>
      </c>
      <c r="B747" s="1">
        <v>45291</v>
      </c>
      <c r="C747" t="s">
        <v>2144</v>
      </c>
      <c r="D747" t="s">
        <v>171</v>
      </c>
      <c r="E747">
        <v>6.375</v>
      </c>
      <c r="F747" t="s">
        <v>2050</v>
      </c>
      <c r="H747" t="s">
        <v>47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2145</v>
      </c>
      <c r="P747">
        <v>1</v>
      </c>
      <c r="Q747" t="str">
        <f t="shared" si="11"/>
        <v>T US Equity</v>
      </c>
    </row>
    <row r="748" spans="1:17" x14ac:dyDescent="0.55000000000000004">
      <c r="A748" s="1">
        <v>45289</v>
      </c>
      <c r="B748" s="1">
        <v>45291</v>
      </c>
      <c r="C748" t="s">
        <v>1465</v>
      </c>
      <c r="D748" t="s">
        <v>553</v>
      </c>
      <c r="E748">
        <v>5.9</v>
      </c>
      <c r="F748" t="s">
        <v>1581</v>
      </c>
      <c r="H748" t="s">
        <v>17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2147</v>
      </c>
      <c r="P748">
        <v>3</v>
      </c>
      <c r="Q748" t="str">
        <f t="shared" si="11"/>
        <v>COP US Equity</v>
      </c>
    </row>
    <row r="749" spans="1:17" x14ac:dyDescent="0.55000000000000004">
      <c r="A749" s="1">
        <v>45289</v>
      </c>
      <c r="B749" s="1">
        <v>45291</v>
      </c>
      <c r="C749" t="s">
        <v>74</v>
      </c>
      <c r="D749" t="s">
        <v>75</v>
      </c>
      <c r="E749">
        <v>5.9299200000000001</v>
      </c>
      <c r="F749" t="s">
        <v>1344</v>
      </c>
      <c r="H749" t="s">
        <v>77</v>
      </c>
      <c r="I749" t="s">
        <v>18</v>
      </c>
      <c r="J749" t="s">
        <v>19</v>
      </c>
      <c r="K749" t="s">
        <v>20</v>
      </c>
      <c r="L749" t="s">
        <v>20</v>
      </c>
      <c r="M749" t="s">
        <v>173</v>
      </c>
      <c r="N749" t="s">
        <v>22</v>
      </c>
      <c r="O749" t="s">
        <v>2150</v>
      </c>
      <c r="P749">
        <v>2</v>
      </c>
      <c r="Q749" t="str">
        <f t="shared" si="11"/>
        <v>VZ US Equity</v>
      </c>
    </row>
    <row r="750" spans="1:17" x14ac:dyDescent="0.55000000000000004">
      <c r="A750" s="1">
        <v>45289</v>
      </c>
      <c r="B750" s="1">
        <v>45291</v>
      </c>
      <c r="C750" t="s">
        <v>640</v>
      </c>
      <c r="D750" t="s">
        <v>641</v>
      </c>
      <c r="E750">
        <v>6.75</v>
      </c>
      <c r="F750" t="s">
        <v>1222</v>
      </c>
      <c r="H750" t="s">
        <v>495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72</v>
      </c>
      <c r="O750" t="s">
        <v>2151</v>
      </c>
      <c r="P750">
        <v>4</v>
      </c>
      <c r="Q750" t="str">
        <f t="shared" si="11"/>
        <v>NAVI US Equity</v>
      </c>
    </row>
    <row r="751" spans="1:17" x14ac:dyDescent="0.55000000000000004">
      <c r="A751" s="1">
        <v>45289</v>
      </c>
      <c r="B751" s="1">
        <v>45291</v>
      </c>
      <c r="C751" t="s">
        <v>1142</v>
      </c>
      <c r="D751" t="s">
        <v>1143</v>
      </c>
      <c r="E751">
        <v>6.2</v>
      </c>
      <c r="F751" t="s">
        <v>1692</v>
      </c>
      <c r="H751" t="s">
        <v>52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2153</v>
      </c>
      <c r="P751">
        <v>4</v>
      </c>
      <c r="Q751" t="str">
        <f t="shared" si="11"/>
        <v>BNSF US Equity</v>
      </c>
    </row>
    <row r="752" spans="1:17" x14ac:dyDescent="0.55000000000000004">
      <c r="A752" s="1">
        <v>45289</v>
      </c>
      <c r="B752" s="1">
        <v>45291</v>
      </c>
      <c r="C752" t="s">
        <v>891</v>
      </c>
      <c r="D752" t="s">
        <v>567</v>
      </c>
      <c r="E752">
        <v>6</v>
      </c>
      <c r="F752" t="s">
        <v>692</v>
      </c>
      <c r="G752" t="s">
        <v>217</v>
      </c>
      <c r="H752" t="s">
        <v>17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53</v>
      </c>
      <c r="O752" t="s">
        <v>2154</v>
      </c>
      <c r="P752">
        <v>1</v>
      </c>
      <c r="Q752" t="str">
        <f t="shared" si="11"/>
        <v>D US Equity</v>
      </c>
    </row>
    <row r="753" spans="1:17" x14ac:dyDescent="0.55000000000000004">
      <c r="A753" s="1">
        <v>45289</v>
      </c>
      <c r="B753" s="1">
        <v>45291</v>
      </c>
      <c r="C753" t="s">
        <v>264</v>
      </c>
      <c r="D753" t="s">
        <v>265</v>
      </c>
      <c r="E753">
        <v>4.4000000000000004</v>
      </c>
      <c r="F753" t="s">
        <v>2155</v>
      </c>
      <c r="G753" t="s">
        <v>142</v>
      </c>
      <c r="H753" t="s">
        <v>267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72</v>
      </c>
      <c r="O753" t="s">
        <v>2156</v>
      </c>
      <c r="P753">
        <v>3</v>
      </c>
      <c r="Q753" t="str">
        <f t="shared" si="11"/>
        <v>MET US Equity</v>
      </c>
    </row>
    <row r="754" spans="1:17" x14ac:dyDescent="0.55000000000000004">
      <c r="A754" s="1">
        <v>45289</v>
      </c>
      <c r="B754" s="1">
        <v>45291</v>
      </c>
      <c r="C754" t="s">
        <v>60</v>
      </c>
      <c r="D754" t="s">
        <v>61</v>
      </c>
      <c r="E754">
        <v>1.125</v>
      </c>
      <c r="F754" t="s">
        <v>2158</v>
      </c>
      <c r="H754" t="s">
        <v>63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64</v>
      </c>
      <c r="O754" t="s">
        <v>2159</v>
      </c>
      <c r="P754">
        <v>4</v>
      </c>
      <c r="Q754" t="str">
        <f t="shared" si="11"/>
        <v>IADB US Equity</v>
      </c>
    </row>
    <row r="755" spans="1:17" x14ac:dyDescent="0.55000000000000004">
      <c r="A755" s="1">
        <v>45289</v>
      </c>
      <c r="B755" s="1">
        <v>45291</v>
      </c>
      <c r="C755" t="s">
        <v>2160</v>
      </c>
      <c r="D755" t="s">
        <v>2161</v>
      </c>
      <c r="E755">
        <v>6.25</v>
      </c>
      <c r="F755" t="s">
        <v>2162</v>
      </c>
      <c r="H755" t="s">
        <v>77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2163</v>
      </c>
      <c r="P755">
        <v>3</v>
      </c>
      <c r="Q755" t="str">
        <f t="shared" si="11"/>
        <v>NEM US Equity</v>
      </c>
    </row>
    <row r="756" spans="1:17" x14ac:dyDescent="0.55000000000000004">
      <c r="A756" s="1">
        <v>45289</v>
      </c>
      <c r="B756" s="1">
        <v>45291</v>
      </c>
      <c r="C756" t="s">
        <v>269</v>
      </c>
      <c r="D756" t="s">
        <v>270</v>
      </c>
      <c r="E756">
        <v>3.75</v>
      </c>
      <c r="F756" t="s">
        <v>2164</v>
      </c>
      <c r="G756" t="s">
        <v>229</v>
      </c>
      <c r="H756" t="s">
        <v>52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2165</v>
      </c>
      <c r="P756">
        <v>5</v>
      </c>
      <c r="Q756" t="str">
        <f t="shared" si="11"/>
        <v>MBGGR US Equity</v>
      </c>
    </row>
    <row r="757" spans="1:17" x14ac:dyDescent="0.55000000000000004">
      <c r="A757" s="1">
        <v>45289</v>
      </c>
      <c r="B757" s="1">
        <v>45291</v>
      </c>
      <c r="C757" t="s">
        <v>2166</v>
      </c>
      <c r="D757" t="s">
        <v>1738</v>
      </c>
      <c r="E757">
        <v>9.6999999999999993</v>
      </c>
      <c r="F757" t="s">
        <v>2167</v>
      </c>
      <c r="H757" t="s">
        <v>77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72</v>
      </c>
      <c r="O757" t="s">
        <v>2168</v>
      </c>
      <c r="P757">
        <v>2</v>
      </c>
      <c r="Q757" t="str">
        <f t="shared" si="11"/>
        <v>CB US Equity</v>
      </c>
    </row>
    <row r="758" spans="1:17" x14ac:dyDescent="0.55000000000000004">
      <c r="A758" s="1">
        <v>45289</v>
      </c>
      <c r="B758" s="1">
        <v>45291</v>
      </c>
      <c r="C758" t="s">
        <v>2174</v>
      </c>
      <c r="D758" t="s">
        <v>2175</v>
      </c>
      <c r="E758">
        <v>5.65</v>
      </c>
      <c r="F758" t="s">
        <v>2176</v>
      </c>
      <c r="H758" t="s">
        <v>47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72</v>
      </c>
      <c r="O758" t="s">
        <v>2177</v>
      </c>
      <c r="P758">
        <v>4</v>
      </c>
      <c r="Q758" t="str">
        <f t="shared" si="11"/>
        <v>NDAQ US Equity</v>
      </c>
    </row>
    <row r="759" spans="1:17" x14ac:dyDescent="0.55000000000000004">
      <c r="A759" s="1">
        <v>45289</v>
      </c>
      <c r="B759" s="1">
        <v>45291</v>
      </c>
      <c r="C759" t="s">
        <v>1722</v>
      </c>
      <c r="D759" t="s">
        <v>1723</v>
      </c>
      <c r="E759">
        <v>3.25</v>
      </c>
      <c r="F759" t="s">
        <v>1156</v>
      </c>
      <c r="G759" t="s">
        <v>229</v>
      </c>
      <c r="H759" t="s">
        <v>52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2178</v>
      </c>
      <c r="P759">
        <v>3</v>
      </c>
      <c r="Q759" t="str">
        <f t="shared" si="11"/>
        <v>BMW US Equity</v>
      </c>
    </row>
    <row r="760" spans="1:17" x14ac:dyDescent="0.55000000000000004">
      <c r="A760" s="1">
        <v>45289</v>
      </c>
      <c r="B760" s="1">
        <v>45291</v>
      </c>
      <c r="C760" t="s">
        <v>2179</v>
      </c>
      <c r="D760" t="s">
        <v>2180</v>
      </c>
      <c r="E760">
        <v>6.25</v>
      </c>
      <c r="F760" t="s">
        <v>708</v>
      </c>
      <c r="H760" t="s">
        <v>47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2181</v>
      </c>
      <c r="P760">
        <v>3</v>
      </c>
      <c r="Q760" t="str">
        <f t="shared" si="11"/>
        <v>CVS US Equity</v>
      </c>
    </row>
    <row r="761" spans="1:17" x14ac:dyDescent="0.55000000000000004">
      <c r="A761" s="1">
        <v>45289</v>
      </c>
      <c r="B761" s="1">
        <v>45291</v>
      </c>
      <c r="C761" t="s">
        <v>2182</v>
      </c>
      <c r="D761" t="s">
        <v>2183</v>
      </c>
      <c r="E761">
        <v>6.875</v>
      </c>
      <c r="F761" t="s">
        <v>467</v>
      </c>
      <c r="H761" t="s">
        <v>37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2184</v>
      </c>
      <c r="P761">
        <v>3</v>
      </c>
      <c r="Q761" t="str">
        <f t="shared" si="11"/>
        <v>YUM US Equity</v>
      </c>
    </row>
    <row r="762" spans="1:17" x14ac:dyDescent="0.55000000000000004">
      <c r="A762" s="1">
        <v>45289</v>
      </c>
      <c r="B762" s="1">
        <v>45291</v>
      </c>
      <c r="C762" t="s">
        <v>564</v>
      </c>
      <c r="D762" t="s">
        <v>565</v>
      </c>
      <c r="E762">
        <v>6.65</v>
      </c>
      <c r="F762" t="s">
        <v>2185</v>
      </c>
      <c r="G762" t="s">
        <v>2186</v>
      </c>
      <c r="H762" t="s">
        <v>17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2187</v>
      </c>
      <c r="P762">
        <v>3</v>
      </c>
      <c r="Q762" t="str">
        <f t="shared" si="11"/>
        <v>EPD US Equity</v>
      </c>
    </row>
    <row r="763" spans="1:17" x14ac:dyDescent="0.55000000000000004">
      <c r="A763" s="1">
        <v>45289</v>
      </c>
      <c r="B763" s="1">
        <v>45291</v>
      </c>
      <c r="C763" t="s">
        <v>2188</v>
      </c>
      <c r="D763" t="s">
        <v>2189</v>
      </c>
      <c r="E763">
        <v>9.5</v>
      </c>
      <c r="F763" t="s">
        <v>2190</v>
      </c>
      <c r="H763" t="s">
        <v>71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2191</v>
      </c>
      <c r="P763">
        <v>3</v>
      </c>
      <c r="Q763" t="str">
        <f t="shared" si="11"/>
        <v>FCX US Equity</v>
      </c>
    </row>
    <row r="764" spans="1:17" x14ac:dyDescent="0.55000000000000004">
      <c r="A764" s="1">
        <v>45289</v>
      </c>
      <c r="B764" s="1">
        <v>45291</v>
      </c>
      <c r="C764" t="s">
        <v>806</v>
      </c>
      <c r="D764" t="s">
        <v>807</v>
      </c>
      <c r="E764">
        <v>5.8</v>
      </c>
      <c r="F764" t="s">
        <v>2192</v>
      </c>
      <c r="G764" t="s">
        <v>142</v>
      </c>
      <c r="H764" t="s">
        <v>77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2193</v>
      </c>
      <c r="P764">
        <v>2</v>
      </c>
      <c r="Q764" t="str">
        <f t="shared" si="11"/>
        <v>VW US Equity</v>
      </c>
    </row>
    <row r="765" spans="1:17" x14ac:dyDescent="0.55000000000000004">
      <c r="A765" s="1">
        <v>45289</v>
      </c>
      <c r="B765" s="1">
        <v>45291</v>
      </c>
      <c r="C765" t="s">
        <v>379</v>
      </c>
      <c r="D765" t="s">
        <v>380</v>
      </c>
      <c r="E765">
        <v>5</v>
      </c>
      <c r="F765" t="s">
        <v>945</v>
      </c>
      <c r="H765" t="s">
        <v>52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72</v>
      </c>
      <c r="O765" t="s">
        <v>2194</v>
      </c>
      <c r="P765">
        <v>3</v>
      </c>
      <c r="Q765" t="str">
        <f t="shared" si="11"/>
        <v>UNH US Equity</v>
      </c>
    </row>
    <row r="766" spans="1:17" x14ac:dyDescent="0.55000000000000004">
      <c r="A766" s="1">
        <v>45289</v>
      </c>
      <c r="B766" s="1">
        <v>45291</v>
      </c>
      <c r="C766" t="s">
        <v>170</v>
      </c>
      <c r="D766" t="s">
        <v>171</v>
      </c>
      <c r="E766">
        <v>7.625</v>
      </c>
      <c r="F766" t="s">
        <v>91</v>
      </c>
      <c r="H766" t="s">
        <v>47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2195</v>
      </c>
      <c r="P766">
        <v>1</v>
      </c>
      <c r="Q766" t="str">
        <f t="shared" si="11"/>
        <v>T US Equity</v>
      </c>
    </row>
    <row r="767" spans="1:17" x14ac:dyDescent="0.55000000000000004">
      <c r="A767" s="1">
        <v>45289</v>
      </c>
      <c r="B767" s="1">
        <v>45291</v>
      </c>
      <c r="C767" t="s">
        <v>2196</v>
      </c>
      <c r="D767" t="s">
        <v>2197</v>
      </c>
      <c r="E767">
        <v>6.1</v>
      </c>
      <c r="F767" t="s">
        <v>299</v>
      </c>
      <c r="H767" t="s">
        <v>267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2198</v>
      </c>
      <c r="P767">
        <v>3</v>
      </c>
      <c r="Q767" t="str">
        <f t="shared" si="11"/>
        <v>XOM US Equity</v>
      </c>
    </row>
    <row r="768" spans="1:17" x14ac:dyDescent="0.55000000000000004">
      <c r="A768" s="1">
        <v>45289</v>
      </c>
      <c r="B768" s="1">
        <v>45291</v>
      </c>
      <c r="C768" t="s">
        <v>2199</v>
      </c>
      <c r="D768" t="s">
        <v>2200</v>
      </c>
      <c r="E768">
        <v>7.875</v>
      </c>
      <c r="F768" t="s">
        <v>2201</v>
      </c>
      <c r="H768" t="s">
        <v>77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72</v>
      </c>
      <c r="O768" t="s">
        <v>2202</v>
      </c>
      <c r="P768">
        <v>2</v>
      </c>
      <c r="Q768" t="str">
        <f t="shared" si="11"/>
        <v>CI US Equity</v>
      </c>
    </row>
    <row r="769" spans="1:17" x14ac:dyDescent="0.55000000000000004">
      <c r="A769" s="1">
        <v>45289</v>
      </c>
      <c r="B769" s="1">
        <v>45291</v>
      </c>
      <c r="C769" t="s">
        <v>2203</v>
      </c>
      <c r="D769" t="s">
        <v>304</v>
      </c>
      <c r="E769">
        <v>6</v>
      </c>
      <c r="F769" t="s">
        <v>1820</v>
      </c>
      <c r="H769" t="s">
        <v>17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72</v>
      </c>
      <c r="O769" t="s">
        <v>2204</v>
      </c>
      <c r="P769">
        <v>1</v>
      </c>
      <c r="Q769" t="str">
        <f t="shared" si="11"/>
        <v>L US Equity</v>
      </c>
    </row>
    <row r="770" spans="1:17" x14ac:dyDescent="0.55000000000000004">
      <c r="A770" s="1">
        <v>45289</v>
      </c>
      <c r="B770" s="1">
        <v>45291</v>
      </c>
      <c r="C770" t="s">
        <v>2205</v>
      </c>
      <c r="D770" t="s">
        <v>2206</v>
      </c>
      <c r="E770">
        <v>6.2</v>
      </c>
      <c r="F770" t="s">
        <v>682</v>
      </c>
      <c r="H770" t="s">
        <v>52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2207</v>
      </c>
      <c r="P770">
        <v>3</v>
      </c>
      <c r="Q770" t="str">
        <f t="shared" si="11"/>
        <v>UPS US Equity</v>
      </c>
    </row>
    <row r="771" spans="1:17" x14ac:dyDescent="0.55000000000000004">
      <c r="A771" s="1">
        <v>45289</v>
      </c>
      <c r="B771" s="1">
        <v>45291</v>
      </c>
      <c r="C771" t="s">
        <v>317</v>
      </c>
      <c r="D771" t="s">
        <v>318</v>
      </c>
      <c r="E771">
        <v>2.4</v>
      </c>
      <c r="F771" t="s">
        <v>753</v>
      </c>
      <c r="G771" t="s">
        <v>206</v>
      </c>
      <c r="H771" t="s">
        <v>17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2208</v>
      </c>
      <c r="P771">
        <v>4</v>
      </c>
      <c r="Q771" t="str">
        <f t="shared" si="11"/>
        <v>HNDA US Equity</v>
      </c>
    </row>
    <row r="772" spans="1:17" x14ac:dyDescent="0.55000000000000004">
      <c r="A772" s="1">
        <v>45289</v>
      </c>
      <c r="B772" s="1">
        <v>45291</v>
      </c>
      <c r="C772" t="s">
        <v>1358</v>
      </c>
      <c r="D772" t="s">
        <v>1359</v>
      </c>
      <c r="E772">
        <v>2.5</v>
      </c>
      <c r="F772" t="s">
        <v>1371</v>
      </c>
      <c r="H772" t="s">
        <v>52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2209</v>
      </c>
      <c r="P772">
        <v>3</v>
      </c>
      <c r="Q772" t="str">
        <f t="shared" ref="Q772:Q835" si="12">D772&amp;" US Equity"</f>
        <v>TGT US Equity</v>
      </c>
    </row>
    <row r="773" spans="1:17" x14ac:dyDescent="0.55000000000000004">
      <c r="A773" s="1">
        <v>45289</v>
      </c>
      <c r="B773" s="1">
        <v>45291</v>
      </c>
      <c r="C773" t="s">
        <v>166</v>
      </c>
      <c r="D773" t="s">
        <v>167</v>
      </c>
      <c r="E773">
        <v>5.375</v>
      </c>
      <c r="F773" t="s">
        <v>839</v>
      </c>
      <c r="G773" t="s">
        <v>142</v>
      </c>
      <c r="H773" t="s">
        <v>47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2210</v>
      </c>
      <c r="P773">
        <v>4</v>
      </c>
      <c r="Q773" t="str">
        <f t="shared" si="12"/>
        <v>NFLX US Equity</v>
      </c>
    </row>
    <row r="774" spans="1:17" x14ac:dyDescent="0.55000000000000004">
      <c r="A774" s="1">
        <v>45289</v>
      </c>
      <c r="B774" s="1">
        <v>45291</v>
      </c>
      <c r="C774" t="s">
        <v>170</v>
      </c>
      <c r="D774" t="s">
        <v>171</v>
      </c>
      <c r="E774">
        <v>5.375</v>
      </c>
      <c r="F774" t="s">
        <v>2211</v>
      </c>
      <c r="H774" t="s">
        <v>47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2212</v>
      </c>
      <c r="P774">
        <v>1</v>
      </c>
      <c r="Q774" t="str">
        <f t="shared" si="12"/>
        <v>T US Equity</v>
      </c>
    </row>
    <row r="775" spans="1:17" x14ac:dyDescent="0.55000000000000004">
      <c r="A775" s="1">
        <v>45289</v>
      </c>
      <c r="B775" s="1">
        <v>45291</v>
      </c>
      <c r="C775" t="s">
        <v>1365</v>
      </c>
      <c r="D775" t="s">
        <v>1366</v>
      </c>
      <c r="E775">
        <v>5.9</v>
      </c>
      <c r="F775" t="s">
        <v>2213</v>
      </c>
      <c r="H775" t="s">
        <v>42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2214</v>
      </c>
      <c r="P775">
        <v>4</v>
      </c>
      <c r="Q775" t="str">
        <f t="shared" si="12"/>
        <v>CSCO US Equity</v>
      </c>
    </row>
    <row r="776" spans="1:17" x14ac:dyDescent="0.55000000000000004">
      <c r="A776" s="1">
        <v>45289</v>
      </c>
      <c r="B776" s="1">
        <v>45291</v>
      </c>
      <c r="C776" t="s">
        <v>2215</v>
      </c>
      <c r="D776" t="s">
        <v>1319</v>
      </c>
      <c r="E776">
        <v>6.9</v>
      </c>
      <c r="F776" t="s">
        <v>505</v>
      </c>
      <c r="G776" t="s">
        <v>142</v>
      </c>
      <c r="H776" t="s">
        <v>52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72</v>
      </c>
      <c r="O776" t="s">
        <v>2216</v>
      </c>
      <c r="P776">
        <v>4</v>
      </c>
      <c r="Q776" t="str">
        <f t="shared" si="12"/>
        <v>CRBG US Equity</v>
      </c>
    </row>
    <row r="777" spans="1:17" x14ac:dyDescent="0.55000000000000004">
      <c r="A777" s="1">
        <v>45289</v>
      </c>
      <c r="B777" s="1">
        <v>45291</v>
      </c>
      <c r="C777" t="s">
        <v>60</v>
      </c>
      <c r="D777" t="s">
        <v>61</v>
      </c>
      <c r="E777">
        <v>2</v>
      </c>
      <c r="F777" t="s">
        <v>2217</v>
      </c>
      <c r="H777" t="s">
        <v>63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64</v>
      </c>
      <c r="O777" t="s">
        <v>2218</v>
      </c>
      <c r="P777">
        <v>4</v>
      </c>
      <c r="Q777" t="str">
        <f t="shared" si="12"/>
        <v>IADB US Equity</v>
      </c>
    </row>
    <row r="778" spans="1:17" x14ac:dyDescent="0.55000000000000004">
      <c r="A778" s="1">
        <v>45289</v>
      </c>
      <c r="B778" s="1">
        <v>45291</v>
      </c>
      <c r="C778" t="s">
        <v>2219</v>
      </c>
      <c r="D778" t="s">
        <v>2220</v>
      </c>
      <c r="E778">
        <v>7.45</v>
      </c>
      <c r="F778" t="s">
        <v>1236</v>
      </c>
      <c r="H778" t="s">
        <v>147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2221</v>
      </c>
      <c r="P778">
        <v>3</v>
      </c>
      <c r="Q778" t="str">
        <f t="shared" si="12"/>
        <v>SWY US Equity</v>
      </c>
    </row>
    <row r="779" spans="1:17" x14ac:dyDescent="0.55000000000000004">
      <c r="A779" s="1">
        <v>45289</v>
      </c>
      <c r="B779" s="1">
        <v>45291</v>
      </c>
      <c r="C779" t="s">
        <v>2222</v>
      </c>
      <c r="D779" t="s">
        <v>75</v>
      </c>
      <c r="E779">
        <v>7.375</v>
      </c>
      <c r="F779" t="s">
        <v>776</v>
      </c>
      <c r="G779" t="s">
        <v>217</v>
      </c>
      <c r="H779" t="s">
        <v>77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2223</v>
      </c>
      <c r="P779">
        <v>2</v>
      </c>
      <c r="Q779" t="str">
        <f t="shared" si="12"/>
        <v>VZ US Equity</v>
      </c>
    </row>
    <row r="780" spans="1:17" x14ac:dyDescent="0.55000000000000004">
      <c r="A780" s="1">
        <v>45289</v>
      </c>
      <c r="B780" s="1">
        <v>45291</v>
      </c>
      <c r="C780" t="s">
        <v>60</v>
      </c>
      <c r="D780" t="s">
        <v>61</v>
      </c>
      <c r="E780">
        <v>5.6913</v>
      </c>
      <c r="F780" t="s">
        <v>2224</v>
      </c>
      <c r="H780" t="s">
        <v>63</v>
      </c>
      <c r="I780" t="s">
        <v>18</v>
      </c>
      <c r="J780" t="s">
        <v>19</v>
      </c>
      <c r="K780" t="s">
        <v>20</v>
      </c>
      <c r="L780" t="s">
        <v>20</v>
      </c>
      <c r="M780" t="s">
        <v>173</v>
      </c>
      <c r="N780" t="s">
        <v>64</v>
      </c>
      <c r="O780" t="s">
        <v>2225</v>
      </c>
      <c r="P780">
        <v>4</v>
      </c>
      <c r="Q780" t="str">
        <f t="shared" si="12"/>
        <v>IADB US Equity</v>
      </c>
    </row>
    <row r="781" spans="1:17" x14ac:dyDescent="0.55000000000000004">
      <c r="A781" s="1">
        <v>45289</v>
      </c>
      <c r="B781" s="1">
        <v>45291</v>
      </c>
      <c r="C781" t="s">
        <v>1142</v>
      </c>
      <c r="D781" t="s">
        <v>1143</v>
      </c>
      <c r="E781">
        <v>6.875</v>
      </c>
      <c r="F781" t="s">
        <v>1754</v>
      </c>
      <c r="H781" t="s">
        <v>52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2230</v>
      </c>
      <c r="P781">
        <v>4</v>
      </c>
      <c r="Q781" t="str">
        <f t="shared" si="12"/>
        <v>BNSF US Equity</v>
      </c>
    </row>
    <row r="782" spans="1:17" x14ac:dyDescent="0.55000000000000004">
      <c r="A782" s="1">
        <v>45289</v>
      </c>
      <c r="B782" s="1">
        <v>45291</v>
      </c>
      <c r="C782" t="s">
        <v>2231</v>
      </c>
      <c r="D782" t="s">
        <v>2232</v>
      </c>
      <c r="E782">
        <v>6.5</v>
      </c>
      <c r="F782" t="s">
        <v>2233</v>
      </c>
      <c r="H782" t="s">
        <v>37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2234</v>
      </c>
      <c r="P782">
        <v>3</v>
      </c>
      <c r="Q782" t="str">
        <f t="shared" si="12"/>
        <v>ASH US Equity</v>
      </c>
    </row>
    <row r="783" spans="1:17" x14ac:dyDescent="0.55000000000000004">
      <c r="A783" s="1">
        <v>45289</v>
      </c>
      <c r="B783" s="1">
        <v>45291</v>
      </c>
      <c r="C783" t="s">
        <v>2235</v>
      </c>
      <c r="D783" t="s">
        <v>1284</v>
      </c>
      <c r="E783">
        <v>7.75</v>
      </c>
      <c r="F783" t="s">
        <v>2236</v>
      </c>
      <c r="H783" t="s">
        <v>47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2237</v>
      </c>
      <c r="P783">
        <v>3</v>
      </c>
      <c r="Q783" t="str">
        <f t="shared" si="12"/>
        <v>DOW US Equity</v>
      </c>
    </row>
    <row r="784" spans="1:17" x14ac:dyDescent="0.55000000000000004">
      <c r="A784" s="1">
        <v>45289</v>
      </c>
      <c r="B784" s="1">
        <v>45291</v>
      </c>
      <c r="C784" t="s">
        <v>2219</v>
      </c>
      <c r="D784" t="s">
        <v>2220</v>
      </c>
      <c r="E784">
        <v>7.25</v>
      </c>
      <c r="F784" t="s">
        <v>2238</v>
      </c>
      <c r="H784" t="s">
        <v>147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2239</v>
      </c>
      <c r="P784">
        <v>3</v>
      </c>
      <c r="Q784" t="str">
        <f t="shared" si="12"/>
        <v>SWY US Equity</v>
      </c>
    </row>
    <row r="785" spans="1:17" x14ac:dyDescent="0.55000000000000004">
      <c r="A785" s="1">
        <v>45289</v>
      </c>
      <c r="B785" s="1">
        <v>45291</v>
      </c>
      <c r="C785" t="s">
        <v>688</v>
      </c>
      <c r="D785" t="s">
        <v>689</v>
      </c>
      <c r="E785">
        <v>6.2854799999999997</v>
      </c>
      <c r="F785" t="s">
        <v>369</v>
      </c>
      <c r="H785" t="s">
        <v>17</v>
      </c>
      <c r="I785" t="s">
        <v>18</v>
      </c>
      <c r="J785" t="s">
        <v>19</v>
      </c>
      <c r="K785" t="s">
        <v>20</v>
      </c>
      <c r="L785" t="s">
        <v>20</v>
      </c>
      <c r="M785" t="s">
        <v>173</v>
      </c>
      <c r="N785" t="s">
        <v>22</v>
      </c>
      <c r="O785" t="s">
        <v>2240</v>
      </c>
      <c r="P785">
        <v>5</v>
      </c>
      <c r="Q785" t="str">
        <f t="shared" si="12"/>
        <v>CMCSA US Equity</v>
      </c>
    </row>
    <row r="786" spans="1:17" x14ac:dyDescent="0.55000000000000004">
      <c r="A786" s="1">
        <v>45289</v>
      </c>
      <c r="B786" s="1">
        <v>45291</v>
      </c>
      <c r="C786" t="s">
        <v>1445</v>
      </c>
      <c r="D786" t="s">
        <v>1446</v>
      </c>
      <c r="E786">
        <v>1.6080000000000001</v>
      </c>
      <c r="F786" t="s">
        <v>2241</v>
      </c>
      <c r="G786" t="s">
        <v>142</v>
      </c>
      <c r="H786" t="s">
        <v>42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72</v>
      </c>
      <c r="O786" t="s">
        <v>2242</v>
      </c>
      <c r="P786">
        <v>3</v>
      </c>
      <c r="Q786" t="str">
        <f t="shared" si="12"/>
        <v>ATH US Equity</v>
      </c>
    </row>
    <row r="787" spans="1:17" x14ac:dyDescent="0.55000000000000004">
      <c r="A787" s="1">
        <v>45289</v>
      </c>
      <c r="B787" s="1">
        <v>45291</v>
      </c>
      <c r="C787" t="s">
        <v>57</v>
      </c>
      <c r="D787" t="s">
        <v>14</v>
      </c>
      <c r="E787">
        <v>7.625</v>
      </c>
      <c r="F787" t="s">
        <v>2243</v>
      </c>
      <c r="H787" t="s">
        <v>17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2244</v>
      </c>
      <c r="P787">
        <v>3</v>
      </c>
      <c r="Q787" t="str">
        <f t="shared" si="12"/>
        <v>DIS US Equity</v>
      </c>
    </row>
    <row r="788" spans="1:17" x14ac:dyDescent="0.55000000000000004">
      <c r="A788" s="1">
        <v>45289</v>
      </c>
      <c r="B788" s="1">
        <v>45291</v>
      </c>
      <c r="C788" t="s">
        <v>517</v>
      </c>
      <c r="D788" t="s">
        <v>518</v>
      </c>
      <c r="E788">
        <v>5.8834400000000002</v>
      </c>
      <c r="F788" t="s">
        <v>2245</v>
      </c>
      <c r="G788" t="s">
        <v>206</v>
      </c>
      <c r="H788" t="s">
        <v>52</v>
      </c>
      <c r="I788" t="s">
        <v>18</v>
      </c>
      <c r="J788" t="s">
        <v>19</v>
      </c>
      <c r="K788" t="s">
        <v>20</v>
      </c>
      <c r="L788" t="s">
        <v>20</v>
      </c>
      <c r="M788" t="s">
        <v>173</v>
      </c>
      <c r="N788" t="s">
        <v>22</v>
      </c>
      <c r="O788" t="s">
        <v>2246</v>
      </c>
      <c r="P788">
        <v>3</v>
      </c>
      <c r="Q788" t="str">
        <f t="shared" si="12"/>
        <v>CAT US Equity</v>
      </c>
    </row>
    <row r="789" spans="1:17" x14ac:dyDescent="0.55000000000000004">
      <c r="A789" s="1">
        <v>45289</v>
      </c>
      <c r="B789" s="1">
        <v>45291</v>
      </c>
      <c r="C789" t="s">
        <v>806</v>
      </c>
      <c r="D789" t="s">
        <v>807</v>
      </c>
      <c r="E789">
        <v>3.95</v>
      </c>
      <c r="F789" t="s">
        <v>1197</v>
      </c>
      <c r="G789" t="s">
        <v>229</v>
      </c>
      <c r="H789" t="s">
        <v>77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2247</v>
      </c>
      <c r="P789">
        <v>2</v>
      </c>
      <c r="Q789" t="str">
        <f t="shared" si="12"/>
        <v>VW US Equity</v>
      </c>
    </row>
    <row r="790" spans="1:17" x14ac:dyDescent="0.55000000000000004">
      <c r="A790" s="1">
        <v>45289</v>
      </c>
      <c r="B790" s="1">
        <v>45291</v>
      </c>
      <c r="C790" t="s">
        <v>517</v>
      </c>
      <c r="D790" t="s">
        <v>518</v>
      </c>
      <c r="E790">
        <v>0.8</v>
      </c>
      <c r="F790" t="s">
        <v>2248</v>
      </c>
      <c r="G790" t="s">
        <v>206</v>
      </c>
      <c r="H790" t="s">
        <v>52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2249</v>
      </c>
      <c r="P790">
        <v>3</v>
      </c>
      <c r="Q790" t="str">
        <f t="shared" si="12"/>
        <v>CAT US Equity</v>
      </c>
    </row>
    <row r="791" spans="1:17" x14ac:dyDescent="0.55000000000000004">
      <c r="A791" s="1">
        <v>45289</v>
      </c>
      <c r="B791" s="1">
        <v>45291</v>
      </c>
      <c r="C791" t="s">
        <v>1853</v>
      </c>
      <c r="D791" t="s">
        <v>1854</v>
      </c>
      <c r="E791">
        <v>5.95</v>
      </c>
      <c r="F791" t="s">
        <v>2251</v>
      </c>
      <c r="G791" t="s">
        <v>217</v>
      </c>
      <c r="H791" t="s">
        <v>77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2252</v>
      </c>
      <c r="P791">
        <v>5</v>
      </c>
      <c r="Q791" t="str">
        <f t="shared" si="12"/>
        <v>ENBCN US Equity</v>
      </c>
    </row>
    <row r="792" spans="1:17" x14ac:dyDescent="0.55000000000000004">
      <c r="A792" s="1">
        <v>45289</v>
      </c>
      <c r="B792" s="1">
        <v>45291</v>
      </c>
      <c r="C792" t="s">
        <v>250</v>
      </c>
      <c r="D792" t="s">
        <v>251</v>
      </c>
      <c r="E792">
        <v>4.8</v>
      </c>
      <c r="F792" t="s">
        <v>2253</v>
      </c>
      <c r="H792" t="s">
        <v>17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2254</v>
      </c>
      <c r="P792">
        <v>4</v>
      </c>
      <c r="Q792" t="str">
        <f t="shared" si="12"/>
        <v>INTC US Equity</v>
      </c>
    </row>
    <row r="793" spans="1:17" x14ac:dyDescent="0.55000000000000004">
      <c r="A793" s="1">
        <v>45289</v>
      </c>
      <c r="B793" s="1">
        <v>45291</v>
      </c>
      <c r="C793" t="s">
        <v>244</v>
      </c>
      <c r="D793" t="s">
        <v>245</v>
      </c>
      <c r="E793">
        <v>5.25</v>
      </c>
      <c r="F793" t="s">
        <v>2256</v>
      </c>
      <c r="G793" t="s">
        <v>1519</v>
      </c>
      <c r="H793" t="s">
        <v>47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2257</v>
      </c>
      <c r="P793">
        <v>2</v>
      </c>
      <c r="Q793" t="str">
        <f t="shared" si="12"/>
        <v>GE US Equity</v>
      </c>
    </row>
    <row r="794" spans="1:17" x14ac:dyDescent="0.55000000000000004">
      <c r="A794" s="1">
        <v>45289</v>
      </c>
      <c r="B794" s="1">
        <v>45291</v>
      </c>
      <c r="C794" t="s">
        <v>411</v>
      </c>
      <c r="D794" t="s">
        <v>412</v>
      </c>
      <c r="E794">
        <v>7</v>
      </c>
      <c r="F794" t="s">
        <v>413</v>
      </c>
      <c r="G794" t="s">
        <v>229</v>
      </c>
      <c r="H794" t="s">
        <v>71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2258</v>
      </c>
      <c r="P794">
        <v>3</v>
      </c>
      <c r="Q794" t="str">
        <f t="shared" si="12"/>
        <v>DAL US Equity</v>
      </c>
    </row>
    <row r="795" spans="1:17" x14ac:dyDescent="0.55000000000000004">
      <c r="A795" s="1">
        <v>45289</v>
      </c>
      <c r="B795" s="1">
        <v>45291</v>
      </c>
      <c r="C795" t="s">
        <v>29</v>
      </c>
      <c r="D795" t="s">
        <v>30</v>
      </c>
      <c r="E795">
        <v>7.75</v>
      </c>
      <c r="F795" t="s">
        <v>2259</v>
      </c>
      <c r="H795" t="s">
        <v>32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2260</v>
      </c>
      <c r="P795">
        <v>1</v>
      </c>
      <c r="Q795" t="str">
        <f t="shared" si="12"/>
        <v>F US Equity</v>
      </c>
    </row>
    <row r="796" spans="1:17" x14ac:dyDescent="0.55000000000000004">
      <c r="A796" s="1">
        <v>45289</v>
      </c>
      <c r="B796" s="1">
        <v>45291</v>
      </c>
      <c r="C796" t="s">
        <v>1199</v>
      </c>
      <c r="D796" t="s">
        <v>1200</v>
      </c>
      <c r="E796">
        <v>5.75</v>
      </c>
      <c r="F796" t="s">
        <v>1094</v>
      </c>
      <c r="G796" t="s">
        <v>16</v>
      </c>
      <c r="H796" t="s">
        <v>17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72</v>
      </c>
      <c r="O796" t="s">
        <v>2261</v>
      </c>
      <c r="P796">
        <v>3</v>
      </c>
      <c r="Q796" t="str">
        <f t="shared" si="12"/>
        <v>PRU US Equity</v>
      </c>
    </row>
    <row r="797" spans="1:17" x14ac:dyDescent="0.55000000000000004">
      <c r="A797" s="1">
        <v>45289</v>
      </c>
      <c r="B797" s="1">
        <v>45291</v>
      </c>
      <c r="C797" t="s">
        <v>60</v>
      </c>
      <c r="D797" t="s">
        <v>61</v>
      </c>
      <c r="E797">
        <v>3.5</v>
      </c>
      <c r="F797" t="s">
        <v>2262</v>
      </c>
      <c r="H797" t="s">
        <v>63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64</v>
      </c>
      <c r="O797" t="s">
        <v>2263</v>
      </c>
      <c r="P797">
        <v>4</v>
      </c>
      <c r="Q797" t="str">
        <f t="shared" si="12"/>
        <v>IADB US Equity</v>
      </c>
    </row>
    <row r="798" spans="1:17" x14ac:dyDescent="0.55000000000000004">
      <c r="A798" s="1">
        <v>45289</v>
      </c>
      <c r="B798" s="1">
        <v>45291</v>
      </c>
      <c r="C798" t="s">
        <v>806</v>
      </c>
      <c r="D798" t="s">
        <v>807</v>
      </c>
      <c r="E798">
        <v>2.85</v>
      </c>
      <c r="F798" t="s">
        <v>2264</v>
      </c>
      <c r="G798" t="s">
        <v>142</v>
      </c>
      <c r="H798" t="s">
        <v>77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2265</v>
      </c>
      <c r="P798">
        <v>2</v>
      </c>
      <c r="Q798" t="str">
        <f t="shared" si="12"/>
        <v>VW US Equity</v>
      </c>
    </row>
    <row r="799" spans="1:17" x14ac:dyDescent="0.55000000000000004">
      <c r="A799" s="1">
        <v>45289</v>
      </c>
      <c r="B799" s="1">
        <v>45291</v>
      </c>
      <c r="C799" t="s">
        <v>1228</v>
      </c>
      <c r="D799" t="s">
        <v>1229</v>
      </c>
      <c r="E799">
        <v>3.2</v>
      </c>
      <c r="F799" t="s">
        <v>2060</v>
      </c>
      <c r="H799" t="s">
        <v>267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72</v>
      </c>
      <c r="O799" t="s">
        <v>2266</v>
      </c>
      <c r="P799">
        <v>3</v>
      </c>
      <c r="Q799" t="str">
        <f t="shared" si="12"/>
        <v>BLK US Equity</v>
      </c>
    </row>
    <row r="800" spans="1:17" x14ac:dyDescent="0.55000000000000004">
      <c r="A800" s="1">
        <v>45289</v>
      </c>
      <c r="B800" s="1">
        <v>45291</v>
      </c>
      <c r="C800" t="s">
        <v>114</v>
      </c>
      <c r="D800" t="s">
        <v>115</v>
      </c>
      <c r="E800">
        <v>3.45</v>
      </c>
      <c r="F800" t="s">
        <v>2267</v>
      </c>
      <c r="G800" t="s">
        <v>206</v>
      </c>
      <c r="H800" t="s">
        <v>52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2268</v>
      </c>
      <c r="P800">
        <v>2</v>
      </c>
      <c r="Q800" t="str">
        <f t="shared" si="12"/>
        <v>DE US Equity</v>
      </c>
    </row>
    <row r="801" spans="1:17" x14ac:dyDescent="0.55000000000000004">
      <c r="A801" s="1">
        <v>45289</v>
      </c>
      <c r="B801" s="1">
        <v>45291</v>
      </c>
      <c r="C801" t="s">
        <v>866</v>
      </c>
      <c r="D801" t="s">
        <v>867</v>
      </c>
      <c r="E801">
        <v>6.25</v>
      </c>
      <c r="F801" t="s">
        <v>2269</v>
      </c>
      <c r="H801" t="s">
        <v>47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2270</v>
      </c>
      <c r="P801">
        <v>3</v>
      </c>
      <c r="Q801" t="str">
        <f t="shared" si="12"/>
        <v>BAX US Equity</v>
      </c>
    </row>
    <row r="802" spans="1:17" x14ac:dyDescent="0.55000000000000004">
      <c r="A802" s="1">
        <v>45289</v>
      </c>
      <c r="B802" s="1">
        <v>45291</v>
      </c>
      <c r="C802" t="s">
        <v>1785</v>
      </c>
      <c r="D802" t="s">
        <v>1786</v>
      </c>
      <c r="E802">
        <v>3.45</v>
      </c>
      <c r="F802" t="s">
        <v>438</v>
      </c>
      <c r="H802" t="s">
        <v>71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53</v>
      </c>
      <c r="O802" t="s">
        <v>2271</v>
      </c>
      <c r="P802">
        <v>3</v>
      </c>
      <c r="Q802" t="str">
        <f t="shared" si="12"/>
        <v>PCG US Equity</v>
      </c>
    </row>
    <row r="803" spans="1:17" x14ac:dyDescent="0.55000000000000004">
      <c r="A803" s="1">
        <v>45289</v>
      </c>
      <c r="B803" s="1">
        <v>45291</v>
      </c>
      <c r="C803" t="s">
        <v>244</v>
      </c>
      <c r="D803" t="s">
        <v>245</v>
      </c>
      <c r="E803">
        <v>4</v>
      </c>
      <c r="F803" t="s">
        <v>1437</v>
      </c>
      <c r="G803" t="s">
        <v>2272</v>
      </c>
      <c r="H803" t="s">
        <v>47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2273</v>
      </c>
      <c r="P803">
        <v>2</v>
      </c>
      <c r="Q803" t="str">
        <f t="shared" si="12"/>
        <v>GE US Equity</v>
      </c>
    </row>
    <row r="804" spans="1:17" x14ac:dyDescent="0.55000000000000004">
      <c r="A804" s="1">
        <v>45289</v>
      </c>
      <c r="B804" s="1">
        <v>45291</v>
      </c>
      <c r="C804" t="s">
        <v>2274</v>
      </c>
      <c r="D804" t="s">
        <v>302</v>
      </c>
      <c r="E804">
        <v>6.05</v>
      </c>
      <c r="F804" t="s">
        <v>409</v>
      </c>
      <c r="H804" t="s">
        <v>17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53</v>
      </c>
      <c r="O804" t="s">
        <v>2275</v>
      </c>
      <c r="P804">
        <v>3</v>
      </c>
      <c r="Q804" t="str">
        <f t="shared" si="12"/>
        <v>AEP US Equity</v>
      </c>
    </row>
    <row r="805" spans="1:17" x14ac:dyDescent="0.55000000000000004">
      <c r="A805" s="1">
        <v>45289</v>
      </c>
      <c r="B805" s="1">
        <v>45291</v>
      </c>
      <c r="C805" t="s">
        <v>2276</v>
      </c>
      <c r="D805" t="s">
        <v>896</v>
      </c>
      <c r="E805">
        <v>5.5</v>
      </c>
      <c r="F805" t="s">
        <v>1209</v>
      </c>
      <c r="H805" t="s">
        <v>52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53</v>
      </c>
      <c r="O805" t="s">
        <v>2277</v>
      </c>
      <c r="P805">
        <v>2</v>
      </c>
      <c r="Q805" t="str">
        <f t="shared" si="12"/>
        <v>SO US Equity</v>
      </c>
    </row>
    <row r="806" spans="1:17" x14ac:dyDescent="0.55000000000000004">
      <c r="A806" s="1">
        <v>45289</v>
      </c>
      <c r="B806" s="1">
        <v>45291</v>
      </c>
      <c r="C806" t="s">
        <v>1070</v>
      </c>
      <c r="D806" t="s">
        <v>1071</v>
      </c>
      <c r="E806">
        <v>6.1669999999999998</v>
      </c>
      <c r="F806" t="s">
        <v>1608</v>
      </c>
      <c r="G806" t="s">
        <v>142</v>
      </c>
      <c r="H806" t="s">
        <v>77</v>
      </c>
      <c r="I806" t="s">
        <v>18</v>
      </c>
      <c r="J806" t="s">
        <v>19</v>
      </c>
      <c r="K806" t="s">
        <v>20</v>
      </c>
      <c r="L806" t="s">
        <v>20</v>
      </c>
      <c r="M806" t="s">
        <v>173</v>
      </c>
      <c r="N806" t="s">
        <v>22</v>
      </c>
      <c r="O806" t="s">
        <v>2278</v>
      </c>
      <c r="P806">
        <v>5</v>
      </c>
      <c r="Q806" t="str">
        <f t="shared" si="12"/>
        <v>DTRGR US Equity</v>
      </c>
    </row>
    <row r="807" spans="1:17" x14ac:dyDescent="0.55000000000000004">
      <c r="A807" s="1">
        <v>45289</v>
      </c>
      <c r="B807" s="1">
        <v>45291</v>
      </c>
      <c r="C807" t="s">
        <v>29</v>
      </c>
      <c r="D807" t="s">
        <v>30</v>
      </c>
      <c r="E807">
        <v>7.5</v>
      </c>
      <c r="F807" t="s">
        <v>199</v>
      </c>
      <c r="H807" t="s">
        <v>32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2279</v>
      </c>
      <c r="P807">
        <v>1</v>
      </c>
      <c r="Q807" t="str">
        <f t="shared" si="12"/>
        <v>F US Equity</v>
      </c>
    </row>
    <row r="808" spans="1:17" x14ac:dyDescent="0.55000000000000004">
      <c r="A808" s="1">
        <v>45289</v>
      </c>
      <c r="B808" s="1">
        <v>45291</v>
      </c>
      <c r="C808" t="s">
        <v>114</v>
      </c>
      <c r="D808" t="s">
        <v>115</v>
      </c>
      <c r="E808">
        <v>5.5618999999999996</v>
      </c>
      <c r="F808" t="s">
        <v>1794</v>
      </c>
      <c r="G808" t="s">
        <v>206</v>
      </c>
      <c r="H808" t="s">
        <v>52</v>
      </c>
      <c r="I808" t="s">
        <v>18</v>
      </c>
      <c r="J808" t="s">
        <v>19</v>
      </c>
      <c r="K808" t="s">
        <v>20</v>
      </c>
      <c r="L808" t="s">
        <v>20</v>
      </c>
      <c r="M808" t="s">
        <v>173</v>
      </c>
      <c r="N808" t="s">
        <v>22</v>
      </c>
      <c r="O808" t="s">
        <v>2280</v>
      </c>
      <c r="P808">
        <v>2</v>
      </c>
      <c r="Q808" t="str">
        <f t="shared" si="12"/>
        <v>DE US Equity</v>
      </c>
    </row>
    <row r="809" spans="1:17" x14ac:dyDescent="0.55000000000000004">
      <c r="A809" s="1">
        <v>45289</v>
      </c>
      <c r="B809" s="1">
        <v>45291</v>
      </c>
      <c r="C809" t="s">
        <v>2281</v>
      </c>
      <c r="D809" t="s">
        <v>171</v>
      </c>
      <c r="E809">
        <v>7.125</v>
      </c>
      <c r="F809" t="s">
        <v>146</v>
      </c>
      <c r="H809" t="s">
        <v>47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2282</v>
      </c>
      <c r="P809">
        <v>1</v>
      </c>
      <c r="Q809" t="str">
        <f t="shared" si="12"/>
        <v>T US Equity</v>
      </c>
    </row>
    <row r="810" spans="1:17" x14ac:dyDescent="0.55000000000000004">
      <c r="A810" s="1">
        <v>45289</v>
      </c>
      <c r="B810" s="1">
        <v>45291</v>
      </c>
      <c r="C810" t="s">
        <v>2287</v>
      </c>
      <c r="D810" t="s">
        <v>896</v>
      </c>
      <c r="E810">
        <v>4.75</v>
      </c>
      <c r="F810" t="s">
        <v>2211</v>
      </c>
      <c r="H810" t="s">
        <v>77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53</v>
      </c>
      <c r="O810" t="s">
        <v>2288</v>
      </c>
      <c r="P810">
        <v>2</v>
      </c>
      <c r="Q810" t="str">
        <f t="shared" si="12"/>
        <v>SO US Equity</v>
      </c>
    </row>
    <row r="811" spans="1:17" x14ac:dyDescent="0.55000000000000004">
      <c r="A811" s="1">
        <v>45289</v>
      </c>
      <c r="B811" s="1">
        <v>45291</v>
      </c>
      <c r="C811" t="s">
        <v>2070</v>
      </c>
      <c r="D811" t="s">
        <v>2071</v>
      </c>
      <c r="E811">
        <v>5</v>
      </c>
      <c r="F811" t="s">
        <v>1177</v>
      </c>
      <c r="H811" t="s">
        <v>71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2289</v>
      </c>
      <c r="P811">
        <v>3</v>
      </c>
      <c r="Q811" t="str">
        <f t="shared" si="12"/>
        <v>AMT US Equity</v>
      </c>
    </row>
    <row r="812" spans="1:17" x14ac:dyDescent="0.55000000000000004">
      <c r="A812" s="1">
        <v>45289</v>
      </c>
      <c r="B812" s="1">
        <v>45291</v>
      </c>
      <c r="C812" t="s">
        <v>170</v>
      </c>
      <c r="D812" t="s">
        <v>171</v>
      </c>
      <c r="E812">
        <v>6.8</v>
      </c>
      <c r="F812" t="s">
        <v>2290</v>
      </c>
      <c r="H812" t="s">
        <v>47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2291</v>
      </c>
      <c r="P812">
        <v>1</v>
      </c>
      <c r="Q812" t="str">
        <f t="shared" si="12"/>
        <v>T US Equity</v>
      </c>
    </row>
    <row r="813" spans="1:17" x14ac:dyDescent="0.55000000000000004">
      <c r="A813" s="1">
        <v>45289</v>
      </c>
      <c r="B813" s="1">
        <v>45291</v>
      </c>
      <c r="C813" t="s">
        <v>1652</v>
      </c>
      <c r="D813" t="s">
        <v>1653</v>
      </c>
      <c r="E813">
        <v>3.35</v>
      </c>
      <c r="F813" t="s">
        <v>2292</v>
      </c>
      <c r="H813" t="s">
        <v>47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72</v>
      </c>
      <c r="O813" t="s">
        <v>2293</v>
      </c>
      <c r="P813">
        <v>3</v>
      </c>
      <c r="Q813" t="str">
        <f t="shared" si="12"/>
        <v>LNC US Equity</v>
      </c>
    </row>
    <row r="814" spans="1:17" x14ac:dyDescent="0.55000000000000004">
      <c r="A814" s="1">
        <v>45289</v>
      </c>
      <c r="B814" s="1">
        <v>45291</v>
      </c>
      <c r="C814" t="s">
        <v>1435</v>
      </c>
      <c r="D814" t="s">
        <v>1436</v>
      </c>
      <c r="E814">
        <v>6.375</v>
      </c>
      <c r="F814" t="s">
        <v>883</v>
      </c>
      <c r="H814" t="s">
        <v>47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2294</v>
      </c>
      <c r="P814">
        <v>3</v>
      </c>
      <c r="Q814" t="str">
        <f t="shared" si="12"/>
        <v>PHM US Equity</v>
      </c>
    </row>
    <row r="815" spans="1:17" x14ac:dyDescent="0.55000000000000004">
      <c r="A815" s="1">
        <v>45289</v>
      </c>
      <c r="B815" s="1">
        <v>45291</v>
      </c>
      <c r="C815" t="s">
        <v>832</v>
      </c>
      <c r="D815" t="s">
        <v>449</v>
      </c>
      <c r="E815">
        <v>6</v>
      </c>
      <c r="F815" t="s">
        <v>682</v>
      </c>
      <c r="H815" t="s">
        <v>42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53</v>
      </c>
      <c r="O815" t="s">
        <v>2295</v>
      </c>
      <c r="P815">
        <v>3</v>
      </c>
      <c r="Q815" t="str">
        <f t="shared" si="12"/>
        <v>DUK US Equity</v>
      </c>
    </row>
    <row r="816" spans="1:17" x14ac:dyDescent="0.55000000000000004">
      <c r="A816" s="1">
        <v>45289</v>
      </c>
      <c r="B816" s="1">
        <v>45291</v>
      </c>
      <c r="C816" t="s">
        <v>517</v>
      </c>
      <c r="D816" t="s">
        <v>518</v>
      </c>
      <c r="E816">
        <v>0.45</v>
      </c>
      <c r="F816" t="s">
        <v>515</v>
      </c>
      <c r="G816" t="s">
        <v>206</v>
      </c>
      <c r="H816" t="s">
        <v>52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2296</v>
      </c>
      <c r="P816">
        <v>3</v>
      </c>
      <c r="Q816" t="str">
        <f t="shared" si="12"/>
        <v>CAT US Equity</v>
      </c>
    </row>
    <row r="817" spans="1:17" x14ac:dyDescent="0.55000000000000004">
      <c r="A817" s="1">
        <v>45289</v>
      </c>
      <c r="B817" s="1">
        <v>45291</v>
      </c>
      <c r="C817" t="s">
        <v>2297</v>
      </c>
      <c r="D817" t="s">
        <v>1930</v>
      </c>
      <c r="E817">
        <v>5.95</v>
      </c>
      <c r="F817" t="s">
        <v>833</v>
      </c>
      <c r="H817" t="s">
        <v>42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2298</v>
      </c>
      <c r="P817">
        <v>3</v>
      </c>
      <c r="Q817" t="str">
        <f t="shared" si="12"/>
        <v>MRK US Equity</v>
      </c>
    </row>
    <row r="818" spans="1:17" x14ac:dyDescent="0.55000000000000004">
      <c r="A818" s="1">
        <v>45289</v>
      </c>
      <c r="B818" s="1">
        <v>45291</v>
      </c>
      <c r="C818" t="s">
        <v>2301</v>
      </c>
      <c r="D818" t="s">
        <v>2302</v>
      </c>
      <c r="E818">
        <v>4.25</v>
      </c>
      <c r="F818" t="s">
        <v>1177</v>
      </c>
      <c r="H818" t="s">
        <v>77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72</v>
      </c>
      <c r="O818" t="s">
        <v>2303</v>
      </c>
      <c r="P818">
        <v>3</v>
      </c>
      <c r="Q818" t="str">
        <f t="shared" si="12"/>
        <v>AMG US Equity</v>
      </c>
    </row>
    <row r="819" spans="1:17" x14ac:dyDescent="0.55000000000000004">
      <c r="A819" s="1">
        <v>45289</v>
      </c>
      <c r="B819" s="1">
        <v>45291</v>
      </c>
      <c r="C819" t="s">
        <v>1912</v>
      </c>
      <c r="D819" t="s">
        <v>1913</v>
      </c>
      <c r="E819">
        <v>6.625</v>
      </c>
      <c r="F819" t="s">
        <v>467</v>
      </c>
      <c r="H819" t="s">
        <v>71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2304</v>
      </c>
      <c r="P819">
        <v>3</v>
      </c>
      <c r="Q819" t="str">
        <f t="shared" si="12"/>
        <v>MSI US Equity</v>
      </c>
    </row>
    <row r="820" spans="1:17" x14ac:dyDescent="0.55000000000000004">
      <c r="A820" s="1">
        <v>45289</v>
      </c>
      <c r="B820" s="1">
        <v>45291</v>
      </c>
      <c r="C820" t="s">
        <v>806</v>
      </c>
      <c r="D820" t="s">
        <v>807</v>
      </c>
      <c r="E820">
        <v>5.7</v>
      </c>
      <c r="F820" t="s">
        <v>1290</v>
      </c>
      <c r="G820" t="s">
        <v>229</v>
      </c>
      <c r="H820" t="s">
        <v>77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2305</v>
      </c>
      <c r="P820">
        <v>2</v>
      </c>
      <c r="Q820" t="str">
        <f t="shared" si="12"/>
        <v>VW US Equity</v>
      </c>
    </row>
    <row r="821" spans="1:17" x14ac:dyDescent="0.55000000000000004">
      <c r="A821" s="1">
        <v>45289</v>
      </c>
      <c r="B821" s="1">
        <v>45291</v>
      </c>
      <c r="C821" t="s">
        <v>244</v>
      </c>
      <c r="D821" t="s">
        <v>245</v>
      </c>
      <c r="E821">
        <v>7.5</v>
      </c>
      <c r="F821" t="s">
        <v>2306</v>
      </c>
      <c r="H821" t="s">
        <v>47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2307</v>
      </c>
      <c r="P821">
        <v>2</v>
      </c>
      <c r="Q821" t="str">
        <f t="shared" si="12"/>
        <v>GE US Equity</v>
      </c>
    </row>
    <row r="822" spans="1:17" x14ac:dyDescent="0.55000000000000004">
      <c r="A822" s="1">
        <v>45289</v>
      </c>
      <c r="B822" s="1">
        <v>45291</v>
      </c>
      <c r="C822" t="s">
        <v>1026</v>
      </c>
      <c r="D822" t="s">
        <v>1015</v>
      </c>
      <c r="E822">
        <v>7.55</v>
      </c>
      <c r="F822" t="s">
        <v>2308</v>
      </c>
      <c r="H822" t="s">
        <v>17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2309</v>
      </c>
      <c r="P822">
        <v>5</v>
      </c>
      <c r="Q822" t="str">
        <f t="shared" si="12"/>
        <v>ABIBB US Equity</v>
      </c>
    </row>
    <row r="823" spans="1:17" x14ac:dyDescent="0.55000000000000004">
      <c r="A823" s="1">
        <v>45289</v>
      </c>
      <c r="B823" s="1">
        <v>45291</v>
      </c>
      <c r="C823" t="s">
        <v>1014</v>
      </c>
      <c r="D823" t="s">
        <v>1015</v>
      </c>
      <c r="E823">
        <v>4.95</v>
      </c>
      <c r="F823" t="s">
        <v>2312</v>
      </c>
      <c r="H823" t="s">
        <v>17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2313</v>
      </c>
      <c r="P823">
        <v>5</v>
      </c>
      <c r="Q823" t="str">
        <f t="shared" si="12"/>
        <v>ABIBB US Equity</v>
      </c>
    </row>
    <row r="824" spans="1:17" x14ac:dyDescent="0.55000000000000004">
      <c r="A824" s="1">
        <v>45289</v>
      </c>
      <c r="B824" s="1">
        <v>45291</v>
      </c>
      <c r="C824" t="s">
        <v>2314</v>
      </c>
      <c r="D824" t="s">
        <v>2315</v>
      </c>
      <c r="E824">
        <v>4.5999999999999996</v>
      </c>
      <c r="F824" t="s">
        <v>26</v>
      </c>
      <c r="H824" t="s">
        <v>71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72</v>
      </c>
      <c r="O824" t="s">
        <v>2316</v>
      </c>
      <c r="P824">
        <v>3</v>
      </c>
      <c r="Q824" t="str">
        <f t="shared" si="12"/>
        <v>FAF US Equity</v>
      </c>
    </row>
    <row r="825" spans="1:17" x14ac:dyDescent="0.55000000000000004">
      <c r="A825" s="1">
        <v>45289</v>
      </c>
      <c r="B825" s="1">
        <v>45291</v>
      </c>
      <c r="C825" t="s">
        <v>625</v>
      </c>
      <c r="D825" t="s">
        <v>626</v>
      </c>
      <c r="E825">
        <v>6.875</v>
      </c>
      <c r="F825" t="s">
        <v>442</v>
      </c>
      <c r="H825" t="s">
        <v>71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2317</v>
      </c>
      <c r="P825">
        <v>2</v>
      </c>
      <c r="Q825" t="str">
        <f t="shared" si="12"/>
        <v>BA US Equity</v>
      </c>
    </row>
    <row r="826" spans="1:17" x14ac:dyDescent="0.55000000000000004">
      <c r="A826" s="1">
        <v>45289</v>
      </c>
      <c r="B826" s="1">
        <v>45291</v>
      </c>
      <c r="C826" t="s">
        <v>644</v>
      </c>
      <c r="D826" t="s">
        <v>645</v>
      </c>
      <c r="E826">
        <v>5.5</v>
      </c>
      <c r="F826" t="s">
        <v>455</v>
      </c>
      <c r="H826" t="s">
        <v>42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2318</v>
      </c>
      <c r="P826">
        <v>3</v>
      </c>
      <c r="Q826" t="str">
        <f t="shared" si="12"/>
        <v>PEP US Equity</v>
      </c>
    </row>
    <row r="827" spans="1:17" x14ac:dyDescent="0.55000000000000004">
      <c r="A827" s="1">
        <v>45289</v>
      </c>
      <c r="B827" s="1">
        <v>45291</v>
      </c>
      <c r="C827" t="s">
        <v>332</v>
      </c>
      <c r="D827" t="s">
        <v>333</v>
      </c>
      <c r="E827">
        <v>1.9</v>
      </c>
      <c r="F827" t="s">
        <v>62</v>
      </c>
      <c r="H827" t="s">
        <v>267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2319</v>
      </c>
      <c r="P827">
        <v>2</v>
      </c>
      <c r="Q827" t="str">
        <f t="shared" si="12"/>
        <v>PG US Equity</v>
      </c>
    </row>
    <row r="828" spans="1:17" x14ac:dyDescent="0.55000000000000004">
      <c r="A828" s="1">
        <v>45289</v>
      </c>
      <c r="B828" s="1">
        <v>45291</v>
      </c>
      <c r="C828" t="s">
        <v>2321</v>
      </c>
      <c r="D828" t="s">
        <v>2322</v>
      </c>
      <c r="E828">
        <v>1.65</v>
      </c>
      <c r="F828" t="s">
        <v>2323</v>
      </c>
      <c r="H828" t="s">
        <v>71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72</v>
      </c>
      <c r="O828" t="s">
        <v>2324</v>
      </c>
      <c r="P828">
        <v>3</v>
      </c>
      <c r="Q828" t="str">
        <f t="shared" si="12"/>
        <v>FSK US Equity</v>
      </c>
    </row>
    <row r="829" spans="1:17" x14ac:dyDescent="0.55000000000000004">
      <c r="A829" s="1">
        <v>45289</v>
      </c>
      <c r="B829" s="1">
        <v>45291</v>
      </c>
      <c r="C829" t="s">
        <v>1248</v>
      </c>
      <c r="D829" t="s">
        <v>1249</v>
      </c>
      <c r="E829">
        <v>8.0500000000000007</v>
      </c>
      <c r="F829" t="s">
        <v>2325</v>
      </c>
      <c r="G829" t="s">
        <v>133</v>
      </c>
      <c r="H829" t="s">
        <v>47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2326</v>
      </c>
      <c r="P829">
        <v>3</v>
      </c>
      <c r="Q829" t="str">
        <f t="shared" si="12"/>
        <v>KMI US Equity</v>
      </c>
    </row>
    <row r="830" spans="1:17" x14ac:dyDescent="0.55000000000000004">
      <c r="A830" s="1">
        <v>45289</v>
      </c>
      <c r="B830" s="1">
        <v>45291</v>
      </c>
      <c r="C830" t="s">
        <v>244</v>
      </c>
      <c r="D830" t="s">
        <v>245</v>
      </c>
      <c r="E830">
        <v>5.2</v>
      </c>
      <c r="F830" t="s">
        <v>2001</v>
      </c>
      <c r="G830" t="s">
        <v>1519</v>
      </c>
      <c r="H830" t="s">
        <v>47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2327</v>
      </c>
      <c r="P830">
        <v>2</v>
      </c>
      <c r="Q830" t="str">
        <f t="shared" si="12"/>
        <v>GE US Equity</v>
      </c>
    </row>
    <row r="831" spans="1:17" x14ac:dyDescent="0.55000000000000004">
      <c r="A831" s="1">
        <v>45289</v>
      </c>
      <c r="B831" s="1">
        <v>45291</v>
      </c>
      <c r="C831" t="s">
        <v>317</v>
      </c>
      <c r="D831" t="s">
        <v>318</v>
      </c>
      <c r="E831">
        <v>1.8</v>
      </c>
      <c r="F831" t="s">
        <v>58</v>
      </c>
      <c r="G831" t="s">
        <v>206</v>
      </c>
      <c r="H831" t="s">
        <v>17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2328</v>
      </c>
      <c r="P831">
        <v>4</v>
      </c>
      <c r="Q831" t="str">
        <f t="shared" si="12"/>
        <v>HNDA US Equity</v>
      </c>
    </row>
    <row r="832" spans="1:17" x14ac:dyDescent="0.55000000000000004">
      <c r="A832" s="1">
        <v>45289</v>
      </c>
      <c r="B832" s="1">
        <v>45291</v>
      </c>
      <c r="C832" t="s">
        <v>2329</v>
      </c>
      <c r="D832" t="s">
        <v>2330</v>
      </c>
      <c r="E832">
        <v>4</v>
      </c>
      <c r="F832" t="s">
        <v>2331</v>
      </c>
      <c r="G832" t="s">
        <v>142</v>
      </c>
      <c r="H832" t="s">
        <v>52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72</v>
      </c>
      <c r="O832" t="s">
        <v>2332</v>
      </c>
      <c r="P832">
        <v>3</v>
      </c>
      <c r="Q832" t="str">
        <f t="shared" si="12"/>
        <v>APO US Equity</v>
      </c>
    </row>
    <row r="833" spans="1:17" x14ac:dyDescent="0.55000000000000004">
      <c r="A833" s="1">
        <v>45289</v>
      </c>
      <c r="B833" s="1">
        <v>45291</v>
      </c>
      <c r="C833" t="s">
        <v>1403</v>
      </c>
      <c r="D833" t="s">
        <v>1404</v>
      </c>
      <c r="E833">
        <v>6.625</v>
      </c>
      <c r="F833" t="s">
        <v>2333</v>
      </c>
      <c r="H833" t="s">
        <v>52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2334</v>
      </c>
      <c r="P833">
        <v>3</v>
      </c>
      <c r="Q833" t="str">
        <f t="shared" si="12"/>
        <v>ADM US Equity</v>
      </c>
    </row>
    <row r="834" spans="1:17" x14ac:dyDescent="0.55000000000000004">
      <c r="A834" s="1">
        <v>45289</v>
      </c>
      <c r="B834" s="1">
        <v>45291</v>
      </c>
      <c r="C834" t="s">
        <v>1199</v>
      </c>
      <c r="D834" t="s">
        <v>1200</v>
      </c>
      <c r="E834">
        <v>6.625</v>
      </c>
      <c r="F834" t="s">
        <v>2269</v>
      </c>
      <c r="G834" t="s">
        <v>206</v>
      </c>
      <c r="H834" t="s">
        <v>17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72</v>
      </c>
      <c r="O834" t="s">
        <v>2335</v>
      </c>
      <c r="P834">
        <v>3</v>
      </c>
      <c r="Q834" t="str">
        <f t="shared" si="12"/>
        <v>PRU US Equity</v>
      </c>
    </row>
    <row r="835" spans="1:17" x14ac:dyDescent="0.55000000000000004">
      <c r="A835" s="1">
        <v>45289</v>
      </c>
      <c r="B835" s="1">
        <v>45291</v>
      </c>
      <c r="C835" t="s">
        <v>123</v>
      </c>
      <c r="D835" t="s">
        <v>124</v>
      </c>
      <c r="E835">
        <v>1.625</v>
      </c>
      <c r="F835" t="s">
        <v>2336</v>
      </c>
      <c r="H835" t="s">
        <v>63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64</v>
      </c>
      <c r="O835" t="s">
        <v>2337</v>
      </c>
      <c r="P835">
        <v>4</v>
      </c>
      <c r="Q835" t="str">
        <f t="shared" si="12"/>
        <v>IBRD US Equity</v>
      </c>
    </row>
    <row r="836" spans="1:17" x14ac:dyDescent="0.55000000000000004">
      <c r="A836" s="1">
        <v>45289</v>
      </c>
      <c r="B836" s="1">
        <v>45291</v>
      </c>
      <c r="C836" t="s">
        <v>806</v>
      </c>
      <c r="D836" t="s">
        <v>807</v>
      </c>
      <c r="E836">
        <v>4.75</v>
      </c>
      <c r="F836" t="s">
        <v>808</v>
      </c>
      <c r="G836" t="s">
        <v>142</v>
      </c>
      <c r="H836" t="s">
        <v>77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2338</v>
      </c>
      <c r="P836">
        <v>2</v>
      </c>
      <c r="Q836" t="str">
        <f t="shared" ref="Q836:Q899" si="13">D836&amp;" US Equity"</f>
        <v>VW US Equity</v>
      </c>
    </row>
    <row r="837" spans="1:17" x14ac:dyDescent="0.55000000000000004">
      <c r="A837" s="1">
        <v>45289</v>
      </c>
      <c r="B837" s="1">
        <v>45291</v>
      </c>
      <c r="C837" t="s">
        <v>244</v>
      </c>
      <c r="D837" t="s">
        <v>245</v>
      </c>
      <c r="E837">
        <v>3.875</v>
      </c>
      <c r="F837" t="s">
        <v>726</v>
      </c>
      <c r="G837" t="s">
        <v>1519</v>
      </c>
      <c r="H837" t="s">
        <v>47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2339</v>
      </c>
      <c r="P837">
        <v>2</v>
      </c>
      <c r="Q837" t="str">
        <f t="shared" si="13"/>
        <v>GE US Equity</v>
      </c>
    </row>
    <row r="838" spans="1:17" x14ac:dyDescent="0.55000000000000004">
      <c r="A838" s="1">
        <v>45289</v>
      </c>
      <c r="B838" s="1">
        <v>45291</v>
      </c>
      <c r="C838" t="s">
        <v>264</v>
      </c>
      <c r="D838" t="s">
        <v>265</v>
      </c>
      <c r="E838">
        <v>1.55</v>
      </c>
      <c r="F838" t="s">
        <v>2340</v>
      </c>
      <c r="G838" t="s">
        <v>142</v>
      </c>
      <c r="H838" t="s">
        <v>267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72</v>
      </c>
      <c r="O838" t="s">
        <v>2341</v>
      </c>
      <c r="P838">
        <v>3</v>
      </c>
      <c r="Q838" t="str">
        <f t="shared" si="13"/>
        <v>MET US Equity</v>
      </c>
    </row>
    <row r="839" spans="1:17" x14ac:dyDescent="0.55000000000000004">
      <c r="A839" s="1">
        <v>45289</v>
      </c>
      <c r="B839" s="1">
        <v>45291</v>
      </c>
      <c r="C839" t="s">
        <v>13</v>
      </c>
      <c r="D839" t="s">
        <v>14</v>
      </c>
      <c r="E839">
        <v>2.95</v>
      </c>
      <c r="F839" t="s">
        <v>477</v>
      </c>
      <c r="G839" t="s">
        <v>206</v>
      </c>
      <c r="H839" t="s">
        <v>17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2342</v>
      </c>
      <c r="P839">
        <v>3</v>
      </c>
      <c r="Q839" t="str">
        <f t="shared" si="13"/>
        <v>DIS US Equity</v>
      </c>
    </row>
    <row r="840" spans="1:17" x14ac:dyDescent="0.55000000000000004">
      <c r="A840" s="1">
        <v>45289</v>
      </c>
      <c r="B840" s="1">
        <v>45291</v>
      </c>
      <c r="C840" t="s">
        <v>2343</v>
      </c>
      <c r="D840" t="s">
        <v>2344</v>
      </c>
      <c r="E840">
        <v>7.5</v>
      </c>
      <c r="F840" t="s">
        <v>2345</v>
      </c>
      <c r="H840" t="s">
        <v>37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2346</v>
      </c>
      <c r="P840">
        <v>3</v>
      </c>
      <c r="Q840" t="str">
        <f t="shared" si="13"/>
        <v>SCI US Equity</v>
      </c>
    </row>
    <row r="841" spans="1:17" x14ac:dyDescent="0.55000000000000004">
      <c r="A841" s="1">
        <v>45289</v>
      </c>
      <c r="B841" s="1">
        <v>45291</v>
      </c>
      <c r="C841" t="s">
        <v>2347</v>
      </c>
      <c r="D841" t="s">
        <v>2348</v>
      </c>
      <c r="E841">
        <v>8</v>
      </c>
      <c r="F841" t="s">
        <v>2349</v>
      </c>
      <c r="H841" t="s">
        <v>47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53</v>
      </c>
      <c r="O841" t="s">
        <v>2350</v>
      </c>
      <c r="P841">
        <v>5</v>
      </c>
      <c r="Q841" t="str">
        <f t="shared" si="13"/>
        <v>NGGLN US Equity</v>
      </c>
    </row>
    <row r="842" spans="1:17" x14ac:dyDescent="0.55000000000000004">
      <c r="A842" s="1">
        <v>45289</v>
      </c>
      <c r="B842" s="1">
        <v>45291</v>
      </c>
      <c r="C842" t="s">
        <v>379</v>
      </c>
      <c r="D842" t="s">
        <v>380</v>
      </c>
      <c r="E842">
        <v>3.45</v>
      </c>
      <c r="F842" t="s">
        <v>70</v>
      </c>
      <c r="H842" t="s">
        <v>52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72</v>
      </c>
      <c r="O842" t="s">
        <v>2351</v>
      </c>
      <c r="P842">
        <v>3</v>
      </c>
      <c r="Q842" t="str">
        <f t="shared" si="13"/>
        <v>UNH US Equity</v>
      </c>
    </row>
    <row r="843" spans="1:17" x14ac:dyDescent="0.55000000000000004">
      <c r="A843" s="1">
        <v>45289</v>
      </c>
      <c r="B843" s="1">
        <v>45291</v>
      </c>
      <c r="C843" t="s">
        <v>337</v>
      </c>
      <c r="D843" t="s">
        <v>338</v>
      </c>
      <c r="E843">
        <v>7.69</v>
      </c>
      <c r="F843" t="s">
        <v>1887</v>
      </c>
      <c r="H843" t="s">
        <v>71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2352</v>
      </c>
      <c r="P843">
        <v>3</v>
      </c>
      <c r="Q843" t="str">
        <f t="shared" si="13"/>
        <v>HCA US Equity</v>
      </c>
    </row>
    <row r="844" spans="1:17" x14ac:dyDescent="0.55000000000000004">
      <c r="A844" s="1">
        <v>45289</v>
      </c>
      <c r="B844" s="1">
        <v>45291</v>
      </c>
      <c r="C844" t="s">
        <v>2297</v>
      </c>
      <c r="D844" t="s">
        <v>1930</v>
      </c>
      <c r="E844">
        <v>6.4</v>
      </c>
      <c r="F844" t="s">
        <v>1824</v>
      </c>
      <c r="H844" t="s">
        <v>42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2353</v>
      </c>
      <c r="P844">
        <v>3</v>
      </c>
      <c r="Q844" t="str">
        <f t="shared" si="13"/>
        <v>MRK US Equity</v>
      </c>
    </row>
    <row r="845" spans="1:17" x14ac:dyDescent="0.55000000000000004">
      <c r="A845" s="1">
        <v>45289</v>
      </c>
      <c r="B845" s="1">
        <v>45291</v>
      </c>
      <c r="C845" t="s">
        <v>704</v>
      </c>
      <c r="D845" t="s">
        <v>705</v>
      </c>
      <c r="E845">
        <v>7.25</v>
      </c>
      <c r="F845" t="s">
        <v>137</v>
      </c>
      <c r="H845" t="s">
        <v>147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2357</v>
      </c>
      <c r="P845">
        <v>3</v>
      </c>
      <c r="Q845" t="str">
        <f t="shared" si="13"/>
        <v>KSS US Equity</v>
      </c>
    </row>
    <row r="846" spans="1:17" x14ac:dyDescent="0.55000000000000004">
      <c r="A846" s="1">
        <v>45289</v>
      </c>
      <c r="B846" s="1">
        <v>45291</v>
      </c>
      <c r="C846" t="s">
        <v>1764</v>
      </c>
      <c r="D846" t="s">
        <v>1249</v>
      </c>
      <c r="E846">
        <v>7.4</v>
      </c>
      <c r="F846" t="s">
        <v>603</v>
      </c>
      <c r="H846" t="s">
        <v>47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2358</v>
      </c>
      <c r="P846">
        <v>3</v>
      </c>
      <c r="Q846" t="str">
        <f t="shared" si="13"/>
        <v>KMI US Equity</v>
      </c>
    </row>
    <row r="847" spans="1:17" x14ac:dyDescent="0.55000000000000004">
      <c r="A847" s="1">
        <v>45289</v>
      </c>
      <c r="B847" s="1">
        <v>45291</v>
      </c>
      <c r="C847" t="s">
        <v>114</v>
      </c>
      <c r="D847" t="s">
        <v>115</v>
      </c>
      <c r="E847">
        <v>1.45</v>
      </c>
      <c r="F847" t="s">
        <v>1513</v>
      </c>
      <c r="H847" t="s">
        <v>52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2359</v>
      </c>
      <c r="P847">
        <v>2</v>
      </c>
      <c r="Q847" t="str">
        <f t="shared" si="13"/>
        <v>DE US Equity</v>
      </c>
    </row>
    <row r="848" spans="1:17" x14ac:dyDescent="0.55000000000000004">
      <c r="A848" s="1">
        <v>45289</v>
      </c>
      <c r="B848" s="1">
        <v>45291</v>
      </c>
      <c r="C848" t="s">
        <v>363</v>
      </c>
      <c r="D848" t="s">
        <v>364</v>
      </c>
      <c r="E848">
        <v>4.45</v>
      </c>
      <c r="F848" t="s">
        <v>308</v>
      </c>
      <c r="G848" t="s">
        <v>206</v>
      </c>
      <c r="H848" t="s">
        <v>42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2360</v>
      </c>
      <c r="P848">
        <v>4</v>
      </c>
      <c r="Q848" t="str">
        <f t="shared" si="13"/>
        <v>PCAR US Equity</v>
      </c>
    </row>
    <row r="849" spans="1:17" x14ac:dyDescent="0.55000000000000004">
      <c r="A849" s="1">
        <v>45289</v>
      </c>
      <c r="B849" s="1">
        <v>45291</v>
      </c>
      <c r="C849" t="s">
        <v>114</v>
      </c>
      <c r="D849" t="s">
        <v>115</v>
      </c>
      <c r="E849">
        <v>3.9</v>
      </c>
      <c r="F849" t="s">
        <v>2361</v>
      </c>
      <c r="G849" t="s">
        <v>206</v>
      </c>
      <c r="H849" t="s">
        <v>52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2362</v>
      </c>
      <c r="P849">
        <v>2</v>
      </c>
      <c r="Q849" t="str">
        <f t="shared" si="13"/>
        <v>DE US Equity</v>
      </c>
    </row>
    <row r="850" spans="1:17" x14ac:dyDescent="0.55000000000000004">
      <c r="A850" s="1">
        <v>45289</v>
      </c>
      <c r="B850" s="1">
        <v>45291</v>
      </c>
      <c r="C850" t="s">
        <v>742</v>
      </c>
      <c r="D850" t="s">
        <v>743</v>
      </c>
      <c r="E850">
        <v>5.85</v>
      </c>
      <c r="F850" t="s">
        <v>2076</v>
      </c>
      <c r="G850" t="s">
        <v>2363</v>
      </c>
      <c r="H850" t="s">
        <v>17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53</v>
      </c>
      <c r="O850" t="s">
        <v>2364</v>
      </c>
      <c r="P850">
        <v>2</v>
      </c>
      <c r="Q850" t="str">
        <f t="shared" si="13"/>
        <v>ED US Equity</v>
      </c>
    </row>
    <row r="851" spans="1:17" x14ac:dyDescent="0.55000000000000004">
      <c r="A851" s="1">
        <v>45289</v>
      </c>
      <c r="B851" s="1">
        <v>45291</v>
      </c>
      <c r="C851" t="s">
        <v>60</v>
      </c>
      <c r="D851" t="s">
        <v>61</v>
      </c>
      <c r="E851">
        <v>3.875</v>
      </c>
      <c r="F851" t="s">
        <v>2365</v>
      </c>
      <c r="G851" t="s">
        <v>133</v>
      </c>
      <c r="H851" t="s">
        <v>63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64</v>
      </c>
      <c r="O851" t="s">
        <v>2366</v>
      </c>
      <c r="P851">
        <v>4</v>
      </c>
      <c r="Q851" t="str">
        <f t="shared" si="13"/>
        <v>IADB US Equity</v>
      </c>
    </row>
    <row r="852" spans="1:17" x14ac:dyDescent="0.55000000000000004">
      <c r="A852" s="1">
        <v>45289</v>
      </c>
      <c r="B852" s="1">
        <v>45291</v>
      </c>
      <c r="C852" t="s">
        <v>139</v>
      </c>
      <c r="D852" t="s">
        <v>140</v>
      </c>
      <c r="E852">
        <v>5.3659999999999997</v>
      </c>
      <c r="F852" t="s">
        <v>739</v>
      </c>
      <c r="G852" t="s">
        <v>142</v>
      </c>
      <c r="H852" t="s">
        <v>42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72</v>
      </c>
      <c r="O852" t="s">
        <v>2367</v>
      </c>
      <c r="P852">
        <v>2</v>
      </c>
      <c r="Q852" t="str">
        <f t="shared" si="13"/>
        <v>PL US Equity</v>
      </c>
    </row>
    <row r="853" spans="1:17" x14ac:dyDescent="0.55000000000000004">
      <c r="A853" s="1">
        <v>45289</v>
      </c>
      <c r="B853" s="1">
        <v>45291</v>
      </c>
      <c r="C853" t="s">
        <v>317</v>
      </c>
      <c r="D853" t="s">
        <v>318</v>
      </c>
      <c r="E853">
        <v>6.2868500000000003</v>
      </c>
      <c r="F853" t="s">
        <v>2368</v>
      </c>
      <c r="H853" t="s">
        <v>17</v>
      </c>
      <c r="I853" t="s">
        <v>18</v>
      </c>
      <c r="J853" t="s">
        <v>19</v>
      </c>
      <c r="K853" t="s">
        <v>20</v>
      </c>
      <c r="L853" t="s">
        <v>20</v>
      </c>
      <c r="M853" t="s">
        <v>173</v>
      </c>
      <c r="N853" t="s">
        <v>22</v>
      </c>
      <c r="O853" t="s">
        <v>2369</v>
      </c>
      <c r="P853">
        <v>4</v>
      </c>
      <c r="Q853" t="str">
        <f t="shared" si="13"/>
        <v>HNDA US Equity</v>
      </c>
    </row>
    <row r="854" spans="1:17" x14ac:dyDescent="0.55000000000000004">
      <c r="A854" s="1">
        <v>45289</v>
      </c>
      <c r="B854" s="1">
        <v>45291</v>
      </c>
      <c r="C854" t="s">
        <v>2370</v>
      </c>
      <c r="D854" t="s">
        <v>2371</v>
      </c>
      <c r="E854">
        <v>8</v>
      </c>
      <c r="F854" t="s">
        <v>2345</v>
      </c>
      <c r="H854" t="s">
        <v>267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2372</v>
      </c>
      <c r="P854">
        <v>3</v>
      </c>
      <c r="Q854" t="str">
        <f t="shared" si="13"/>
        <v>CVX US Equity</v>
      </c>
    </row>
    <row r="855" spans="1:17" x14ac:dyDescent="0.55000000000000004">
      <c r="A855" s="1">
        <v>45289</v>
      </c>
      <c r="B855" s="1">
        <v>45291</v>
      </c>
      <c r="C855" t="s">
        <v>1652</v>
      </c>
      <c r="D855" t="s">
        <v>1653</v>
      </c>
      <c r="E855">
        <v>7</v>
      </c>
      <c r="F855" t="s">
        <v>2171</v>
      </c>
      <c r="H855" t="s">
        <v>47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72</v>
      </c>
      <c r="O855" t="s">
        <v>2373</v>
      </c>
      <c r="P855">
        <v>3</v>
      </c>
      <c r="Q855" t="str">
        <f t="shared" si="13"/>
        <v>LNC US Equity</v>
      </c>
    </row>
    <row r="856" spans="1:17" x14ac:dyDescent="0.55000000000000004">
      <c r="A856" s="1">
        <v>45289</v>
      </c>
      <c r="B856" s="1">
        <v>45291</v>
      </c>
      <c r="C856" t="s">
        <v>2297</v>
      </c>
      <c r="D856" t="s">
        <v>1930</v>
      </c>
      <c r="E856">
        <v>5.85</v>
      </c>
      <c r="F856" t="s">
        <v>2374</v>
      </c>
      <c r="H856" t="s">
        <v>42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2375</v>
      </c>
      <c r="P856">
        <v>3</v>
      </c>
      <c r="Q856" t="str">
        <f t="shared" si="13"/>
        <v>MRK US Equity</v>
      </c>
    </row>
    <row r="857" spans="1:17" x14ac:dyDescent="0.55000000000000004">
      <c r="A857" s="1">
        <v>45289</v>
      </c>
      <c r="B857" s="1">
        <v>45291</v>
      </c>
      <c r="C857" t="s">
        <v>269</v>
      </c>
      <c r="D857" t="s">
        <v>270</v>
      </c>
      <c r="E857">
        <v>4.3</v>
      </c>
      <c r="F857" t="s">
        <v>2376</v>
      </c>
      <c r="G857" t="s">
        <v>229</v>
      </c>
      <c r="H857" t="s">
        <v>52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2377</v>
      </c>
      <c r="P857">
        <v>5</v>
      </c>
      <c r="Q857" t="str">
        <f t="shared" si="13"/>
        <v>MBGGR US Equity</v>
      </c>
    </row>
    <row r="858" spans="1:17" x14ac:dyDescent="0.55000000000000004">
      <c r="A858" s="1">
        <v>45289</v>
      </c>
      <c r="B858" s="1">
        <v>45291</v>
      </c>
      <c r="C858" t="s">
        <v>1308</v>
      </c>
      <c r="D858" t="s">
        <v>1309</v>
      </c>
      <c r="E858">
        <v>6</v>
      </c>
      <c r="F858" t="s">
        <v>2378</v>
      </c>
      <c r="H858" t="s">
        <v>267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2379</v>
      </c>
      <c r="P858">
        <v>3</v>
      </c>
      <c r="Q858" t="str">
        <f t="shared" si="13"/>
        <v>ABT US Equity</v>
      </c>
    </row>
    <row r="859" spans="1:17" x14ac:dyDescent="0.55000000000000004">
      <c r="A859" s="1">
        <v>45289</v>
      </c>
      <c r="B859" s="1">
        <v>45291</v>
      </c>
      <c r="C859" t="s">
        <v>285</v>
      </c>
      <c r="D859" t="s">
        <v>286</v>
      </c>
      <c r="E859">
        <v>2.5</v>
      </c>
      <c r="F859" t="s">
        <v>2031</v>
      </c>
      <c r="H859" t="s">
        <v>42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2380</v>
      </c>
      <c r="P859">
        <v>2</v>
      </c>
      <c r="Q859" t="str">
        <f t="shared" si="13"/>
        <v>KO US Equity</v>
      </c>
    </row>
    <row r="860" spans="1:17" x14ac:dyDescent="0.55000000000000004">
      <c r="A860" s="1">
        <v>45289</v>
      </c>
      <c r="B860" s="1">
        <v>45291</v>
      </c>
      <c r="C860" t="s">
        <v>1106</v>
      </c>
      <c r="D860" t="s">
        <v>1107</v>
      </c>
      <c r="E860">
        <v>5.375</v>
      </c>
      <c r="F860" t="s">
        <v>2381</v>
      </c>
      <c r="H860" t="s">
        <v>77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2382</v>
      </c>
      <c r="P860">
        <v>3</v>
      </c>
      <c r="Q860" t="str">
        <f t="shared" si="13"/>
        <v>DOV US Equity</v>
      </c>
    </row>
    <row r="861" spans="1:17" x14ac:dyDescent="0.55000000000000004">
      <c r="A861" s="1">
        <v>45289</v>
      </c>
      <c r="B861" s="1">
        <v>45291</v>
      </c>
      <c r="C861" t="s">
        <v>2387</v>
      </c>
      <c r="D861" t="s">
        <v>2388</v>
      </c>
      <c r="E861">
        <v>7</v>
      </c>
      <c r="F861" t="s">
        <v>2389</v>
      </c>
      <c r="H861" t="s">
        <v>47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2390</v>
      </c>
      <c r="P861">
        <v>2</v>
      </c>
      <c r="Q861" t="str">
        <f t="shared" si="13"/>
        <v>OC US Equity</v>
      </c>
    </row>
    <row r="862" spans="1:17" x14ac:dyDescent="0.55000000000000004">
      <c r="A862" s="1">
        <v>45289</v>
      </c>
      <c r="B862" s="1">
        <v>45291</v>
      </c>
      <c r="C862" t="s">
        <v>2391</v>
      </c>
      <c r="D862" t="s">
        <v>2392</v>
      </c>
      <c r="E862">
        <v>4.375</v>
      </c>
      <c r="F862" t="s">
        <v>1666</v>
      </c>
      <c r="H862" t="s">
        <v>32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2393</v>
      </c>
      <c r="P862">
        <v>4</v>
      </c>
      <c r="Q862" t="str">
        <f t="shared" si="13"/>
        <v>VICI US Equity</v>
      </c>
    </row>
    <row r="863" spans="1:17" x14ac:dyDescent="0.55000000000000004">
      <c r="A863" s="1">
        <v>45289</v>
      </c>
      <c r="B863" s="1">
        <v>45291</v>
      </c>
      <c r="C863" t="s">
        <v>806</v>
      </c>
      <c r="D863" t="s">
        <v>807</v>
      </c>
      <c r="E863">
        <v>3.35</v>
      </c>
      <c r="F863" t="s">
        <v>179</v>
      </c>
      <c r="G863" t="s">
        <v>229</v>
      </c>
      <c r="H863" t="s">
        <v>77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2398</v>
      </c>
      <c r="P863">
        <v>2</v>
      </c>
      <c r="Q863" t="str">
        <f t="shared" si="13"/>
        <v>VW US Equity</v>
      </c>
    </row>
    <row r="864" spans="1:17" x14ac:dyDescent="0.55000000000000004">
      <c r="A864" s="1">
        <v>45289</v>
      </c>
      <c r="B864" s="1">
        <v>45291</v>
      </c>
      <c r="C864" t="s">
        <v>13</v>
      </c>
      <c r="D864" t="s">
        <v>14</v>
      </c>
      <c r="E864">
        <v>4.125</v>
      </c>
      <c r="F864" t="s">
        <v>2399</v>
      </c>
      <c r="G864" t="s">
        <v>133</v>
      </c>
      <c r="H864" t="s">
        <v>17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2400</v>
      </c>
      <c r="P864">
        <v>3</v>
      </c>
      <c r="Q864" t="str">
        <f t="shared" si="13"/>
        <v>DIS US Equity</v>
      </c>
    </row>
    <row r="865" spans="1:17" x14ac:dyDescent="0.55000000000000004">
      <c r="A865" s="1">
        <v>45289</v>
      </c>
      <c r="B865" s="1">
        <v>45291</v>
      </c>
      <c r="C865" t="s">
        <v>2401</v>
      </c>
      <c r="D865" t="s">
        <v>2402</v>
      </c>
      <c r="E865">
        <v>4.8</v>
      </c>
      <c r="F865" t="s">
        <v>2310</v>
      </c>
      <c r="H865" t="s">
        <v>32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72</v>
      </c>
      <c r="O865" t="s">
        <v>2403</v>
      </c>
      <c r="P865">
        <v>4</v>
      </c>
      <c r="Q865" t="str">
        <f t="shared" si="13"/>
        <v>BSIG US Equity</v>
      </c>
    </row>
    <row r="866" spans="1:17" x14ac:dyDescent="0.55000000000000004">
      <c r="A866" s="1">
        <v>45289</v>
      </c>
      <c r="B866" s="1">
        <v>45291</v>
      </c>
      <c r="C866" t="s">
        <v>796</v>
      </c>
      <c r="D866" t="s">
        <v>797</v>
      </c>
      <c r="E866">
        <v>3</v>
      </c>
      <c r="F866" t="s">
        <v>2404</v>
      </c>
      <c r="G866" t="s">
        <v>206</v>
      </c>
      <c r="H866" t="s">
        <v>77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2405</v>
      </c>
      <c r="P866">
        <v>3</v>
      </c>
      <c r="Q866" t="str">
        <f t="shared" si="13"/>
        <v>MMM US Equity</v>
      </c>
    </row>
    <row r="867" spans="1:17" x14ac:dyDescent="0.55000000000000004">
      <c r="A867" s="1">
        <v>45289</v>
      </c>
      <c r="B867" s="1">
        <v>45291</v>
      </c>
      <c r="C867" t="s">
        <v>269</v>
      </c>
      <c r="D867" t="s">
        <v>270</v>
      </c>
      <c r="E867">
        <v>5.5</v>
      </c>
      <c r="F867" t="s">
        <v>2406</v>
      </c>
      <c r="G867" t="s">
        <v>229</v>
      </c>
      <c r="H867" t="s">
        <v>52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2407</v>
      </c>
      <c r="P867">
        <v>5</v>
      </c>
      <c r="Q867" t="str">
        <f t="shared" si="13"/>
        <v>MBGGR US Equity</v>
      </c>
    </row>
    <row r="868" spans="1:17" x14ac:dyDescent="0.55000000000000004">
      <c r="A868" s="1">
        <v>45289</v>
      </c>
      <c r="B868" s="1">
        <v>45291</v>
      </c>
      <c r="C868" t="s">
        <v>1488</v>
      </c>
      <c r="D868" t="s">
        <v>1489</v>
      </c>
      <c r="E868">
        <v>7.95</v>
      </c>
      <c r="F868" t="s">
        <v>611</v>
      </c>
      <c r="H868" t="s">
        <v>47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2411</v>
      </c>
      <c r="P868">
        <v>3</v>
      </c>
      <c r="Q868" t="str">
        <f t="shared" si="13"/>
        <v>WRK US Equity</v>
      </c>
    </row>
    <row r="869" spans="1:17" x14ac:dyDescent="0.55000000000000004">
      <c r="A869" s="1">
        <v>45289</v>
      </c>
      <c r="B869" s="1">
        <v>45291</v>
      </c>
      <c r="C869" t="s">
        <v>732</v>
      </c>
      <c r="D869" t="s">
        <v>733</v>
      </c>
      <c r="E869">
        <v>6</v>
      </c>
      <c r="F869" t="s">
        <v>951</v>
      </c>
      <c r="H869" t="s">
        <v>32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2412</v>
      </c>
      <c r="P869">
        <v>3</v>
      </c>
      <c r="Q869" t="str">
        <f t="shared" si="13"/>
        <v>APA US Equity</v>
      </c>
    </row>
    <row r="870" spans="1:17" x14ac:dyDescent="0.55000000000000004">
      <c r="A870" s="1">
        <v>45289</v>
      </c>
      <c r="B870" s="1">
        <v>45291</v>
      </c>
      <c r="C870" t="s">
        <v>332</v>
      </c>
      <c r="D870" t="s">
        <v>333</v>
      </c>
      <c r="E870">
        <v>2.8</v>
      </c>
      <c r="F870" t="s">
        <v>755</v>
      </c>
      <c r="H870" t="s">
        <v>267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2413</v>
      </c>
      <c r="P870">
        <v>2</v>
      </c>
      <c r="Q870" t="str">
        <f t="shared" si="13"/>
        <v>PG US Equity</v>
      </c>
    </row>
    <row r="871" spans="1:17" x14ac:dyDescent="0.55000000000000004">
      <c r="A871" s="1">
        <v>45289</v>
      </c>
      <c r="B871" s="1">
        <v>45291</v>
      </c>
      <c r="C871" t="s">
        <v>269</v>
      </c>
      <c r="D871" t="s">
        <v>270</v>
      </c>
      <c r="E871">
        <v>0.75</v>
      </c>
      <c r="F871" t="s">
        <v>1277</v>
      </c>
      <c r="G871" t="s">
        <v>142</v>
      </c>
      <c r="H871" t="s">
        <v>52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2414</v>
      </c>
      <c r="P871">
        <v>5</v>
      </c>
      <c r="Q871" t="str">
        <f t="shared" si="13"/>
        <v>MBGGR US Equity</v>
      </c>
    </row>
    <row r="872" spans="1:17" x14ac:dyDescent="0.55000000000000004">
      <c r="A872" s="1">
        <v>45289</v>
      </c>
      <c r="B872" s="1">
        <v>45291</v>
      </c>
      <c r="C872" t="s">
        <v>264</v>
      </c>
      <c r="D872" t="s">
        <v>265</v>
      </c>
      <c r="E872">
        <v>5</v>
      </c>
      <c r="F872" t="s">
        <v>739</v>
      </c>
      <c r="G872" t="s">
        <v>142</v>
      </c>
      <c r="H872" t="s">
        <v>267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72</v>
      </c>
      <c r="O872" t="s">
        <v>2415</v>
      </c>
      <c r="P872">
        <v>3</v>
      </c>
      <c r="Q872" t="str">
        <f t="shared" si="13"/>
        <v>MET US Equity</v>
      </c>
    </row>
    <row r="873" spans="1:17" x14ac:dyDescent="0.55000000000000004">
      <c r="A873" s="1">
        <v>45289</v>
      </c>
      <c r="B873" s="1">
        <v>45291</v>
      </c>
      <c r="C873" t="s">
        <v>2420</v>
      </c>
      <c r="D873" t="s">
        <v>2421</v>
      </c>
      <c r="E873">
        <v>6.25</v>
      </c>
      <c r="F873" t="s">
        <v>2422</v>
      </c>
      <c r="H873" t="s">
        <v>77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53</v>
      </c>
      <c r="O873" t="s">
        <v>2423</v>
      </c>
      <c r="P873">
        <v>3</v>
      </c>
      <c r="Q873" t="str">
        <f t="shared" si="13"/>
        <v>LNT US Equity</v>
      </c>
    </row>
    <row r="874" spans="1:17" x14ac:dyDescent="0.55000000000000004">
      <c r="A874" s="1">
        <v>45289</v>
      </c>
      <c r="B874" s="1">
        <v>45291</v>
      </c>
      <c r="C874" t="s">
        <v>751</v>
      </c>
      <c r="D874" t="s">
        <v>752</v>
      </c>
      <c r="E874">
        <v>4.75</v>
      </c>
      <c r="F874" t="s">
        <v>574</v>
      </c>
      <c r="H874" t="s">
        <v>47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53</v>
      </c>
      <c r="O874" t="s">
        <v>2424</v>
      </c>
      <c r="P874">
        <v>2</v>
      </c>
      <c r="Q874" t="str">
        <f t="shared" si="13"/>
        <v>ES US Equity</v>
      </c>
    </row>
    <row r="875" spans="1:17" x14ac:dyDescent="0.55000000000000004">
      <c r="A875" s="1">
        <v>45289</v>
      </c>
      <c r="B875" s="1">
        <v>45291</v>
      </c>
      <c r="C875" t="s">
        <v>2428</v>
      </c>
      <c r="D875" t="s">
        <v>1159</v>
      </c>
      <c r="E875">
        <v>5.5</v>
      </c>
      <c r="F875" t="s">
        <v>2429</v>
      </c>
      <c r="H875" t="s">
        <v>77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53</v>
      </c>
      <c r="O875" t="s">
        <v>2430</v>
      </c>
      <c r="P875">
        <v>2</v>
      </c>
      <c r="Q875" t="str">
        <f t="shared" si="13"/>
        <v>FE US Equity</v>
      </c>
    </row>
    <row r="876" spans="1:17" x14ac:dyDescent="0.55000000000000004">
      <c r="A876" s="1">
        <v>45289</v>
      </c>
      <c r="B876" s="1">
        <v>45291</v>
      </c>
      <c r="C876" t="s">
        <v>1070</v>
      </c>
      <c r="D876" t="s">
        <v>1071</v>
      </c>
      <c r="E876">
        <v>5.2</v>
      </c>
      <c r="F876" t="s">
        <v>1260</v>
      </c>
      <c r="G876" t="s">
        <v>142</v>
      </c>
      <c r="H876" t="s">
        <v>77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2431</v>
      </c>
      <c r="P876">
        <v>5</v>
      </c>
      <c r="Q876" t="str">
        <f t="shared" si="13"/>
        <v>DTRGR US Equity</v>
      </c>
    </row>
    <row r="877" spans="1:17" x14ac:dyDescent="0.55000000000000004">
      <c r="A877" s="1">
        <v>45289</v>
      </c>
      <c r="B877" s="1">
        <v>45291</v>
      </c>
      <c r="C877" t="s">
        <v>1070</v>
      </c>
      <c r="D877" t="s">
        <v>1071</v>
      </c>
      <c r="E877">
        <v>2.375</v>
      </c>
      <c r="F877" t="s">
        <v>2432</v>
      </c>
      <c r="G877" t="s">
        <v>142</v>
      </c>
      <c r="H877" t="s">
        <v>77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2433</v>
      </c>
      <c r="P877">
        <v>5</v>
      </c>
      <c r="Q877" t="str">
        <f t="shared" si="13"/>
        <v>DTRGR US Equity</v>
      </c>
    </row>
    <row r="878" spans="1:17" x14ac:dyDescent="0.55000000000000004">
      <c r="A878" s="1">
        <v>45289</v>
      </c>
      <c r="B878" s="1">
        <v>45291</v>
      </c>
      <c r="C878" t="s">
        <v>74</v>
      </c>
      <c r="D878" t="s">
        <v>75</v>
      </c>
      <c r="E878">
        <v>5.0119999999999996</v>
      </c>
      <c r="F878" t="s">
        <v>2434</v>
      </c>
      <c r="H878" t="s">
        <v>77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2435</v>
      </c>
      <c r="P878">
        <v>2</v>
      </c>
      <c r="Q878" t="str">
        <f t="shared" si="13"/>
        <v>VZ US Equity</v>
      </c>
    </row>
    <row r="879" spans="1:17" x14ac:dyDescent="0.55000000000000004">
      <c r="A879" s="1">
        <v>45289</v>
      </c>
      <c r="B879" s="1">
        <v>45291</v>
      </c>
      <c r="C879" t="s">
        <v>2436</v>
      </c>
      <c r="D879" t="s">
        <v>2437</v>
      </c>
      <c r="E879">
        <v>5.75</v>
      </c>
      <c r="F879" t="s">
        <v>2438</v>
      </c>
      <c r="H879" t="s">
        <v>77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2439</v>
      </c>
      <c r="P879">
        <v>5</v>
      </c>
      <c r="Q879" t="str">
        <f t="shared" si="13"/>
        <v>ABXCN US Equity</v>
      </c>
    </row>
    <row r="880" spans="1:17" x14ac:dyDescent="0.55000000000000004">
      <c r="A880" s="1">
        <v>45289</v>
      </c>
      <c r="B880" s="1">
        <v>45291</v>
      </c>
      <c r="C880" t="s">
        <v>2440</v>
      </c>
      <c r="D880" t="s">
        <v>2441</v>
      </c>
      <c r="E880">
        <v>7.875</v>
      </c>
      <c r="F880" t="s">
        <v>2442</v>
      </c>
      <c r="H880" t="s">
        <v>47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2443</v>
      </c>
      <c r="P880">
        <v>3</v>
      </c>
      <c r="Q880" t="str">
        <f t="shared" si="13"/>
        <v>DVN US Equity</v>
      </c>
    </row>
    <row r="881" spans="1:17" x14ac:dyDescent="0.55000000000000004">
      <c r="A881" s="1">
        <v>45289</v>
      </c>
      <c r="B881" s="1">
        <v>45291</v>
      </c>
      <c r="C881" t="s">
        <v>2444</v>
      </c>
      <c r="D881" t="s">
        <v>2445</v>
      </c>
      <c r="E881">
        <v>6.625</v>
      </c>
      <c r="F881" t="s">
        <v>554</v>
      </c>
      <c r="H881" t="s">
        <v>27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2446</v>
      </c>
      <c r="P881">
        <v>3</v>
      </c>
      <c r="Q881" t="str">
        <f t="shared" si="13"/>
        <v>RRD US Equity</v>
      </c>
    </row>
    <row r="882" spans="1:17" x14ac:dyDescent="0.55000000000000004">
      <c r="A882" s="1">
        <v>45289</v>
      </c>
      <c r="B882" s="1">
        <v>45291</v>
      </c>
      <c r="C882" t="s">
        <v>317</v>
      </c>
      <c r="D882" t="s">
        <v>318</v>
      </c>
      <c r="E882">
        <v>1.2</v>
      </c>
      <c r="F882" t="s">
        <v>2447</v>
      </c>
      <c r="G882" t="s">
        <v>206</v>
      </c>
      <c r="H882" t="s">
        <v>17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2448</v>
      </c>
      <c r="P882">
        <v>4</v>
      </c>
      <c r="Q882" t="str">
        <f t="shared" si="13"/>
        <v>HNDA US Equity</v>
      </c>
    </row>
    <row r="883" spans="1:17" x14ac:dyDescent="0.55000000000000004">
      <c r="A883" s="1">
        <v>45289</v>
      </c>
      <c r="B883" s="1">
        <v>45291</v>
      </c>
      <c r="C883" t="s">
        <v>2451</v>
      </c>
      <c r="D883" t="s">
        <v>2452</v>
      </c>
      <c r="E883">
        <v>5.75</v>
      </c>
      <c r="F883" t="s">
        <v>417</v>
      </c>
      <c r="G883" t="s">
        <v>2453</v>
      </c>
      <c r="H883" t="s">
        <v>42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53</v>
      </c>
      <c r="O883" t="s">
        <v>2454</v>
      </c>
      <c r="P883">
        <v>3</v>
      </c>
      <c r="Q883" t="str">
        <f t="shared" si="13"/>
        <v>SRE US Equity</v>
      </c>
    </row>
    <row r="884" spans="1:17" x14ac:dyDescent="0.55000000000000004">
      <c r="A884" s="1">
        <v>45289</v>
      </c>
      <c r="B884" s="1">
        <v>45291</v>
      </c>
      <c r="C884" t="s">
        <v>1527</v>
      </c>
      <c r="D884" t="s">
        <v>1528</v>
      </c>
      <c r="E884">
        <v>5</v>
      </c>
      <c r="F884" t="s">
        <v>2455</v>
      </c>
      <c r="G884" t="s">
        <v>142</v>
      </c>
      <c r="H884" t="s">
        <v>42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72</v>
      </c>
      <c r="O884" t="s">
        <v>2456</v>
      </c>
      <c r="P884">
        <v>2</v>
      </c>
      <c r="Q884" t="str">
        <f t="shared" si="13"/>
        <v>BX US Equity</v>
      </c>
    </row>
    <row r="885" spans="1:17" x14ac:dyDescent="0.55000000000000004">
      <c r="A885" s="1">
        <v>45289</v>
      </c>
      <c r="B885" s="1">
        <v>45291</v>
      </c>
      <c r="C885" t="s">
        <v>2458</v>
      </c>
      <c r="D885" t="s">
        <v>2459</v>
      </c>
      <c r="E885">
        <v>5.125</v>
      </c>
      <c r="F885" t="s">
        <v>1925</v>
      </c>
      <c r="H885" t="s">
        <v>17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2460</v>
      </c>
      <c r="P885">
        <v>3</v>
      </c>
      <c r="Q885" t="str">
        <f t="shared" si="13"/>
        <v>BHI US Equity</v>
      </c>
    </row>
    <row r="886" spans="1:17" x14ac:dyDescent="0.55000000000000004">
      <c r="A886" s="1">
        <v>45289</v>
      </c>
      <c r="B886" s="1">
        <v>45291</v>
      </c>
      <c r="C886" t="s">
        <v>2188</v>
      </c>
      <c r="D886" t="s">
        <v>2189</v>
      </c>
      <c r="E886">
        <v>6.125</v>
      </c>
      <c r="F886" t="s">
        <v>562</v>
      </c>
      <c r="H886" t="s">
        <v>71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2461</v>
      </c>
      <c r="P886">
        <v>3</v>
      </c>
      <c r="Q886" t="str">
        <f t="shared" si="13"/>
        <v>FCX US Equity</v>
      </c>
    </row>
    <row r="887" spans="1:17" x14ac:dyDescent="0.55000000000000004">
      <c r="A887" s="1">
        <v>45289</v>
      </c>
      <c r="B887" s="1">
        <v>45291</v>
      </c>
      <c r="C887" t="s">
        <v>2287</v>
      </c>
      <c r="D887" t="s">
        <v>896</v>
      </c>
      <c r="E887">
        <v>5.7355099999999997</v>
      </c>
      <c r="F887" t="s">
        <v>1497</v>
      </c>
      <c r="G887" t="s">
        <v>52</v>
      </c>
      <c r="H887" t="s">
        <v>77</v>
      </c>
      <c r="I887" t="s">
        <v>18</v>
      </c>
      <c r="J887" t="s">
        <v>19</v>
      </c>
      <c r="K887" t="s">
        <v>20</v>
      </c>
      <c r="L887" t="s">
        <v>20</v>
      </c>
      <c r="M887" t="s">
        <v>173</v>
      </c>
      <c r="N887" t="s">
        <v>53</v>
      </c>
      <c r="O887" t="s">
        <v>2462</v>
      </c>
      <c r="P887">
        <v>2</v>
      </c>
      <c r="Q887" t="str">
        <f t="shared" si="13"/>
        <v>SO US Equity</v>
      </c>
    </row>
    <row r="888" spans="1:17" x14ac:dyDescent="0.55000000000000004">
      <c r="A888" s="1">
        <v>45289</v>
      </c>
      <c r="B888" s="1">
        <v>45291</v>
      </c>
      <c r="C888" t="s">
        <v>170</v>
      </c>
      <c r="D888" t="s">
        <v>171</v>
      </c>
      <c r="E888">
        <v>5.15</v>
      </c>
      <c r="F888" t="s">
        <v>192</v>
      </c>
      <c r="H888" t="s">
        <v>47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2463</v>
      </c>
      <c r="P888">
        <v>1</v>
      </c>
      <c r="Q888" t="str">
        <f t="shared" si="13"/>
        <v>T US Equity</v>
      </c>
    </row>
    <row r="889" spans="1:17" x14ac:dyDescent="0.55000000000000004">
      <c r="A889" s="1">
        <v>45289</v>
      </c>
      <c r="B889" s="1">
        <v>45291</v>
      </c>
      <c r="C889" t="s">
        <v>1488</v>
      </c>
      <c r="D889" t="s">
        <v>1489</v>
      </c>
      <c r="E889">
        <v>8.1999999999999993</v>
      </c>
      <c r="F889" t="s">
        <v>2464</v>
      </c>
      <c r="H889" t="s">
        <v>47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2465</v>
      </c>
      <c r="P889">
        <v>3</v>
      </c>
      <c r="Q889" t="str">
        <f t="shared" si="13"/>
        <v>WRK US Equity</v>
      </c>
    </row>
    <row r="890" spans="1:17" x14ac:dyDescent="0.55000000000000004">
      <c r="A890" s="1">
        <v>45289</v>
      </c>
      <c r="B890" s="1">
        <v>45291</v>
      </c>
      <c r="C890" t="s">
        <v>2466</v>
      </c>
      <c r="D890" t="s">
        <v>752</v>
      </c>
      <c r="E890">
        <v>5.75</v>
      </c>
      <c r="F890" t="s">
        <v>2467</v>
      </c>
      <c r="G890" t="s">
        <v>217</v>
      </c>
      <c r="H890" t="s">
        <v>42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53</v>
      </c>
      <c r="O890" t="s">
        <v>2468</v>
      </c>
      <c r="P890">
        <v>2</v>
      </c>
      <c r="Q890" t="str">
        <f t="shared" si="13"/>
        <v>ES US Equity</v>
      </c>
    </row>
    <row r="891" spans="1:17" x14ac:dyDescent="0.55000000000000004">
      <c r="A891" s="1">
        <v>45289</v>
      </c>
      <c r="B891" s="1">
        <v>45291</v>
      </c>
      <c r="C891" t="s">
        <v>564</v>
      </c>
      <c r="D891" t="s">
        <v>565</v>
      </c>
      <c r="E891">
        <v>5.05</v>
      </c>
      <c r="F891" t="s">
        <v>2469</v>
      </c>
      <c r="H891" t="s">
        <v>17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2470</v>
      </c>
      <c r="P891">
        <v>3</v>
      </c>
      <c r="Q891" t="str">
        <f t="shared" si="13"/>
        <v>EPD US Equity</v>
      </c>
    </row>
    <row r="892" spans="1:17" x14ac:dyDescent="0.55000000000000004">
      <c r="A892" s="1">
        <v>45289</v>
      </c>
      <c r="B892" s="1">
        <v>45291</v>
      </c>
      <c r="C892" t="s">
        <v>324</v>
      </c>
      <c r="D892" t="s">
        <v>325</v>
      </c>
      <c r="E892">
        <v>4.125</v>
      </c>
      <c r="F892" t="s">
        <v>2473</v>
      </c>
      <c r="H892" t="s">
        <v>17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2474</v>
      </c>
      <c r="P892">
        <v>2</v>
      </c>
      <c r="Q892" t="str">
        <f t="shared" si="13"/>
        <v>PM US Equity</v>
      </c>
    </row>
    <row r="893" spans="1:17" x14ac:dyDescent="0.55000000000000004">
      <c r="A893" s="1">
        <v>45289</v>
      </c>
      <c r="B893" s="1">
        <v>45291</v>
      </c>
      <c r="C893" t="s">
        <v>2475</v>
      </c>
      <c r="D893" t="s">
        <v>449</v>
      </c>
      <c r="E893">
        <v>6.125</v>
      </c>
      <c r="F893" t="s">
        <v>2476</v>
      </c>
      <c r="H893" t="s">
        <v>42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53</v>
      </c>
      <c r="O893" t="s">
        <v>2477</v>
      </c>
      <c r="P893">
        <v>3</v>
      </c>
      <c r="Q893" t="str">
        <f t="shared" si="13"/>
        <v>DUK US Equity</v>
      </c>
    </row>
    <row r="894" spans="1:17" x14ac:dyDescent="0.55000000000000004">
      <c r="A894" s="1">
        <v>45289</v>
      </c>
      <c r="B894" s="1">
        <v>45291</v>
      </c>
      <c r="C894" t="s">
        <v>806</v>
      </c>
      <c r="D894" t="s">
        <v>807</v>
      </c>
      <c r="E894">
        <v>4.625</v>
      </c>
      <c r="F894" t="s">
        <v>2248</v>
      </c>
      <c r="G894" t="s">
        <v>229</v>
      </c>
      <c r="H894" t="s">
        <v>77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2480</v>
      </c>
      <c r="P894">
        <v>2</v>
      </c>
      <c r="Q894" t="str">
        <f t="shared" si="13"/>
        <v>VW US Equity</v>
      </c>
    </row>
    <row r="895" spans="1:17" x14ac:dyDescent="0.55000000000000004">
      <c r="A895" s="1">
        <v>45289</v>
      </c>
      <c r="B895" s="1">
        <v>45291</v>
      </c>
      <c r="C895" t="s">
        <v>1026</v>
      </c>
      <c r="D895" t="s">
        <v>1015</v>
      </c>
      <c r="E895">
        <v>5.75</v>
      </c>
      <c r="F895" t="s">
        <v>299</v>
      </c>
      <c r="H895" t="s">
        <v>17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2482</v>
      </c>
      <c r="P895">
        <v>5</v>
      </c>
      <c r="Q895" t="str">
        <f t="shared" si="13"/>
        <v>ABIBB US Equity</v>
      </c>
    </row>
    <row r="896" spans="1:17" x14ac:dyDescent="0.55000000000000004">
      <c r="A896" s="1">
        <v>45289</v>
      </c>
      <c r="B896" s="1">
        <v>45291</v>
      </c>
      <c r="C896" t="s">
        <v>2483</v>
      </c>
      <c r="D896" t="s">
        <v>2484</v>
      </c>
      <c r="E896">
        <v>7.5</v>
      </c>
      <c r="F896" t="s">
        <v>1610</v>
      </c>
      <c r="H896" t="s">
        <v>99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2485</v>
      </c>
      <c r="P896">
        <v>4</v>
      </c>
      <c r="Q896" t="str">
        <f t="shared" si="13"/>
        <v>AARP US Equity</v>
      </c>
    </row>
    <row r="897" spans="1:17" x14ac:dyDescent="0.55000000000000004">
      <c r="A897" s="1">
        <v>45289</v>
      </c>
      <c r="B897" s="1">
        <v>45291</v>
      </c>
      <c r="C897" t="s">
        <v>2486</v>
      </c>
      <c r="D897" t="s">
        <v>2487</v>
      </c>
      <c r="E897">
        <v>5.625</v>
      </c>
      <c r="F897" t="s">
        <v>1849</v>
      </c>
      <c r="G897" t="s">
        <v>142</v>
      </c>
      <c r="H897" t="s">
        <v>17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72</v>
      </c>
      <c r="O897" t="s">
        <v>2488</v>
      </c>
      <c r="P897">
        <v>2</v>
      </c>
      <c r="Q897" t="str">
        <f t="shared" si="13"/>
        <v>CG US Equity</v>
      </c>
    </row>
    <row r="898" spans="1:17" x14ac:dyDescent="0.55000000000000004">
      <c r="A898" s="1">
        <v>45289</v>
      </c>
      <c r="B898" s="1">
        <v>45291</v>
      </c>
      <c r="C898" t="s">
        <v>767</v>
      </c>
      <c r="D898" t="s">
        <v>768</v>
      </c>
      <c r="E898">
        <v>3.65</v>
      </c>
      <c r="F898" t="s">
        <v>457</v>
      </c>
      <c r="H898" t="s">
        <v>47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2489</v>
      </c>
      <c r="P898">
        <v>3</v>
      </c>
      <c r="Q898" t="str">
        <f t="shared" si="13"/>
        <v>VLO US Equity</v>
      </c>
    </row>
    <row r="899" spans="1:17" x14ac:dyDescent="0.55000000000000004">
      <c r="A899" s="1">
        <v>45289</v>
      </c>
      <c r="B899" s="1">
        <v>45291</v>
      </c>
      <c r="C899" t="s">
        <v>2490</v>
      </c>
      <c r="D899" t="s">
        <v>2133</v>
      </c>
      <c r="E899">
        <v>6.95</v>
      </c>
      <c r="F899" t="s">
        <v>105</v>
      </c>
      <c r="H899" t="s">
        <v>32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2491</v>
      </c>
      <c r="P899">
        <v>3</v>
      </c>
      <c r="Q899" t="str">
        <f t="shared" si="13"/>
        <v>TWX US Equity</v>
      </c>
    </row>
    <row r="900" spans="1:17" x14ac:dyDescent="0.55000000000000004">
      <c r="A900" s="1">
        <v>45289</v>
      </c>
      <c r="B900" s="1">
        <v>45291</v>
      </c>
      <c r="C900" t="s">
        <v>2026</v>
      </c>
      <c r="D900" t="s">
        <v>115</v>
      </c>
      <c r="E900">
        <v>7.125</v>
      </c>
      <c r="F900" t="s">
        <v>2492</v>
      </c>
      <c r="H900" t="s">
        <v>52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2493</v>
      </c>
      <c r="P900">
        <v>2</v>
      </c>
      <c r="Q900" t="str">
        <f t="shared" ref="Q900:Q963" si="14">D900&amp;" US Equity"</f>
        <v>DE US Equity</v>
      </c>
    </row>
    <row r="901" spans="1:17" x14ac:dyDescent="0.55000000000000004">
      <c r="A901" s="1">
        <v>45289</v>
      </c>
      <c r="B901" s="1">
        <v>45291</v>
      </c>
      <c r="C901" t="s">
        <v>2494</v>
      </c>
      <c r="D901" t="s">
        <v>752</v>
      </c>
      <c r="E901">
        <v>5.75</v>
      </c>
      <c r="F901" t="s">
        <v>2076</v>
      </c>
      <c r="H901" t="s">
        <v>52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53</v>
      </c>
      <c r="O901" t="s">
        <v>2495</v>
      </c>
      <c r="P901">
        <v>2</v>
      </c>
      <c r="Q901" t="str">
        <f t="shared" si="14"/>
        <v>ES US Equity</v>
      </c>
    </row>
    <row r="902" spans="1:17" x14ac:dyDescent="0.55000000000000004">
      <c r="A902" s="1">
        <v>45289</v>
      </c>
      <c r="B902" s="1">
        <v>45291</v>
      </c>
      <c r="C902" t="s">
        <v>74</v>
      </c>
      <c r="D902" t="s">
        <v>75</v>
      </c>
      <c r="E902">
        <v>4.125</v>
      </c>
      <c r="F902" t="s">
        <v>2496</v>
      </c>
      <c r="H902" t="s">
        <v>77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2497</v>
      </c>
      <c r="P902">
        <v>2</v>
      </c>
      <c r="Q902" t="str">
        <f t="shared" si="14"/>
        <v>VZ US Equity</v>
      </c>
    </row>
    <row r="903" spans="1:17" x14ac:dyDescent="0.55000000000000004">
      <c r="A903" s="1">
        <v>45289</v>
      </c>
      <c r="B903" s="1">
        <v>45291</v>
      </c>
      <c r="C903" t="s">
        <v>1574</v>
      </c>
      <c r="D903" t="s">
        <v>1575</v>
      </c>
      <c r="E903">
        <v>7</v>
      </c>
      <c r="F903" t="s">
        <v>2498</v>
      </c>
      <c r="H903" t="s">
        <v>47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2499</v>
      </c>
      <c r="P903">
        <v>3</v>
      </c>
      <c r="Q903" t="str">
        <f t="shared" si="14"/>
        <v>BDX US Equity</v>
      </c>
    </row>
    <row r="904" spans="1:17" x14ac:dyDescent="0.55000000000000004">
      <c r="A904" s="1">
        <v>45289</v>
      </c>
      <c r="B904" s="1">
        <v>45291</v>
      </c>
      <c r="C904" t="s">
        <v>123</v>
      </c>
      <c r="D904" t="s">
        <v>124</v>
      </c>
      <c r="E904">
        <v>0.875</v>
      </c>
      <c r="F904" t="s">
        <v>2500</v>
      </c>
      <c r="H904" t="s">
        <v>63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64</v>
      </c>
      <c r="O904" t="s">
        <v>2501</v>
      </c>
      <c r="P904">
        <v>4</v>
      </c>
      <c r="Q904" t="str">
        <f t="shared" si="14"/>
        <v>IBRD US Equity</v>
      </c>
    </row>
    <row r="905" spans="1:17" x14ac:dyDescent="0.55000000000000004">
      <c r="A905" s="1">
        <v>45289</v>
      </c>
      <c r="B905" s="1">
        <v>45291</v>
      </c>
      <c r="C905" t="s">
        <v>2160</v>
      </c>
      <c r="D905" t="s">
        <v>2161</v>
      </c>
      <c r="E905">
        <v>5.875</v>
      </c>
      <c r="F905" t="s">
        <v>953</v>
      </c>
      <c r="H905" t="s">
        <v>77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2502</v>
      </c>
      <c r="P905">
        <v>3</v>
      </c>
      <c r="Q905" t="str">
        <f t="shared" si="14"/>
        <v>NEM US Equity</v>
      </c>
    </row>
    <row r="906" spans="1:17" x14ac:dyDescent="0.55000000000000004">
      <c r="A906" s="1">
        <v>45289</v>
      </c>
      <c r="B906" s="1">
        <v>45291</v>
      </c>
      <c r="C906" t="s">
        <v>688</v>
      </c>
      <c r="D906" t="s">
        <v>689</v>
      </c>
      <c r="E906">
        <v>6.45</v>
      </c>
      <c r="F906" t="s">
        <v>409</v>
      </c>
      <c r="H906" t="s">
        <v>17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2503</v>
      </c>
      <c r="P906">
        <v>5</v>
      </c>
      <c r="Q906" t="str">
        <f t="shared" si="14"/>
        <v>CMCSA US Equity</v>
      </c>
    </row>
    <row r="907" spans="1:17" x14ac:dyDescent="0.55000000000000004">
      <c r="A907" s="1">
        <v>45289</v>
      </c>
      <c r="B907" s="1">
        <v>45291</v>
      </c>
      <c r="C907" t="s">
        <v>2504</v>
      </c>
      <c r="D907" t="s">
        <v>2505</v>
      </c>
      <c r="E907">
        <v>4.6500000000000004</v>
      </c>
      <c r="F907" t="s">
        <v>31</v>
      </c>
      <c r="H907" t="s">
        <v>77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72</v>
      </c>
      <c r="O907" t="s">
        <v>2506</v>
      </c>
      <c r="P907">
        <v>3</v>
      </c>
      <c r="Q907" t="str">
        <f t="shared" si="14"/>
        <v>ELV US Equity</v>
      </c>
    </row>
    <row r="908" spans="1:17" x14ac:dyDescent="0.55000000000000004">
      <c r="A908" s="1">
        <v>45289</v>
      </c>
      <c r="B908" s="1">
        <v>45291</v>
      </c>
      <c r="C908" t="s">
        <v>806</v>
      </c>
      <c r="D908" t="s">
        <v>807</v>
      </c>
      <c r="E908">
        <v>3.75</v>
      </c>
      <c r="F908" t="s">
        <v>1758</v>
      </c>
      <c r="G908" t="s">
        <v>142</v>
      </c>
      <c r="H908" t="s">
        <v>77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2507</v>
      </c>
      <c r="P908">
        <v>2</v>
      </c>
      <c r="Q908" t="str">
        <f t="shared" si="14"/>
        <v>VW US Equity</v>
      </c>
    </row>
    <row r="909" spans="1:17" x14ac:dyDescent="0.55000000000000004">
      <c r="A909" s="1">
        <v>45289</v>
      </c>
      <c r="B909" s="1">
        <v>45291</v>
      </c>
      <c r="C909" t="s">
        <v>244</v>
      </c>
      <c r="D909" t="s">
        <v>245</v>
      </c>
      <c r="E909">
        <v>4.5</v>
      </c>
      <c r="F909" t="s">
        <v>2508</v>
      </c>
      <c r="G909" t="s">
        <v>1519</v>
      </c>
      <c r="H909" t="s">
        <v>47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2509</v>
      </c>
      <c r="P909">
        <v>2</v>
      </c>
      <c r="Q909" t="str">
        <f t="shared" si="14"/>
        <v>GE US Equity</v>
      </c>
    </row>
    <row r="910" spans="1:17" x14ac:dyDescent="0.55000000000000004">
      <c r="A910" s="1">
        <v>45289</v>
      </c>
      <c r="B910" s="1">
        <v>45291</v>
      </c>
      <c r="C910" t="s">
        <v>625</v>
      </c>
      <c r="D910" t="s">
        <v>626</v>
      </c>
      <c r="E910">
        <v>7.875</v>
      </c>
      <c r="F910" t="s">
        <v>2510</v>
      </c>
      <c r="H910" t="s">
        <v>71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2511</v>
      </c>
      <c r="P910">
        <v>2</v>
      </c>
      <c r="Q910" t="str">
        <f t="shared" si="14"/>
        <v>BA US Equity</v>
      </c>
    </row>
    <row r="911" spans="1:17" x14ac:dyDescent="0.55000000000000004">
      <c r="A911" s="1">
        <v>45289</v>
      </c>
      <c r="B911" s="1">
        <v>45291</v>
      </c>
      <c r="C911" t="s">
        <v>1430</v>
      </c>
      <c r="D911" t="s">
        <v>1431</v>
      </c>
      <c r="E911">
        <v>5.65</v>
      </c>
      <c r="F911" t="s">
        <v>1666</v>
      </c>
      <c r="H911" t="s">
        <v>71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2512</v>
      </c>
      <c r="P911">
        <v>3</v>
      </c>
      <c r="Q911" t="str">
        <f t="shared" si="14"/>
        <v>OVV US Equity</v>
      </c>
    </row>
    <row r="912" spans="1:17" x14ac:dyDescent="0.55000000000000004">
      <c r="A912" s="1">
        <v>45289</v>
      </c>
      <c r="B912" s="1">
        <v>45291</v>
      </c>
      <c r="C912" t="s">
        <v>123</v>
      </c>
      <c r="D912" t="s">
        <v>124</v>
      </c>
      <c r="E912">
        <v>1.25</v>
      </c>
      <c r="F912" t="s">
        <v>2513</v>
      </c>
      <c r="H912" t="s">
        <v>63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64</v>
      </c>
      <c r="O912" t="s">
        <v>2514</v>
      </c>
      <c r="P912">
        <v>4</v>
      </c>
      <c r="Q912" t="str">
        <f t="shared" si="14"/>
        <v>IBRD US Equity</v>
      </c>
    </row>
    <row r="913" spans="1:17" x14ac:dyDescent="0.55000000000000004">
      <c r="A913" s="1">
        <v>45289</v>
      </c>
      <c r="B913" s="1">
        <v>45291</v>
      </c>
      <c r="C913" t="s">
        <v>2515</v>
      </c>
      <c r="D913" t="s">
        <v>2516</v>
      </c>
      <c r="E913">
        <v>3.375</v>
      </c>
      <c r="F913" t="s">
        <v>730</v>
      </c>
      <c r="H913" t="s">
        <v>42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2517</v>
      </c>
      <c r="P913">
        <v>2</v>
      </c>
      <c r="Q913" t="str">
        <f t="shared" si="14"/>
        <v>MA US Equity</v>
      </c>
    </row>
    <row r="914" spans="1:17" x14ac:dyDescent="0.55000000000000004">
      <c r="A914" s="1">
        <v>45289</v>
      </c>
      <c r="B914" s="1">
        <v>45291</v>
      </c>
      <c r="C914" t="s">
        <v>1026</v>
      </c>
      <c r="D914" t="s">
        <v>1015</v>
      </c>
      <c r="E914">
        <v>6.75</v>
      </c>
      <c r="F914" t="s">
        <v>2518</v>
      </c>
      <c r="H914" t="s">
        <v>17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2519</v>
      </c>
      <c r="P914">
        <v>5</v>
      </c>
      <c r="Q914" t="str">
        <f t="shared" si="14"/>
        <v>ABIBB US Equity</v>
      </c>
    </row>
    <row r="915" spans="1:17" x14ac:dyDescent="0.55000000000000004">
      <c r="A915" s="1">
        <v>45289</v>
      </c>
      <c r="B915" s="1">
        <v>45291</v>
      </c>
      <c r="C915" t="s">
        <v>880</v>
      </c>
      <c r="D915" t="s">
        <v>881</v>
      </c>
      <c r="E915">
        <v>5.8</v>
      </c>
      <c r="F915" t="s">
        <v>2520</v>
      </c>
      <c r="H915" t="s">
        <v>77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2521</v>
      </c>
      <c r="P915">
        <v>3</v>
      </c>
      <c r="Q915" t="str">
        <f t="shared" si="14"/>
        <v>LOW US Equity</v>
      </c>
    </row>
    <row r="916" spans="1:17" x14ac:dyDescent="0.55000000000000004">
      <c r="A916" s="1">
        <v>45289</v>
      </c>
      <c r="B916" s="1">
        <v>45291</v>
      </c>
      <c r="C916" t="s">
        <v>1445</v>
      </c>
      <c r="D916" t="s">
        <v>1446</v>
      </c>
      <c r="E916">
        <v>2.7170000000000001</v>
      </c>
      <c r="F916" t="s">
        <v>2522</v>
      </c>
      <c r="G916" t="s">
        <v>142</v>
      </c>
      <c r="H916" t="s">
        <v>42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72</v>
      </c>
      <c r="O916" t="s">
        <v>2523</v>
      </c>
      <c r="P916">
        <v>3</v>
      </c>
      <c r="Q916" t="str">
        <f t="shared" si="14"/>
        <v>ATH US Equity</v>
      </c>
    </row>
    <row r="917" spans="1:17" x14ac:dyDescent="0.55000000000000004">
      <c r="A917" s="1">
        <v>45289</v>
      </c>
      <c r="B917" s="1">
        <v>45291</v>
      </c>
      <c r="C917" t="s">
        <v>2524</v>
      </c>
      <c r="D917" t="s">
        <v>788</v>
      </c>
      <c r="E917">
        <v>7.4050000000000002</v>
      </c>
      <c r="F917" t="s">
        <v>94</v>
      </c>
      <c r="H917" t="s">
        <v>32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72</v>
      </c>
      <c r="O917" t="s">
        <v>2525</v>
      </c>
      <c r="P917">
        <v>3</v>
      </c>
      <c r="Q917" t="str">
        <f t="shared" si="14"/>
        <v>UNM US Equity</v>
      </c>
    </row>
    <row r="918" spans="1:17" x14ac:dyDescent="0.55000000000000004">
      <c r="A918" s="1">
        <v>45289</v>
      </c>
      <c r="B918" s="1">
        <v>45291</v>
      </c>
      <c r="C918" t="s">
        <v>123</v>
      </c>
      <c r="D918" t="s">
        <v>124</v>
      </c>
      <c r="E918">
        <v>1.82</v>
      </c>
      <c r="F918" t="s">
        <v>2526</v>
      </c>
      <c r="G918" t="s">
        <v>659</v>
      </c>
      <c r="H918" t="s">
        <v>63</v>
      </c>
      <c r="I918" t="s">
        <v>18</v>
      </c>
      <c r="J918" t="s">
        <v>19</v>
      </c>
      <c r="K918" t="s">
        <v>20</v>
      </c>
      <c r="L918" t="s">
        <v>20</v>
      </c>
      <c r="M918" t="s">
        <v>2527</v>
      </c>
      <c r="N918" t="s">
        <v>64</v>
      </c>
      <c r="O918" t="s">
        <v>2528</v>
      </c>
      <c r="P918">
        <v>4</v>
      </c>
      <c r="Q918" t="str">
        <f t="shared" si="14"/>
        <v>IBRD US Equity</v>
      </c>
    </row>
    <row r="919" spans="1:17" x14ac:dyDescent="0.55000000000000004">
      <c r="A919" s="1">
        <v>45289</v>
      </c>
      <c r="B919" s="1">
        <v>45291</v>
      </c>
      <c r="C919" t="s">
        <v>101</v>
      </c>
      <c r="D919" t="s">
        <v>102</v>
      </c>
      <c r="E919">
        <v>4.7</v>
      </c>
      <c r="F919" t="s">
        <v>2529</v>
      </c>
      <c r="H919" t="s">
        <v>17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2530</v>
      </c>
      <c r="P919">
        <v>3</v>
      </c>
      <c r="Q919" t="str">
        <f t="shared" si="14"/>
        <v>IBM US Equity</v>
      </c>
    </row>
    <row r="920" spans="1:17" x14ac:dyDescent="0.55000000000000004">
      <c r="A920" s="1">
        <v>45289</v>
      </c>
      <c r="B920" s="1">
        <v>45291</v>
      </c>
      <c r="C920" t="s">
        <v>2026</v>
      </c>
      <c r="D920" t="s">
        <v>115</v>
      </c>
      <c r="E920">
        <v>6.55</v>
      </c>
      <c r="F920" t="s">
        <v>540</v>
      </c>
      <c r="H920" t="s">
        <v>52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2531</v>
      </c>
      <c r="P920">
        <v>2</v>
      </c>
      <c r="Q920" t="str">
        <f t="shared" si="14"/>
        <v>DE US Equity</v>
      </c>
    </row>
    <row r="921" spans="1:17" x14ac:dyDescent="0.55000000000000004">
      <c r="A921" s="1">
        <v>45289</v>
      </c>
      <c r="B921" s="1">
        <v>45291</v>
      </c>
      <c r="C921" t="s">
        <v>123</v>
      </c>
      <c r="D921" t="s">
        <v>124</v>
      </c>
      <c r="E921">
        <v>5.7628500000000003</v>
      </c>
      <c r="F921" t="s">
        <v>2532</v>
      </c>
      <c r="G921" t="s">
        <v>220</v>
      </c>
      <c r="H921" t="s">
        <v>63</v>
      </c>
      <c r="I921" t="s">
        <v>18</v>
      </c>
      <c r="J921" t="s">
        <v>19</v>
      </c>
      <c r="K921" t="s">
        <v>20</v>
      </c>
      <c r="L921" t="s">
        <v>20</v>
      </c>
      <c r="M921" t="s">
        <v>173</v>
      </c>
      <c r="N921" t="s">
        <v>64</v>
      </c>
      <c r="O921" t="s">
        <v>2533</v>
      </c>
      <c r="P921">
        <v>4</v>
      </c>
      <c r="Q921" t="str">
        <f t="shared" si="14"/>
        <v>IBRD US Equity</v>
      </c>
    </row>
    <row r="922" spans="1:17" x14ac:dyDescent="0.55000000000000004">
      <c r="A922" s="1">
        <v>45289</v>
      </c>
      <c r="B922" s="1">
        <v>45291</v>
      </c>
      <c r="C922" t="s">
        <v>60</v>
      </c>
      <c r="D922" t="s">
        <v>61</v>
      </c>
      <c r="E922">
        <v>1.75</v>
      </c>
      <c r="F922" t="s">
        <v>2534</v>
      </c>
      <c r="G922" t="s">
        <v>133</v>
      </c>
      <c r="H922" t="s">
        <v>63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64</v>
      </c>
      <c r="O922" t="s">
        <v>2535</v>
      </c>
      <c r="P922">
        <v>4</v>
      </c>
      <c r="Q922" t="str">
        <f t="shared" si="14"/>
        <v>IADB US Equity</v>
      </c>
    </row>
    <row r="923" spans="1:17" x14ac:dyDescent="0.55000000000000004">
      <c r="A923" s="1">
        <v>45289</v>
      </c>
      <c r="B923" s="1">
        <v>45291</v>
      </c>
      <c r="C923" t="s">
        <v>2537</v>
      </c>
      <c r="D923" t="s">
        <v>2538</v>
      </c>
      <c r="E923">
        <v>3.5</v>
      </c>
      <c r="F923" t="s">
        <v>469</v>
      </c>
      <c r="G923" t="s">
        <v>142</v>
      </c>
      <c r="H923" t="s">
        <v>147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2539</v>
      </c>
      <c r="P923">
        <v>3</v>
      </c>
      <c r="Q923" t="str">
        <f t="shared" si="14"/>
        <v>GPK US Equity</v>
      </c>
    </row>
    <row r="924" spans="1:17" x14ac:dyDescent="0.55000000000000004">
      <c r="A924" s="1">
        <v>45289</v>
      </c>
      <c r="B924" s="1">
        <v>45291</v>
      </c>
      <c r="C924" t="s">
        <v>2475</v>
      </c>
      <c r="D924" t="s">
        <v>449</v>
      </c>
      <c r="E924">
        <v>5.7</v>
      </c>
      <c r="F924" t="s">
        <v>953</v>
      </c>
      <c r="H924" t="s">
        <v>42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53</v>
      </c>
      <c r="O924" t="s">
        <v>2543</v>
      </c>
      <c r="P924">
        <v>3</v>
      </c>
      <c r="Q924" t="str">
        <f t="shared" si="14"/>
        <v>DUK US Equity</v>
      </c>
    </row>
    <row r="925" spans="1:17" x14ac:dyDescent="0.55000000000000004">
      <c r="A925" s="1">
        <v>45289</v>
      </c>
      <c r="B925" s="1">
        <v>45291</v>
      </c>
      <c r="C925" t="s">
        <v>694</v>
      </c>
      <c r="D925" t="s">
        <v>695</v>
      </c>
      <c r="E925">
        <v>5.625</v>
      </c>
      <c r="F925" t="s">
        <v>2544</v>
      </c>
      <c r="H925" t="s">
        <v>99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2545</v>
      </c>
      <c r="P925">
        <v>3</v>
      </c>
      <c r="Q925" t="str">
        <f t="shared" si="14"/>
        <v>WMT US Equity</v>
      </c>
    </row>
    <row r="926" spans="1:17" x14ac:dyDescent="0.55000000000000004">
      <c r="A926" s="1">
        <v>45289</v>
      </c>
      <c r="B926" s="1">
        <v>45291</v>
      </c>
      <c r="C926" t="s">
        <v>60</v>
      </c>
      <c r="D926" t="s">
        <v>61</v>
      </c>
      <c r="E926">
        <v>4.3499999999999996</v>
      </c>
      <c r="F926" t="s">
        <v>2546</v>
      </c>
      <c r="G926" t="s">
        <v>206</v>
      </c>
      <c r="H926" t="s">
        <v>63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64</v>
      </c>
      <c r="O926" t="s">
        <v>2547</v>
      </c>
      <c r="P926">
        <v>4</v>
      </c>
      <c r="Q926" t="str">
        <f t="shared" si="14"/>
        <v>IADB US Equity</v>
      </c>
    </row>
    <row r="927" spans="1:17" x14ac:dyDescent="0.55000000000000004">
      <c r="A927" s="1">
        <v>45289</v>
      </c>
      <c r="B927" s="1">
        <v>45291</v>
      </c>
      <c r="C927" t="s">
        <v>1495</v>
      </c>
      <c r="D927" t="s">
        <v>1496</v>
      </c>
      <c r="E927">
        <v>5.5</v>
      </c>
      <c r="F927" t="s">
        <v>908</v>
      </c>
      <c r="G927" t="s">
        <v>142</v>
      </c>
      <c r="H927" t="s">
        <v>17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72</v>
      </c>
      <c r="O927" t="s">
        <v>2548</v>
      </c>
      <c r="P927">
        <v>3</v>
      </c>
      <c r="Q927" t="str">
        <f t="shared" si="14"/>
        <v>JXN US Equity</v>
      </c>
    </row>
    <row r="928" spans="1:17" x14ac:dyDescent="0.55000000000000004">
      <c r="A928" s="1">
        <v>45289</v>
      </c>
      <c r="B928" s="1">
        <v>45291</v>
      </c>
      <c r="C928" t="s">
        <v>2549</v>
      </c>
      <c r="D928" t="s">
        <v>2348</v>
      </c>
      <c r="E928">
        <v>5.819</v>
      </c>
      <c r="F928" t="s">
        <v>2014</v>
      </c>
      <c r="G928" t="s">
        <v>142</v>
      </c>
      <c r="H928" t="s">
        <v>77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53</v>
      </c>
      <c r="O928" t="s">
        <v>2550</v>
      </c>
      <c r="P928">
        <v>5</v>
      </c>
      <c r="Q928" t="str">
        <f t="shared" si="14"/>
        <v>NGGLN US Equity</v>
      </c>
    </row>
    <row r="929" spans="1:17" x14ac:dyDescent="0.55000000000000004">
      <c r="A929" s="1">
        <v>45289</v>
      </c>
      <c r="B929" s="1">
        <v>45291</v>
      </c>
      <c r="C929" t="s">
        <v>448</v>
      </c>
      <c r="D929" t="s">
        <v>449</v>
      </c>
      <c r="E929">
        <v>6</v>
      </c>
      <c r="F929" t="s">
        <v>2551</v>
      </c>
      <c r="H929" t="s">
        <v>47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53</v>
      </c>
      <c r="O929" t="s">
        <v>2552</v>
      </c>
      <c r="P929">
        <v>3</v>
      </c>
      <c r="Q929" t="str">
        <f t="shared" si="14"/>
        <v>DUK US Equity</v>
      </c>
    </row>
    <row r="930" spans="1:17" x14ac:dyDescent="0.55000000000000004">
      <c r="A930" s="1">
        <v>45289</v>
      </c>
      <c r="B930" s="1">
        <v>45291</v>
      </c>
      <c r="C930" t="s">
        <v>101</v>
      </c>
      <c r="D930" t="s">
        <v>102</v>
      </c>
      <c r="E930">
        <v>4</v>
      </c>
      <c r="F930" t="s">
        <v>2553</v>
      </c>
      <c r="H930" t="s">
        <v>17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2554</v>
      </c>
      <c r="P930">
        <v>3</v>
      </c>
      <c r="Q930" t="str">
        <f t="shared" si="14"/>
        <v>IBM US Equity</v>
      </c>
    </row>
    <row r="931" spans="1:17" x14ac:dyDescent="0.55000000000000004">
      <c r="A931" s="1">
        <v>45289</v>
      </c>
      <c r="B931" s="1">
        <v>45291</v>
      </c>
      <c r="C931" t="s">
        <v>517</v>
      </c>
      <c r="D931" t="s">
        <v>518</v>
      </c>
      <c r="E931">
        <v>0.95</v>
      </c>
      <c r="F931" t="s">
        <v>2555</v>
      </c>
      <c r="G931" t="s">
        <v>206</v>
      </c>
      <c r="H931" t="s">
        <v>52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2556</v>
      </c>
      <c r="P931">
        <v>3</v>
      </c>
      <c r="Q931" t="str">
        <f t="shared" si="14"/>
        <v>CAT US Equity</v>
      </c>
    </row>
    <row r="932" spans="1:17" x14ac:dyDescent="0.55000000000000004">
      <c r="A932" s="1">
        <v>45289</v>
      </c>
      <c r="B932" s="1">
        <v>45291</v>
      </c>
      <c r="C932" t="s">
        <v>2557</v>
      </c>
      <c r="D932" t="s">
        <v>2558</v>
      </c>
      <c r="E932">
        <v>6.125</v>
      </c>
      <c r="F932" t="s">
        <v>1360</v>
      </c>
      <c r="H932" t="s">
        <v>47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2559</v>
      </c>
      <c r="P932">
        <v>3</v>
      </c>
      <c r="Q932" t="str">
        <f t="shared" si="14"/>
        <v>HSH US Equity</v>
      </c>
    </row>
    <row r="933" spans="1:17" x14ac:dyDescent="0.55000000000000004">
      <c r="A933" s="1">
        <v>45289</v>
      </c>
      <c r="B933" s="1">
        <v>45291</v>
      </c>
      <c r="C933" t="s">
        <v>912</v>
      </c>
      <c r="D933" t="s">
        <v>913</v>
      </c>
      <c r="E933">
        <v>7.7</v>
      </c>
      <c r="F933" t="s">
        <v>137</v>
      </c>
      <c r="G933" t="s">
        <v>217</v>
      </c>
      <c r="H933" t="s">
        <v>47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2560</v>
      </c>
      <c r="P933">
        <v>2</v>
      </c>
      <c r="Q933" t="str">
        <f t="shared" si="14"/>
        <v>KR US Equity</v>
      </c>
    </row>
    <row r="934" spans="1:17" x14ac:dyDescent="0.55000000000000004">
      <c r="A934" s="1">
        <v>45289</v>
      </c>
      <c r="B934" s="1">
        <v>45291</v>
      </c>
      <c r="C934" t="s">
        <v>694</v>
      </c>
      <c r="D934" t="s">
        <v>695</v>
      </c>
      <c r="E934">
        <v>5.875</v>
      </c>
      <c r="F934" t="s">
        <v>2561</v>
      </c>
      <c r="H934" t="s">
        <v>99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2562</v>
      </c>
      <c r="P934">
        <v>3</v>
      </c>
      <c r="Q934" t="str">
        <f t="shared" si="14"/>
        <v>WMT US Equity</v>
      </c>
    </row>
    <row r="935" spans="1:17" x14ac:dyDescent="0.55000000000000004">
      <c r="A935" s="1">
        <v>45289</v>
      </c>
      <c r="B935" s="1">
        <v>45291</v>
      </c>
      <c r="C935" t="s">
        <v>933</v>
      </c>
      <c r="D935" t="s">
        <v>934</v>
      </c>
      <c r="E935">
        <v>4.2945099999999998</v>
      </c>
      <c r="F935" t="s">
        <v>2563</v>
      </c>
      <c r="H935" t="s">
        <v>47</v>
      </c>
      <c r="I935" t="s">
        <v>18</v>
      </c>
      <c r="J935" t="s">
        <v>19</v>
      </c>
      <c r="K935" t="s">
        <v>20</v>
      </c>
      <c r="L935" t="s">
        <v>20</v>
      </c>
      <c r="M935" t="s">
        <v>2527</v>
      </c>
      <c r="N935" t="s">
        <v>72</v>
      </c>
      <c r="O935" t="s">
        <v>2564</v>
      </c>
      <c r="P935">
        <v>3</v>
      </c>
      <c r="Q935" t="str">
        <f t="shared" si="14"/>
        <v>JEF US Equity</v>
      </c>
    </row>
    <row r="936" spans="1:17" x14ac:dyDescent="0.55000000000000004">
      <c r="A936" s="1">
        <v>45289</v>
      </c>
      <c r="B936" s="1">
        <v>45291</v>
      </c>
      <c r="C936" t="s">
        <v>2565</v>
      </c>
      <c r="D936" t="s">
        <v>2566</v>
      </c>
      <c r="E936">
        <v>7.05</v>
      </c>
      <c r="F936" t="s">
        <v>2567</v>
      </c>
      <c r="H936" t="s">
        <v>47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2568</v>
      </c>
      <c r="P936">
        <v>3</v>
      </c>
      <c r="Q936" t="str">
        <f t="shared" si="14"/>
        <v>SWK US Equity</v>
      </c>
    </row>
    <row r="937" spans="1:17" x14ac:dyDescent="0.55000000000000004">
      <c r="A937" s="1">
        <v>45289</v>
      </c>
      <c r="B937" s="1">
        <v>45291</v>
      </c>
      <c r="C937" t="s">
        <v>2052</v>
      </c>
      <c r="D937" t="s">
        <v>2053</v>
      </c>
      <c r="E937">
        <v>4.7</v>
      </c>
      <c r="F937" t="s">
        <v>409</v>
      </c>
      <c r="H937" t="s">
        <v>77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2569</v>
      </c>
      <c r="P937">
        <v>3</v>
      </c>
      <c r="Q937" t="str">
        <f t="shared" si="14"/>
        <v>GLW US Equity</v>
      </c>
    </row>
    <row r="938" spans="1:17" x14ac:dyDescent="0.55000000000000004">
      <c r="A938" s="1">
        <v>45289</v>
      </c>
      <c r="B938" s="1">
        <v>45291</v>
      </c>
      <c r="C938" t="s">
        <v>787</v>
      </c>
      <c r="D938" t="s">
        <v>788</v>
      </c>
      <c r="E938">
        <v>3.875</v>
      </c>
      <c r="F938" t="s">
        <v>2572</v>
      </c>
      <c r="H938" t="s">
        <v>71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72</v>
      </c>
      <c r="O938" t="s">
        <v>2573</v>
      </c>
      <c r="P938">
        <v>3</v>
      </c>
      <c r="Q938" t="str">
        <f t="shared" si="14"/>
        <v>UNM US Equity</v>
      </c>
    </row>
    <row r="939" spans="1:17" x14ac:dyDescent="0.55000000000000004">
      <c r="A939" s="1">
        <v>45289</v>
      </c>
      <c r="B939" s="1">
        <v>45291</v>
      </c>
      <c r="C939" t="s">
        <v>2574</v>
      </c>
      <c r="D939" t="s">
        <v>775</v>
      </c>
      <c r="E939">
        <v>5.2</v>
      </c>
      <c r="F939" t="s">
        <v>1086</v>
      </c>
      <c r="H939" t="s">
        <v>17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53</v>
      </c>
      <c r="O939" t="s">
        <v>2575</v>
      </c>
      <c r="P939">
        <v>3</v>
      </c>
      <c r="Q939" t="str">
        <f t="shared" si="14"/>
        <v>EXC US Equity</v>
      </c>
    </row>
    <row r="940" spans="1:17" x14ac:dyDescent="0.55000000000000004">
      <c r="A940" s="1">
        <v>45289</v>
      </c>
      <c r="B940" s="1">
        <v>45291</v>
      </c>
      <c r="C940" t="s">
        <v>666</v>
      </c>
      <c r="D940" t="s">
        <v>265</v>
      </c>
      <c r="E940">
        <v>4.05</v>
      </c>
      <c r="F940" t="s">
        <v>2576</v>
      </c>
      <c r="H940" t="s">
        <v>17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72</v>
      </c>
      <c r="O940" t="s">
        <v>2577</v>
      </c>
      <c r="P940">
        <v>3</v>
      </c>
      <c r="Q940" t="str">
        <f t="shared" si="14"/>
        <v>MET US Equity</v>
      </c>
    </row>
    <row r="941" spans="1:17" x14ac:dyDescent="0.55000000000000004">
      <c r="A941" s="1">
        <v>45289</v>
      </c>
      <c r="B941" s="1">
        <v>45291</v>
      </c>
      <c r="C941" t="s">
        <v>2578</v>
      </c>
      <c r="D941" t="s">
        <v>2579</v>
      </c>
      <c r="E941">
        <v>7.8</v>
      </c>
      <c r="F941" t="s">
        <v>477</v>
      </c>
      <c r="H941" t="s">
        <v>47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2580</v>
      </c>
      <c r="P941">
        <v>3</v>
      </c>
      <c r="Q941" t="str">
        <f t="shared" si="14"/>
        <v>TTC US Equity</v>
      </c>
    </row>
    <row r="942" spans="1:17" x14ac:dyDescent="0.55000000000000004">
      <c r="A942" s="1">
        <v>45289</v>
      </c>
      <c r="B942" s="1">
        <v>45291</v>
      </c>
      <c r="C942" t="s">
        <v>2581</v>
      </c>
      <c r="D942" t="s">
        <v>2582</v>
      </c>
      <c r="E942">
        <v>5</v>
      </c>
      <c r="F942" t="s">
        <v>2583</v>
      </c>
      <c r="H942" t="s">
        <v>47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2584</v>
      </c>
      <c r="P942">
        <v>4</v>
      </c>
      <c r="Q942" t="str">
        <f t="shared" si="14"/>
        <v>TTWO US Equity</v>
      </c>
    </row>
    <row r="943" spans="1:17" x14ac:dyDescent="0.55000000000000004">
      <c r="A943" s="1">
        <v>45289</v>
      </c>
      <c r="B943" s="1">
        <v>45291</v>
      </c>
      <c r="C943" t="s">
        <v>2585</v>
      </c>
      <c r="D943" t="s">
        <v>2586</v>
      </c>
      <c r="E943">
        <v>7.05</v>
      </c>
      <c r="F943" t="s">
        <v>2333</v>
      </c>
      <c r="H943" t="s">
        <v>147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2587</v>
      </c>
      <c r="P943">
        <v>3</v>
      </c>
      <c r="Q943" t="str">
        <f t="shared" si="14"/>
        <v>MUR US Equity</v>
      </c>
    </row>
    <row r="944" spans="1:17" x14ac:dyDescent="0.55000000000000004">
      <c r="A944" s="1">
        <v>45289</v>
      </c>
      <c r="B944" s="1">
        <v>45291</v>
      </c>
      <c r="C944" t="s">
        <v>1904</v>
      </c>
      <c r="D944" t="s">
        <v>1905</v>
      </c>
      <c r="E944">
        <v>4.75</v>
      </c>
      <c r="F944" t="s">
        <v>26</v>
      </c>
      <c r="H944" t="s">
        <v>71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2588</v>
      </c>
      <c r="P944">
        <v>3</v>
      </c>
      <c r="Q944" t="str">
        <f t="shared" si="14"/>
        <v>STZ US Equity</v>
      </c>
    </row>
    <row r="945" spans="1:17" x14ac:dyDescent="0.55000000000000004">
      <c r="A945" s="1">
        <v>45289</v>
      </c>
      <c r="B945" s="1">
        <v>45291</v>
      </c>
      <c r="C945" t="s">
        <v>250</v>
      </c>
      <c r="D945" t="s">
        <v>251</v>
      </c>
      <c r="E945">
        <v>4.25</v>
      </c>
      <c r="F945" t="s">
        <v>1218</v>
      </c>
      <c r="H945" t="s">
        <v>17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2589</v>
      </c>
      <c r="P945">
        <v>4</v>
      </c>
      <c r="Q945" t="str">
        <f t="shared" si="14"/>
        <v>INTC US Equity</v>
      </c>
    </row>
    <row r="946" spans="1:17" x14ac:dyDescent="0.55000000000000004">
      <c r="A946" s="1">
        <v>45289</v>
      </c>
      <c r="B946" s="1">
        <v>45291</v>
      </c>
      <c r="C946" t="s">
        <v>2490</v>
      </c>
      <c r="D946" t="s">
        <v>2133</v>
      </c>
      <c r="E946">
        <v>6.625</v>
      </c>
      <c r="F946" t="s">
        <v>440</v>
      </c>
      <c r="H946" t="s">
        <v>32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2590</v>
      </c>
      <c r="P946">
        <v>3</v>
      </c>
      <c r="Q946" t="str">
        <f t="shared" si="14"/>
        <v>TWX US Equity</v>
      </c>
    </row>
    <row r="947" spans="1:17" x14ac:dyDescent="0.55000000000000004">
      <c r="A947" s="1">
        <v>45289</v>
      </c>
      <c r="B947" s="1">
        <v>45291</v>
      </c>
      <c r="C947" t="s">
        <v>2591</v>
      </c>
      <c r="D947" t="s">
        <v>2452</v>
      </c>
      <c r="E947">
        <v>6.125</v>
      </c>
      <c r="F947" t="s">
        <v>618</v>
      </c>
      <c r="G947" t="s">
        <v>2592</v>
      </c>
      <c r="H947" t="s">
        <v>52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53</v>
      </c>
      <c r="O947" t="s">
        <v>2593</v>
      </c>
      <c r="P947">
        <v>3</v>
      </c>
      <c r="Q947" t="str">
        <f t="shared" si="14"/>
        <v>SRE US Equity</v>
      </c>
    </row>
    <row r="948" spans="1:17" x14ac:dyDescent="0.55000000000000004">
      <c r="A948" s="1">
        <v>45289</v>
      </c>
      <c r="B948" s="1">
        <v>45291</v>
      </c>
      <c r="C948" t="s">
        <v>767</v>
      </c>
      <c r="D948" t="s">
        <v>768</v>
      </c>
      <c r="E948">
        <v>4.9000000000000004</v>
      </c>
      <c r="F948" t="s">
        <v>2003</v>
      </c>
      <c r="H948" t="s">
        <v>47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2594</v>
      </c>
      <c r="P948">
        <v>3</v>
      </c>
      <c r="Q948" t="str">
        <f t="shared" si="14"/>
        <v>VLO US Equity</v>
      </c>
    </row>
    <row r="949" spans="1:17" x14ac:dyDescent="0.55000000000000004">
      <c r="A949" s="1">
        <v>45289</v>
      </c>
      <c r="B949" s="1">
        <v>45291</v>
      </c>
      <c r="C949" t="s">
        <v>2595</v>
      </c>
      <c r="D949" t="s">
        <v>2596</v>
      </c>
      <c r="E949">
        <v>4.75</v>
      </c>
      <c r="F949" t="s">
        <v>308</v>
      </c>
      <c r="H949" t="s">
        <v>77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2597</v>
      </c>
      <c r="P949">
        <v>3</v>
      </c>
      <c r="Q949" t="str">
        <f t="shared" si="14"/>
        <v>APH US Equity</v>
      </c>
    </row>
    <row r="950" spans="1:17" x14ac:dyDescent="0.55000000000000004">
      <c r="A950" s="1">
        <v>45289</v>
      </c>
      <c r="B950" s="1">
        <v>45291</v>
      </c>
      <c r="C950" t="s">
        <v>74</v>
      </c>
      <c r="D950" t="s">
        <v>75</v>
      </c>
      <c r="E950">
        <v>4.5220000000000002</v>
      </c>
      <c r="F950" t="s">
        <v>2598</v>
      </c>
      <c r="H950" t="s">
        <v>77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2599</v>
      </c>
      <c r="P950">
        <v>2</v>
      </c>
      <c r="Q950" t="str">
        <f t="shared" si="14"/>
        <v>VZ US Equity</v>
      </c>
    </row>
    <row r="951" spans="1:17" x14ac:dyDescent="0.55000000000000004">
      <c r="A951" s="1">
        <v>45289</v>
      </c>
      <c r="B951" s="1">
        <v>45291</v>
      </c>
      <c r="C951" t="s">
        <v>114</v>
      </c>
      <c r="D951" t="s">
        <v>115</v>
      </c>
      <c r="E951">
        <v>6.2055499999999997</v>
      </c>
      <c r="F951" t="s">
        <v>1682</v>
      </c>
      <c r="G951" t="s">
        <v>206</v>
      </c>
      <c r="H951" t="s">
        <v>52</v>
      </c>
      <c r="I951" t="s">
        <v>18</v>
      </c>
      <c r="J951" t="s">
        <v>19</v>
      </c>
      <c r="K951" t="s">
        <v>20</v>
      </c>
      <c r="L951" t="s">
        <v>20</v>
      </c>
      <c r="M951" t="s">
        <v>173</v>
      </c>
      <c r="N951" t="s">
        <v>22</v>
      </c>
      <c r="O951" t="s">
        <v>2600</v>
      </c>
      <c r="P951">
        <v>2</v>
      </c>
      <c r="Q951" t="str">
        <f t="shared" si="14"/>
        <v>DE US Equity</v>
      </c>
    </row>
    <row r="952" spans="1:17" x14ac:dyDescent="0.55000000000000004">
      <c r="A952" s="1">
        <v>45289</v>
      </c>
      <c r="B952" s="1">
        <v>45291</v>
      </c>
      <c r="C952" t="s">
        <v>114</v>
      </c>
      <c r="D952" t="s">
        <v>115</v>
      </c>
      <c r="E952">
        <v>2.0499999999999998</v>
      </c>
      <c r="F952" t="s">
        <v>2601</v>
      </c>
      <c r="G952" t="s">
        <v>206</v>
      </c>
      <c r="H952" t="s">
        <v>52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2602</v>
      </c>
      <c r="P952">
        <v>2</v>
      </c>
      <c r="Q952" t="str">
        <f t="shared" si="14"/>
        <v>DE US Equity</v>
      </c>
    </row>
    <row r="953" spans="1:17" x14ac:dyDescent="0.55000000000000004">
      <c r="A953" s="1">
        <v>45289</v>
      </c>
      <c r="B953" s="1">
        <v>45291</v>
      </c>
      <c r="C953" t="s">
        <v>1912</v>
      </c>
      <c r="D953" t="s">
        <v>1913</v>
      </c>
      <c r="E953">
        <v>7.5</v>
      </c>
      <c r="F953" t="s">
        <v>1666</v>
      </c>
      <c r="H953" t="s">
        <v>71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2603</v>
      </c>
      <c r="P953">
        <v>3</v>
      </c>
      <c r="Q953" t="str">
        <f t="shared" si="14"/>
        <v>MSI US Equity</v>
      </c>
    </row>
    <row r="954" spans="1:17" x14ac:dyDescent="0.55000000000000004">
      <c r="A954" s="1">
        <v>45289</v>
      </c>
      <c r="B954" s="1">
        <v>45291</v>
      </c>
      <c r="C954" t="s">
        <v>1415</v>
      </c>
      <c r="D954" t="s">
        <v>1416</v>
      </c>
      <c r="E954">
        <v>7.5</v>
      </c>
      <c r="F954" t="s">
        <v>1513</v>
      </c>
      <c r="G954" t="s">
        <v>52</v>
      </c>
      <c r="H954" t="s">
        <v>47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2604</v>
      </c>
      <c r="P954">
        <v>3</v>
      </c>
      <c r="Q954" t="str">
        <f t="shared" si="14"/>
        <v>WMB US Equity</v>
      </c>
    </row>
    <row r="955" spans="1:17" x14ac:dyDescent="0.55000000000000004">
      <c r="A955" s="1">
        <v>45289</v>
      </c>
      <c r="B955" s="1">
        <v>45291</v>
      </c>
      <c r="C955" t="s">
        <v>895</v>
      </c>
      <c r="D955" t="s">
        <v>896</v>
      </c>
      <c r="E955">
        <v>5.15</v>
      </c>
      <c r="F955" t="s">
        <v>2605</v>
      </c>
      <c r="H955" t="s">
        <v>47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53</v>
      </c>
      <c r="O955" t="s">
        <v>2606</v>
      </c>
      <c r="P955">
        <v>2</v>
      </c>
      <c r="Q955" t="str">
        <f t="shared" si="14"/>
        <v>SO US Equity</v>
      </c>
    </row>
    <row r="956" spans="1:17" x14ac:dyDescent="0.55000000000000004">
      <c r="A956" s="1">
        <v>45289</v>
      </c>
      <c r="B956" s="1">
        <v>45291</v>
      </c>
      <c r="C956" t="s">
        <v>2607</v>
      </c>
      <c r="D956" t="s">
        <v>2608</v>
      </c>
      <c r="E956">
        <v>2.85</v>
      </c>
      <c r="F956" t="s">
        <v>2055</v>
      </c>
      <c r="H956" t="s">
        <v>52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72</v>
      </c>
      <c r="O956" t="s">
        <v>2609</v>
      </c>
      <c r="P956">
        <v>3</v>
      </c>
      <c r="Q956" t="str">
        <f t="shared" si="14"/>
        <v>BEN US Equity</v>
      </c>
    </row>
    <row r="957" spans="1:17" x14ac:dyDescent="0.55000000000000004">
      <c r="A957" s="1">
        <v>45289</v>
      </c>
      <c r="B957" s="1">
        <v>45291</v>
      </c>
      <c r="C957" t="s">
        <v>101</v>
      </c>
      <c r="D957" t="s">
        <v>102</v>
      </c>
      <c r="E957">
        <v>4.1500000000000004</v>
      </c>
      <c r="F957" t="s">
        <v>2610</v>
      </c>
      <c r="H957" t="s">
        <v>17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2611</v>
      </c>
      <c r="P957">
        <v>3</v>
      </c>
      <c r="Q957" t="str">
        <f t="shared" si="14"/>
        <v>IBM US Equity</v>
      </c>
    </row>
    <row r="958" spans="1:17" x14ac:dyDescent="0.55000000000000004">
      <c r="A958" s="1">
        <v>45289</v>
      </c>
      <c r="B958" s="1">
        <v>45291</v>
      </c>
      <c r="C958" t="s">
        <v>2616</v>
      </c>
      <c r="D958" t="s">
        <v>2617</v>
      </c>
      <c r="E958">
        <v>6.55</v>
      </c>
      <c r="F958" t="s">
        <v>2618</v>
      </c>
      <c r="H958" t="s">
        <v>32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2619</v>
      </c>
      <c r="P958">
        <v>3</v>
      </c>
      <c r="Q958" t="str">
        <f t="shared" si="14"/>
        <v>CXT US Equity</v>
      </c>
    </row>
    <row r="959" spans="1:17" x14ac:dyDescent="0.55000000000000004">
      <c r="A959" s="1">
        <v>45289</v>
      </c>
      <c r="B959" s="1">
        <v>45291</v>
      </c>
      <c r="C959" t="s">
        <v>1766</v>
      </c>
      <c r="D959" t="s">
        <v>775</v>
      </c>
      <c r="E959">
        <v>6.5</v>
      </c>
      <c r="F959" t="s">
        <v>467</v>
      </c>
      <c r="H959" t="s">
        <v>52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53</v>
      </c>
      <c r="O959" t="s">
        <v>2620</v>
      </c>
      <c r="P959">
        <v>3</v>
      </c>
      <c r="Q959" t="str">
        <f t="shared" si="14"/>
        <v>EXC US Equity</v>
      </c>
    </row>
    <row r="960" spans="1:17" x14ac:dyDescent="0.55000000000000004">
      <c r="A960" s="1">
        <v>45289</v>
      </c>
      <c r="B960" s="1">
        <v>45291</v>
      </c>
      <c r="C960" t="s">
        <v>1358</v>
      </c>
      <c r="D960" t="s">
        <v>1359</v>
      </c>
      <c r="E960">
        <v>6.5</v>
      </c>
      <c r="F960" t="s">
        <v>51</v>
      </c>
      <c r="H960" t="s">
        <v>52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2621</v>
      </c>
      <c r="P960">
        <v>3</v>
      </c>
      <c r="Q960" t="str">
        <f t="shared" si="14"/>
        <v>TGT US Equity</v>
      </c>
    </row>
    <row r="961" spans="1:17" x14ac:dyDescent="0.55000000000000004">
      <c r="A961" s="1">
        <v>45289</v>
      </c>
      <c r="B961" s="1">
        <v>45291</v>
      </c>
      <c r="C961" t="s">
        <v>2622</v>
      </c>
      <c r="D961" t="s">
        <v>1159</v>
      </c>
      <c r="E961">
        <v>6.15</v>
      </c>
      <c r="F961" t="s">
        <v>36</v>
      </c>
      <c r="H961" t="s">
        <v>77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53</v>
      </c>
      <c r="O961" t="s">
        <v>2623</v>
      </c>
      <c r="P961">
        <v>2</v>
      </c>
      <c r="Q961" t="str">
        <f t="shared" si="14"/>
        <v>FE US Equity</v>
      </c>
    </row>
    <row r="962" spans="1:17" x14ac:dyDescent="0.55000000000000004">
      <c r="A962" s="1">
        <v>45289</v>
      </c>
      <c r="B962" s="1">
        <v>45291</v>
      </c>
      <c r="C962" t="s">
        <v>244</v>
      </c>
      <c r="D962" t="s">
        <v>245</v>
      </c>
      <c r="E962">
        <v>4.5</v>
      </c>
      <c r="F962" t="s">
        <v>2624</v>
      </c>
      <c r="H962" t="s">
        <v>47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2625</v>
      </c>
      <c r="P962">
        <v>2</v>
      </c>
      <c r="Q962" t="str">
        <f t="shared" si="14"/>
        <v>GE US Equity</v>
      </c>
    </row>
    <row r="963" spans="1:17" x14ac:dyDescent="0.55000000000000004">
      <c r="A963" s="1">
        <v>45289</v>
      </c>
      <c r="B963" s="1">
        <v>45291</v>
      </c>
      <c r="C963" t="s">
        <v>895</v>
      </c>
      <c r="D963" t="s">
        <v>896</v>
      </c>
      <c r="E963">
        <v>5.1130000000000004</v>
      </c>
      <c r="F963" t="s">
        <v>2498</v>
      </c>
      <c r="H963" t="s">
        <v>71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53</v>
      </c>
      <c r="O963" t="s">
        <v>2629</v>
      </c>
      <c r="P963">
        <v>2</v>
      </c>
      <c r="Q963" t="str">
        <f t="shared" si="14"/>
        <v>SO US Equity</v>
      </c>
    </row>
    <row r="964" spans="1:17" x14ac:dyDescent="0.55000000000000004">
      <c r="A964" s="1">
        <v>45289</v>
      </c>
      <c r="B964" s="1">
        <v>45291</v>
      </c>
      <c r="C964" t="s">
        <v>170</v>
      </c>
      <c r="D964" t="s">
        <v>171</v>
      </c>
      <c r="E964">
        <v>7.125</v>
      </c>
      <c r="F964" t="s">
        <v>2508</v>
      </c>
      <c r="G964" t="s">
        <v>238</v>
      </c>
      <c r="H964" t="s">
        <v>47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2631</v>
      </c>
      <c r="P964">
        <v>1</v>
      </c>
      <c r="Q964" t="str">
        <f t="shared" ref="Q964:Q1027" si="15">D964&amp;" US Equity"</f>
        <v>T US Equity</v>
      </c>
    </row>
    <row r="965" spans="1:17" x14ac:dyDescent="0.55000000000000004">
      <c r="A965" s="1">
        <v>45289</v>
      </c>
      <c r="B965" s="1">
        <v>45291</v>
      </c>
      <c r="C965" t="s">
        <v>269</v>
      </c>
      <c r="D965" t="s">
        <v>270</v>
      </c>
      <c r="E965">
        <v>4.8</v>
      </c>
      <c r="F965" t="s">
        <v>308</v>
      </c>
      <c r="G965" t="s">
        <v>229</v>
      </c>
      <c r="H965" t="s">
        <v>52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2635</v>
      </c>
      <c r="P965">
        <v>5</v>
      </c>
      <c r="Q965" t="str">
        <f t="shared" si="15"/>
        <v>MBGGR US Equity</v>
      </c>
    </row>
    <row r="966" spans="1:17" x14ac:dyDescent="0.55000000000000004">
      <c r="A966" s="1">
        <v>45289</v>
      </c>
      <c r="B966" s="1">
        <v>45291</v>
      </c>
      <c r="C966" t="s">
        <v>123</v>
      </c>
      <c r="D966" t="s">
        <v>124</v>
      </c>
      <c r="E966">
        <v>0.375</v>
      </c>
      <c r="F966" t="s">
        <v>2636</v>
      </c>
      <c r="H966" t="s">
        <v>63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64</v>
      </c>
      <c r="O966" t="s">
        <v>2637</v>
      </c>
      <c r="P966">
        <v>4</v>
      </c>
      <c r="Q966" t="str">
        <f t="shared" si="15"/>
        <v>IBRD US Equity</v>
      </c>
    </row>
    <row r="967" spans="1:17" x14ac:dyDescent="0.55000000000000004">
      <c r="A967" s="1">
        <v>45289</v>
      </c>
      <c r="B967" s="1">
        <v>45291</v>
      </c>
      <c r="C967" t="s">
        <v>2458</v>
      </c>
      <c r="D967" t="s">
        <v>2459</v>
      </c>
      <c r="E967">
        <v>6.875</v>
      </c>
      <c r="F967" t="s">
        <v>2638</v>
      </c>
      <c r="H967" t="s">
        <v>17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2639</v>
      </c>
      <c r="P967">
        <v>3</v>
      </c>
      <c r="Q967" t="str">
        <f t="shared" si="15"/>
        <v>BHI US Equity</v>
      </c>
    </row>
    <row r="968" spans="1:17" x14ac:dyDescent="0.55000000000000004">
      <c r="A968" s="1">
        <v>45289</v>
      </c>
      <c r="B968" s="1">
        <v>45291</v>
      </c>
      <c r="C968" t="s">
        <v>560</v>
      </c>
      <c r="D968" t="s">
        <v>561</v>
      </c>
      <c r="E968">
        <v>4.95</v>
      </c>
      <c r="F968" t="s">
        <v>2640</v>
      </c>
      <c r="H968" t="s">
        <v>71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2641</v>
      </c>
      <c r="P968">
        <v>2</v>
      </c>
      <c r="Q968" t="str">
        <f t="shared" si="15"/>
        <v>CF US Equity</v>
      </c>
    </row>
    <row r="969" spans="1:17" x14ac:dyDescent="0.55000000000000004">
      <c r="A969" s="1">
        <v>45289</v>
      </c>
      <c r="B969" s="1">
        <v>45291</v>
      </c>
      <c r="C969" t="s">
        <v>2642</v>
      </c>
      <c r="D969" t="s">
        <v>775</v>
      </c>
      <c r="E969">
        <v>5.875</v>
      </c>
      <c r="F969" t="s">
        <v>2643</v>
      </c>
      <c r="G969">
        <v>100</v>
      </c>
      <c r="H969" t="s">
        <v>52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53</v>
      </c>
      <c r="O969" t="s">
        <v>2644</v>
      </c>
      <c r="P969">
        <v>3</v>
      </c>
      <c r="Q969" t="str">
        <f t="shared" si="15"/>
        <v>EXC US Equity</v>
      </c>
    </row>
    <row r="970" spans="1:17" x14ac:dyDescent="0.55000000000000004">
      <c r="A970" s="1">
        <v>45289</v>
      </c>
      <c r="B970" s="1">
        <v>45291</v>
      </c>
      <c r="C970" t="s">
        <v>2645</v>
      </c>
      <c r="D970" t="s">
        <v>1441</v>
      </c>
      <c r="E970">
        <v>3.976</v>
      </c>
      <c r="F970" t="s">
        <v>489</v>
      </c>
      <c r="H970" t="s">
        <v>47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72</v>
      </c>
      <c r="O970" t="s">
        <v>2646</v>
      </c>
      <c r="P970">
        <v>4</v>
      </c>
      <c r="Q970" t="str">
        <f t="shared" si="15"/>
        <v>VOYA US Equity</v>
      </c>
    </row>
    <row r="971" spans="1:17" x14ac:dyDescent="0.55000000000000004">
      <c r="A971" s="1">
        <v>45289</v>
      </c>
      <c r="B971" s="1">
        <v>45291</v>
      </c>
      <c r="C971" t="s">
        <v>74</v>
      </c>
      <c r="D971" t="s">
        <v>75</v>
      </c>
      <c r="E971">
        <v>6.4</v>
      </c>
      <c r="F971" t="s">
        <v>2476</v>
      </c>
      <c r="H971" t="s">
        <v>77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2647</v>
      </c>
      <c r="P971">
        <v>2</v>
      </c>
      <c r="Q971" t="str">
        <f t="shared" si="15"/>
        <v>VZ US Equity</v>
      </c>
    </row>
    <row r="972" spans="1:17" x14ac:dyDescent="0.55000000000000004">
      <c r="A972" s="1">
        <v>45289</v>
      </c>
      <c r="B972" s="1">
        <v>45291</v>
      </c>
      <c r="C972" t="s">
        <v>792</v>
      </c>
      <c r="D972" t="s">
        <v>793</v>
      </c>
      <c r="E972">
        <v>7.45</v>
      </c>
      <c r="F972" t="s">
        <v>81</v>
      </c>
      <c r="H972" t="s">
        <v>77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2648</v>
      </c>
      <c r="P972">
        <v>3</v>
      </c>
      <c r="Q972" t="str">
        <f t="shared" si="15"/>
        <v>HAL US Equity</v>
      </c>
    </row>
    <row r="973" spans="1:17" x14ac:dyDescent="0.55000000000000004">
      <c r="A973" s="1">
        <v>45289</v>
      </c>
      <c r="B973" s="1">
        <v>45291</v>
      </c>
      <c r="C973" t="s">
        <v>2649</v>
      </c>
      <c r="D973" t="s">
        <v>567</v>
      </c>
      <c r="E973">
        <v>5.8</v>
      </c>
      <c r="F973" t="s">
        <v>690</v>
      </c>
      <c r="H973" t="s">
        <v>52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53</v>
      </c>
      <c r="O973" t="s">
        <v>2650</v>
      </c>
      <c r="P973">
        <v>1</v>
      </c>
      <c r="Q973" t="str">
        <f t="shared" si="15"/>
        <v>D US Equity</v>
      </c>
    </row>
    <row r="974" spans="1:17" x14ac:dyDescent="0.55000000000000004">
      <c r="A974" s="1">
        <v>45289</v>
      </c>
      <c r="B974" s="1">
        <v>45291</v>
      </c>
      <c r="C974" t="s">
        <v>1070</v>
      </c>
      <c r="D974" t="s">
        <v>1071</v>
      </c>
      <c r="E974">
        <v>5.2</v>
      </c>
      <c r="F974" t="s">
        <v>1260</v>
      </c>
      <c r="G974" t="s">
        <v>229</v>
      </c>
      <c r="H974" t="s">
        <v>77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2651</v>
      </c>
      <c r="P974">
        <v>5</v>
      </c>
      <c r="Q974" t="str">
        <f t="shared" si="15"/>
        <v>DTRGR US Equity</v>
      </c>
    </row>
    <row r="975" spans="1:17" x14ac:dyDescent="0.55000000000000004">
      <c r="A975" s="1">
        <v>45289</v>
      </c>
      <c r="B975" s="1">
        <v>45291</v>
      </c>
      <c r="C975" t="s">
        <v>264</v>
      </c>
      <c r="D975" t="s">
        <v>265</v>
      </c>
      <c r="E975">
        <v>3.45</v>
      </c>
      <c r="F975" t="s">
        <v>2652</v>
      </c>
      <c r="G975" t="s">
        <v>1839</v>
      </c>
      <c r="H975" t="s">
        <v>267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72</v>
      </c>
      <c r="O975" t="s">
        <v>2653</v>
      </c>
      <c r="P975">
        <v>3</v>
      </c>
      <c r="Q975" t="str">
        <f t="shared" si="15"/>
        <v>MET US Equity</v>
      </c>
    </row>
    <row r="976" spans="1:17" x14ac:dyDescent="0.55000000000000004">
      <c r="A976" s="1">
        <v>45289</v>
      </c>
      <c r="B976" s="1">
        <v>45291</v>
      </c>
      <c r="C976" t="s">
        <v>269</v>
      </c>
      <c r="D976" t="s">
        <v>270</v>
      </c>
      <c r="E976">
        <v>5.2</v>
      </c>
      <c r="F976" t="s">
        <v>2654</v>
      </c>
      <c r="G976" t="s">
        <v>142</v>
      </c>
      <c r="H976" t="s">
        <v>52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2655</v>
      </c>
      <c r="P976">
        <v>5</v>
      </c>
      <c r="Q976" t="str">
        <f t="shared" si="15"/>
        <v>MBGGR US Equity</v>
      </c>
    </row>
    <row r="977" spans="1:17" x14ac:dyDescent="0.55000000000000004">
      <c r="A977" s="1">
        <v>45289</v>
      </c>
      <c r="B977" s="1">
        <v>45291</v>
      </c>
      <c r="C977" t="s">
        <v>2656</v>
      </c>
      <c r="D977" t="s">
        <v>2657</v>
      </c>
      <c r="E977">
        <v>7</v>
      </c>
      <c r="F977" t="s">
        <v>2658</v>
      </c>
      <c r="H977" t="s">
        <v>27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2659</v>
      </c>
      <c r="P977">
        <v>3</v>
      </c>
      <c r="Q977" t="str">
        <f t="shared" si="15"/>
        <v>WEN US Equity</v>
      </c>
    </row>
    <row r="978" spans="1:17" x14ac:dyDescent="0.55000000000000004">
      <c r="A978" s="1">
        <v>45289</v>
      </c>
      <c r="B978" s="1">
        <v>45291</v>
      </c>
      <c r="C978" t="s">
        <v>269</v>
      </c>
      <c r="D978" t="s">
        <v>270</v>
      </c>
      <c r="E978">
        <v>1.45</v>
      </c>
      <c r="F978" t="s">
        <v>1417</v>
      </c>
      <c r="G978" t="s">
        <v>142</v>
      </c>
      <c r="H978" t="s">
        <v>52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2660</v>
      </c>
      <c r="P978">
        <v>5</v>
      </c>
      <c r="Q978" t="str">
        <f t="shared" si="15"/>
        <v>MBGGR US Equity</v>
      </c>
    </row>
    <row r="979" spans="1:17" x14ac:dyDescent="0.55000000000000004">
      <c r="A979" s="1">
        <v>45289</v>
      </c>
      <c r="B979" s="1">
        <v>45291</v>
      </c>
      <c r="C979" t="s">
        <v>2196</v>
      </c>
      <c r="D979" t="s">
        <v>2197</v>
      </c>
      <c r="E979">
        <v>6.375</v>
      </c>
      <c r="F979" t="s">
        <v>1205</v>
      </c>
      <c r="H979" t="s">
        <v>267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2661</v>
      </c>
      <c r="P979">
        <v>3</v>
      </c>
      <c r="Q979" t="str">
        <f t="shared" si="15"/>
        <v>XOM US Equity</v>
      </c>
    </row>
    <row r="980" spans="1:17" x14ac:dyDescent="0.55000000000000004">
      <c r="A980" s="1">
        <v>45289</v>
      </c>
      <c r="B980" s="1">
        <v>45291</v>
      </c>
      <c r="C980" t="s">
        <v>2662</v>
      </c>
      <c r="D980" t="s">
        <v>2663</v>
      </c>
      <c r="E980">
        <v>5.15</v>
      </c>
      <c r="F980" t="s">
        <v>2664</v>
      </c>
      <c r="G980" t="s">
        <v>206</v>
      </c>
      <c r="H980" t="s">
        <v>47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2665</v>
      </c>
      <c r="P980">
        <v>3</v>
      </c>
      <c r="Q980" t="str">
        <f t="shared" si="15"/>
        <v>WHR US Equity</v>
      </c>
    </row>
    <row r="981" spans="1:17" x14ac:dyDescent="0.55000000000000004">
      <c r="A981" s="1">
        <v>45289</v>
      </c>
      <c r="B981" s="1">
        <v>45291</v>
      </c>
      <c r="C981" t="s">
        <v>1455</v>
      </c>
      <c r="D981" t="s">
        <v>1456</v>
      </c>
      <c r="E981">
        <v>6.82</v>
      </c>
      <c r="F981" t="s">
        <v>467</v>
      </c>
      <c r="H981" t="s">
        <v>47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72</v>
      </c>
      <c r="O981" t="s">
        <v>2666</v>
      </c>
      <c r="P981">
        <v>3</v>
      </c>
      <c r="Q981" t="str">
        <f t="shared" si="15"/>
        <v>AIG US Equity</v>
      </c>
    </row>
    <row r="982" spans="1:17" x14ac:dyDescent="0.55000000000000004">
      <c r="A982" s="1">
        <v>45289</v>
      </c>
      <c r="B982" s="1">
        <v>45291</v>
      </c>
      <c r="C982" t="s">
        <v>2023</v>
      </c>
      <c r="D982" t="s">
        <v>2024</v>
      </c>
      <c r="E982">
        <v>6.875</v>
      </c>
      <c r="F982" t="s">
        <v>377</v>
      </c>
      <c r="H982" t="s">
        <v>47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2667</v>
      </c>
      <c r="P982">
        <v>2</v>
      </c>
      <c r="Q982" t="str">
        <f t="shared" si="15"/>
        <v>WY US Equity</v>
      </c>
    </row>
    <row r="983" spans="1:17" x14ac:dyDescent="0.55000000000000004">
      <c r="A983" s="1">
        <v>45289</v>
      </c>
      <c r="B983" s="1">
        <v>45291</v>
      </c>
      <c r="C983" t="s">
        <v>2668</v>
      </c>
      <c r="D983" t="s">
        <v>2669</v>
      </c>
      <c r="E983">
        <v>7.25</v>
      </c>
      <c r="F983" t="s">
        <v>2670</v>
      </c>
      <c r="G983" t="s">
        <v>206</v>
      </c>
      <c r="H983" t="s">
        <v>47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72</v>
      </c>
      <c r="O983" t="s">
        <v>2671</v>
      </c>
      <c r="P983">
        <v>4</v>
      </c>
      <c r="Q983" t="str">
        <f t="shared" si="15"/>
        <v>ELME US Equity</v>
      </c>
    </row>
    <row r="984" spans="1:17" x14ac:dyDescent="0.55000000000000004">
      <c r="A984" s="1">
        <v>45289</v>
      </c>
      <c r="B984" s="1">
        <v>45291</v>
      </c>
      <c r="C984" t="s">
        <v>2160</v>
      </c>
      <c r="D984" t="s">
        <v>2161</v>
      </c>
      <c r="E984">
        <v>5.875</v>
      </c>
      <c r="F984" t="s">
        <v>953</v>
      </c>
      <c r="G984" t="s">
        <v>238</v>
      </c>
      <c r="H984" t="s">
        <v>77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2672</v>
      </c>
      <c r="P984">
        <v>3</v>
      </c>
      <c r="Q984" t="str">
        <f t="shared" si="15"/>
        <v>NEM US Equity</v>
      </c>
    </row>
    <row r="985" spans="1:17" x14ac:dyDescent="0.55000000000000004">
      <c r="A985" s="1">
        <v>45289</v>
      </c>
      <c r="B985" s="1">
        <v>45291</v>
      </c>
      <c r="C985" t="s">
        <v>244</v>
      </c>
      <c r="D985" t="s">
        <v>245</v>
      </c>
      <c r="E985">
        <v>4.25</v>
      </c>
      <c r="F985" t="s">
        <v>1236</v>
      </c>
      <c r="G985" t="s">
        <v>206</v>
      </c>
      <c r="H985" t="s">
        <v>47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2673</v>
      </c>
      <c r="P985">
        <v>2</v>
      </c>
      <c r="Q985" t="str">
        <f t="shared" si="15"/>
        <v>GE US Equity</v>
      </c>
    </row>
    <row r="986" spans="1:17" x14ac:dyDescent="0.55000000000000004">
      <c r="A986" s="1">
        <v>45289</v>
      </c>
      <c r="B986" s="1">
        <v>45291</v>
      </c>
      <c r="C986" t="s">
        <v>1362</v>
      </c>
      <c r="D986" t="s">
        <v>1363</v>
      </c>
      <c r="E986">
        <v>3.25</v>
      </c>
      <c r="F986" t="s">
        <v>2674</v>
      </c>
      <c r="H986" t="s">
        <v>52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2675</v>
      </c>
      <c r="P986">
        <v>3</v>
      </c>
      <c r="Q986" t="str">
        <f t="shared" si="15"/>
        <v>BMY US Equity</v>
      </c>
    </row>
    <row r="987" spans="1:17" x14ac:dyDescent="0.55000000000000004">
      <c r="A987" s="1">
        <v>45289</v>
      </c>
      <c r="B987" s="1">
        <v>45291</v>
      </c>
      <c r="C987" t="s">
        <v>2676</v>
      </c>
      <c r="D987" t="s">
        <v>2677</v>
      </c>
      <c r="E987">
        <v>6.4</v>
      </c>
      <c r="F987" t="s">
        <v>2269</v>
      </c>
      <c r="H987" t="s">
        <v>77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2678</v>
      </c>
      <c r="P987">
        <v>3</v>
      </c>
      <c r="Q987" t="str">
        <f t="shared" si="15"/>
        <v>NUE US Equity</v>
      </c>
    </row>
    <row r="988" spans="1:17" x14ac:dyDescent="0.55000000000000004">
      <c r="A988" s="1">
        <v>45289</v>
      </c>
      <c r="B988" s="1">
        <v>45291</v>
      </c>
      <c r="C988" t="s">
        <v>269</v>
      </c>
      <c r="D988" t="s">
        <v>270</v>
      </c>
      <c r="E988">
        <v>5.375</v>
      </c>
      <c r="F988" t="s">
        <v>2679</v>
      </c>
      <c r="G988" t="s">
        <v>142</v>
      </c>
      <c r="H988" t="s">
        <v>52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2680</v>
      </c>
      <c r="P988">
        <v>5</v>
      </c>
      <c r="Q988" t="str">
        <f t="shared" si="15"/>
        <v>MBGGR US Equity</v>
      </c>
    </row>
    <row r="989" spans="1:17" x14ac:dyDescent="0.55000000000000004">
      <c r="A989" s="1">
        <v>45289</v>
      </c>
      <c r="B989" s="1">
        <v>45291</v>
      </c>
      <c r="C989" t="s">
        <v>625</v>
      </c>
      <c r="D989" t="s">
        <v>626</v>
      </c>
      <c r="E989">
        <v>7.5</v>
      </c>
      <c r="F989" t="s">
        <v>1529</v>
      </c>
      <c r="H989" t="s">
        <v>71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2681</v>
      </c>
      <c r="P989">
        <v>2</v>
      </c>
      <c r="Q989" t="str">
        <f t="shared" si="15"/>
        <v>BA US Equity</v>
      </c>
    </row>
    <row r="990" spans="1:17" x14ac:dyDescent="0.55000000000000004">
      <c r="A990" s="1">
        <v>45289</v>
      </c>
      <c r="B990" s="1">
        <v>45291</v>
      </c>
      <c r="C990" t="s">
        <v>2682</v>
      </c>
      <c r="D990" t="s">
        <v>2683</v>
      </c>
      <c r="E990">
        <v>1.55</v>
      </c>
      <c r="F990" t="s">
        <v>2684</v>
      </c>
      <c r="G990" t="s">
        <v>142</v>
      </c>
      <c r="H990" t="s">
        <v>52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72</v>
      </c>
      <c r="O990" t="s">
        <v>2685</v>
      </c>
      <c r="P990">
        <v>3</v>
      </c>
      <c r="Q990" t="str">
        <f t="shared" si="15"/>
        <v>BHF US Equity</v>
      </c>
    </row>
    <row r="991" spans="1:17" x14ac:dyDescent="0.55000000000000004">
      <c r="A991" s="1">
        <v>45289</v>
      </c>
      <c r="B991" s="1">
        <v>45291</v>
      </c>
      <c r="C991" t="s">
        <v>2686</v>
      </c>
      <c r="D991" t="s">
        <v>97</v>
      </c>
      <c r="E991">
        <v>6.5</v>
      </c>
      <c r="F991" t="s">
        <v>2687</v>
      </c>
      <c r="H991" t="s">
        <v>99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2688</v>
      </c>
      <c r="P991">
        <v>3</v>
      </c>
      <c r="Q991" t="str">
        <f t="shared" si="15"/>
        <v>BRK US Equity</v>
      </c>
    </row>
    <row r="992" spans="1:17" x14ac:dyDescent="0.55000000000000004">
      <c r="A992" s="1">
        <v>45289</v>
      </c>
      <c r="B992" s="1">
        <v>45291</v>
      </c>
      <c r="C992" t="s">
        <v>912</v>
      </c>
      <c r="D992" t="s">
        <v>913</v>
      </c>
      <c r="E992">
        <v>7.5</v>
      </c>
      <c r="F992" t="s">
        <v>1043</v>
      </c>
      <c r="H992" t="s">
        <v>47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2689</v>
      </c>
      <c r="P992">
        <v>2</v>
      </c>
      <c r="Q992" t="str">
        <f t="shared" si="15"/>
        <v>KR US Equity</v>
      </c>
    </row>
    <row r="993" spans="1:17" x14ac:dyDescent="0.55000000000000004">
      <c r="A993" s="1">
        <v>45289</v>
      </c>
      <c r="B993" s="1">
        <v>45291</v>
      </c>
      <c r="C993" t="s">
        <v>269</v>
      </c>
      <c r="D993" t="s">
        <v>270</v>
      </c>
      <c r="E993">
        <v>4.8</v>
      </c>
      <c r="F993" t="s">
        <v>601</v>
      </c>
      <c r="G993" t="s">
        <v>142</v>
      </c>
      <c r="H993" t="s">
        <v>52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2690</v>
      </c>
      <c r="P993">
        <v>5</v>
      </c>
      <c r="Q993" t="str">
        <f t="shared" si="15"/>
        <v>MBGGR US Equity</v>
      </c>
    </row>
    <row r="994" spans="1:17" x14ac:dyDescent="0.55000000000000004">
      <c r="A994" s="1">
        <v>45289</v>
      </c>
      <c r="B994" s="1">
        <v>45291</v>
      </c>
      <c r="C994" t="s">
        <v>317</v>
      </c>
      <c r="D994" t="s">
        <v>318</v>
      </c>
      <c r="E994">
        <v>6.1060400000000001</v>
      </c>
      <c r="F994" t="s">
        <v>499</v>
      </c>
      <c r="G994" t="s">
        <v>206</v>
      </c>
      <c r="H994" t="s">
        <v>17</v>
      </c>
      <c r="I994" t="s">
        <v>18</v>
      </c>
      <c r="J994" t="s">
        <v>19</v>
      </c>
      <c r="K994" t="s">
        <v>20</v>
      </c>
      <c r="L994" t="s">
        <v>20</v>
      </c>
      <c r="M994" t="s">
        <v>173</v>
      </c>
      <c r="N994" t="s">
        <v>22</v>
      </c>
      <c r="O994" t="s">
        <v>2691</v>
      </c>
      <c r="P994">
        <v>4</v>
      </c>
      <c r="Q994" t="str">
        <f t="shared" si="15"/>
        <v>HNDA US Equity</v>
      </c>
    </row>
    <row r="995" spans="1:17" x14ac:dyDescent="0.55000000000000004">
      <c r="A995" s="1">
        <v>45289</v>
      </c>
      <c r="B995" s="1">
        <v>45291</v>
      </c>
      <c r="C995" t="s">
        <v>363</v>
      </c>
      <c r="D995" t="s">
        <v>364</v>
      </c>
      <c r="E995">
        <v>4.95</v>
      </c>
      <c r="F995" t="s">
        <v>2692</v>
      </c>
      <c r="G995" t="s">
        <v>206</v>
      </c>
      <c r="H995" t="s">
        <v>42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2693</v>
      </c>
      <c r="P995">
        <v>4</v>
      </c>
      <c r="Q995" t="str">
        <f t="shared" si="15"/>
        <v>PCAR US Equity</v>
      </c>
    </row>
    <row r="996" spans="1:17" x14ac:dyDescent="0.55000000000000004">
      <c r="A996" s="1">
        <v>45289</v>
      </c>
      <c r="B996" s="1">
        <v>45291</v>
      </c>
      <c r="C996" t="s">
        <v>517</v>
      </c>
      <c r="D996" t="s">
        <v>518</v>
      </c>
      <c r="E996">
        <v>5.5358599999999996</v>
      </c>
      <c r="F996" t="s">
        <v>2555</v>
      </c>
      <c r="G996" t="s">
        <v>206</v>
      </c>
      <c r="H996" t="s">
        <v>52</v>
      </c>
      <c r="I996" t="s">
        <v>18</v>
      </c>
      <c r="J996" t="s">
        <v>19</v>
      </c>
      <c r="K996" t="s">
        <v>20</v>
      </c>
      <c r="L996" t="s">
        <v>20</v>
      </c>
      <c r="M996" t="s">
        <v>173</v>
      </c>
      <c r="N996" t="s">
        <v>22</v>
      </c>
      <c r="O996" t="s">
        <v>2694</v>
      </c>
      <c r="P996">
        <v>3</v>
      </c>
      <c r="Q996" t="str">
        <f t="shared" si="15"/>
        <v>CAT US Equity</v>
      </c>
    </row>
    <row r="997" spans="1:17" x14ac:dyDescent="0.55000000000000004">
      <c r="A997" s="1">
        <v>45289</v>
      </c>
      <c r="B997" s="1">
        <v>45291</v>
      </c>
      <c r="C997" t="s">
        <v>1764</v>
      </c>
      <c r="D997" t="s">
        <v>1249</v>
      </c>
      <c r="E997">
        <v>5.8</v>
      </c>
      <c r="F997" t="s">
        <v>772</v>
      </c>
      <c r="H997" t="s">
        <v>47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2698</v>
      </c>
      <c r="P997">
        <v>3</v>
      </c>
      <c r="Q997" t="str">
        <f t="shared" si="15"/>
        <v>KMI US Equity</v>
      </c>
    </row>
    <row r="998" spans="1:17" x14ac:dyDescent="0.55000000000000004">
      <c r="A998" s="1">
        <v>45289</v>
      </c>
      <c r="B998" s="1">
        <v>45291</v>
      </c>
      <c r="C998" t="s">
        <v>317</v>
      </c>
      <c r="D998" t="s">
        <v>318</v>
      </c>
      <c r="E998">
        <v>0.75</v>
      </c>
      <c r="F998" t="s">
        <v>2699</v>
      </c>
      <c r="G998" t="s">
        <v>206</v>
      </c>
      <c r="H998" t="s">
        <v>17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2700</v>
      </c>
      <c r="P998">
        <v>4</v>
      </c>
      <c r="Q998" t="str">
        <f t="shared" si="15"/>
        <v>HNDA US Equity</v>
      </c>
    </row>
    <row r="999" spans="1:17" x14ac:dyDescent="0.55000000000000004">
      <c r="A999" s="1">
        <v>45289</v>
      </c>
      <c r="B999" s="1">
        <v>45291</v>
      </c>
      <c r="C999" t="s">
        <v>101</v>
      </c>
      <c r="D999" t="s">
        <v>102</v>
      </c>
      <c r="E999">
        <v>7.125</v>
      </c>
      <c r="F999" t="s">
        <v>2707</v>
      </c>
      <c r="H999" t="s">
        <v>17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2708</v>
      </c>
      <c r="P999">
        <v>3</v>
      </c>
      <c r="Q999" t="str">
        <f t="shared" si="15"/>
        <v>IBM US Equity</v>
      </c>
    </row>
    <row r="1000" spans="1:17" x14ac:dyDescent="0.55000000000000004">
      <c r="A1000" s="1">
        <v>45289</v>
      </c>
      <c r="B1000" s="1">
        <v>45291</v>
      </c>
      <c r="C1000" t="s">
        <v>2709</v>
      </c>
      <c r="D1000" t="s">
        <v>1949</v>
      </c>
      <c r="E1000">
        <v>7.875</v>
      </c>
      <c r="F1000" t="s">
        <v>1484</v>
      </c>
      <c r="H1000" t="s">
        <v>17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2710</v>
      </c>
      <c r="P1000">
        <v>3</v>
      </c>
      <c r="Q1000" t="str">
        <f t="shared" si="15"/>
        <v>CSX US Equity</v>
      </c>
    </row>
    <row r="1001" spans="1:17" x14ac:dyDescent="0.55000000000000004">
      <c r="A1001" s="1">
        <v>45289</v>
      </c>
      <c r="B1001" s="1">
        <v>45291</v>
      </c>
      <c r="C1001" t="s">
        <v>379</v>
      </c>
      <c r="D1001" t="s">
        <v>380</v>
      </c>
      <c r="E1001">
        <v>2.375</v>
      </c>
      <c r="F1001" t="s">
        <v>2429</v>
      </c>
      <c r="H1001" t="s">
        <v>52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72</v>
      </c>
      <c r="O1001" t="s">
        <v>2714</v>
      </c>
      <c r="P1001">
        <v>3</v>
      </c>
      <c r="Q1001" t="str">
        <f t="shared" si="15"/>
        <v>UNH US Equity</v>
      </c>
    </row>
    <row r="1002" spans="1:17" x14ac:dyDescent="0.55000000000000004">
      <c r="A1002" s="1">
        <v>45289</v>
      </c>
      <c r="B1002" s="1">
        <v>45291</v>
      </c>
      <c r="C1002" t="s">
        <v>1445</v>
      </c>
      <c r="D1002" t="s">
        <v>1446</v>
      </c>
      <c r="E1002">
        <v>1.9850000000000001</v>
      </c>
      <c r="F1002" t="s">
        <v>2715</v>
      </c>
      <c r="G1002" t="s">
        <v>229</v>
      </c>
      <c r="H1002" t="s">
        <v>42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72</v>
      </c>
      <c r="O1002" t="s">
        <v>2716</v>
      </c>
      <c r="P1002">
        <v>3</v>
      </c>
      <c r="Q1002" t="str">
        <f t="shared" si="15"/>
        <v>ATH US Equity</v>
      </c>
    </row>
    <row r="1003" spans="1:17" x14ac:dyDescent="0.55000000000000004">
      <c r="A1003" s="1">
        <v>45289</v>
      </c>
      <c r="B1003" s="1">
        <v>45291</v>
      </c>
      <c r="C1003" t="s">
        <v>379</v>
      </c>
      <c r="D1003" t="s">
        <v>380</v>
      </c>
      <c r="E1003">
        <v>5.15</v>
      </c>
      <c r="F1003" t="s">
        <v>2717</v>
      </c>
      <c r="H1003" t="s">
        <v>52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72</v>
      </c>
      <c r="O1003" t="s">
        <v>2718</v>
      </c>
      <c r="P1003">
        <v>3</v>
      </c>
      <c r="Q1003" t="str">
        <f t="shared" si="15"/>
        <v>UNH US Equity</v>
      </c>
    </row>
    <row r="1004" spans="1:17" x14ac:dyDescent="0.55000000000000004">
      <c r="A1004" s="1">
        <v>45289</v>
      </c>
      <c r="B1004" s="1">
        <v>45291</v>
      </c>
      <c r="C1004" t="s">
        <v>2719</v>
      </c>
      <c r="D1004" t="s">
        <v>2720</v>
      </c>
      <c r="E1004">
        <v>2.65</v>
      </c>
      <c r="F1004" t="s">
        <v>2721</v>
      </c>
      <c r="G1004" t="s">
        <v>142</v>
      </c>
      <c r="H1004" t="s">
        <v>17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72</v>
      </c>
      <c r="O1004" t="s">
        <v>2722</v>
      </c>
      <c r="P1004">
        <v>3</v>
      </c>
      <c r="Q1004" t="str">
        <f t="shared" si="15"/>
        <v>CNO US Equity</v>
      </c>
    </row>
    <row r="1005" spans="1:17" x14ac:dyDescent="0.55000000000000004">
      <c r="A1005" s="1">
        <v>45289</v>
      </c>
      <c r="B1005" s="1">
        <v>45291</v>
      </c>
      <c r="C1005" t="s">
        <v>244</v>
      </c>
      <c r="D1005" t="s">
        <v>245</v>
      </c>
      <c r="E1005">
        <v>4.5</v>
      </c>
      <c r="F1005" t="s">
        <v>940</v>
      </c>
      <c r="G1005" t="s">
        <v>1519</v>
      </c>
      <c r="H1005" t="s">
        <v>47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2727</v>
      </c>
      <c r="P1005">
        <v>2</v>
      </c>
      <c r="Q1005" t="str">
        <f t="shared" si="15"/>
        <v>GE US Equity</v>
      </c>
    </row>
    <row r="1006" spans="1:17" x14ac:dyDescent="0.55000000000000004">
      <c r="A1006" s="1">
        <v>45289</v>
      </c>
      <c r="B1006" s="1">
        <v>45291</v>
      </c>
      <c r="C1006" t="s">
        <v>1445</v>
      </c>
      <c r="D1006" t="s">
        <v>1446</v>
      </c>
      <c r="E1006">
        <v>6.0764500000000004</v>
      </c>
      <c r="F1006" t="s">
        <v>2728</v>
      </c>
      <c r="G1006" t="s">
        <v>142</v>
      </c>
      <c r="H1006" t="s">
        <v>42</v>
      </c>
      <c r="I1006" t="s">
        <v>18</v>
      </c>
      <c r="J1006" t="s">
        <v>19</v>
      </c>
      <c r="K1006" t="s">
        <v>20</v>
      </c>
      <c r="L1006" t="s">
        <v>20</v>
      </c>
      <c r="M1006" t="s">
        <v>173</v>
      </c>
      <c r="N1006" t="s">
        <v>72</v>
      </c>
      <c r="O1006" t="s">
        <v>2729</v>
      </c>
      <c r="P1006">
        <v>3</v>
      </c>
      <c r="Q1006" t="str">
        <f t="shared" si="15"/>
        <v>ATH US Equity</v>
      </c>
    </row>
    <row r="1007" spans="1:17" x14ac:dyDescent="0.55000000000000004">
      <c r="A1007" s="1">
        <v>45289</v>
      </c>
      <c r="B1007" s="1">
        <v>45291</v>
      </c>
      <c r="C1007" t="s">
        <v>244</v>
      </c>
      <c r="D1007" t="s">
        <v>245</v>
      </c>
      <c r="E1007">
        <v>4</v>
      </c>
      <c r="F1007" t="s">
        <v>554</v>
      </c>
      <c r="G1007" t="s">
        <v>1519</v>
      </c>
      <c r="H1007" t="s">
        <v>47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2730</v>
      </c>
      <c r="P1007">
        <v>2</v>
      </c>
      <c r="Q1007" t="str">
        <f t="shared" si="15"/>
        <v>GE US Equity</v>
      </c>
    </row>
    <row r="1008" spans="1:17" x14ac:dyDescent="0.55000000000000004">
      <c r="A1008" s="1">
        <v>45289</v>
      </c>
      <c r="B1008" s="1">
        <v>45291</v>
      </c>
      <c r="C1008" t="s">
        <v>60</v>
      </c>
      <c r="D1008" t="s">
        <v>61</v>
      </c>
      <c r="E1008">
        <v>5.6426999999999996</v>
      </c>
      <c r="F1008" t="s">
        <v>2739</v>
      </c>
      <c r="H1008" t="s">
        <v>63</v>
      </c>
      <c r="I1008" t="s">
        <v>18</v>
      </c>
      <c r="J1008" t="s">
        <v>19</v>
      </c>
      <c r="K1008" t="s">
        <v>20</v>
      </c>
      <c r="L1008" t="s">
        <v>20</v>
      </c>
      <c r="M1008" t="s">
        <v>173</v>
      </c>
      <c r="N1008" t="s">
        <v>64</v>
      </c>
      <c r="O1008" t="s">
        <v>2740</v>
      </c>
      <c r="P1008">
        <v>4</v>
      </c>
      <c r="Q1008" t="str">
        <f t="shared" si="15"/>
        <v>IADB US Equity</v>
      </c>
    </row>
    <row r="1009" spans="1:17" x14ac:dyDescent="0.55000000000000004">
      <c r="A1009" s="1">
        <v>45289</v>
      </c>
      <c r="B1009" s="1">
        <v>45291</v>
      </c>
      <c r="C1009" t="s">
        <v>810</v>
      </c>
      <c r="D1009" t="s">
        <v>811</v>
      </c>
      <c r="E1009">
        <v>4.8499999999999996</v>
      </c>
      <c r="F1009" t="s">
        <v>2743</v>
      </c>
      <c r="H1009" t="s">
        <v>63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2744</v>
      </c>
      <c r="P1009">
        <v>3</v>
      </c>
      <c r="Q1009" t="str">
        <f t="shared" si="15"/>
        <v>JNJ US Equity</v>
      </c>
    </row>
    <row r="1010" spans="1:17" x14ac:dyDescent="0.55000000000000004">
      <c r="A1010" s="1">
        <v>45289</v>
      </c>
      <c r="B1010" s="1">
        <v>45291</v>
      </c>
      <c r="C1010" t="s">
        <v>317</v>
      </c>
      <c r="D1010" t="s">
        <v>318</v>
      </c>
      <c r="E1010">
        <v>6.1562099999999997</v>
      </c>
      <c r="F1010" t="s">
        <v>1474</v>
      </c>
      <c r="H1010" t="s">
        <v>17</v>
      </c>
      <c r="I1010" t="s">
        <v>18</v>
      </c>
      <c r="J1010" t="s">
        <v>19</v>
      </c>
      <c r="K1010" t="s">
        <v>20</v>
      </c>
      <c r="L1010" t="s">
        <v>20</v>
      </c>
      <c r="M1010" t="s">
        <v>173</v>
      </c>
      <c r="N1010" t="s">
        <v>22</v>
      </c>
      <c r="O1010" t="s">
        <v>2745</v>
      </c>
      <c r="P1010">
        <v>4</v>
      </c>
      <c r="Q1010" t="str">
        <f t="shared" si="15"/>
        <v>HNDA US Equity</v>
      </c>
    </row>
    <row r="1011" spans="1:17" x14ac:dyDescent="0.55000000000000004">
      <c r="A1011" s="1">
        <v>45289</v>
      </c>
      <c r="B1011" s="1">
        <v>45291</v>
      </c>
      <c r="C1011" t="s">
        <v>2747</v>
      </c>
      <c r="D1011" t="s">
        <v>1700</v>
      </c>
      <c r="E1011">
        <v>6.375</v>
      </c>
      <c r="F1011" t="s">
        <v>726</v>
      </c>
      <c r="H1011" t="s">
        <v>52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72</v>
      </c>
      <c r="O1011" t="s">
        <v>2748</v>
      </c>
      <c r="P1011">
        <v>3</v>
      </c>
      <c r="Q1011" t="str">
        <f t="shared" si="15"/>
        <v>TRV US Equity</v>
      </c>
    </row>
    <row r="1012" spans="1:17" x14ac:dyDescent="0.55000000000000004">
      <c r="A1012" s="1">
        <v>45289</v>
      </c>
      <c r="B1012" s="1">
        <v>45291</v>
      </c>
      <c r="C1012" t="s">
        <v>2750</v>
      </c>
      <c r="D1012" t="s">
        <v>2751</v>
      </c>
      <c r="E1012">
        <v>6.25</v>
      </c>
      <c r="F1012" t="s">
        <v>1173</v>
      </c>
      <c r="H1012" t="s">
        <v>47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2752</v>
      </c>
      <c r="P1012">
        <v>3</v>
      </c>
      <c r="Q1012" t="str">
        <f t="shared" si="15"/>
        <v>MLM US Equity</v>
      </c>
    </row>
    <row r="1013" spans="1:17" x14ac:dyDescent="0.55000000000000004">
      <c r="A1013" s="1">
        <v>45289</v>
      </c>
      <c r="B1013" s="1">
        <v>45291</v>
      </c>
      <c r="C1013" t="s">
        <v>363</v>
      </c>
      <c r="D1013" t="s">
        <v>364</v>
      </c>
      <c r="E1013">
        <v>4.95</v>
      </c>
      <c r="F1013" t="s">
        <v>1056</v>
      </c>
      <c r="G1013" t="s">
        <v>206</v>
      </c>
      <c r="H1013" t="s">
        <v>42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2753</v>
      </c>
      <c r="P1013">
        <v>4</v>
      </c>
      <c r="Q1013" t="str">
        <f t="shared" si="15"/>
        <v>PCAR US Equity</v>
      </c>
    </row>
    <row r="1014" spans="1:17" x14ac:dyDescent="0.55000000000000004">
      <c r="A1014" s="1">
        <v>45289</v>
      </c>
      <c r="B1014" s="1">
        <v>45291</v>
      </c>
      <c r="C1014" t="s">
        <v>1007</v>
      </c>
      <c r="D1014" t="s">
        <v>1008</v>
      </c>
      <c r="E1014">
        <v>6.25</v>
      </c>
      <c r="F1014" t="s">
        <v>828</v>
      </c>
      <c r="G1014" t="s">
        <v>206</v>
      </c>
      <c r="H1014" t="s">
        <v>77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2754</v>
      </c>
      <c r="P1014">
        <v>2</v>
      </c>
      <c r="Q1014" t="str">
        <f t="shared" si="15"/>
        <v>PH US Equity</v>
      </c>
    </row>
    <row r="1015" spans="1:17" x14ac:dyDescent="0.55000000000000004">
      <c r="A1015" s="1">
        <v>45289</v>
      </c>
      <c r="B1015" s="1">
        <v>45291</v>
      </c>
      <c r="C1015" t="s">
        <v>2755</v>
      </c>
      <c r="D1015" t="s">
        <v>2756</v>
      </c>
      <c r="E1015">
        <v>6.2</v>
      </c>
      <c r="F1015" t="s">
        <v>2757</v>
      </c>
      <c r="H1015" t="s">
        <v>77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53</v>
      </c>
      <c r="O1015" t="s">
        <v>2758</v>
      </c>
      <c r="P1015">
        <v>3</v>
      </c>
      <c r="Q1015" t="str">
        <f t="shared" si="15"/>
        <v>WEC US Equity</v>
      </c>
    </row>
    <row r="1016" spans="1:17" x14ac:dyDescent="0.55000000000000004">
      <c r="A1016" s="1">
        <v>45289</v>
      </c>
      <c r="B1016" s="1">
        <v>45291</v>
      </c>
      <c r="C1016" t="s">
        <v>1638</v>
      </c>
      <c r="D1016" t="s">
        <v>321</v>
      </c>
      <c r="E1016">
        <v>6.75</v>
      </c>
      <c r="F1016" t="s">
        <v>2518</v>
      </c>
      <c r="H1016" t="s">
        <v>52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2759</v>
      </c>
      <c r="P1016">
        <v>3</v>
      </c>
      <c r="Q1016" t="str">
        <f t="shared" si="15"/>
        <v>PFE US Equity</v>
      </c>
    </row>
    <row r="1017" spans="1:17" x14ac:dyDescent="0.55000000000000004">
      <c r="A1017" s="1">
        <v>45289</v>
      </c>
      <c r="B1017" s="1">
        <v>45291</v>
      </c>
      <c r="C1017" t="s">
        <v>2760</v>
      </c>
      <c r="D1017" t="s">
        <v>1249</v>
      </c>
      <c r="E1017">
        <v>7.625</v>
      </c>
      <c r="F1017" t="s">
        <v>112</v>
      </c>
      <c r="H1017" t="s">
        <v>47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2761</v>
      </c>
      <c r="P1017">
        <v>3</v>
      </c>
      <c r="Q1017" t="str">
        <f t="shared" si="15"/>
        <v>KMI US Equity</v>
      </c>
    </row>
    <row r="1018" spans="1:17" x14ac:dyDescent="0.55000000000000004">
      <c r="A1018" s="1">
        <v>45289</v>
      </c>
      <c r="B1018" s="1">
        <v>45291</v>
      </c>
      <c r="C1018" t="s">
        <v>1014</v>
      </c>
      <c r="D1018" t="s">
        <v>1015</v>
      </c>
      <c r="E1018">
        <v>8.1999999999999993</v>
      </c>
      <c r="F1018" t="s">
        <v>310</v>
      </c>
      <c r="H1018" t="s">
        <v>17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2762</v>
      </c>
      <c r="P1018">
        <v>5</v>
      </c>
      <c r="Q1018" t="str">
        <f t="shared" si="15"/>
        <v>ABIBB US Equity</v>
      </c>
    </row>
    <row r="1019" spans="1:17" x14ac:dyDescent="0.55000000000000004">
      <c r="A1019" s="1">
        <v>45289</v>
      </c>
      <c r="B1019" s="1">
        <v>45291</v>
      </c>
      <c r="C1019" t="s">
        <v>880</v>
      </c>
      <c r="D1019" t="s">
        <v>881</v>
      </c>
      <c r="E1019">
        <v>4.4000000000000004</v>
      </c>
      <c r="F1019" t="s">
        <v>1203</v>
      </c>
      <c r="H1019" t="s">
        <v>77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2764</v>
      </c>
      <c r="P1019">
        <v>3</v>
      </c>
      <c r="Q1019" t="str">
        <f t="shared" si="15"/>
        <v>LOW US Equity</v>
      </c>
    </row>
    <row r="1020" spans="1:17" x14ac:dyDescent="0.55000000000000004">
      <c r="A1020" s="1">
        <v>45289</v>
      </c>
      <c r="B1020" s="1">
        <v>45291</v>
      </c>
      <c r="C1020" t="s">
        <v>2765</v>
      </c>
      <c r="D1020" t="s">
        <v>896</v>
      </c>
      <c r="E1020">
        <v>5.15</v>
      </c>
      <c r="F1020" t="s">
        <v>110</v>
      </c>
      <c r="H1020" t="s">
        <v>47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53</v>
      </c>
      <c r="O1020" t="s">
        <v>2766</v>
      </c>
      <c r="P1020">
        <v>2</v>
      </c>
      <c r="Q1020" t="str">
        <f t="shared" si="15"/>
        <v>SO US Equity</v>
      </c>
    </row>
    <row r="1021" spans="1:17" x14ac:dyDescent="0.55000000000000004">
      <c r="A1021" s="1">
        <v>45289</v>
      </c>
      <c r="B1021" s="1">
        <v>45291</v>
      </c>
      <c r="C1021" t="s">
        <v>379</v>
      </c>
      <c r="D1021" t="s">
        <v>380</v>
      </c>
      <c r="E1021">
        <v>3.5</v>
      </c>
      <c r="F1021" t="s">
        <v>1177</v>
      </c>
      <c r="H1021" t="s">
        <v>52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72</v>
      </c>
      <c r="O1021" t="s">
        <v>2767</v>
      </c>
      <c r="P1021">
        <v>3</v>
      </c>
      <c r="Q1021" t="str">
        <f t="shared" si="15"/>
        <v>UNH US Equity</v>
      </c>
    </row>
    <row r="1022" spans="1:17" x14ac:dyDescent="0.55000000000000004">
      <c r="A1022" s="1">
        <v>45289</v>
      </c>
      <c r="B1022" s="1">
        <v>45291</v>
      </c>
      <c r="C1022" t="s">
        <v>2768</v>
      </c>
      <c r="D1022" t="s">
        <v>1326</v>
      </c>
      <c r="E1022">
        <v>7.6</v>
      </c>
      <c r="F1022" t="s">
        <v>2769</v>
      </c>
      <c r="H1022" t="s">
        <v>47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2770</v>
      </c>
      <c r="P1022">
        <v>3</v>
      </c>
      <c r="Q1022" t="str">
        <f t="shared" si="15"/>
        <v>FDX US Equity</v>
      </c>
    </row>
    <row r="1023" spans="1:17" x14ac:dyDescent="0.55000000000000004">
      <c r="A1023" s="1">
        <v>45289</v>
      </c>
      <c r="B1023" s="1">
        <v>45291</v>
      </c>
      <c r="C1023" t="s">
        <v>170</v>
      </c>
      <c r="D1023" t="s">
        <v>171</v>
      </c>
      <c r="E1023">
        <v>6.5</v>
      </c>
      <c r="F1023" t="s">
        <v>1570</v>
      </c>
      <c r="H1023" t="s">
        <v>47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2771</v>
      </c>
      <c r="P1023">
        <v>1</v>
      </c>
      <c r="Q1023" t="str">
        <f t="shared" si="15"/>
        <v>T US Equity</v>
      </c>
    </row>
    <row r="1024" spans="1:17" x14ac:dyDescent="0.55000000000000004">
      <c r="A1024" s="1">
        <v>45289</v>
      </c>
      <c r="B1024" s="1">
        <v>45291</v>
      </c>
      <c r="C1024" t="s">
        <v>332</v>
      </c>
      <c r="D1024" t="s">
        <v>333</v>
      </c>
      <c r="E1024">
        <v>2.7</v>
      </c>
      <c r="F1024" t="s">
        <v>2773</v>
      </c>
      <c r="H1024" t="s">
        <v>267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2774</v>
      </c>
      <c r="P1024">
        <v>2</v>
      </c>
      <c r="Q1024" t="str">
        <f t="shared" si="15"/>
        <v>PG US Equity</v>
      </c>
    </row>
    <row r="1025" spans="1:17" x14ac:dyDescent="0.55000000000000004">
      <c r="A1025" s="1">
        <v>45289</v>
      </c>
      <c r="B1025" s="1">
        <v>45291</v>
      </c>
      <c r="C1025" t="s">
        <v>2778</v>
      </c>
      <c r="D1025" t="s">
        <v>2779</v>
      </c>
      <c r="E1025">
        <v>6.05</v>
      </c>
      <c r="F1025" t="s">
        <v>387</v>
      </c>
      <c r="G1025" t="s">
        <v>142</v>
      </c>
      <c r="H1025" t="s">
        <v>32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2780</v>
      </c>
      <c r="P1025">
        <v>3</v>
      </c>
      <c r="Q1025" t="str">
        <f t="shared" si="15"/>
        <v>RRX US Equity</v>
      </c>
    </row>
    <row r="1026" spans="1:17" x14ac:dyDescent="0.55000000000000004">
      <c r="A1026" s="1">
        <v>45289</v>
      </c>
      <c r="B1026" s="1">
        <v>45291</v>
      </c>
      <c r="C1026" t="s">
        <v>269</v>
      </c>
      <c r="D1026" t="s">
        <v>270</v>
      </c>
      <c r="E1026">
        <v>5.375</v>
      </c>
      <c r="F1026" t="s">
        <v>2679</v>
      </c>
      <c r="G1026" t="s">
        <v>229</v>
      </c>
      <c r="H1026" t="s">
        <v>52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2781</v>
      </c>
      <c r="P1026">
        <v>5</v>
      </c>
      <c r="Q1026" t="str">
        <f t="shared" si="15"/>
        <v>MBGGR US Equity</v>
      </c>
    </row>
    <row r="1027" spans="1:17" x14ac:dyDescent="0.55000000000000004">
      <c r="A1027" s="1">
        <v>45289</v>
      </c>
      <c r="B1027" s="1">
        <v>45291</v>
      </c>
      <c r="C1027" t="s">
        <v>806</v>
      </c>
      <c r="D1027" t="s">
        <v>807</v>
      </c>
      <c r="E1027">
        <v>3.35</v>
      </c>
      <c r="F1027" t="s">
        <v>179</v>
      </c>
      <c r="G1027" t="s">
        <v>142</v>
      </c>
      <c r="H1027" t="s">
        <v>77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2782</v>
      </c>
      <c r="P1027">
        <v>2</v>
      </c>
      <c r="Q1027" t="str">
        <f t="shared" si="15"/>
        <v>VW US Equity</v>
      </c>
    </row>
    <row r="1028" spans="1:17" x14ac:dyDescent="0.55000000000000004">
      <c r="A1028" s="1">
        <v>45289</v>
      </c>
      <c r="B1028" s="1">
        <v>45291</v>
      </c>
      <c r="C1028" t="s">
        <v>123</v>
      </c>
      <c r="D1028" t="s">
        <v>124</v>
      </c>
      <c r="E1028">
        <v>5.6909000000000001</v>
      </c>
      <c r="F1028" t="s">
        <v>2786</v>
      </c>
      <c r="H1028" t="s">
        <v>63</v>
      </c>
      <c r="I1028" t="s">
        <v>18</v>
      </c>
      <c r="J1028" t="s">
        <v>19</v>
      </c>
      <c r="K1028" t="s">
        <v>20</v>
      </c>
      <c r="L1028" t="s">
        <v>20</v>
      </c>
      <c r="M1028" t="s">
        <v>173</v>
      </c>
      <c r="N1028" t="s">
        <v>64</v>
      </c>
      <c r="O1028" t="s">
        <v>2787</v>
      </c>
      <c r="P1028">
        <v>4</v>
      </c>
      <c r="Q1028" t="str">
        <f t="shared" ref="Q1028:Q1091" si="16">D1028&amp;" US Equity"</f>
        <v>IBRD US Equity</v>
      </c>
    </row>
    <row r="1029" spans="1:17" x14ac:dyDescent="0.55000000000000004">
      <c r="A1029" s="1">
        <v>45289</v>
      </c>
      <c r="B1029" s="1">
        <v>45291</v>
      </c>
      <c r="C1029" t="s">
        <v>2788</v>
      </c>
      <c r="D1029" t="s">
        <v>1456</v>
      </c>
      <c r="E1029">
        <v>7.5</v>
      </c>
      <c r="F1029" t="s">
        <v>900</v>
      </c>
      <c r="H1029" t="s">
        <v>47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72</v>
      </c>
      <c r="O1029" t="s">
        <v>2789</v>
      </c>
      <c r="P1029">
        <v>3</v>
      </c>
      <c r="Q1029" t="str">
        <f t="shared" si="16"/>
        <v>AIG US Equity</v>
      </c>
    </row>
    <row r="1030" spans="1:17" x14ac:dyDescent="0.55000000000000004">
      <c r="A1030" s="1">
        <v>45289</v>
      </c>
      <c r="B1030" s="1">
        <v>45291</v>
      </c>
      <c r="C1030" t="s">
        <v>1070</v>
      </c>
      <c r="D1030" t="s">
        <v>1071</v>
      </c>
      <c r="E1030">
        <v>2.5</v>
      </c>
      <c r="F1030" t="s">
        <v>2790</v>
      </c>
      <c r="G1030" t="s">
        <v>142</v>
      </c>
      <c r="H1030" t="s">
        <v>77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2791</v>
      </c>
      <c r="P1030">
        <v>5</v>
      </c>
      <c r="Q1030" t="str">
        <f t="shared" si="16"/>
        <v>DTRGR US Equity</v>
      </c>
    </row>
    <row r="1031" spans="1:17" x14ac:dyDescent="0.55000000000000004">
      <c r="A1031" s="1">
        <v>45289</v>
      </c>
      <c r="B1031" s="1">
        <v>45291</v>
      </c>
      <c r="C1031" t="s">
        <v>1603</v>
      </c>
      <c r="D1031" t="s">
        <v>896</v>
      </c>
      <c r="E1031">
        <v>4.3</v>
      </c>
      <c r="F1031" t="s">
        <v>192</v>
      </c>
      <c r="H1031" t="s">
        <v>77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53</v>
      </c>
      <c r="O1031" t="s">
        <v>2792</v>
      </c>
      <c r="P1031">
        <v>2</v>
      </c>
      <c r="Q1031" t="str">
        <f t="shared" si="16"/>
        <v>SO US Equity</v>
      </c>
    </row>
    <row r="1032" spans="1:17" x14ac:dyDescent="0.55000000000000004">
      <c r="A1032" s="1">
        <v>45289</v>
      </c>
      <c r="B1032" s="1">
        <v>45291</v>
      </c>
      <c r="C1032" t="s">
        <v>722</v>
      </c>
      <c r="D1032" t="s">
        <v>723</v>
      </c>
      <c r="E1032">
        <v>5.375</v>
      </c>
      <c r="F1032" t="s">
        <v>2251</v>
      </c>
      <c r="H1032" t="s">
        <v>17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2793</v>
      </c>
      <c r="P1032">
        <v>3</v>
      </c>
      <c r="Q1032" t="str">
        <f t="shared" si="16"/>
        <v>UNP US Equity</v>
      </c>
    </row>
    <row r="1033" spans="1:17" x14ac:dyDescent="0.55000000000000004">
      <c r="A1033" s="1">
        <v>45289</v>
      </c>
      <c r="B1033" s="1">
        <v>45291</v>
      </c>
      <c r="C1033" t="s">
        <v>264</v>
      </c>
      <c r="D1033" t="s">
        <v>265</v>
      </c>
      <c r="E1033">
        <v>0.4</v>
      </c>
      <c r="F1033" t="s">
        <v>2794</v>
      </c>
      <c r="G1033" t="s">
        <v>142</v>
      </c>
      <c r="H1033" t="s">
        <v>267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72</v>
      </c>
      <c r="O1033" t="s">
        <v>2795</v>
      </c>
      <c r="P1033">
        <v>3</v>
      </c>
      <c r="Q1033" t="str">
        <f t="shared" si="16"/>
        <v>MET US Equity</v>
      </c>
    </row>
    <row r="1034" spans="1:17" x14ac:dyDescent="0.55000000000000004">
      <c r="A1034" s="1">
        <v>45289</v>
      </c>
      <c r="B1034" s="1">
        <v>45291</v>
      </c>
      <c r="C1034" t="s">
        <v>324</v>
      </c>
      <c r="D1034" t="s">
        <v>325</v>
      </c>
      <c r="E1034">
        <v>4.375</v>
      </c>
      <c r="F1034" t="s">
        <v>2796</v>
      </c>
      <c r="H1034" t="s">
        <v>17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2797</v>
      </c>
      <c r="P1034">
        <v>2</v>
      </c>
      <c r="Q1034" t="str">
        <f t="shared" si="16"/>
        <v>PM US Equity</v>
      </c>
    </row>
    <row r="1035" spans="1:17" x14ac:dyDescent="0.55000000000000004">
      <c r="A1035" s="1">
        <v>45289</v>
      </c>
      <c r="B1035" s="1">
        <v>45291</v>
      </c>
      <c r="C1035" t="s">
        <v>2798</v>
      </c>
      <c r="D1035" t="s">
        <v>350</v>
      </c>
      <c r="E1035">
        <v>4.95</v>
      </c>
      <c r="F1035" t="s">
        <v>1767</v>
      </c>
      <c r="H1035" t="s">
        <v>267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53</v>
      </c>
      <c r="O1035" t="s">
        <v>2799</v>
      </c>
      <c r="P1035">
        <v>3</v>
      </c>
      <c r="Q1035" t="str">
        <f t="shared" si="16"/>
        <v>NEE US Equity</v>
      </c>
    </row>
    <row r="1036" spans="1:17" x14ac:dyDescent="0.55000000000000004">
      <c r="A1036" s="1">
        <v>45289</v>
      </c>
      <c r="B1036" s="1">
        <v>45291</v>
      </c>
      <c r="C1036" t="s">
        <v>1308</v>
      </c>
      <c r="D1036" t="s">
        <v>1309</v>
      </c>
      <c r="E1036">
        <v>6.15</v>
      </c>
      <c r="F1036" t="s">
        <v>2800</v>
      </c>
      <c r="H1036" t="s">
        <v>267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2801</v>
      </c>
      <c r="P1036">
        <v>3</v>
      </c>
      <c r="Q1036" t="str">
        <f t="shared" si="16"/>
        <v>ABT US Equity</v>
      </c>
    </row>
    <row r="1037" spans="1:17" x14ac:dyDescent="0.55000000000000004">
      <c r="A1037" s="1">
        <v>45289</v>
      </c>
      <c r="B1037" s="1">
        <v>45291</v>
      </c>
      <c r="C1037" t="s">
        <v>101</v>
      </c>
      <c r="D1037" t="s">
        <v>102</v>
      </c>
      <c r="E1037">
        <v>3.3</v>
      </c>
      <c r="F1037" t="s">
        <v>2802</v>
      </c>
      <c r="H1037" t="s">
        <v>17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2803</v>
      </c>
      <c r="P1037">
        <v>3</v>
      </c>
      <c r="Q1037" t="str">
        <f t="shared" si="16"/>
        <v>IBM US Equity</v>
      </c>
    </row>
    <row r="1038" spans="1:17" x14ac:dyDescent="0.55000000000000004">
      <c r="A1038" s="1">
        <v>45289</v>
      </c>
      <c r="B1038" s="1">
        <v>45291</v>
      </c>
      <c r="C1038" t="s">
        <v>114</v>
      </c>
      <c r="D1038" t="s">
        <v>115</v>
      </c>
      <c r="E1038">
        <v>2.35</v>
      </c>
      <c r="F1038" t="s">
        <v>1648</v>
      </c>
      <c r="G1038" t="s">
        <v>206</v>
      </c>
      <c r="H1038" t="s">
        <v>52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2804</v>
      </c>
      <c r="P1038">
        <v>2</v>
      </c>
      <c r="Q1038" t="str">
        <f t="shared" si="16"/>
        <v>DE US Equity</v>
      </c>
    </row>
    <row r="1039" spans="1:17" x14ac:dyDescent="0.55000000000000004">
      <c r="A1039" s="1">
        <v>45289</v>
      </c>
      <c r="B1039" s="1">
        <v>45291</v>
      </c>
      <c r="C1039" t="s">
        <v>880</v>
      </c>
      <c r="D1039" t="s">
        <v>881</v>
      </c>
      <c r="E1039">
        <v>6.5</v>
      </c>
      <c r="F1039" t="s">
        <v>780</v>
      </c>
      <c r="H1039" t="s">
        <v>77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2805</v>
      </c>
      <c r="P1039">
        <v>3</v>
      </c>
      <c r="Q1039" t="str">
        <f t="shared" si="16"/>
        <v>LOW US Equity</v>
      </c>
    </row>
    <row r="1040" spans="1:17" x14ac:dyDescent="0.55000000000000004">
      <c r="A1040" s="1">
        <v>45289</v>
      </c>
      <c r="B1040" s="1">
        <v>45291</v>
      </c>
      <c r="C1040" t="s">
        <v>694</v>
      </c>
      <c r="D1040" t="s">
        <v>695</v>
      </c>
      <c r="E1040">
        <v>6.2</v>
      </c>
      <c r="F1040" t="s">
        <v>542</v>
      </c>
      <c r="H1040" t="s">
        <v>99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2806</v>
      </c>
      <c r="P1040">
        <v>3</v>
      </c>
      <c r="Q1040" t="str">
        <f t="shared" si="16"/>
        <v>WMT US Equity</v>
      </c>
    </row>
    <row r="1041" spans="1:17" x14ac:dyDescent="0.55000000000000004">
      <c r="A1041" s="1">
        <v>45289</v>
      </c>
      <c r="B1041" s="1">
        <v>45291</v>
      </c>
      <c r="C1041" t="s">
        <v>2807</v>
      </c>
      <c r="D1041" t="s">
        <v>2808</v>
      </c>
      <c r="E1041">
        <v>6.625</v>
      </c>
      <c r="F1041" t="s">
        <v>2809</v>
      </c>
      <c r="H1041" t="s">
        <v>47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72</v>
      </c>
      <c r="O1041" t="s">
        <v>2810</v>
      </c>
      <c r="P1041">
        <v>3</v>
      </c>
      <c r="Q1041" t="str">
        <f t="shared" si="16"/>
        <v>AET US Equity</v>
      </c>
    </row>
    <row r="1042" spans="1:17" x14ac:dyDescent="0.55000000000000004">
      <c r="A1042" s="1">
        <v>45289</v>
      </c>
      <c r="B1042" s="1">
        <v>45291</v>
      </c>
      <c r="C1042" t="s">
        <v>732</v>
      </c>
      <c r="D1042" t="s">
        <v>733</v>
      </c>
      <c r="E1042">
        <v>7.375</v>
      </c>
      <c r="F1042" t="s">
        <v>2813</v>
      </c>
      <c r="H1042" t="s">
        <v>32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2814</v>
      </c>
      <c r="P1042">
        <v>3</v>
      </c>
      <c r="Q1042" t="str">
        <f t="shared" si="16"/>
        <v>APA US Equity</v>
      </c>
    </row>
    <row r="1043" spans="1:17" x14ac:dyDescent="0.55000000000000004">
      <c r="A1043" s="1">
        <v>45289</v>
      </c>
      <c r="B1043" s="1">
        <v>45291</v>
      </c>
      <c r="C1043" t="s">
        <v>60</v>
      </c>
      <c r="D1043" t="s">
        <v>61</v>
      </c>
      <c r="E1043">
        <v>5.6955</v>
      </c>
      <c r="F1043" t="s">
        <v>2815</v>
      </c>
      <c r="H1043" t="s">
        <v>63</v>
      </c>
      <c r="I1043" t="s">
        <v>18</v>
      </c>
      <c r="J1043" t="s">
        <v>19</v>
      </c>
      <c r="K1043" t="s">
        <v>20</v>
      </c>
      <c r="L1043" t="s">
        <v>20</v>
      </c>
      <c r="M1043" t="s">
        <v>173</v>
      </c>
      <c r="N1043" t="s">
        <v>64</v>
      </c>
      <c r="O1043" t="s">
        <v>2816</v>
      </c>
      <c r="P1043">
        <v>4</v>
      </c>
      <c r="Q1043" t="str">
        <f t="shared" si="16"/>
        <v>IADB US Equity</v>
      </c>
    </row>
    <row r="1044" spans="1:17" x14ac:dyDescent="0.55000000000000004">
      <c r="A1044" s="1">
        <v>45289</v>
      </c>
      <c r="B1044" s="1">
        <v>45291</v>
      </c>
      <c r="C1044" t="s">
        <v>244</v>
      </c>
      <c r="D1044" t="s">
        <v>245</v>
      </c>
      <c r="E1044">
        <v>5.9554799999999997</v>
      </c>
      <c r="F1044" t="s">
        <v>2817</v>
      </c>
      <c r="G1044" t="s">
        <v>629</v>
      </c>
      <c r="H1044" t="s">
        <v>47</v>
      </c>
      <c r="I1044" t="s">
        <v>18</v>
      </c>
      <c r="J1044" t="s">
        <v>19</v>
      </c>
      <c r="K1044" t="s">
        <v>20</v>
      </c>
      <c r="L1044" t="s">
        <v>20</v>
      </c>
      <c r="M1044" t="s">
        <v>173</v>
      </c>
      <c r="N1044" t="s">
        <v>22</v>
      </c>
      <c r="O1044" t="s">
        <v>2818</v>
      </c>
      <c r="P1044">
        <v>2</v>
      </c>
      <c r="Q1044" t="str">
        <f t="shared" si="16"/>
        <v>GE US Equity</v>
      </c>
    </row>
    <row r="1045" spans="1:17" x14ac:dyDescent="0.55000000000000004">
      <c r="A1045" s="1">
        <v>45289</v>
      </c>
      <c r="B1045" s="1">
        <v>45291</v>
      </c>
      <c r="C1045" t="s">
        <v>317</v>
      </c>
      <c r="D1045" t="s">
        <v>318</v>
      </c>
      <c r="E1045">
        <v>4.75</v>
      </c>
      <c r="F1045" t="s">
        <v>2368</v>
      </c>
      <c r="H1045" t="s">
        <v>17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2819</v>
      </c>
      <c r="P1045">
        <v>4</v>
      </c>
      <c r="Q1045" t="str">
        <f t="shared" si="16"/>
        <v>HNDA US Equity</v>
      </c>
    </row>
    <row r="1046" spans="1:17" x14ac:dyDescent="0.55000000000000004">
      <c r="A1046" s="1">
        <v>45289</v>
      </c>
      <c r="B1046" s="1">
        <v>45291</v>
      </c>
      <c r="C1046" t="s">
        <v>57</v>
      </c>
      <c r="D1046" t="s">
        <v>14</v>
      </c>
      <c r="E1046">
        <v>8.5</v>
      </c>
      <c r="F1046" t="s">
        <v>2820</v>
      </c>
      <c r="H1046" t="s">
        <v>17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2821</v>
      </c>
      <c r="P1046">
        <v>3</v>
      </c>
      <c r="Q1046" t="str">
        <f t="shared" si="16"/>
        <v>DIS US Equity</v>
      </c>
    </row>
    <row r="1047" spans="1:17" x14ac:dyDescent="0.55000000000000004">
      <c r="A1047" s="1">
        <v>45289</v>
      </c>
      <c r="B1047" s="1">
        <v>45291</v>
      </c>
      <c r="C1047" t="s">
        <v>317</v>
      </c>
      <c r="D1047" t="s">
        <v>318</v>
      </c>
      <c r="E1047">
        <v>1.3</v>
      </c>
      <c r="F1047" t="s">
        <v>2822</v>
      </c>
      <c r="G1047" t="s">
        <v>206</v>
      </c>
      <c r="H1047" t="s">
        <v>17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2823</v>
      </c>
      <c r="P1047">
        <v>4</v>
      </c>
      <c r="Q1047" t="str">
        <f t="shared" si="16"/>
        <v>HNDA US Equity</v>
      </c>
    </row>
    <row r="1048" spans="1:17" x14ac:dyDescent="0.55000000000000004">
      <c r="A1048" s="1">
        <v>45289</v>
      </c>
      <c r="B1048" s="1">
        <v>45291</v>
      </c>
      <c r="C1048" t="s">
        <v>1557</v>
      </c>
      <c r="D1048" t="s">
        <v>1558</v>
      </c>
      <c r="E1048">
        <v>5</v>
      </c>
      <c r="F1048" t="s">
        <v>2824</v>
      </c>
      <c r="H1048" t="s">
        <v>267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2825</v>
      </c>
      <c r="P1048">
        <v>5</v>
      </c>
      <c r="Q1048" t="str">
        <f t="shared" si="16"/>
        <v>MSKCC US Equity</v>
      </c>
    </row>
    <row r="1049" spans="1:17" x14ac:dyDescent="0.55000000000000004">
      <c r="A1049" s="1">
        <v>45289</v>
      </c>
      <c r="B1049" s="1">
        <v>45291</v>
      </c>
      <c r="C1049" t="s">
        <v>1462</v>
      </c>
      <c r="D1049" t="s">
        <v>1463</v>
      </c>
      <c r="E1049">
        <v>6.45</v>
      </c>
      <c r="F1049" t="s">
        <v>2826</v>
      </c>
      <c r="G1049" t="s">
        <v>142</v>
      </c>
      <c r="H1049" t="s">
        <v>47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2827</v>
      </c>
      <c r="P1049">
        <v>3</v>
      </c>
      <c r="Q1049" t="str">
        <f t="shared" si="16"/>
        <v>DCP US Equity</v>
      </c>
    </row>
    <row r="1050" spans="1:17" x14ac:dyDescent="0.55000000000000004">
      <c r="A1050" s="1">
        <v>45289</v>
      </c>
      <c r="B1050" s="1">
        <v>45291</v>
      </c>
      <c r="C1050" t="s">
        <v>1789</v>
      </c>
      <c r="D1050" t="s">
        <v>1200</v>
      </c>
      <c r="E1050">
        <v>5.0999999999999996</v>
      </c>
      <c r="F1050" t="s">
        <v>2828</v>
      </c>
      <c r="G1050" t="s">
        <v>142</v>
      </c>
      <c r="H1050" t="s">
        <v>267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72</v>
      </c>
      <c r="O1050" t="s">
        <v>2829</v>
      </c>
      <c r="P1050">
        <v>3</v>
      </c>
      <c r="Q1050" t="str">
        <f t="shared" si="16"/>
        <v>PRU US Equity</v>
      </c>
    </row>
    <row r="1051" spans="1:17" x14ac:dyDescent="0.55000000000000004">
      <c r="A1051" s="1">
        <v>45289</v>
      </c>
      <c r="B1051" s="1">
        <v>45291</v>
      </c>
      <c r="C1051" t="s">
        <v>2833</v>
      </c>
      <c r="D1051" t="s">
        <v>2834</v>
      </c>
      <c r="E1051">
        <v>4.8</v>
      </c>
      <c r="F1051" t="s">
        <v>1417</v>
      </c>
      <c r="H1051" t="s">
        <v>267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2835</v>
      </c>
      <c r="P1051">
        <v>2</v>
      </c>
      <c r="Q1051" t="str">
        <f t="shared" si="16"/>
        <v>CL US Equity</v>
      </c>
    </row>
    <row r="1052" spans="1:17" x14ac:dyDescent="0.55000000000000004">
      <c r="A1052" s="1">
        <v>45289</v>
      </c>
      <c r="B1052" s="1">
        <v>45291</v>
      </c>
      <c r="C1052" t="s">
        <v>244</v>
      </c>
      <c r="D1052" t="s">
        <v>245</v>
      </c>
      <c r="E1052">
        <v>4.0999999999999996</v>
      </c>
      <c r="F1052" t="s">
        <v>1437</v>
      </c>
      <c r="G1052" t="s">
        <v>1519</v>
      </c>
      <c r="H1052" t="s">
        <v>47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2838</v>
      </c>
      <c r="P1052">
        <v>2</v>
      </c>
      <c r="Q1052" t="str">
        <f t="shared" si="16"/>
        <v>GE US Equity</v>
      </c>
    </row>
    <row r="1053" spans="1:17" x14ac:dyDescent="0.55000000000000004">
      <c r="A1053" s="1">
        <v>45289</v>
      </c>
      <c r="B1053" s="1">
        <v>45291</v>
      </c>
      <c r="C1053" t="s">
        <v>2842</v>
      </c>
      <c r="D1053" t="s">
        <v>2206</v>
      </c>
      <c r="E1053">
        <v>7.62</v>
      </c>
      <c r="F1053" t="s">
        <v>2167</v>
      </c>
      <c r="H1053" t="s">
        <v>52</v>
      </c>
      <c r="I1053" t="s">
        <v>18</v>
      </c>
      <c r="J1053" t="s">
        <v>19</v>
      </c>
      <c r="K1053" t="s">
        <v>20</v>
      </c>
      <c r="L1053" t="s">
        <v>20</v>
      </c>
      <c r="M1053" t="s">
        <v>638</v>
      </c>
      <c r="N1053" t="s">
        <v>22</v>
      </c>
      <c r="O1053" t="s">
        <v>2843</v>
      </c>
      <c r="P1053">
        <v>3</v>
      </c>
      <c r="Q1053" t="str">
        <f t="shared" si="16"/>
        <v>UPS US Equity</v>
      </c>
    </row>
    <row r="1054" spans="1:17" x14ac:dyDescent="0.55000000000000004">
      <c r="A1054" s="1">
        <v>45289</v>
      </c>
      <c r="B1054" s="1">
        <v>45291</v>
      </c>
      <c r="C1054" t="s">
        <v>2846</v>
      </c>
      <c r="D1054" t="s">
        <v>2847</v>
      </c>
      <c r="E1054">
        <v>5.5</v>
      </c>
      <c r="F1054" t="s">
        <v>2848</v>
      </c>
      <c r="G1054" t="s">
        <v>206</v>
      </c>
      <c r="H1054" t="s">
        <v>52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53</v>
      </c>
      <c r="O1054" t="s">
        <v>2849</v>
      </c>
      <c r="P1054">
        <v>3</v>
      </c>
      <c r="Q1054" t="str">
        <f t="shared" si="16"/>
        <v>PEG US Equity</v>
      </c>
    </row>
    <row r="1055" spans="1:17" x14ac:dyDescent="0.55000000000000004">
      <c r="A1055" s="1">
        <v>45289</v>
      </c>
      <c r="B1055" s="1">
        <v>45291</v>
      </c>
      <c r="C1055" t="s">
        <v>2023</v>
      </c>
      <c r="D1055" t="s">
        <v>2024</v>
      </c>
      <c r="E1055">
        <v>7.375</v>
      </c>
      <c r="F1055" t="s">
        <v>505</v>
      </c>
      <c r="H1055" t="s">
        <v>47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2850</v>
      </c>
      <c r="P1055">
        <v>2</v>
      </c>
      <c r="Q1055" t="str">
        <f t="shared" si="16"/>
        <v>WY US Equity</v>
      </c>
    </row>
    <row r="1056" spans="1:17" x14ac:dyDescent="0.55000000000000004">
      <c r="A1056" s="1">
        <v>45289</v>
      </c>
      <c r="B1056" s="1">
        <v>45291</v>
      </c>
      <c r="C1056" t="s">
        <v>785</v>
      </c>
      <c r="D1056" t="s">
        <v>321</v>
      </c>
      <c r="E1056">
        <v>6.5</v>
      </c>
      <c r="F1056" t="s">
        <v>889</v>
      </c>
      <c r="H1056" t="s">
        <v>52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2851</v>
      </c>
      <c r="P1056">
        <v>3</v>
      </c>
      <c r="Q1056" t="str">
        <f t="shared" si="16"/>
        <v>PFE US Equity</v>
      </c>
    </row>
    <row r="1057" spans="1:17" x14ac:dyDescent="0.55000000000000004">
      <c r="A1057" s="1">
        <v>45289</v>
      </c>
      <c r="B1057" s="1">
        <v>45291</v>
      </c>
      <c r="C1057" t="s">
        <v>560</v>
      </c>
      <c r="D1057" t="s">
        <v>561</v>
      </c>
      <c r="E1057">
        <v>4.5</v>
      </c>
      <c r="F1057" t="s">
        <v>1576</v>
      </c>
      <c r="G1057" t="s">
        <v>229</v>
      </c>
      <c r="H1057" t="s">
        <v>71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2852</v>
      </c>
      <c r="P1057">
        <v>2</v>
      </c>
      <c r="Q1057" t="str">
        <f t="shared" si="16"/>
        <v>CF US Equity</v>
      </c>
    </row>
    <row r="1058" spans="1:17" x14ac:dyDescent="0.55000000000000004">
      <c r="A1058" s="1">
        <v>45289</v>
      </c>
      <c r="B1058" s="1">
        <v>45291</v>
      </c>
      <c r="C1058" t="s">
        <v>1445</v>
      </c>
      <c r="D1058" t="s">
        <v>1446</v>
      </c>
      <c r="E1058">
        <v>1.9850000000000001</v>
      </c>
      <c r="F1058" t="s">
        <v>2715</v>
      </c>
      <c r="G1058" t="s">
        <v>142</v>
      </c>
      <c r="H1058" t="s">
        <v>42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72</v>
      </c>
      <c r="O1058" t="s">
        <v>2853</v>
      </c>
      <c r="P1058">
        <v>3</v>
      </c>
      <c r="Q1058" t="str">
        <f t="shared" si="16"/>
        <v>ATH US Equity</v>
      </c>
    </row>
    <row r="1059" spans="1:17" x14ac:dyDescent="0.55000000000000004">
      <c r="A1059" s="1">
        <v>45289</v>
      </c>
      <c r="B1059" s="1">
        <v>45291</v>
      </c>
      <c r="C1059" t="s">
        <v>1901</v>
      </c>
      <c r="D1059" t="s">
        <v>1902</v>
      </c>
      <c r="E1059">
        <v>5.5</v>
      </c>
      <c r="F1059" t="s">
        <v>2854</v>
      </c>
      <c r="G1059" t="s">
        <v>142</v>
      </c>
      <c r="H1059" t="s">
        <v>42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72</v>
      </c>
      <c r="O1059" t="s">
        <v>2855</v>
      </c>
      <c r="P1059">
        <v>3</v>
      </c>
      <c r="Q1059" t="str">
        <f t="shared" si="16"/>
        <v>EQH US Equity</v>
      </c>
    </row>
    <row r="1060" spans="1:17" x14ac:dyDescent="0.55000000000000004">
      <c r="A1060" s="1">
        <v>45289</v>
      </c>
      <c r="B1060" s="1">
        <v>45291</v>
      </c>
      <c r="C1060" t="s">
        <v>2144</v>
      </c>
      <c r="D1060" t="s">
        <v>171</v>
      </c>
      <c r="E1060">
        <v>7</v>
      </c>
      <c r="F1060" t="s">
        <v>1390</v>
      </c>
      <c r="H1060" t="s">
        <v>47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2856</v>
      </c>
      <c r="P1060">
        <v>1</v>
      </c>
      <c r="Q1060" t="str">
        <f t="shared" si="16"/>
        <v>T US Equity</v>
      </c>
    </row>
    <row r="1061" spans="1:17" x14ac:dyDescent="0.55000000000000004">
      <c r="A1061" s="1">
        <v>45289</v>
      </c>
      <c r="B1061" s="1">
        <v>45291</v>
      </c>
      <c r="C1061" t="s">
        <v>285</v>
      </c>
      <c r="D1061" t="s">
        <v>286</v>
      </c>
      <c r="E1061">
        <v>1.5</v>
      </c>
      <c r="F1061" t="s">
        <v>2857</v>
      </c>
      <c r="H1061" t="s">
        <v>42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2858</v>
      </c>
      <c r="P1061">
        <v>2</v>
      </c>
      <c r="Q1061" t="str">
        <f t="shared" si="16"/>
        <v>KO US Equity</v>
      </c>
    </row>
    <row r="1062" spans="1:17" x14ac:dyDescent="0.55000000000000004">
      <c r="A1062" s="1">
        <v>45289</v>
      </c>
      <c r="B1062" s="1">
        <v>45291</v>
      </c>
      <c r="C1062" t="s">
        <v>2682</v>
      </c>
      <c r="D1062" t="s">
        <v>2683</v>
      </c>
      <c r="E1062">
        <v>1</v>
      </c>
      <c r="F1062" t="s">
        <v>2861</v>
      </c>
      <c r="G1062" t="s">
        <v>142</v>
      </c>
      <c r="H1062" t="s">
        <v>52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72</v>
      </c>
      <c r="O1062" t="s">
        <v>2862</v>
      </c>
      <c r="P1062">
        <v>3</v>
      </c>
      <c r="Q1062" t="str">
        <f t="shared" si="16"/>
        <v>BHF US Equity</v>
      </c>
    </row>
    <row r="1063" spans="1:17" x14ac:dyDescent="0.55000000000000004">
      <c r="A1063" s="1">
        <v>45289</v>
      </c>
      <c r="B1063" s="1">
        <v>45291</v>
      </c>
      <c r="C1063" t="s">
        <v>13</v>
      </c>
      <c r="D1063" t="s">
        <v>14</v>
      </c>
      <c r="E1063">
        <v>3</v>
      </c>
      <c r="F1063" t="s">
        <v>2863</v>
      </c>
      <c r="G1063" t="s">
        <v>206</v>
      </c>
      <c r="H1063" t="s">
        <v>17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2864</v>
      </c>
      <c r="P1063">
        <v>3</v>
      </c>
      <c r="Q1063" t="str">
        <f t="shared" si="16"/>
        <v>DIS US Equity</v>
      </c>
    </row>
    <row r="1064" spans="1:17" x14ac:dyDescent="0.55000000000000004">
      <c r="A1064" s="1">
        <v>45289</v>
      </c>
      <c r="B1064" s="1">
        <v>45291</v>
      </c>
      <c r="C1064" t="s">
        <v>2865</v>
      </c>
      <c r="D1064" t="s">
        <v>302</v>
      </c>
      <c r="E1064">
        <v>6.65</v>
      </c>
      <c r="F1064" t="s">
        <v>737</v>
      </c>
      <c r="G1064" t="s">
        <v>1735</v>
      </c>
      <c r="H1064" t="s">
        <v>77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53</v>
      </c>
      <c r="O1064" t="s">
        <v>2866</v>
      </c>
      <c r="P1064">
        <v>3</v>
      </c>
      <c r="Q1064" t="str">
        <f t="shared" si="16"/>
        <v>AEP US Equity</v>
      </c>
    </row>
    <row r="1065" spans="1:17" x14ac:dyDescent="0.55000000000000004">
      <c r="A1065" s="1">
        <v>45289</v>
      </c>
      <c r="B1065" s="1">
        <v>45291</v>
      </c>
      <c r="C1065" t="s">
        <v>2867</v>
      </c>
      <c r="D1065" t="s">
        <v>2868</v>
      </c>
      <c r="E1065">
        <v>7.3</v>
      </c>
      <c r="F1065" t="s">
        <v>2426</v>
      </c>
      <c r="H1065" t="s">
        <v>47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2869</v>
      </c>
      <c r="P1065">
        <v>2</v>
      </c>
      <c r="Q1065" t="str">
        <f t="shared" si="16"/>
        <v>IP US Equity</v>
      </c>
    </row>
    <row r="1066" spans="1:17" x14ac:dyDescent="0.55000000000000004">
      <c r="A1066" s="1">
        <v>45289</v>
      </c>
      <c r="B1066" s="1">
        <v>45291</v>
      </c>
      <c r="C1066" t="s">
        <v>2870</v>
      </c>
      <c r="D1066" t="s">
        <v>2871</v>
      </c>
      <c r="E1066">
        <v>6.15</v>
      </c>
      <c r="F1066" t="s">
        <v>1692</v>
      </c>
      <c r="H1066" t="s">
        <v>17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2872</v>
      </c>
      <c r="P1066">
        <v>4</v>
      </c>
      <c r="Q1066" t="str">
        <f t="shared" si="16"/>
        <v>CTAS US Equity</v>
      </c>
    </row>
    <row r="1067" spans="1:17" x14ac:dyDescent="0.55000000000000004">
      <c r="A1067" s="1">
        <v>45289</v>
      </c>
      <c r="B1067" s="1">
        <v>45291</v>
      </c>
      <c r="C1067" t="s">
        <v>379</v>
      </c>
      <c r="D1067" t="s">
        <v>380</v>
      </c>
      <c r="E1067">
        <v>2.875</v>
      </c>
      <c r="F1067" t="s">
        <v>2873</v>
      </c>
      <c r="H1067" t="s">
        <v>52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72</v>
      </c>
      <c r="O1067" t="s">
        <v>2874</v>
      </c>
      <c r="P1067">
        <v>3</v>
      </c>
      <c r="Q1067" t="str">
        <f t="shared" si="16"/>
        <v>UNH US Equity</v>
      </c>
    </row>
    <row r="1068" spans="1:17" x14ac:dyDescent="0.55000000000000004">
      <c r="A1068" s="1">
        <v>45289</v>
      </c>
      <c r="B1068" s="1">
        <v>45291</v>
      </c>
      <c r="C1068" t="s">
        <v>285</v>
      </c>
      <c r="D1068" t="s">
        <v>286</v>
      </c>
      <c r="E1068">
        <v>4.2</v>
      </c>
      <c r="F1068" t="s">
        <v>1534</v>
      </c>
      <c r="H1068" t="s">
        <v>42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2875</v>
      </c>
      <c r="P1068">
        <v>2</v>
      </c>
      <c r="Q1068" t="str">
        <f t="shared" si="16"/>
        <v>KO US Equity</v>
      </c>
    </row>
    <row r="1069" spans="1:17" x14ac:dyDescent="0.55000000000000004">
      <c r="A1069" s="1">
        <v>45289</v>
      </c>
      <c r="B1069" s="1">
        <v>45291</v>
      </c>
      <c r="C1069" t="s">
        <v>74</v>
      </c>
      <c r="D1069" t="s">
        <v>75</v>
      </c>
      <c r="E1069">
        <v>5.5</v>
      </c>
      <c r="F1069" t="s">
        <v>2876</v>
      </c>
      <c r="H1069" t="s">
        <v>77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2877</v>
      </c>
      <c r="P1069">
        <v>2</v>
      </c>
      <c r="Q1069" t="str">
        <f t="shared" si="16"/>
        <v>VZ US Equity</v>
      </c>
    </row>
    <row r="1070" spans="1:17" x14ac:dyDescent="0.55000000000000004">
      <c r="A1070" s="1">
        <v>45289</v>
      </c>
      <c r="B1070" s="1">
        <v>45291</v>
      </c>
      <c r="C1070" t="s">
        <v>517</v>
      </c>
      <c r="D1070" t="s">
        <v>518</v>
      </c>
      <c r="E1070">
        <v>5.8504899999999997</v>
      </c>
      <c r="F1070" t="s">
        <v>519</v>
      </c>
      <c r="G1070" t="s">
        <v>206</v>
      </c>
      <c r="H1070" t="s">
        <v>52</v>
      </c>
      <c r="I1070" t="s">
        <v>18</v>
      </c>
      <c r="J1070" t="s">
        <v>19</v>
      </c>
      <c r="K1070" t="s">
        <v>20</v>
      </c>
      <c r="L1070" t="s">
        <v>20</v>
      </c>
      <c r="M1070" t="s">
        <v>173</v>
      </c>
      <c r="N1070" t="s">
        <v>22</v>
      </c>
      <c r="O1070" t="s">
        <v>2878</v>
      </c>
      <c r="P1070">
        <v>3</v>
      </c>
      <c r="Q1070" t="str">
        <f t="shared" si="16"/>
        <v>CAT US Equity</v>
      </c>
    </row>
    <row r="1071" spans="1:17" x14ac:dyDescent="0.55000000000000004">
      <c r="A1071" s="1">
        <v>45289</v>
      </c>
      <c r="B1071" s="1">
        <v>45291</v>
      </c>
      <c r="C1071" t="s">
        <v>170</v>
      </c>
      <c r="D1071" t="s">
        <v>171</v>
      </c>
      <c r="E1071">
        <v>6.55</v>
      </c>
      <c r="F1071" t="s">
        <v>105</v>
      </c>
      <c r="G1071" t="s">
        <v>238</v>
      </c>
      <c r="H1071" t="s">
        <v>47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2879</v>
      </c>
      <c r="P1071">
        <v>1</v>
      </c>
      <c r="Q1071" t="str">
        <f t="shared" si="16"/>
        <v>T US Equity</v>
      </c>
    </row>
    <row r="1072" spans="1:17" x14ac:dyDescent="0.55000000000000004">
      <c r="A1072" s="1">
        <v>45289</v>
      </c>
      <c r="B1072" s="1">
        <v>45291</v>
      </c>
      <c r="C1072" t="s">
        <v>625</v>
      </c>
      <c r="D1072" t="s">
        <v>626</v>
      </c>
      <c r="E1072">
        <v>8.625</v>
      </c>
      <c r="F1072" t="s">
        <v>1160</v>
      </c>
      <c r="H1072" t="s">
        <v>71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2880</v>
      </c>
      <c r="P1072">
        <v>2</v>
      </c>
      <c r="Q1072" t="str">
        <f t="shared" si="16"/>
        <v>BA US Equity</v>
      </c>
    </row>
    <row r="1073" spans="1:17" x14ac:dyDescent="0.55000000000000004">
      <c r="A1073" s="1">
        <v>45289</v>
      </c>
      <c r="B1073" s="1">
        <v>45291</v>
      </c>
      <c r="C1073" t="s">
        <v>131</v>
      </c>
      <c r="D1073" t="s">
        <v>132</v>
      </c>
      <c r="E1073">
        <v>5.7014500000000004</v>
      </c>
      <c r="F1073" t="s">
        <v>2881</v>
      </c>
      <c r="H1073" t="s">
        <v>63</v>
      </c>
      <c r="I1073" t="s">
        <v>18</v>
      </c>
      <c r="J1073" t="s">
        <v>19</v>
      </c>
      <c r="K1073" t="s">
        <v>20</v>
      </c>
      <c r="L1073" t="s">
        <v>20</v>
      </c>
      <c r="M1073" t="s">
        <v>173</v>
      </c>
      <c r="N1073" t="s">
        <v>64</v>
      </c>
      <c r="O1073" t="s">
        <v>2882</v>
      </c>
      <c r="P1073">
        <v>3</v>
      </c>
      <c r="Q1073" t="str">
        <f t="shared" si="16"/>
        <v>IFC US Equity</v>
      </c>
    </row>
    <row r="1074" spans="1:17" x14ac:dyDescent="0.55000000000000004">
      <c r="A1074" s="1">
        <v>45289</v>
      </c>
      <c r="B1074" s="1">
        <v>45291</v>
      </c>
      <c r="C1074" t="s">
        <v>2019</v>
      </c>
      <c r="D1074" t="s">
        <v>2020</v>
      </c>
      <c r="E1074">
        <v>5.9778900000000004</v>
      </c>
      <c r="F1074" t="s">
        <v>818</v>
      </c>
      <c r="G1074" t="s">
        <v>142</v>
      </c>
      <c r="H1074" t="s">
        <v>99</v>
      </c>
      <c r="I1074" t="s">
        <v>18</v>
      </c>
      <c r="J1074" t="s">
        <v>19</v>
      </c>
      <c r="K1074" t="s">
        <v>20</v>
      </c>
      <c r="L1074" t="s">
        <v>20</v>
      </c>
      <c r="M1074" t="s">
        <v>173</v>
      </c>
      <c r="N1074" t="s">
        <v>22</v>
      </c>
      <c r="O1074" t="s">
        <v>2883</v>
      </c>
      <c r="P1074">
        <v>4</v>
      </c>
      <c r="Q1074" t="str">
        <f t="shared" si="16"/>
        <v>ROSW US Equity</v>
      </c>
    </row>
    <row r="1075" spans="1:17" x14ac:dyDescent="0.55000000000000004">
      <c r="A1075" s="1">
        <v>45289</v>
      </c>
      <c r="B1075" s="1">
        <v>45291</v>
      </c>
      <c r="C1075" t="s">
        <v>1500</v>
      </c>
      <c r="D1075" t="s">
        <v>1501</v>
      </c>
      <c r="E1075">
        <v>1.5</v>
      </c>
      <c r="F1075" t="s">
        <v>2886</v>
      </c>
      <c r="G1075" t="s">
        <v>142</v>
      </c>
      <c r="H1075" t="s">
        <v>42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72</v>
      </c>
      <c r="O1075" t="s">
        <v>2887</v>
      </c>
      <c r="P1075">
        <v>3</v>
      </c>
      <c r="Q1075" t="str">
        <f t="shared" si="16"/>
        <v>PFG US Equity</v>
      </c>
    </row>
    <row r="1076" spans="1:17" x14ac:dyDescent="0.55000000000000004">
      <c r="A1076" s="1">
        <v>45289</v>
      </c>
      <c r="B1076" s="1">
        <v>45291</v>
      </c>
      <c r="C1076" t="s">
        <v>1116</v>
      </c>
      <c r="D1076" t="s">
        <v>1117</v>
      </c>
      <c r="E1076">
        <v>5.45</v>
      </c>
      <c r="F1076" t="s">
        <v>151</v>
      </c>
      <c r="H1076" t="s">
        <v>17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53</v>
      </c>
      <c r="O1076" t="s">
        <v>2888</v>
      </c>
      <c r="P1076">
        <v>4</v>
      </c>
      <c r="Q1076" t="str">
        <f t="shared" si="16"/>
        <v>NRUC US Equity</v>
      </c>
    </row>
    <row r="1077" spans="1:17" x14ac:dyDescent="0.55000000000000004">
      <c r="A1077" s="1">
        <v>45289</v>
      </c>
      <c r="B1077" s="1">
        <v>45291</v>
      </c>
      <c r="C1077" t="s">
        <v>2889</v>
      </c>
      <c r="D1077" t="s">
        <v>2890</v>
      </c>
      <c r="E1077">
        <v>6.95</v>
      </c>
      <c r="F1077" t="s">
        <v>538</v>
      </c>
      <c r="G1077" t="s">
        <v>206</v>
      </c>
      <c r="H1077" t="s">
        <v>47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2891</v>
      </c>
      <c r="P1077">
        <v>1</v>
      </c>
      <c r="Q1077" t="str">
        <f t="shared" si="16"/>
        <v>R US Equity</v>
      </c>
    </row>
    <row r="1078" spans="1:17" x14ac:dyDescent="0.55000000000000004">
      <c r="A1078" s="1">
        <v>45289</v>
      </c>
      <c r="B1078" s="1">
        <v>45291</v>
      </c>
      <c r="C1078" t="s">
        <v>2798</v>
      </c>
      <c r="D1078" t="s">
        <v>350</v>
      </c>
      <c r="E1078">
        <v>5.65</v>
      </c>
      <c r="F1078" t="s">
        <v>1820</v>
      </c>
      <c r="H1078" t="s">
        <v>267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53</v>
      </c>
      <c r="O1078" t="s">
        <v>2892</v>
      </c>
      <c r="P1078">
        <v>3</v>
      </c>
      <c r="Q1078" t="str">
        <f t="shared" si="16"/>
        <v>NEE US Equity</v>
      </c>
    </row>
    <row r="1079" spans="1:17" x14ac:dyDescent="0.55000000000000004">
      <c r="A1079" s="1">
        <v>45289</v>
      </c>
      <c r="B1079" s="1">
        <v>45291</v>
      </c>
      <c r="C1079" t="s">
        <v>264</v>
      </c>
      <c r="D1079" t="s">
        <v>265</v>
      </c>
      <c r="E1079">
        <v>0.95</v>
      </c>
      <c r="F1079" t="s">
        <v>2893</v>
      </c>
      <c r="G1079" t="s">
        <v>142</v>
      </c>
      <c r="H1079" t="s">
        <v>267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72</v>
      </c>
      <c r="O1079" t="s">
        <v>2894</v>
      </c>
      <c r="P1079">
        <v>3</v>
      </c>
      <c r="Q1079" t="str">
        <f t="shared" si="16"/>
        <v>MET US Equity</v>
      </c>
    </row>
    <row r="1080" spans="1:17" x14ac:dyDescent="0.55000000000000004">
      <c r="A1080" s="1">
        <v>45289</v>
      </c>
      <c r="B1080" s="1">
        <v>45291</v>
      </c>
      <c r="C1080" t="s">
        <v>114</v>
      </c>
      <c r="D1080" t="s">
        <v>115</v>
      </c>
      <c r="E1080">
        <v>3.45</v>
      </c>
      <c r="F1080" t="s">
        <v>2896</v>
      </c>
      <c r="G1080" t="s">
        <v>206</v>
      </c>
      <c r="H1080" t="s">
        <v>52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2897</v>
      </c>
      <c r="P1080">
        <v>2</v>
      </c>
      <c r="Q1080" t="str">
        <f t="shared" si="16"/>
        <v>DE US Equity</v>
      </c>
    </row>
    <row r="1081" spans="1:17" x14ac:dyDescent="0.55000000000000004">
      <c r="A1081" s="1">
        <v>45289</v>
      </c>
      <c r="B1081" s="1">
        <v>45291</v>
      </c>
      <c r="C1081" t="s">
        <v>2899</v>
      </c>
      <c r="D1081" t="s">
        <v>2900</v>
      </c>
      <c r="E1081">
        <v>4.05</v>
      </c>
      <c r="F1081" t="s">
        <v>2901</v>
      </c>
      <c r="H1081" t="s">
        <v>47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2902</v>
      </c>
      <c r="P1081">
        <v>3</v>
      </c>
      <c r="Q1081" t="str">
        <f t="shared" si="16"/>
        <v>SHW US Equity</v>
      </c>
    </row>
    <row r="1082" spans="1:17" x14ac:dyDescent="0.55000000000000004">
      <c r="A1082" s="1">
        <v>45289</v>
      </c>
      <c r="B1082" s="1">
        <v>45291</v>
      </c>
      <c r="C1082" t="s">
        <v>301</v>
      </c>
      <c r="D1082" t="s">
        <v>302</v>
      </c>
      <c r="E1082">
        <v>5.95</v>
      </c>
      <c r="F1082" t="s">
        <v>883</v>
      </c>
      <c r="G1082" t="s">
        <v>2186</v>
      </c>
      <c r="H1082" t="s">
        <v>77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53</v>
      </c>
      <c r="O1082" t="s">
        <v>2903</v>
      </c>
      <c r="P1082">
        <v>3</v>
      </c>
      <c r="Q1082" t="str">
        <f t="shared" si="16"/>
        <v>AEP US Equity</v>
      </c>
    </row>
    <row r="1083" spans="1:17" x14ac:dyDescent="0.55000000000000004">
      <c r="A1083" s="1">
        <v>45289</v>
      </c>
      <c r="B1083" s="1">
        <v>45291</v>
      </c>
      <c r="C1083" t="s">
        <v>2904</v>
      </c>
      <c r="D1083" t="s">
        <v>2905</v>
      </c>
      <c r="E1083">
        <v>4.95</v>
      </c>
      <c r="F1083" t="s">
        <v>2906</v>
      </c>
      <c r="H1083" t="s">
        <v>17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72</v>
      </c>
      <c r="O1083" t="s">
        <v>2907</v>
      </c>
      <c r="P1083">
        <v>3</v>
      </c>
      <c r="Q1083" t="str">
        <f t="shared" si="16"/>
        <v>RJF US Equity</v>
      </c>
    </row>
    <row r="1084" spans="1:17" x14ac:dyDescent="0.55000000000000004">
      <c r="A1084" s="1">
        <v>45289</v>
      </c>
      <c r="B1084" s="1">
        <v>45291</v>
      </c>
      <c r="C1084" t="s">
        <v>60</v>
      </c>
      <c r="D1084" t="s">
        <v>61</v>
      </c>
      <c r="E1084">
        <v>2.25</v>
      </c>
      <c r="F1084" t="s">
        <v>2908</v>
      </c>
      <c r="H1084" t="s">
        <v>63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64</v>
      </c>
      <c r="O1084" t="s">
        <v>2909</v>
      </c>
      <c r="P1084">
        <v>4</v>
      </c>
      <c r="Q1084" t="str">
        <f t="shared" si="16"/>
        <v>IADB US Equity</v>
      </c>
    </row>
    <row r="1085" spans="1:17" x14ac:dyDescent="0.55000000000000004">
      <c r="A1085" s="1">
        <v>45289</v>
      </c>
      <c r="B1085" s="1">
        <v>45291</v>
      </c>
      <c r="C1085" t="s">
        <v>1468</v>
      </c>
      <c r="D1085" t="s">
        <v>1469</v>
      </c>
      <c r="E1085">
        <v>5.625</v>
      </c>
      <c r="F1085" t="s">
        <v>1327</v>
      </c>
      <c r="H1085" t="s">
        <v>52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72</v>
      </c>
      <c r="O1085" t="s">
        <v>2912</v>
      </c>
      <c r="P1085">
        <v>2</v>
      </c>
      <c r="Q1085" t="str">
        <f t="shared" si="16"/>
        <v>LM US Equity</v>
      </c>
    </row>
    <row r="1086" spans="1:17" x14ac:dyDescent="0.55000000000000004">
      <c r="A1086" s="1">
        <v>45289</v>
      </c>
      <c r="B1086" s="1">
        <v>45291</v>
      </c>
      <c r="C1086" t="s">
        <v>60</v>
      </c>
      <c r="D1086" t="s">
        <v>61</v>
      </c>
      <c r="E1086">
        <v>0.625</v>
      </c>
      <c r="F1086" t="s">
        <v>2913</v>
      </c>
      <c r="H1086" t="s">
        <v>63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64</v>
      </c>
      <c r="O1086" t="s">
        <v>2914</v>
      </c>
      <c r="P1086">
        <v>4</v>
      </c>
      <c r="Q1086" t="str">
        <f t="shared" si="16"/>
        <v>IADB US Equity</v>
      </c>
    </row>
    <row r="1087" spans="1:17" x14ac:dyDescent="0.55000000000000004">
      <c r="A1087" s="1">
        <v>45289</v>
      </c>
      <c r="B1087" s="1">
        <v>45291</v>
      </c>
      <c r="C1087" t="s">
        <v>2915</v>
      </c>
      <c r="D1087" t="s">
        <v>2916</v>
      </c>
      <c r="E1087">
        <v>4.2</v>
      </c>
      <c r="F1087" t="s">
        <v>2072</v>
      </c>
      <c r="H1087" t="s">
        <v>47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2917</v>
      </c>
      <c r="P1087">
        <v>4</v>
      </c>
      <c r="Q1087" t="str">
        <f t="shared" si="16"/>
        <v>CNHI US Equity</v>
      </c>
    </row>
    <row r="1088" spans="1:17" x14ac:dyDescent="0.55000000000000004">
      <c r="A1088" s="1">
        <v>45289</v>
      </c>
      <c r="B1088" s="1">
        <v>45291</v>
      </c>
      <c r="C1088" t="s">
        <v>1365</v>
      </c>
      <c r="D1088" t="s">
        <v>1366</v>
      </c>
      <c r="E1088">
        <v>3.625</v>
      </c>
      <c r="F1088" t="s">
        <v>2918</v>
      </c>
      <c r="H1088" t="s">
        <v>42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2919</v>
      </c>
      <c r="P1088">
        <v>4</v>
      </c>
      <c r="Q1088" t="str">
        <f t="shared" si="16"/>
        <v>CSCO US Equity</v>
      </c>
    </row>
    <row r="1089" spans="1:17" x14ac:dyDescent="0.55000000000000004">
      <c r="A1089" s="1">
        <v>45289</v>
      </c>
      <c r="B1089" s="1">
        <v>45291</v>
      </c>
      <c r="C1089" t="s">
        <v>317</v>
      </c>
      <c r="D1089" t="s">
        <v>318</v>
      </c>
      <c r="E1089">
        <v>0.55000000000000004</v>
      </c>
      <c r="F1089" t="s">
        <v>2920</v>
      </c>
      <c r="G1089" t="s">
        <v>206</v>
      </c>
      <c r="H1089" t="s">
        <v>17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2921</v>
      </c>
      <c r="P1089">
        <v>4</v>
      </c>
      <c r="Q1089" t="str">
        <f t="shared" si="16"/>
        <v>HNDA US Equity</v>
      </c>
    </row>
    <row r="1090" spans="1:17" x14ac:dyDescent="0.55000000000000004">
      <c r="A1090" s="1">
        <v>45289</v>
      </c>
      <c r="B1090" s="1">
        <v>45291</v>
      </c>
      <c r="C1090" t="s">
        <v>1070</v>
      </c>
      <c r="D1090" t="s">
        <v>1071</v>
      </c>
      <c r="E1090">
        <v>5.6</v>
      </c>
      <c r="F1090" t="s">
        <v>2922</v>
      </c>
      <c r="G1090" t="s">
        <v>142</v>
      </c>
      <c r="H1090" t="s">
        <v>77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2923</v>
      </c>
      <c r="P1090">
        <v>5</v>
      </c>
      <c r="Q1090" t="str">
        <f t="shared" si="16"/>
        <v>DTRGR US Equity</v>
      </c>
    </row>
    <row r="1091" spans="1:17" x14ac:dyDescent="0.55000000000000004">
      <c r="A1091" s="1">
        <v>45289</v>
      </c>
      <c r="B1091" s="1">
        <v>45291</v>
      </c>
      <c r="C1091" t="s">
        <v>285</v>
      </c>
      <c r="D1091" t="s">
        <v>286</v>
      </c>
      <c r="E1091">
        <v>2.9</v>
      </c>
      <c r="F1091" t="s">
        <v>2929</v>
      </c>
      <c r="H1091" t="s">
        <v>42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2930</v>
      </c>
      <c r="P1091">
        <v>2</v>
      </c>
      <c r="Q1091" t="str">
        <f t="shared" si="16"/>
        <v>KO US Equity</v>
      </c>
    </row>
    <row r="1092" spans="1:17" x14ac:dyDescent="0.55000000000000004">
      <c r="A1092" s="1">
        <v>45289</v>
      </c>
      <c r="B1092" s="1">
        <v>45291</v>
      </c>
      <c r="C1092" t="s">
        <v>285</v>
      </c>
      <c r="D1092" t="s">
        <v>286</v>
      </c>
      <c r="E1092">
        <v>7.375</v>
      </c>
      <c r="F1092" t="s">
        <v>2931</v>
      </c>
      <c r="H1092" t="s">
        <v>42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2932</v>
      </c>
      <c r="P1092">
        <v>2</v>
      </c>
      <c r="Q1092" t="str">
        <f t="shared" ref="Q1092:Q1155" si="17">D1092&amp;" US Equity"</f>
        <v>KO US Equity</v>
      </c>
    </row>
    <row r="1093" spans="1:17" x14ac:dyDescent="0.55000000000000004">
      <c r="A1093" s="1">
        <v>45289</v>
      </c>
      <c r="B1093" s="1">
        <v>45291</v>
      </c>
      <c r="C1093" t="s">
        <v>1435</v>
      </c>
      <c r="D1093" t="s">
        <v>1436</v>
      </c>
      <c r="E1093">
        <v>6</v>
      </c>
      <c r="F1093" t="s">
        <v>1731</v>
      </c>
      <c r="H1093" t="s">
        <v>47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2936</v>
      </c>
      <c r="P1093">
        <v>3</v>
      </c>
      <c r="Q1093" t="str">
        <f t="shared" si="17"/>
        <v>PHM US Equity</v>
      </c>
    </row>
    <row r="1094" spans="1:17" x14ac:dyDescent="0.55000000000000004">
      <c r="A1094" s="1">
        <v>45289</v>
      </c>
      <c r="B1094" s="1">
        <v>45291</v>
      </c>
      <c r="C1094" t="s">
        <v>269</v>
      </c>
      <c r="D1094" t="s">
        <v>270</v>
      </c>
      <c r="E1094">
        <v>3.1</v>
      </c>
      <c r="F1094" t="s">
        <v>2873</v>
      </c>
      <c r="G1094" t="s">
        <v>229</v>
      </c>
      <c r="H1094" t="s">
        <v>52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2937</v>
      </c>
      <c r="P1094">
        <v>5</v>
      </c>
      <c r="Q1094" t="str">
        <f t="shared" si="17"/>
        <v>MBGGR US Equity</v>
      </c>
    </row>
    <row r="1095" spans="1:17" x14ac:dyDescent="0.55000000000000004">
      <c r="A1095" s="1">
        <v>45289</v>
      </c>
      <c r="B1095" s="1">
        <v>45291</v>
      </c>
      <c r="C1095" t="s">
        <v>317</v>
      </c>
      <c r="D1095" t="s">
        <v>318</v>
      </c>
      <c r="E1095">
        <v>1</v>
      </c>
      <c r="F1095" t="s">
        <v>2940</v>
      </c>
      <c r="G1095" t="s">
        <v>206</v>
      </c>
      <c r="H1095" t="s">
        <v>17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2941</v>
      </c>
      <c r="P1095">
        <v>4</v>
      </c>
      <c r="Q1095" t="str">
        <f t="shared" si="17"/>
        <v>HNDA US Equity</v>
      </c>
    </row>
    <row r="1096" spans="1:17" x14ac:dyDescent="0.55000000000000004">
      <c r="A1096" s="1">
        <v>45289</v>
      </c>
      <c r="B1096" s="1">
        <v>45291</v>
      </c>
      <c r="C1096" t="s">
        <v>1764</v>
      </c>
      <c r="D1096" t="s">
        <v>1249</v>
      </c>
      <c r="E1096">
        <v>6.375</v>
      </c>
      <c r="F1096" t="s">
        <v>2942</v>
      </c>
      <c r="H1096" t="s">
        <v>47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2943</v>
      </c>
      <c r="P1096">
        <v>3</v>
      </c>
      <c r="Q1096" t="str">
        <f t="shared" si="17"/>
        <v>KMI US Equity</v>
      </c>
    </row>
    <row r="1097" spans="1:17" x14ac:dyDescent="0.55000000000000004">
      <c r="A1097" s="1">
        <v>45289</v>
      </c>
      <c r="B1097" s="1">
        <v>45291</v>
      </c>
      <c r="C1097" t="s">
        <v>1252</v>
      </c>
      <c r="D1097" t="s">
        <v>1253</v>
      </c>
      <c r="E1097">
        <v>6.375</v>
      </c>
      <c r="F1097" t="s">
        <v>1018</v>
      </c>
      <c r="H1097" t="s">
        <v>47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2944</v>
      </c>
      <c r="P1097">
        <v>3</v>
      </c>
      <c r="Q1097" t="str">
        <f t="shared" si="17"/>
        <v>KHC US Equity</v>
      </c>
    </row>
    <row r="1098" spans="1:17" x14ac:dyDescent="0.55000000000000004">
      <c r="A1098" s="1">
        <v>45289</v>
      </c>
      <c r="B1098" s="1">
        <v>45291</v>
      </c>
      <c r="C1098" t="s">
        <v>379</v>
      </c>
      <c r="D1098" t="s">
        <v>380</v>
      </c>
      <c r="E1098">
        <v>1.25</v>
      </c>
      <c r="F1098" t="s">
        <v>1409</v>
      </c>
      <c r="H1098" t="s">
        <v>52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72</v>
      </c>
      <c r="O1098" t="s">
        <v>2945</v>
      </c>
      <c r="P1098">
        <v>3</v>
      </c>
      <c r="Q1098" t="str">
        <f t="shared" si="17"/>
        <v>UNH US Equity</v>
      </c>
    </row>
    <row r="1099" spans="1:17" x14ac:dyDescent="0.55000000000000004">
      <c r="A1099" s="1">
        <v>45289</v>
      </c>
      <c r="B1099" s="1">
        <v>45291</v>
      </c>
      <c r="C1099" t="s">
        <v>2952</v>
      </c>
      <c r="D1099" t="s">
        <v>2953</v>
      </c>
      <c r="E1099">
        <v>6</v>
      </c>
      <c r="F1099" t="s">
        <v>692</v>
      </c>
      <c r="G1099" t="s">
        <v>238</v>
      </c>
      <c r="H1099" t="s">
        <v>47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2954</v>
      </c>
      <c r="P1099">
        <v>3</v>
      </c>
      <c r="Q1099" t="str">
        <f t="shared" si="17"/>
        <v>JCI US Equity</v>
      </c>
    </row>
    <row r="1100" spans="1:17" x14ac:dyDescent="0.55000000000000004">
      <c r="A1100" s="1">
        <v>45289</v>
      </c>
      <c r="B1100" s="1">
        <v>45291</v>
      </c>
      <c r="C1100" t="s">
        <v>2955</v>
      </c>
      <c r="D1100" t="s">
        <v>2956</v>
      </c>
      <c r="E1100">
        <v>6</v>
      </c>
      <c r="F1100" t="s">
        <v>2957</v>
      </c>
      <c r="H1100" t="s">
        <v>47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2958</v>
      </c>
      <c r="P1100">
        <v>3</v>
      </c>
      <c r="Q1100" t="str">
        <f t="shared" si="17"/>
        <v>DRI US Equity</v>
      </c>
    </row>
    <row r="1101" spans="1:17" x14ac:dyDescent="0.55000000000000004">
      <c r="A1101" s="1">
        <v>45289</v>
      </c>
      <c r="B1101" s="1">
        <v>45291</v>
      </c>
      <c r="C1101" t="s">
        <v>694</v>
      </c>
      <c r="D1101" t="s">
        <v>695</v>
      </c>
      <c r="E1101">
        <v>5</v>
      </c>
      <c r="F1101" t="s">
        <v>2964</v>
      </c>
      <c r="H1101" t="s">
        <v>99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2965</v>
      </c>
      <c r="P1101">
        <v>3</v>
      </c>
      <c r="Q1101" t="str">
        <f t="shared" si="17"/>
        <v>WMT US Equity</v>
      </c>
    </row>
    <row r="1102" spans="1:17" x14ac:dyDescent="0.55000000000000004">
      <c r="A1102" s="1">
        <v>45289</v>
      </c>
      <c r="B1102" s="1">
        <v>45291</v>
      </c>
      <c r="C1102" t="s">
        <v>269</v>
      </c>
      <c r="D1102" t="s">
        <v>270</v>
      </c>
      <c r="E1102">
        <v>3.75</v>
      </c>
      <c r="F1102" t="s">
        <v>2164</v>
      </c>
      <c r="G1102" t="s">
        <v>142</v>
      </c>
      <c r="H1102" t="s">
        <v>52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2966</v>
      </c>
      <c r="P1102">
        <v>5</v>
      </c>
      <c r="Q1102" t="str">
        <f t="shared" si="17"/>
        <v>MBGGR US Equity</v>
      </c>
    </row>
    <row r="1103" spans="1:17" x14ac:dyDescent="0.55000000000000004">
      <c r="A1103" s="1">
        <v>45289</v>
      </c>
      <c r="B1103" s="1">
        <v>45291</v>
      </c>
      <c r="C1103" t="s">
        <v>2968</v>
      </c>
      <c r="D1103" t="s">
        <v>2969</v>
      </c>
      <c r="E1103">
        <v>5.25</v>
      </c>
      <c r="F1103" t="s">
        <v>365</v>
      </c>
      <c r="H1103" t="s">
        <v>47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53</v>
      </c>
      <c r="O1103" t="s">
        <v>2970</v>
      </c>
      <c r="P1103">
        <v>3</v>
      </c>
      <c r="Q1103" t="str">
        <f t="shared" si="17"/>
        <v>CNP US Equity</v>
      </c>
    </row>
    <row r="1104" spans="1:17" x14ac:dyDescent="0.55000000000000004">
      <c r="A1104" s="1">
        <v>45289</v>
      </c>
      <c r="B1104" s="1">
        <v>45291</v>
      </c>
      <c r="C1104" t="s">
        <v>244</v>
      </c>
      <c r="D1104" t="s">
        <v>245</v>
      </c>
      <c r="E1104">
        <v>4.5</v>
      </c>
      <c r="F1104" t="s">
        <v>228</v>
      </c>
      <c r="G1104" t="s">
        <v>1519</v>
      </c>
      <c r="H1104" t="s">
        <v>47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2971</v>
      </c>
      <c r="P1104">
        <v>2</v>
      </c>
      <c r="Q1104" t="str">
        <f t="shared" si="17"/>
        <v>GE US Equity</v>
      </c>
    </row>
    <row r="1105" spans="1:17" x14ac:dyDescent="0.55000000000000004">
      <c r="A1105" s="1">
        <v>45289</v>
      </c>
      <c r="B1105" s="1">
        <v>45291</v>
      </c>
      <c r="C1105" t="s">
        <v>114</v>
      </c>
      <c r="D1105" t="s">
        <v>115</v>
      </c>
      <c r="E1105">
        <v>5.15</v>
      </c>
      <c r="F1105" t="s">
        <v>2972</v>
      </c>
      <c r="G1105" t="s">
        <v>206</v>
      </c>
      <c r="H1105" t="s">
        <v>52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2973</v>
      </c>
      <c r="P1105">
        <v>2</v>
      </c>
      <c r="Q1105" t="str">
        <f t="shared" si="17"/>
        <v>DE US Equity</v>
      </c>
    </row>
    <row r="1106" spans="1:17" x14ac:dyDescent="0.55000000000000004">
      <c r="A1106" s="1">
        <v>45289</v>
      </c>
      <c r="B1106" s="1">
        <v>45291</v>
      </c>
      <c r="C1106" t="s">
        <v>1199</v>
      </c>
      <c r="D1106" t="s">
        <v>1200</v>
      </c>
      <c r="E1106">
        <v>6.2</v>
      </c>
      <c r="F1106" t="s">
        <v>2974</v>
      </c>
      <c r="G1106" t="s">
        <v>206</v>
      </c>
      <c r="H1106" t="s">
        <v>17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72</v>
      </c>
      <c r="O1106" t="s">
        <v>2975</v>
      </c>
      <c r="P1106">
        <v>3</v>
      </c>
      <c r="Q1106" t="str">
        <f t="shared" si="17"/>
        <v>PRU US Equity</v>
      </c>
    </row>
    <row r="1107" spans="1:17" x14ac:dyDescent="0.55000000000000004">
      <c r="A1107" s="1">
        <v>45289</v>
      </c>
      <c r="B1107" s="1">
        <v>45291</v>
      </c>
      <c r="C1107" t="s">
        <v>2976</v>
      </c>
      <c r="D1107" t="s">
        <v>2977</v>
      </c>
      <c r="E1107">
        <v>7</v>
      </c>
      <c r="F1107" t="s">
        <v>833</v>
      </c>
      <c r="H1107" t="s">
        <v>32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2978</v>
      </c>
      <c r="P1107">
        <v>3</v>
      </c>
      <c r="Q1107" t="str">
        <f t="shared" si="17"/>
        <v>DDS US Equity</v>
      </c>
    </row>
    <row r="1108" spans="1:17" x14ac:dyDescent="0.55000000000000004">
      <c r="A1108" s="1">
        <v>45289</v>
      </c>
      <c r="B1108" s="1">
        <v>45291</v>
      </c>
      <c r="C1108" t="s">
        <v>2979</v>
      </c>
      <c r="D1108" t="s">
        <v>2980</v>
      </c>
      <c r="E1108">
        <v>6.1</v>
      </c>
      <c r="F1108" t="s">
        <v>2981</v>
      </c>
      <c r="H1108" t="s">
        <v>71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2982</v>
      </c>
      <c r="P1108">
        <v>2</v>
      </c>
      <c r="Q1108" t="str">
        <f t="shared" si="17"/>
        <v>ET US Equity</v>
      </c>
    </row>
    <row r="1109" spans="1:17" x14ac:dyDescent="0.55000000000000004">
      <c r="A1109" s="1">
        <v>45289</v>
      </c>
      <c r="B1109" s="1">
        <v>45291</v>
      </c>
      <c r="C1109" t="s">
        <v>1041</v>
      </c>
      <c r="D1109" t="s">
        <v>1042</v>
      </c>
      <c r="E1109">
        <v>4.5</v>
      </c>
      <c r="F1109" t="s">
        <v>2983</v>
      </c>
      <c r="H1109" t="s">
        <v>47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2984</v>
      </c>
      <c r="P1109">
        <v>1</v>
      </c>
      <c r="Q1109" t="str">
        <f t="shared" si="17"/>
        <v>K US Equity</v>
      </c>
    </row>
    <row r="1110" spans="1:17" x14ac:dyDescent="0.55000000000000004">
      <c r="A1110" s="1">
        <v>45289</v>
      </c>
      <c r="B1110" s="1">
        <v>45291</v>
      </c>
      <c r="C1110" t="s">
        <v>2026</v>
      </c>
      <c r="D1110" t="s">
        <v>115</v>
      </c>
      <c r="E1110">
        <v>5.375</v>
      </c>
      <c r="F1110" t="s">
        <v>2985</v>
      </c>
      <c r="H1110" t="s">
        <v>52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2986</v>
      </c>
      <c r="P1110">
        <v>2</v>
      </c>
      <c r="Q1110" t="str">
        <f t="shared" si="17"/>
        <v>DE US Equity</v>
      </c>
    </row>
    <row r="1111" spans="1:17" x14ac:dyDescent="0.55000000000000004">
      <c r="A1111" s="1">
        <v>45289</v>
      </c>
      <c r="B1111" s="1">
        <v>45291</v>
      </c>
      <c r="C1111" t="s">
        <v>933</v>
      </c>
      <c r="D1111" t="s">
        <v>934</v>
      </c>
      <c r="E1111">
        <v>7</v>
      </c>
      <c r="F1111" t="s">
        <v>2987</v>
      </c>
      <c r="H1111" t="s">
        <v>47</v>
      </c>
      <c r="I1111" t="s">
        <v>18</v>
      </c>
      <c r="J1111" t="s">
        <v>19</v>
      </c>
      <c r="K1111" t="s">
        <v>20</v>
      </c>
      <c r="L1111" t="s">
        <v>20</v>
      </c>
      <c r="M1111" t="s">
        <v>2527</v>
      </c>
      <c r="N1111" t="s">
        <v>72</v>
      </c>
      <c r="O1111" t="s">
        <v>2988</v>
      </c>
      <c r="P1111">
        <v>3</v>
      </c>
      <c r="Q1111" t="str">
        <f t="shared" si="17"/>
        <v>JEF US Equity</v>
      </c>
    </row>
    <row r="1112" spans="1:17" x14ac:dyDescent="0.55000000000000004">
      <c r="A1112" s="1">
        <v>45289</v>
      </c>
      <c r="B1112" s="1">
        <v>45291</v>
      </c>
      <c r="C1112" t="s">
        <v>114</v>
      </c>
      <c r="D1112" t="s">
        <v>115</v>
      </c>
      <c r="E1112">
        <v>3.35</v>
      </c>
      <c r="F1112" t="s">
        <v>2989</v>
      </c>
      <c r="G1112" t="s">
        <v>206</v>
      </c>
      <c r="H1112" t="s">
        <v>52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2990</v>
      </c>
      <c r="P1112">
        <v>2</v>
      </c>
      <c r="Q1112" t="str">
        <f t="shared" si="17"/>
        <v>DE US Equity</v>
      </c>
    </row>
    <row r="1113" spans="1:17" x14ac:dyDescent="0.55000000000000004">
      <c r="A1113" s="1">
        <v>45289</v>
      </c>
      <c r="B1113" s="1">
        <v>45291</v>
      </c>
      <c r="C1113" t="s">
        <v>244</v>
      </c>
      <c r="D1113" t="s">
        <v>245</v>
      </c>
      <c r="E1113">
        <v>4.3499999999999996</v>
      </c>
      <c r="F1113" t="s">
        <v>228</v>
      </c>
      <c r="G1113" t="s">
        <v>1519</v>
      </c>
      <c r="H1113" t="s">
        <v>47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2991</v>
      </c>
      <c r="P1113">
        <v>2</v>
      </c>
      <c r="Q1113" t="str">
        <f t="shared" si="17"/>
        <v>GE US Equity</v>
      </c>
    </row>
    <row r="1114" spans="1:17" x14ac:dyDescent="0.55000000000000004">
      <c r="A1114" s="1">
        <v>45289</v>
      </c>
      <c r="B1114" s="1">
        <v>45291</v>
      </c>
      <c r="C1114" t="s">
        <v>2992</v>
      </c>
      <c r="D1114" t="s">
        <v>2993</v>
      </c>
      <c r="E1114">
        <v>6.593</v>
      </c>
      <c r="F1114" t="s">
        <v>51</v>
      </c>
      <c r="H1114" t="s">
        <v>17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53</v>
      </c>
      <c r="O1114" t="s">
        <v>2994</v>
      </c>
      <c r="P1114">
        <v>3</v>
      </c>
      <c r="Q1114" t="str">
        <f t="shared" si="17"/>
        <v>AWK US Equity</v>
      </c>
    </row>
    <row r="1115" spans="1:17" x14ac:dyDescent="0.55000000000000004">
      <c r="A1115" s="1">
        <v>45289</v>
      </c>
      <c r="B1115" s="1">
        <v>45291</v>
      </c>
      <c r="C1115" t="s">
        <v>285</v>
      </c>
      <c r="D1115" t="s">
        <v>286</v>
      </c>
      <c r="E1115">
        <v>4.125</v>
      </c>
      <c r="F1115" t="s">
        <v>1779</v>
      </c>
      <c r="H1115" t="s">
        <v>42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2996</v>
      </c>
      <c r="P1115">
        <v>2</v>
      </c>
      <c r="Q1115" t="str">
        <f t="shared" si="17"/>
        <v>KO US Equity</v>
      </c>
    </row>
    <row r="1116" spans="1:17" x14ac:dyDescent="0.55000000000000004">
      <c r="A1116" s="1">
        <v>45289</v>
      </c>
      <c r="B1116" s="1">
        <v>45291</v>
      </c>
      <c r="C1116" t="s">
        <v>688</v>
      </c>
      <c r="D1116" t="s">
        <v>689</v>
      </c>
      <c r="E1116">
        <v>5.65</v>
      </c>
      <c r="F1116" t="s">
        <v>667</v>
      </c>
      <c r="H1116" t="s">
        <v>17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2997</v>
      </c>
      <c r="P1116">
        <v>5</v>
      </c>
      <c r="Q1116" t="str">
        <f t="shared" si="17"/>
        <v>CMCSA US Equity</v>
      </c>
    </row>
    <row r="1117" spans="1:17" x14ac:dyDescent="0.55000000000000004">
      <c r="A1117" s="1">
        <v>45289</v>
      </c>
      <c r="B1117" s="1">
        <v>45291</v>
      </c>
      <c r="C1117" t="s">
        <v>1652</v>
      </c>
      <c r="D1117" t="s">
        <v>1653</v>
      </c>
      <c r="E1117">
        <v>6.3</v>
      </c>
      <c r="F1117" t="s">
        <v>2998</v>
      </c>
      <c r="H1117" t="s">
        <v>47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72</v>
      </c>
      <c r="O1117" t="s">
        <v>2999</v>
      </c>
      <c r="P1117">
        <v>3</v>
      </c>
      <c r="Q1117" t="str">
        <f t="shared" si="17"/>
        <v>LNC US Equity</v>
      </c>
    </row>
    <row r="1118" spans="1:17" x14ac:dyDescent="0.55000000000000004">
      <c r="A1118" s="1">
        <v>45289</v>
      </c>
      <c r="B1118" s="1">
        <v>45291</v>
      </c>
      <c r="C1118" t="s">
        <v>317</v>
      </c>
      <c r="D1118" t="s">
        <v>318</v>
      </c>
      <c r="E1118">
        <v>2.9</v>
      </c>
      <c r="F1118" t="s">
        <v>3000</v>
      </c>
      <c r="G1118" t="s">
        <v>206</v>
      </c>
      <c r="H1118" t="s">
        <v>17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3001</v>
      </c>
      <c r="P1118">
        <v>4</v>
      </c>
      <c r="Q1118" t="str">
        <f t="shared" si="17"/>
        <v>HNDA US Equity</v>
      </c>
    </row>
    <row r="1119" spans="1:17" x14ac:dyDescent="0.55000000000000004">
      <c r="A1119" s="1">
        <v>45289</v>
      </c>
      <c r="B1119" s="1">
        <v>45291</v>
      </c>
      <c r="C1119" t="s">
        <v>114</v>
      </c>
      <c r="D1119" t="s">
        <v>115</v>
      </c>
      <c r="E1119">
        <v>0.45</v>
      </c>
      <c r="F1119" t="s">
        <v>3002</v>
      </c>
      <c r="G1119" t="s">
        <v>206</v>
      </c>
      <c r="H1119" t="s">
        <v>52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3003</v>
      </c>
      <c r="P1119">
        <v>2</v>
      </c>
      <c r="Q1119" t="str">
        <f t="shared" si="17"/>
        <v>DE US Equity</v>
      </c>
    </row>
    <row r="1120" spans="1:17" x14ac:dyDescent="0.55000000000000004">
      <c r="A1120" s="1">
        <v>45289</v>
      </c>
      <c r="B1120" s="1">
        <v>45291</v>
      </c>
      <c r="C1120" t="s">
        <v>269</v>
      </c>
      <c r="D1120" t="s">
        <v>270</v>
      </c>
      <c r="E1120">
        <v>1.45</v>
      </c>
      <c r="F1120" t="s">
        <v>1417</v>
      </c>
      <c r="G1120" t="s">
        <v>229</v>
      </c>
      <c r="H1120" t="s">
        <v>52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3004</v>
      </c>
      <c r="P1120">
        <v>5</v>
      </c>
      <c r="Q1120" t="str">
        <f t="shared" si="17"/>
        <v>MBGGR US Equity</v>
      </c>
    </row>
    <row r="1121" spans="1:17" x14ac:dyDescent="0.55000000000000004">
      <c r="A1121" s="1">
        <v>45289</v>
      </c>
      <c r="B1121" s="1">
        <v>45291</v>
      </c>
      <c r="C1121" t="s">
        <v>564</v>
      </c>
      <c r="D1121" t="s">
        <v>565</v>
      </c>
      <c r="E1121">
        <v>7.55</v>
      </c>
      <c r="F1121" t="s">
        <v>542</v>
      </c>
      <c r="H1121" t="s">
        <v>17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3005</v>
      </c>
      <c r="P1121">
        <v>3</v>
      </c>
      <c r="Q1121" t="str">
        <f t="shared" si="17"/>
        <v>EPD US Equity</v>
      </c>
    </row>
    <row r="1122" spans="1:17" x14ac:dyDescent="0.55000000000000004">
      <c r="A1122" s="1">
        <v>45289</v>
      </c>
      <c r="B1122" s="1">
        <v>45291</v>
      </c>
      <c r="C1122" t="s">
        <v>123</v>
      </c>
      <c r="D1122" t="s">
        <v>124</v>
      </c>
      <c r="E1122">
        <v>0</v>
      </c>
      <c r="F1122" t="s">
        <v>3006</v>
      </c>
      <c r="H1122" t="s">
        <v>63</v>
      </c>
      <c r="I1122" t="s">
        <v>18</v>
      </c>
      <c r="J1122" t="s">
        <v>19</v>
      </c>
      <c r="K1122" t="s">
        <v>20</v>
      </c>
      <c r="L1122" t="s">
        <v>20</v>
      </c>
      <c r="M1122" t="s">
        <v>3007</v>
      </c>
      <c r="N1122" t="s">
        <v>64</v>
      </c>
      <c r="O1122" t="s">
        <v>3008</v>
      </c>
      <c r="P1122">
        <v>4</v>
      </c>
      <c r="Q1122" t="str">
        <f t="shared" si="17"/>
        <v>IBRD US Equity</v>
      </c>
    </row>
    <row r="1123" spans="1:17" x14ac:dyDescent="0.55000000000000004">
      <c r="A1123" s="1">
        <v>45289</v>
      </c>
      <c r="B1123" s="1">
        <v>45291</v>
      </c>
      <c r="C1123" t="s">
        <v>672</v>
      </c>
      <c r="D1123" t="s">
        <v>673</v>
      </c>
      <c r="E1123">
        <v>4.875</v>
      </c>
      <c r="F1123" t="s">
        <v>1016</v>
      </c>
      <c r="H1123" t="s">
        <v>147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3009</v>
      </c>
      <c r="P1123">
        <v>3</v>
      </c>
      <c r="Q1123" t="str">
        <f t="shared" si="17"/>
        <v>ADT US Equity</v>
      </c>
    </row>
    <row r="1124" spans="1:17" x14ac:dyDescent="0.55000000000000004">
      <c r="A1124" s="1">
        <v>45289</v>
      </c>
      <c r="B1124" s="1">
        <v>45291</v>
      </c>
      <c r="C1124" t="s">
        <v>1283</v>
      </c>
      <c r="D1124" t="s">
        <v>1284</v>
      </c>
      <c r="E1124">
        <v>9.4</v>
      </c>
      <c r="F1124" t="s">
        <v>2610</v>
      </c>
      <c r="H1124" t="s">
        <v>47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3010</v>
      </c>
      <c r="P1124">
        <v>3</v>
      </c>
      <c r="Q1124" t="str">
        <f t="shared" si="17"/>
        <v>DOW US Equity</v>
      </c>
    </row>
    <row r="1125" spans="1:17" x14ac:dyDescent="0.55000000000000004">
      <c r="A1125" s="1">
        <v>45289</v>
      </c>
      <c r="B1125" s="1">
        <v>45291</v>
      </c>
      <c r="C1125" t="s">
        <v>978</v>
      </c>
      <c r="D1125" t="s">
        <v>979</v>
      </c>
      <c r="E1125">
        <v>7.75</v>
      </c>
      <c r="F1125" t="s">
        <v>3011</v>
      </c>
      <c r="H1125" t="s">
        <v>47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3012</v>
      </c>
      <c r="P1125">
        <v>3</v>
      </c>
      <c r="Q1125" t="str">
        <f t="shared" si="17"/>
        <v>MAS US Equity</v>
      </c>
    </row>
    <row r="1126" spans="1:17" x14ac:dyDescent="0.55000000000000004">
      <c r="A1126" s="1">
        <v>45289</v>
      </c>
      <c r="B1126" s="1">
        <v>45291</v>
      </c>
      <c r="C1126" t="s">
        <v>1585</v>
      </c>
      <c r="D1126" t="s">
        <v>1015</v>
      </c>
      <c r="E1126">
        <v>4.625</v>
      </c>
      <c r="F1126" t="s">
        <v>3013</v>
      </c>
      <c r="H1126" t="s">
        <v>17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3014</v>
      </c>
      <c r="P1126">
        <v>5</v>
      </c>
      <c r="Q1126" t="str">
        <f t="shared" si="17"/>
        <v>ABIBB US Equity</v>
      </c>
    </row>
    <row r="1127" spans="1:17" x14ac:dyDescent="0.55000000000000004">
      <c r="A1127" s="1">
        <v>45289</v>
      </c>
      <c r="B1127" s="1">
        <v>45291</v>
      </c>
      <c r="C1127" t="s">
        <v>74</v>
      </c>
      <c r="D1127" t="s">
        <v>75</v>
      </c>
      <c r="E1127">
        <v>4.6719999999999997</v>
      </c>
      <c r="F1127" t="s">
        <v>3015</v>
      </c>
      <c r="H1127" t="s">
        <v>77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3016</v>
      </c>
      <c r="P1127">
        <v>2</v>
      </c>
      <c r="Q1127" t="str">
        <f t="shared" si="17"/>
        <v>VZ US Equity</v>
      </c>
    </row>
    <row r="1128" spans="1:17" x14ac:dyDescent="0.55000000000000004">
      <c r="A1128" s="1">
        <v>45289</v>
      </c>
      <c r="B1128" s="1">
        <v>45291</v>
      </c>
      <c r="C1128" t="s">
        <v>995</v>
      </c>
      <c r="D1128" t="s">
        <v>996</v>
      </c>
      <c r="E1128">
        <v>5.7</v>
      </c>
      <c r="F1128" t="s">
        <v>2076</v>
      </c>
      <c r="H1128" t="s">
        <v>52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3017</v>
      </c>
      <c r="P1128">
        <v>3</v>
      </c>
      <c r="Q1128" t="str">
        <f t="shared" si="17"/>
        <v>HON US Equity</v>
      </c>
    </row>
    <row r="1129" spans="1:17" x14ac:dyDescent="0.55000000000000004">
      <c r="A1129" s="1">
        <v>45289</v>
      </c>
      <c r="B1129" s="1">
        <v>45291</v>
      </c>
      <c r="C1129" t="s">
        <v>3018</v>
      </c>
      <c r="D1129" t="s">
        <v>3019</v>
      </c>
      <c r="E1129">
        <v>7</v>
      </c>
      <c r="F1129" t="s">
        <v>674</v>
      </c>
      <c r="H1129" t="s">
        <v>77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3020</v>
      </c>
      <c r="P1129">
        <v>3</v>
      </c>
      <c r="Q1129" t="str">
        <f t="shared" si="17"/>
        <v>SEP US Equity</v>
      </c>
    </row>
    <row r="1130" spans="1:17" x14ac:dyDescent="0.55000000000000004">
      <c r="A1130" s="1">
        <v>45289</v>
      </c>
      <c r="B1130" s="1">
        <v>45291</v>
      </c>
      <c r="C1130" t="s">
        <v>1615</v>
      </c>
      <c r="D1130" t="s">
        <v>1616</v>
      </c>
      <c r="E1130">
        <v>6.375</v>
      </c>
      <c r="F1130" t="s">
        <v>1060</v>
      </c>
      <c r="H1130" t="s">
        <v>52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3023</v>
      </c>
      <c r="P1130">
        <v>3</v>
      </c>
      <c r="Q1130" t="str">
        <f t="shared" si="17"/>
        <v>KMB US Equity</v>
      </c>
    </row>
    <row r="1131" spans="1:17" x14ac:dyDescent="0.55000000000000004">
      <c r="A1131" s="1">
        <v>45289</v>
      </c>
      <c r="B1131" s="1">
        <v>45291</v>
      </c>
      <c r="C1131" t="s">
        <v>2979</v>
      </c>
      <c r="D1131" t="s">
        <v>2980</v>
      </c>
      <c r="E1131">
        <v>7.5</v>
      </c>
      <c r="F1131" t="s">
        <v>1883</v>
      </c>
      <c r="H1131" t="s">
        <v>71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3029</v>
      </c>
      <c r="P1131">
        <v>2</v>
      </c>
      <c r="Q1131" t="str">
        <f t="shared" si="17"/>
        <v>ET US Equity</v>
      </c>
    </row>
    <row r="1132" spans="1:17" x14ac:dyDescent="0.55000000000000004">
      <c r="A1132" s="1">
        <v>45289</v>
      </c>
      <c r="B1132" s="1">
        <v>45291</v>
      </c>
      <c r="C1132" t="s">
        <v>826</v>
      </c>
      <c r="D1132" t="s">
        <v>827</v>
      </c>
      <c r="E1132">
        <v>5.375</v>
      </c>
      <c r="F1132" t="s">
        <v>3030</v>
      </c>
      <c r="H1132" t="s">
        <v>52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3031</v>
      </c>
      <c r="P1132">
        <v>3</v>
      </c>
      <c r="Q1132" t="str">
        <f t="shared" si="17"/>
        <v>GSK US Equity</v>
      </c>
    </row>
    <row r="1133" spans="1:17" x14ac:dyDescent="0.55000000000000004">
      <c r="A1133" s="1">
        <v>45289</v>
      </c>
      <c r="B1133" s="1">
        <v>45291</v>
      </c>
      <c r="C1133" t="s">
        <v>208</v>
      </c>
      <c r="D1133" t="s">
        <v>209</v>
      </c>
      <c r="E1133">
        <v>6.7</v>
      </c>
      <c r="F1133" t="s">
        <v>1273</v>
      </c>
      <c r="G1133" t="s">
        <v>229</v>
      </c>
      <c r="H1133" t="s">
        <v>32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3032</v>
      </c>
      <c r="P1133">
        <v>1</v>
      </c>
      <c r="Q1133" t="str">
        <f t="shared" si="17"/>
        <v>M US Equity</v>
      </c>
    </row>
    <row r="1134" spans="1:17" x14ac:dyDescent="0.55000000000000004">
      <c r="A1134" s="1">
        <v>45289</v>
      </c>
      <c r="B1134" s="1">
        <v>45291</v>
      </c>
      <c r="C1134" t="s">
        <v>3033</v>
      </c>
      <c r="D1134" t="s">
        <v>3034</v>
      </c>
      <c r="E1134">
        <v>5.85</v>
      </c>
      <c r="F1134" t="s">
        <v>2031</v>
      </c>
      <c r="H1134" t="s">
        <v>17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53</v>
      </c>
      <c r="O1134" t="s">
        <v>3035</v>
      </c>
      <c r="P1134">
        <v>3</v>
      </c>
      <c r="Q1134" t="str">
        <f t="shared" si="17"/>
        <v>OGE US Equity</v>
      </c>
    </row>
    <row r="1135" spans="1:17" x14ac:dyDescent="0.55000000000000004">
      <c r="A1135" s="1">
        <v>45289</v>
      </c>
      <c r="B1135" s="1">
        <v>45291</v>
      </c>
      <c r="C1135" t="s">
        <v>244</v>
      </c>
      <c r="D1135" t="s">
        <v>245</v>
      </c>
      <c r="E1135">
        <v>6.875</v>
      </c>
      <c r="F1135" t="s">
        <v>3036</v>
      </c>
      <c r="G1135" t="s">
        <v>133</v>
      </c>
      <c r="H1135" t="s">
        <v>47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3037</v>
      </c>
      <c r="P1135">
        <v>2</v>
      </c>
      <c r="Q1135" t="str">
        <f t="shared" si="17"/>
        <v>GE US Equity</v>
      </c>
    </row>
    <row r="1136" spans="1:17" x14ac:dyDescent="0.55000000000000004">
      <c r="A1136" s="1">
        <v>45289</v>
      </c>
      <c r="B1136" s="1">
        <v>45291</v>
      </c>
      <c r="C1136" t="s">
        <v>1116</v>
      </c>
      <c r="D1136" t="s">
        <v>1117</v>
      </c>
      <c r="E1136">
        <v>3</v>
      </c>
      <c r="F1136" t="s">
        <v>457</v>
      </c>
      <c r="G1136" t="s">
        <v>206</v>
      </c>
      <c r="H1136" t="s">
        <v>17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53</v>
      </c>
      <c r="O1136" t="s">
        <v>3038</v>
      </c>
      <c r="P1136">
        <v>4</v>
      </c>
      <c r="Q1136" t="str">
        <f t="shared" si="17"/>
        <v>NRUC US Equity</v>
      </c>
    </row>
    <row r="1137" spans="1:17" x14ac:dyDescent="0.55000000000000004">
      <c r="A1137" s="1">
        <v>45289</v>
      </c>
      <c r="B1137" s="1">
        <v>45291</v>
      </c>
      <c r="C1137" t="s">
        <v>264</v>
      </c>
      <c r="D1137" t="s">
        <v>265</v>
      </c>
      <c r="E1137">
        <v>5.05</v>
      </c>
      <c r="F1137" t="s">
        <v>3041</v>
      </c>
      <c r="G1137" t="s">
        <v>142</v>
      </c>
      <c r="H1137" t="s">
        <v>267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72</v>
      </c>
      <c r="O1137" t="s">
        <v>3042</v>
      </c>
      <c r="P1137">
        <v>3</v>
      </c>
      <c r="Q1137" t="str">
        <f t="shared" si="17"/>
        <v>MET US Equity</v>
      </c>
    </row>
    <row r="1138" spans="1:17" x14ac:dyDescent="0.55000000000000004">
      <c r="A1138" s="1">
        <v>45289</v>
      </c>
      <c r="B1138" s="1">
        <v>45291</v>
      </c>
      <c r="C1138" t="s">
        <v>1737</v>
      </c>
      <c r="D1138" t="s">
        <v>1738</v>
      </c>
      <c r="E1138">
        <v>6</v>
      </c>
      <c r="F1138" t="s">
        <v>3043</v>
      </c>
      <c r="H1138" t="s">
        <v>17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72</v>
      </c>
      <c r="O1138" t="s">
        <v>3044</v>
      </c>
      <c r="P1138">
        <v>2</v>
      </c>
      <c r="Q1138" t="str">
        <f t="shared" si="17"/>
        <v>CB US Equity</v>
      </c>
    </row>
    <row r="1139" spans="1:17" x14ac:dyDescent="0.55000000000000004">
      <c r="A1139" s="1">
        <v>45289</v>
      </c>
      <c r="B1139" s="1">
        <v>45291</v>
      </c>
      <c r="C1139" t="s">
        <v>3045</v>
      </c>
      <c r="D1139" t="s">
        <v>1249</v>
      </c>
      <c r="E1139">
        <v>8.375</v>
      </c>
      <c r="F1139" t="s">
        <v>1437</v>
      </c>
      <c r="G1139" t="s">
        <v>238</v>
      </c>
      <c r="H1139" t="s">
        <v>47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3046</v>
      </c>
      <c r="P1139">
        <v>3</v>
      </c>
      <c r="Q1139" t="str">
        <f t="shared" si="17"/>
        <v>KMI US Equity</v>
      </c>
    </row>
    <row r="1140" spans="1:17" x14ac:dyDescent="0.55000000000000004">
      <c r="A1140" s="1">
        <v>45289</v>
      </c>
      <c r="B1140" s="1">
        <v>45291</v>
      </c>
      <c r="C1140" t="s">
        <v>317</v>
      </c>
      <c r="D1140" t="s">
        <v>318</v>
      </c>
      <c r="E1140">
        <v>5.9713500000000002</v>
      </c>
      <c r="F1140" t="s">
        <v>3048</v>
      </c>
      <c r="G1140" t="s">
        <v>133</v>
      </c>
      <c r="H1140" t="s">
        <v>17</v>
      </c>
      <c r="I1140" t="s">
        <v>18</v>
      </c>
      <c r="J1140" t="s">
        <v>19</v>
      </c>
      <c r="K1140" t="s">
        <v>20</v>
      </c>
      <c r="L1140" t="s">
        <v>20</v>
      </c>
      <c r="M1140" t="s">
        <v>173</v>
      </c>
      <c r="N1140" t="s">
        <v>22</v>
      </c>
      <c r="O1140" t="s">
        <v>3049</v>
      </c>
      <c r="P1140">
        <v>4</v>
      </c>
      <c r="Q1140" t="str">
        <f t="shared" si="17"/>
        <v>HNDA US Equity</v>
      </c>
    </row>
    <row r="1141" spans="1:17" x14ac:dyDescent="0.55000000000000004">
      <c r="A1141" s="1">
        <v>45289</v>
      </c>
      <c r="B1141" s="1">
        <v>45291</v>
      </c>
      <c r="C1141" t="s">
        <v>269</v>
      </c>
      <c r="D1141" t="s">
        <v>270</v>
      </c>
      <c r="E1141">
        <v>4.95</v>
      </c>
      <c r="F1141" t="s">
        <v>2055</v>
      </c>
      <c r="G1141" t="s">
        <v>229</v>
      </c>
      <c r="H1141" t="s">
        <v>52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3053</v>
      </c>
      <c r="P1141">
        <v>5</v>
      </c>
      <c r="Q1141" t="str">
        <f t="shared" si="17"/>
        <v>MBGGR US Equity</v>
      </c>
    </row>
    <row r="1142" spans="1:17" x14ac:dyDescent="0.55000000000000004">
      <c r="A1142" s="1">
        <v>45289</v>
      </c>
      <c r="B1142" s="1">
        <v>45291</v>
      </c>
      <c r="C1142" t="s">
        <v>114</v>
      </c>
      <c r="D1142" t="s">
        <v>115</v>
      </c>
      <c r="E1142">
        <v>4.8499999999999996</v>
      </c>
      <c r="F1142" t="s">
        <v>3055</v>
      </c>
      <c r="G1142" t="s">
        <v>206</v>
      </c>
      <c r="H1142" t="s">
        <v>52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3056</v>
      </c>
      <c r="P1142">
        <v>2</v>
      </c>
      <c r="Q1142" t="str">
        <f t="shared" si="17"/>
        <v>DE US Equity</v>
      </c>
    </row>
    <row r="1143" spans="1:17" x14ac:dyDescent="0.55000000000000004">
      <c r="A1143" s="1">
        <v>45289</v>
      </c>
      <c r="B1143" s="1">
        <v>45291</v>
      </c>
      <c r="C1143" t="s">
        <v>57</v>
      </c>
      <c r="D1143" t="s">
        <v>14</v>
      </c>
      <c r="E1143">
        <v>7.3</v>
      </c>
      <c r="F1143" t="s">
        <v>3057</v>
      </c>
      <c r="H1143" t="s">
        <v>17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3058</v>
      </c>
      <c r="P1143">
        <v>3</v>
      </c>
      <c r="Q1143" t="str">
        <f t="shared" si="17"/>
        <v>DIS US Equity</v>
      </c>
    </row>
    <row r="1144" spans="1:17" x14ac:dyDescent="0.55000000000000004">
      <c r="A1144" s="1">
        <v>45289</v>
      </c>
      <c r="B1144" s="1">
        <v>45291</v>
      </c>
      <c r="C1144" t="s">
        <v>2798</v>
      </c>
      <c r="D1144" t="s">
        <v>350</v>
      </c>
      <c r="E1144">
        <v>5.625</v>
      </c>
      <c r="F1144" t="s">
        <v>3061</v>
      </c>
      <c r="H1144" t="s">
        <v>267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53</v>
      </c>
      <c r="O1144" t="s">
        <v>3062</v>
      </c>
      <c r="P1144">
        <v>3</v>
      </c>
      <c r="Q1144" t="str">
        <f t="shared" si="17"/>
        <v>NEE US Equity</v>
      </c>
    </row>
    <row r="1145" spans="1:17" x14ac:dyDescent="0.55000000000000004">
      <c r="A1145" s="1">
        <v>45289</v>
      </c>
      <c r="B1145" s="1">
        <v>45291</v>
      </c>
      <c r="C1145" t="s">
        <v>1734</v>
      </c>
      <c r="D1145" t="s">
        <v>567</v>
      </c>
      <c r="E1145">
        <v>3.0710000000000002</v>
      </c>
      <c r="F1145" t="s">
        <v>2429</v>
      </c>
      <c r="H1145" t="s">
        <v>71</v>
      </c>
      <c r="I1145" t="s">
        <v>18</v>
      </c>
      <c r="J1145" t="s">
        <v>19</v>
      </c>
      <c r="K1145" t="s">
        <v>20</v>
      </c>
      <c r="L1145" t="s">
        <v>20</v>
      </c>
      <c r="M1145" t="s">
        <v>638</v>
      </c>
      <c r="N1145" t="s">
        <v>53</v>
      </c>
      <c r="O1145" t="s">
        <v>3063</v>
      </c>
      <c r="P1145">
        <v>1</v>
      </c>
      <c r="Q1145" t="str">
        <f t="shared" si="17"/>
        <v>D US Equity</v>
      </c>
    </row>
    <row r="1146" spans="1:17" x14ac:dyDescent="0.55000000000000004">
      <c r="A1146" s="1">
        <v>45289</v>
      </c>
      <c r="B1146" s="1">
        <v>45291</v>
      </c>
      <c r="C1146" t="s">
        <v>3064</v>
      </c>
      <c r="D1146" t="s">
        <v>3065</v>
      </c>
      <c r="E1146">
        <v>7.375</v>
      </c>
      <c r="F1146" t="s">
        <v>1762</v>
      </c>
      <c r="H1146" t="s">
        <v>47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3066</v>
      </c>
      <c r="P1146">
        <v>3</v>
      </c>
      <c r="Q1146" t="str">
        <f t="shared" si="17"/>
        <v>LUV US Equity</v>
      </c>
    </row>
    <row r="1147" spans="1:17" x14ac:dyDescent="0.55000000000000004">
      <c r="A1147" s="1">
        <v>45289</v>
      </c>
      <c r="B1147" s="1">
        <v>45291</v>
      </c>
      <c r="C1147" t="s">
        <v>123</v>
      </c>
      <c r="D1147" t="s">
        <v>124</v>
      </c>
      <c r="E1147">
        <v>1.82</v>
      </c>
      <c r="F1147" t="s">
        <v>2526</v>
      </c>
      <c r="H1147" t="s">
        <v>63</v>
      </c>
      <c r="I1147" t="s">
        <v>18</v>
      </c>
      <c r="J1147" t="s">
        <v>19</v>
      </c>
      <c r="K1147" t="s">
        <v>20</v>
      </c>
      <c r="L1147" t="s">
        <v>20</v>
      </c>
      <c r="M1147" t="s">
        <v>2527</v>
      </c>
      <c r="N1147" t="s">
        <v>64</v>
      </c>
      <c r="O1147" t="s">
        <v>3067</v>
      </c>
      <c r="P1147">
        <v>4</v>
      </c>
      <c r="Q1147" t="str">
        <f t="shared" si="17"/>
        <v>IBRD US Equity</v>
      </c>
    </row>
    <row r="1148" spans="1:17" x14ac:dyDescent="0.55000000000000004">
      <c r="A1148" s="1">
        <v>45289</v>
      </c>
      <c r="B1148" s="1">
        <v>45291</v>
      </c>
      <c r="C1148" t="s">
        <v>2581</v>
      </c>
      <c r="D1148" t="s">
        <v>2582</v>
      </c>
      <c r="E1148">
        <v>3.3</v>
      </c>
      <c r="F1148" t="s">
        <v>1124</v>
      </c>
      <c r="H1148" t="s">
        <v>47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3068</v>
      </c>
      <c r="P1148">
        <v>4</v>
      </c>
      <c r="Q1148" t="str">
        <f t="shared" si="17"/>
        <v>TTWO US Equity</v>
      </c>
    </row>
    <row r="1149" spans="1:17" x14ac:dyDescent="0.55000000000000004">
      <c r="A1149" s="1">
        <v>45289</v>
      </c>
      <c r="B1149" s="1">
        <v>45291</v>
      </c>
      <c r="C1149" t="s">
        <v>332</v>
      </c>
      <c r="D1149" t="s">
        <v>333</v>
      </c>
      <c r="E1149">
        <v>1.95</v>
      </c>
      <c r="F1149" t="s">
        <v>3069</v>
      </c>
      <c r="H1149" t="s">
        <v>267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3070</v>
      </c>
      <c r="P1149">
        <v>2</v>
      </c>
      <c r="Q1149" t="str">
        <f t="shared" si="17"/>
        <v>PG US Equity</v>
      </c>
    </row>
    <row r="1150" spans="1:17" x14ac:dyDescent="0.55000000000000004">
      <c r="A1150" s="1">
        <v>45289</v>
      </c>
      <c r="B1150" s="1">
        <v>45291</v>
      </c>
      <c r="C1150" t="s">
        <v>2807</v>
      </c>
      <c r="D1150" t="s">
        <v>2808</v>
      </c>
      <c r="E1150">
        <v>6.75</v>
      </c>
      <c r="F1150" t="s">
        <v>765</v>
      </c>
      <c r="H1150" t="s">
        <v>47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72</v>
      </c>
      <c r="O1150" t="s">
        <v>3071</v>
      </c>
      <c r="P1150">
        <v>3</v>
      </c>
      <c r="Q1150" t="str">
        <f t="shared" si="17"/>
        <v>AET US Equity</v>
      </c>
    </row>
    <row r="1151" spans="1:17" x14ac:dyDescent="0.55000000000000004">
      <c r="A1151" s="1">
        <v>45289</v>
      </c>
      <c r="B1151" s="1">
        <v>45291</v>
      </c>
      <c r="C1151" t="s">
        <v>1041</v>
      </c>
      <c r="D1151" t="s">
        <v>1042</v>
      </c>
      <c r="E1151">
        <v>3.25</v>
      </c>
      <c r="F1151" t="s">
        <v>3072</v>
      </c>
      <c r="H1151" t="s">
        <v>47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3073</v>
      </c>
      <c r="P1151">
        <v>1</v>
      </c>
      <c r="Q1151" t="str">
        <f t="shared" si="17"/>
        <v>K US Equity</v>
      </c>
    </row>
    <row r="1152" spans="1:17" x14ac:dyDescent="0.55000000000000004">
      <c r="A1152" s="1">
        <v>45289</v>
      </c>
      <c r="B1152" s="1">
        <v>45291</v>
      </c>
      <c r="C1152" t="s">
        <v>244</v>
      </c>
      <c r="D1152" t="s">
        <v>245</v>
      </c>
      <c r="E1152">
        <v>4.25</v>
      </c>
      <c r="F1152" t="s">
        <v>562</v>
      </c>
      <c r="G1152" t="s">
        <v>1519</v>
      </c>
      <c r="H1152" t="s">
        <v>47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3074</v>
      </c>
      <c r="P1152">
        <v>2</v>
      </c>
      <c r="Q1152" t="str">
        <f t="shared" si="17"/>
        <v>GE US Equity</v>
      </c>
    </row>
    <row r="1153" spans="1:17" x14ac:dyDescent="0.55000000000000004">
      <c r="A1153" s="1">
        <v>45289</v>
      </c>
      <c r="B1153" s="1">
        <v>45291</v>
      </c>
      <c r="C1153" t="s">
        <v>337</v>
      </c>
      <c r="D1153" t="s">
        <v>338</v>
      </c>
      <c r="E1153">
        <v>7.75</v>
      </c>
      <c r="F1153" t="s">
        <v>3075</v>
      </c>
      <c r="G1153" t="s">
        <v>206</v>
      </c>
      <c r="H1153" t="s">
        <v>71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3076</v>
      </c>
      <c r="P1153">
        <v>3</v>
      </c>
      <c r="Q1153" t="str">
        <f t="shared" si="17"/>
        <v>HCA US Equity</v>
      </c>
    </row>
    <row r="1154" spans="1:17" x14ac:dyDescent="0.55000000000000004">
      <c r="A1154" s="1">
        <v>45289</v>
      </c>
      <c r="B1154" s="1">
        <v>45291</v>
      </c>
      <c r="C1154" t="s">
        <v>1462</v>
      </c>
      <c r="D1154" t="s">
        <v>1463</v>
      </c>
      <c r="E1154">
        <v>8.125</v>
      </c>
      <c r="F1154" t="s">
        <v>3077</v>
      </c>
      <c r="H1154" t="s">
        <v>47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3078</v>
      </c>
      <c r="P1154">
        <v>3</v>
      </c>
      <c r="Q1154" t="str">
        <f t="shared" si="17"/>
        <v>DCP US Equity</v>
      </c>
    </row>
    <row r="1155" spans="1:17" x14ac:dyDescent="0.55000000000000004">
      <c r="A1155" s="1">
        <v>45289</v>
      </c>
      <c r="B1155" s="1">
        <v>45291</v>
      </c>
      <c r="C1155" t="s">
        <v>1445</v>
      </c>
      <c r="D1155" t="s">
        <v>1446</v>
      </c>
      <c r="E1155">
        <v>2.673</v>
      </c>
      <c r="F1155" t="s">
        <v>3080</v>
      </c>
      <c r="G1155" t="s">
        <v>142</v>
      </c>
      <c r="H1155" t="s">
        <v>42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72</v>
      </c>
      <c r="O1155" t="s">
        <v>3081</v>
      </c>
      <c r="P1155">
        <v>3</v>
      </c>
      <c r="Q1155" t="str">
        <f t="shared" si="17"/>
        <v>ATH US Equity</v>
      </c>
    </row>
    <row r="1156" spans="1:17" x14ac:dyDescent="0.55000000000000004">
      <c r="A1156" s="1">
        <v>45289</v>
      </c>
      <c r="B1156" s="1">
        <v>45291</v>
      </c>
      <c r="C1156" t="s">
        <v>3082</v>
      </c>
      <c r="D1156" t="s">
        <v>75</v>
      </c>
      <c r="E1156">
        <v>6</v>
      </c>
      <c r="F1156" t="s">
        <v>833</v>
      </c>
      <c r="H1156" t="s">
        <v>77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3083</v>
      </c>
      <c r="P1156">
        <v>2</v>
      </c>
      <c r="Q1156" t="str">
        <f t="shared" ref="Q1156:Q1219" si="18">D1156&amp;" US Equity"</f>
        <v>VZ US Equity</v>
      </c>
    </row>
    <row r="1157" spans="1:17" x14ac:dyDescent="0.55000000000000004">
      <c r="A1157" s="1">
        <v>45289</v>
      </c>
      <c r="B1157" s="1">
        <v>45291</v>
      </c>
      <c r="C1157" t="s">
        <v>114</v>
      </c>
      <c r="D1157" t="s">
        <v>115</v>
      </c>
      <c r="E1157">
        <v>1.5</v>
      </c>
      <c r="F1157" t="s">
        <v>3084</v>
      </c>
      <c r="G1157" t="s">
        <v>206</v>
      </c>
      <c r="H1157" t="s">
        <v>52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3085</v>
      </c>
      <c r="P1157">
        <v>2</v>
      </c>
      <c r="Q1157" t="str">
        <f t="shared" si="18"/>
        <v>DE US Equity</v>
      </c>
    </row>
    <row r="1158" spans="1:17" x14ac:dyDescent="0.55000000000000004">
      <c r="A1158" s="1">
        <v>45289</v>
      </c>
      <c r="B1158" s="1">
        <v>45291</v>
      </c>
      <c r="C1158" t="s">
        <v>3086</v>
      </c>
      <c r="D1158" t="s">
        <v>3087</v>
      </c>
      <c r="E1158">
        <v>5.875</v>
      </c>
      <c r="F1158" t="s">
        <v>642</v>
      </c>
      <c r="H1158" t="s">
        <v>17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72</v>
      </c>
      <c r="O1158" t="s">
        <v>3088</v>
      </c>
      <c r="P1158">
        <v>3</v>
      </c>
      <c r="Q1158" t="str">
        <f t="shared" si="18"/>
        <v>MMC US Equity</v>
      </c>
    </row>
    <row r="1159" spans="1:17" x14ac:dyDescent="0.55000000000000004">
      <c r="A1159" s="1">
        <v>45289</v>
      </c>
      <c r="B1159" s="1">
        <v>45291</v>
      </c>
      <c r="C1159" t="s">
        <v>123</v>
      </c>
      <c r="D1159" t="s">
        <v>124</v>
      </c>
      <c r="E1159">
        <v>5.8137999999999996</v>
      </c>
      <c r="F1159" t="s">
        <v>700</v>
      </c>
      <c r="G1159" t="s">
        <v>220</v>
      </c>
      <c r="H1159" t="s">
        <v>63</v>
      </c>
      <c r="I1159" t="s">
        <v>18</v>
      </c>
      <c r="J1159" t="s">
        <v>19</v>
      </c>
      <c r="K1159" t="s">
        <v>20</v>
      </c>
      <c r="L1159" t="s">
        <v>20</v>
      </c>
      <c r="M1159" t="s">
        <v>173</v>
      </c>
      <c r="N1159" t="s">
        <v>64</v>
      </c>
      <c r="O1159" t="s">
        <v>3089</v>
      </c>
      <c r="P1159">
        <v>4</v>
      </c>
      <c r="Q1159" t="str">
        <f t="shared" si="18"/>
        <v>IBRD US Equity</v>
      </c>
    </row>
    <row r="1160" spans="1:17" x14ac:dyDescent="0.55000000000000004">
      <c r="A1160" s="1">
        <v>45289</v>
      </c>
      <c r="B1160" s="1">
        <v>45291</v>
      </c>
      <c r="C1160" t="s">
        <v>2719</v>
      </c>
      <c r="D1160" t="s">
        <v>2720</v>
      </c>
      <c r="E1160">
        <v>1.65</v>
      </c>
      <c r="F1160" t="s">
        <v>2245</v>
      </c>
      <c r="G1160" t="s">
        <v>142</v>
      </c>
      <c r="H1160" t="s">
        <v>17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72</v>
      </c>
      <c r="O1160" t="s">
        <v>3090</v>
      </c>
      <c r="P1160">
        <v>3</v>
      </c>
      <c r="Q1160" t="str">
        <f t="shared" si="18"/>
        <v>CNO US Equity</v>
      </c>
    </row>
    <row r="1161" spans="1:17" x14ac:dyDescent="0.55000000000000004">
      <c r="A1161" s="1">
        <v>45289</v>
      </c>
      <c r="B1161" s="1">
        <v>45291</v>
      </c>
      <c r="C1161" t="s">
        <v>2622</v>
      </c>
      <c r="D1161" t="s">
        <v>1159</v>
      </c>
      <c r="E1161">
        <v>6.4</v>
      </c>
      <c r="F1161" t="s">
        <v>2290</v>
      </c>
      <c r="H1161" t="s">
        <v>77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53</v>
      </c>
      <c r="O1161" t="s">
        <v>3091</v>
      </c>
      <c r="P1161">
        <v>2</v>
      </c>
      <c r="Q1161" t="str">
        <f t="shared" si="18"/>
        <v>FE US Equity</v>
      </c>
    </row>
    <row r="1162" spans="1:17" x14ac:dyDescent="0.55000000000000004">
      <c r="A1162" s="1">
        <v>45289</v>
      </c>
      <c r="B1162" s="1">
        <v>45291</v>
      </c>
      <c r="C1162" t="s">
        <v>1440</v>
      </c>
      <c r="D1162" t="s">
        <v>1441</v>
      </c>
      <c r="E1162">
        <v>4.8</v>
      </c>
      <c r="F1162" t="s">
        <v>3095</v>
      </c>
      <c r="H1162" t="s">
        <v>47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72</v>
      </c>
      <c r="O1162" t="s">
        <v>3096</v>
      </c>
      <c r="P1162">
        <v>4</v>
      </c>
      <c r="Q1162" t="str">
        <f t="shared" si="18"/>
        <v>VOYA US Equity</v>
      </c>
    </row>
    <row r="1163" spans="1:17" x14ac:dyDescent="0.55000000000000004">
      <c r="A1163" s="1">
        <v>45289</v>
      </c>
      <c r="B1163" s="1">
        <v>45291</v>
      </c>
      <c r="C1163" t="s">
        <v>432</v>
      </c>
      <c r="D1163" t="s">
        <v>433</v>
      </c>
      <c r="E1163">
        <v>2</v>
      </c>
      <c r="F1163" t="s">
        <v>3099</v>
      </c>
      <c r="G1163" t="s">
        <v>142</v>
      </c>
      <c r="H1163" t="s">
        <v>42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72</v>
      </c>
      <c r="O1163" t="s">
        <v>3100</v>
      </c>
      <c r="P1163">
        <v>3</v>
      </c>
      <c r="Q1163" t="str">
        <f t="shared" si="18"/>
        <v>RGA US Equity</v>
      </c>
    </row>
    <row r="1164" spans="1:17" x14ac:dyDescent="0.55000000000000004">
      <c r="A1164" s="1">
        <v>45289</v>
      </c>
      <c r="B1164" s="1">
        <v>45291</v>
      </c>
      <c r="C1164" t="s">
        <v>2301</v>
      </c>
      <c r="D1164" t="s">
        <v>2302</v>
      </c>
      <c r="E1164">
        <v>3.5</v>
      </c>
      <c r="F1164" t="s">
        <v>2679</v>
      </c>
      <c r="H1164" t="s">
        <v>77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72</v>
      </c>
      <c r="O1164" t="s">
        <v>3101</v>
      </c>
      <c r="P1164">
        <v>3</v>
      </c>
      <c r="Q1164" t="str">
        <f t="shared" si="18"/>
        <v>AMG US Equity</v>
      </c>
    </row>
    <row r="1165" spans="1:17" x14ac:dyDescent="0.55000000000000004">
      <c r="A1165" s="1">
        <v>45289</v>
      </c>
      <c r="B1165" s="1">
        <v>45291</v>
      </c>
      <c r="C1165" t="s">
        <v>1769</v>
      </c>
      <c r="D1165" t="s">
        <v>1770</v>
      </c>
      <c r="E1165">
        <v>4.8369999999999997</v>
      </c>
      <c r="F1165" t="s">
        <v>2253</v>
      </c>
      <c r="H1165" t="s">
        <v>77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3102</v>
      </c>
      <c r="P1165">
        <v>3</v>
      </c>
      <c r="Q1165" t="str">
        <f t="shared" si="18"/>
        <v>NSC US Equity</v>
      </c>
    </row>
    <row r="1166" spans="1:17" x14ac:dyDescent="0.55000000000000004">
      <c r="A1166" s="1">
        <v>45289</v>
      </c>
      <c r="B1166" s="1">
        <v>45291</v>
      </c>
      <c r="C1166" t="s">
        <v>3103</v>
      </c>
      <c r="D1166" t="s">
        <v>3104</v>
      </c>
      <c r="E1166">
        <v>5.875</v>
      </c>
      <c r="F1166" t="s">
        <v>190</v>
      </c>
      <c r="H1166" t="s">
        <v>147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3105</v>
      </c>
      <c r="P1166">
        <v>3</v>
      </c>
      <c r="Q1166" t="str">
        <f t="shared" si="18"/>
        <v>TPH US Equity</v>
      </c>
    </row>
    <row r="1167" spans="1:17" x14ac:dyDescent="0.55000000000000004">
      <c r="A1167" s="1">
        <v>45289</v>
      </c>
      <c r="B1167" s="1">
        <v>45291</v>
      </c>
      <c r="C1167" t="s">
        <v>742</v>
      </c>
      <c r="D1167" t="s">
        <v>743</v>
      </c>
      <c r="E1167">
        <v>5.875</v>
      </c>
      <c r="F1167" t="s">
        <v>2757</v>
      </c>
      <c r="G1167" t="s">
        <v>3106</v>
      </c>
      <c r="H1167" t="s">
        <v>17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53</v>
      </c>
      <c r="O1167" t="s">
        <v>3107</v>
      </c>
      <c r="P1167">
        <v>2</v>
      </c>
      <c r="Q1167" t="str">
        <f t="shared" si="18"/>
        <v>ED US Equity</v>
      </c>
    </row>
    <row r="1168" spans="1:17" x14ac:dyDescent="0.55000000000000004">
      <c r="A1168" s="1">
        <v>45289</v>
      </c>
      <c r="B1168" s="1">
        <v>45291</v>
      </c>
      <c r="C1168" t="s">
        <v>2179</v>
      </c>
      <c r="D1168" t="s">
        <v>2180</v>
      </c>
      <c r="E1168">
        <v>6.125</v>
      </c>
      <c r="F1168" t="s">
        <v>81</v>
      </c>
      <c r="H1168" t="s">
        <v>47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3108</v>
      </c>
      <c r="P1168">
        <v>3</v>
      </c>
      <c r="Q1168" t="str">
        <f t="shared" si="18"/>
        <v>CVS US Equity</v>
      </c>
    </row>
    <row r="1169" spans="1:17" x14ac:dyDescent="0.55000000000000004">
      <c r="A1169" s="1">
        <v>45289</v>
      </c>
      <c r="B1169" s="1">
        <v>45291</v>
      </c>
      <c r="C1169" t="s">
        <v>320</v>
      </c>
      <c r="D1169" t="s">
        <v>321</v>
      </c>
      <c r="E1169">
        <v>4.3</v>
      </c>
      <c r="F1169" t="s">
        <v>2259</v>
      </c>
      <c r="H1169" t="s">
        <v>52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3109</v>
      </c>
      <c r="P1169">
        <v>3</v>
      </c>
      <c r="Q1169" t="str">
        <f t="shared" si="18"/>
        <v>PFE US Equity</v>
      </c>
    </row>
    <row r="1170" spans="1:17" x14ac:dyDescent="0.55000000000000004">
      <c r="A1170" s="1">
        <v>45289</v>
      </c>
      <c r="B1170" s="1">
        <v>45291</v>
      </c>
      <c r="C1170" t="s">
        <v>1275</v>
      </c>
      <c r="D1170" t="s">
        <v>1276</v>
      </c>
      <c r="E1170">
        <v>4.5</v>
      </c>
      <c r="F1170" t="s">
        <v>900</v>
      </c>
      <c r="H1170" t="s">
        <v>47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3112</v>
      </c>
      <c r="P1170">
        <v>3</v>
      </c>
      <c r="Q1170" t="str">
        <f t="shared" si="18"/>
        <v>FIS US Equity</v>
      </c>
    </row>
    <row r="1171" spans="1:17" x14ac:dyDescent="0.55000000000000004">
      <c r="A1171" s="1">
        <v>45289</v>
      </c>
      <c r="B1171" s="1">
        <v>45291</v>
      </c>
      <c r="C1171" t="s">
        <v>1769</v>
      </c>
      <c r="D1171" t="s">
        <v>1770</v>
      </c>
      <c r="E1171">
        <v>5.64</v>
      </c>
      <c r="F1171" t="s">
        <v>3113</v>
      </c>
      <c r="H1171" t="s">
        <v>77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3114</v>
      </c>
      <c r="P1171">
        <v>3</v>
      </c>
      <c r="Q1171" t="str">
        <f t="shared" si="18"/>
        <v>NSC US Equity</v>
      </c>
    </row>
    <row r="1172" spans="1:17" x14ac:dyDescent="0.55000000000000004">
      <c r="A1172" s="1">
        <v>45289</v>
      </c>
      <c r="B1172" s="1">
        <v>45291</v>
      </c>
      <c r="C1172" t="s">
        <v>264</v>
      </c>
      <c r="D1172" t="s">
        <v>265</v>
      </c>
      <c r="E1172">
        <v>4.3</v>
      </c>
      <c r="F1172" t="s">
        <v>3115</v>
      </c>
      <c r="G1172" t="s">
        <v>142</v>
      </c>
      <c r="H1172" t="s">
        <v>267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72</v>
      </c>
      <c r="O1172" t="s">
        <v>3116</v>
      </c>
      <c r="P1172">
        <v>3</v>
      </c>
      <c r="Q1172" t="str">
        <f t="shared" si="18"/>
        <v>MET US Equity</v>
      </c>
    </row>
    <row r="1173" spans="1:17" x14ac:dyDescent="0.55000000000000004">
      <c r="A1173" s="1">
        <v>45289</v>
      </c>
      <c r="B1173" s="1">
        <v>45291</v>
      </c>
      <c r="C1173" t="s">
        <v>407</v>
      </c>
      <c r="D1173" t="s">
        <v>408</v>
      </c>
      <c r="E1173">
        <v>5.45</v>
      </c>
      <c r="F1173" t="s">
        <v>2185</v>
      </c>
      <c r="H1173" t="s">
        <v>17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3117</v>
      </c>
      <c r="P1173">
        <v>3</v>
      </c>
      <c r="Q1173" t="str">
        <f t="shared" si="18"/>
        <v>ETN US Equity</v>
      </c>
    </row>
    <row r="1174" spans="1:17" x14ac:dyDescent="0.55000000000000004">
      <c r="A1174" s="1">
        <v>45289</v>
      </c>
      <c r="B1174" s="1">
        <v>45291</v>
      </c>
      <c r="C1174" t="s">
        <v>1957</v>
      </c>
      <c r="D1174" t="s">
        <v>1958</v>
      </c>
      <c r="E1174">
        <v>2.4500000000000002</v>
      </c>
      <c r="F1174" t="s">
        <v>70</v>
      </c>
      <c r="H1174" t="s">
        <v>52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72</v>
      </c>
      <c r="O1174" t="s">
        <v>3118</v>
      </c>
      <c r="P1174">
        <v>3</v>
      </c>
      <c r="Q1174" t="str">
        <f t="shared" si="18"/>
        <v>PGR US Equity</v>
      </c>
    </row>
    <row r="1175" spans="1:17" x14ac:dyDescent="0.55000000000000004">
      <c r="A1175" s="1">
        <v>45289</v>
      </c>
      <c r="B1175" s="1">
        <v>45291</v>
      </c>
      <c r="C1175" t="s">
        <v>123</v>
      </c>
      <c r="D1175" t="s">
        <v>124</v>
      </c>
      <c r="E1175">
        <v>5.6867900000000002</v>
      </c>
      <c r="F1175" t="s">
        <v>3119</v>
      </c>
      <c r="G1175" t="s">
        <v>220</v>
      </c>
      <c r="H1175" t="s">
        <v>63</v>
      </c>
      <c r="I1175" t="s">
        <v>18</v>
      </c>
      <c r="J1175" t="s">
        <v>19</v>
      </c>
      <c r="K1175" t="s">
        <v>20</v>
      </c>
      <c r="L1175" t="s">
        <v>20</v>
      </c>
      <c r="M1175" t="s">
        <v>173</v>
      </c>
      <c r="N1175" t="s">
        <v>64</v>
      </c>
      <c r="O1175" t="s">
        <v>3120</v>
      </c>
      <c r="P1175">
        <v>4</v>
      </c>
      <c r="Q1175" t="str">
        <f t="shared" si="18"/>
        <v>IBRD US Equity</v>
      </c>
    </row>
    <row r="1176" spans="1:17" x14ac:dyDescent="0.55000000000000004">
      <c r="A1176" s="1">
        <v>45289</v>
      </c>
      <c r="B1176" s="1">
        <v>45291</v>
      </c>
      <c r="C1176" t="s">
        <v>1010</v>
      </c>
      <c r="D1176" t="s">
        <v>1011</v>
      </c>
      <c r="E1176">
        <v>4.875</v>
      </c>
      <c r="F1176" t="s">
        <v>1671</v>
      </c>
      <c r="H1176" t="s">
        <v>77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3121</v>
      </c>
      <c r="P1176">
        <v>3</v>
      </c>
      <c r="Q1176" t="str">
        <f t="shared" si="18"/>
        <v>RTX US Equity</v>
      </c>
    </row>
    <row r="1177" spans="1:17" x14ac:dyDescent="0.55000000000000004">
      <c r="A1177" s="1">
        <v>45289</v>
      </c>
      <c r="B1177" s="1">
        <v>45291</v>
      </c>
      <c r="C1177" t="s">
        <v>1070</v>
      </c>
      <c r="D1177" t="s">
        <v>1071</v>
      </c>
      <c r="E1177">
        <v>5.15</v>
      </c>
      <c r="F1177" t="s">
        <v>3122</v>
      </c>
      <c r="G1177" t="s">
        <v>229</v>
      </c>
      <c r="H1177" t="s">
        <v>77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3123</v>
      </c>
      <c r="P1177">
        <v>5</v>
      </c>
      <c r="Q1177" t="str">
        <f t="shared" si="18"/>
        <v>DTRGR US Equity</v>
      </c>
    </row>
    <row r="1178" spans="1:17" x14ac:dyDescent="0.55000000000000004">
      <c r="A1178" s="1">
        <v>45289</v>
      </c>
      <c r="B1178" s="1">
        <v>45291</v>
      </c>
      <c r="C1178" t="s">
        <v>24</v>
      </c>
      <c r="D1178" t="s">
        <v>25</v>
      </c>
      <c r="E1178">
        <v>5.875</v>
      </c>
      <c r="F1178" t="s">
        <v>26</v>
      </c>
      <c r="G1178" t="s">
        <v>142</v>
      </c>
      <c r="H1178" t="s">
        <v>27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3124</v>
      </c>
      <c r="P1178">
        <v>4</v>
      </c>
      <c r="Q1178" t="str">
        <f t="shared" si="18"/>
        <v>DISH US Equity</v>
      </c>
    </row>
    <row r="1179" spans="1:17" x14ac:dyDescent="0.55000000000000004">
      <c r="A1179" s="1">
        <v>45289</v>
      </c>
      <c r="B1179" s="1">
        <v>45291</v>
      </c>
      <c r="C1179" t="s">
        <v>933</v>
      </c>
      <c r="D1179" t="s">
        <v>934</v>
      </c>
      <c r="E1179">
        <v>7</v>
      </c>
      <c r="F1179" t="s">
        <v>3125</v>
      </c>
      <c r="H1179" t="s">
        <v>47</v>
      </c>
      <c r="I1179" t="s">
        <v>18</v>
      </c>
      <c r="J1179" t="s">
        <v>19</v>
      </c>
      <c r="K1179" t="s">
        <v>20</v>
      </c>
      <c r="L1179" t="s">
        <v>20</v>
      </c>
      <c r="M1179" t="s">
        <v>2527</v>
      </c>
      <c r="N1179" t="s">
        <v>72</v>
      </c>
      <c r="O1179" t="s">
        <v>3126</v>
      </c>
      <c r="P1179">
        <v>3</v>
      </c>
      <c r="Q1179" t="str">
        <f t="shared" si="18"/>
        <v>JEF US Equity</v>
      </c>
    </row>
    <row r="1180" spans="1:17" x14ac:dyDescent="0.55000000000000004">
      <c r="A1180" s="1">
        <v>45289</v>
      </c>
      <c r="B1180" s="1">
        <v>45291</v>
      </c>
      <c r="C1180" t="s">
        <v>1734</v>
      </c>
      <c r="D1180" t="s">
        <v>567</v>
      </c>
      <c r="E1180">
        <v>5.95</v>
      </c>
      <c r="F1180" t="s">
        <v>667</v>
      </c>
      <c r="G1180" t="s">
        <v>217</v>
      </c>
      <c r="H1180" t="s">
        <v>47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53</v>
      </c>
      <c r="O1180" t="s">
        <v>3127</v>
      </c>
      <c r="P1180">
        <v>1</v>
      </c>
      <c r="Q1180" t="str">
        <f t="shared" si="18"/>
        <v>D US Equity</v>
      </c>
    </row>
    <row r="1181" spans="1:17" x14ac:dyDescent="0.55000000000000004">
      <c r="A1181" s="1">
        <v>45289</v>
      </c>
      <c r="B1181" s="1">
        <v>45291</v>
      </c>
      <c r="C1181" t="s">
        <v>3131</v>
      </c>
      <c r="D1181" t="s">
        <v>449</v>
      </c>
      <c r="E1181">
        <v>5</v>
      </c>
      <c r="F1181" t="s">
        <v>3132</v>
      </c>
      <c r="H1181" t="s">
        <v>47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53</v>
      </c>
      <c r="O1181" t="s">
        <v>3133</v>
      </c>
      <c r="P1181">
        <v>3</v>
      </c>
      <c r="Q1181" t="str">
        <f t="shared" si="18"/>
        <v>DUK US Equity</v>
      </c>
    </row>
    <row r="1182" spans="1:17" x14ac:dyDescent="0.55000000000000004">
      <c r="A1182" s="1">
        <v>45289</v>
      </c>
      <c r="B1182" s="1">
        <v>45291</v>
      </c>
      <c r="C1182" t="s">
        <v>995</v>
      </c>
      <c r="D1182" t="s">
        <v>996</v>
      </c>
      <c r="E1182">
        <v>5.7</v>
      </c>
      <c r="F1182" t="s">
        <v>409</v>
      </c>
      <c r="H1182" t="s">
        <v>52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3134</v>
      </c>
      <c r="P1182">
        <v>3</v>
      </c>
      <c r="Q1182" t="str">
        <f t="shared" si="18"/>
        <v>HON US Equity</v>
      </c>
    </row>
    <row r="1183" spans="1:17" x14ac:dyDescent="0.55000000000000004">
      <c r="A1183" s="1">
        <v>45289</v>
      </c>
      <c r="B1183" s="1">
        <v>45291</v>
      </c>
      <c r="C1183" t="s">
        <v>1595</v>
      </c>
      <c r="D1183" t="s">
        <v>1596</v>
      </c>
      <c r="E1183">
        <v>8.25</v>
      </c>
      <c r="F1183" t="s">
        <v>1140</v>
      </c>
      <c r="H1183" t="s">
        <v>71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3135</v>
      </c>
      <c r="P1183">
        <v>3</v>
      </c>
      <c r="Q1183" t="str">
        <f t="shared" si="18"/>
        <v>CAG US Equity</v>
      </c>
    </row>
    <row r="1184" spans="1:17" x14ac:dyDescent="0.55000000000000004">
      <c r="A1184" s="1">
        <v>45289</v>
      </c>
      <c r="B1184" s="1">
        <v>45291</v>
      </c>
      <c r="C1184" t="s">
        <v>2846</v>
      </c>
      <c r="D1184" t="s">
        <v>2847</v>
      </c>
      <c r="E1184">
        <v>5.375</v>
      </c>
      <c r="F1184" t="s">
        <v>3136</v>
      </c>
      <c r="G1184" t="s">
        <v>206</v>
      </c>
      <c r="H1184" t="s">
        <v>52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53</v>
      </c>
      <c r="O1184" t="s">
        <v>3137</v>
      </c>
      <c r="P1184">
        <v>3</v>
      </c>
      <c r="Q1184" t="str">
        <f t="shared" si="18"/>
        <v>PEG US Equity</v>
      </c>
    </row>
    <row r="1185" spans="1:17" x14ac:dyDescent="0.55000000000000004">
      <c r="A1185" s="1">
        <v>45289</v>
      </c>
      <c r="B1185" s="1">
        <v>45291</v>
      </c>
      <c r="C1185" t="s">
        <v>114</v>
      </c>
      <c r="D1185" t="s">
        <v>115</v>
      </c>
      <c r="E1185">
        <v>2.25</v>
      </c>
      <c r="F1185" t="s">
        <v>3138</v>
      </c>
      <c r="G1185" t="s">
        <v>206</v>
      </c>
      <c r="H1185" t="s">
        <v>52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3139</v>
      </c>
      <c r="P1185">
        <v>2</v>
      </c>
      <c r="Q1185" t="str">
        <f t="shared" si="18"/>
        <v>DE US Equity</v>
      </c>
    </row>
    <row r="1186" spans="1:17" x14ac:dyDescent="0.55000000000000004">
      <c r="A1186" s="1">
        <v>45289</v>
      </c>
      <c r="B1186" s="1">
        <v>45291</v>
      </c>
      <c r="C1186" t="s">
        <v>792</v>
      </c>
      <c r="D1186" t="s">
        <v>793</v>
      </c>
      <c r="E1186">
        <v>6.7</v>
      </c>
      <c r="F1186" t="s">
        <v>3140</v>
      </c>
      <c r="H1186" t="s">
        <v>77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3141</v>
      </c>
      <c r="P1186">
        <v>3</v>
      </c>
      <c r="Q1186" t="str">
        <f t="shared" si="18"/>
        <v>HAL US Equity</v>
      </c>
    </row>
    <row r="1187" spans="1:17" x14ac:dyDescent="0.55000000000000004">
      <c r="A1187" s="1">
        <v>45289</v>
      </c>
      <c r="B1187" s="1">
        <v>45291</v>
      </c>
      <c r="C1187" t="s">
        <v>2788</v>
      </c>
      <c r="D1187" t="s">
        <v>1456</v>
      </c>
      <c r="E1187">
        <v>8.125</v>
      </c>
      <c r="F1187" t="s">
        <v>3142</v>
      </c>
      <c r="H1187" t="s">
        <v>71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72</v>
      </c>
      <c r="O1187" t="s">
        <v>3143</v>
      </c>
      <c r="P1187">
        <v>3</v>
      </c>
      <c r="Q1187" t="str">
        <f t="shared" si="18"/>
        <v>AIG US Equity</v>
      </c>
    </row>
    <row r="1188" spans="1:17" x14ac:dyDescent="0.55000000000000004">
      <c r="A1188" s="1">
        <v>45289</v>
      </c>
      <c r="B1188" s="1">
        <v>45291</v>
      </c>
      <c r="C1188" t="s">
        <v>1912</v>
      </c>
      <c r="D1188" t="s">
        <v>1913</v>
      </c>
      <c r="E1188">
        <v>5.22</v>
      </c>
      <c r="F1188" t="s">
        <v>3144</v>
      </c>
      <c r="H1188" t="s">
        <v>71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3145</v>
      </c>
      <c r="P1188">
        <v>3</v>
      </c>
      <c r="Q1188" t="str">
        <f t="shared" si="18"/>
        <v>MSI US Equity</v>
      </c>
    </row>
    <row r="1189" spans="1:17" x14ac:dyDescent="0.55000000000000004">
      <c r="A1189" s="1">
        <v>45289</v>
      </c>
      <c r="B1189" s="1">
        <v>45291</v>
      </c>
      <c r="C1189" t="s">
        <v>3146</v>
      </c>
      <c r="D1189" t="s">
        <v>3147</v>
      </c>
      <c r="E1189">
        <v>7.5</v>
      </c>
      <c r="F1189" t="s">
        <v>70</v>
      </c>
      <c r="H1189" t="s">
        <v>71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3148</v>
      </c>
      <c r="P1189">
        <v>3</v>
      </c>
      <c r="Q1189" t="str">
        <f t="shared" si="18"/>
        <v>ARW US Equity</v>
      </c>
    </row>
    <row r="1190" spans="1:17" x14ac:dyDescent="0.55000000000000004">
      <c r="A1190" s="1">
        <v>45289</v>
      </c>
      <c r="B1190" s="1">
        <v>45291</v>
      </c>
      <c r="C1190" t="s">
        <v>1384</v>
      </c>
      <c r="D1190" t="s">
        <v>171</v>
      </c>
      <c r="E1190">
        <v>8.75</v>
      </c>
      <c r="F1190" t="s">
        <v>1160</v>
      </c>
      <c r="H1190" t="s">
        <v>47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3149</v>
      </c>
      <c r="P1190">
        <v>1</v>
      </c>
      <c r="Q1190" t="str">
        <f t="shared" si="18"/>
        <v>T US Equity</v>
      </c>
    </row>
    <row r="1191" spans="1:17" x14ac:dyDescent="0.55000000000000004">
      <c r="A1191" s="1">
        <v>45289</v>
      </c>
      <c r="B1191" s="1">
        <v>45291</v>
      </c>
      <c r="C1191" t="s">
        <v>3150</v>
      </c>
      <c r="D1191" t="s">
        <v>3151</v>
      </c>
      <c r="E1191">
        <v>4.75</v>
      </c>
      <c r="F1191" t="s">
        <v>3152</v>
      </c>
      <c r="G1191" t="s">
        <v>142</v>
      </c>
      <c r="H1191" t="s">
        <v>47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3153</v>
      </c>
      <c r="P1191">
        <v>4</v>
      </c>
      <c r="Q1191" t="str">
        <f t="shared" si="18"/>
        <v>BALN US Equity</v>
      </c>
    </row>
    <row r="1192" spans="1:17" x14ac:dyDescent="0.55000000000000004">
      <c r="A1192" s="1">
        <v>45289</v>
      </c>
      <c r="B1192" s="1">
        <v>45291</v>
      </c>
      <c r="C1192" t="s">
        <v>666</v>
      </c>
      <c r="D1192" t="s">
        <v>265</v>
      </c>
      <c r="E1192">
        <v>4.7210000000000001</v>
      </c>
      <c r="F1192" t="s">
        <v>3154</v>
      </c>
      <c r="H1192" t="s">
        <v>17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72</v>
      </c>
      <c r="O1192" t="s">
        <v>3155</v>
      </c>
      <c r="P1192">
        <v>3</v>
      </c>
      <c r="Q1192" t="str">
        <f t="shared" si="18"/>
        <v>MET US Equity</v>
      </c>
    </row>
    <row r="1193" spans="1:17" x14ac:dyDescent="0.55000000000000004">
      <c r="A1193" s="1">
        <v>45289</v>
      </c>
      <c r="B1193" s="1">
        <v>45291</v>
      </c>
      <c r="C1193" t="s">
        <v>3156</v>
      </c>
      <c r="D1193" t="s">
        <v>3157</v>
      </c>
      <c r="E1193">
        <v>8</v>
      </c>
      <c r="F1193" t="s">
        <v>3158</v>
      </c>
      <c r="H1193" t="s">
        <v>267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72</v>
      </c>
      <c r="O1193" t="s">
        <v>3159</v>
      </c>
      <c r="P1193">
        <v>1</v>
      </c>
      <c r="Q1193" t="str">
        <f t="shared" si="18"/>
        <v>Y US Equity</v>
      </c>
    </row>
    <row r="1194" spans="1:17" x14ac:dyDescent="0.55000000000000004">
      <c r="A1194" s="1">
        <v>45289</v>
      </c>
      <c r="B1194" s="1">
        <v>45291</v>
      </c>
      <c r="C1194" t="s">
        <v>444</v>
      </c>
      <c r="D1194" t="s">
        <v>445</v>
      </c>
      <c r="E1194">
        <v>7.5</v>
      </c>
      <c r="F1194" t="s">
        <v>3160</v>
      </c>
      <c r="H1194" t="s">
        <v>32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3161</v>
      </c>
      <c r="P1194">
        <v>3</v>
      </c>
      <c r="Q1194" t="str">
        <f t="shared" si="18"/>
        <v>OXY US Equity</v>
      </c>
    </row>
    <row r="1195" spans="1:17" x14ac:dyDescent="0.55000000000000004">
      <c r="A1195" s="1">
        <v>45289</v>
      </c>
      <c r="B1195" s="1">
        <v>45291</v>
      </c>
      <c r="C1195" t="s">
        <v>1240</v>
      </c>
      <c r="D1195" t="s">
        <v>1241</v>
      </c>
      <c r="E1195">
        <v>6.9</v>
      </c>
      <c r="F1195" t="s">
        <v>3162</v>
      </c>
      <c r="H1195" t="s">
        <v>17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72</v>
      </c>
      <c r="O1195" t="s">
        <v>3163</v>
      </c>
      <c r="P1195">
        <v>3</v>
      </c>
      <c r="Q1195" t="str">
        <f t="shared" si="18"/>
        <v>AFL US Equity</v>
      </c>
    </row>
    <row r="1196" spans="1:17" x14ac:dyDescent="0.55000000000000004">
      <c r="A1196" s="1">
        <v>45289</v>
      </c>
      <c r="B1196" s="1">
        <v>45291</v>
      </c>
      <c r="C1196" t="s">
        <v>244</v>
      </c>
      <c r="D1196" t="s">
        <v>245</v>
      </c>
      <c r="E1196">
        <v>3.55</v>
      </c>
      <c r="F1196" t="s">
        <v>922</v>
      </c>
      <c r="G1196" t="s">
        <v>2272</v>
      </c>
      <c r="H1196" t="s">
        <v>47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3164</v>
      </c>
      <c r="P1196">
        <v>2</v>
      </c>
      <c r="Q1196" t="str">
        <f t="shared" si="18"/>
        <v>GE US Equity</v>
      </c>
    </row>
    <row r="1197" spans="1:17" x14ac:dyDescent="0.55000000000000004">
      <c r="A1197" s="1">
        <v>45289</v>
      </c>
      <c r="B1197" s="1">
        <v>45291</v>
      </c>
      <c r="C1197" t="s">
        <v>1813</v>
      </c>
      <c r="D1197" t="s">
        <v>1814</v>
      </c>
      <c r="E1197">
        <v>4.375</v>
      </c>
      <c r="F1197" t="s">
        <v>2003</v>
      </c>
      <c r="H1197" t="s">
        <v>47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3165</v>
      </c>
      <c r="P1197">
        <v>3</v>
      </c>
      <c r="Q1197" t="str">
        <f t="shared" si="18"/>
        <v>SJM US Equity</v>
      </c>
    </row>
    <row r="1198" spans="1:17" x14ac:dyDescent="0.55000000000000004">
      <c r="A1198" s="1">
        <v>45289</v>
      </c>
      <c r="B1198" s="1">
        <v>45291</v>
      </c>
      <c r="C1198" t="s">
        <v>3166</v>
      </c>
      <c r="D1198" t="s">
        <v>449</v>
      </c>
      <c r="E1198">
        <v>5.375</v>
      </c>
      <c r="F1198" t="s">
        <v>1086</v>
      </c>
      <c r="G1198" t="s">
        <v>217</v>
      </c>
      <c r="H1198" t="s">
        <v>77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53</v>
      </c>
      <c r="O1198" t="s">
        <v>3167</v>
      </c>
      <c r="P1198">
        <v>3</v>
      </c>
      <c r="Q1198" t="str">
        <f t="shared" si="18"/>
        <v>DUK US Equity</v>
      </c>
    </row>
    <row r="1199" spans="1:17" x14ac:dyDescent="0.55000000000000004">
      <c r="A1199" s="1">
        <v>45289</v>
      </c>
      <c r="B1199" s="1">
        <v>45291</v>
      </c>
      <c r="C1199" t="s">
        <v>57</v>
      </c>
      <c r="D1199" t="s">
        <v>14</v>
      </c>
      <c r="E1199">
        <v>7.125</v>
      </c>
      <c r="F1199" t="s">
        <v>3168</v>
      </c>
      <c r="H1199" t="s">
        <v>17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3169</v>
      </c>
      <c r="P1199">
        <v>3</v>
      </c>
      <c r="Q1199" t="str">
        <f t="shared" si="18"/>
        <v>DIS US Equity</v>
      </c>
    </row>
    <row r="1200" spans="1:17" x14ac:dyDescent="0.55000000000000004">
      <c r="A1200" s="1">
        <v>45289</v>
      </c>
      <c r="B1200" s="1">
        <v>45291</v>
      </c>
      <c r="C1200" t="s">
        <v>332</v>
      </c>
      <c r="D1200" t="s">
        <v>333</v>
      </c>
      <c r="E1200">
        <v>1</v>
      </c>
      <c r="F1200" t="s">
        <v>3170</v>
      </c>
      <c r="H1200" t="s">
        <v>267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3171</v>
      </c>
      <c r="P1200">
        <v>2</v>
      </c>
      <c r="Q1200" t="str">
        <f t="shared" si="18"/>
        <v>PG US Equity</v>
      </c>
    </row>
    <row r="1201" spans="1:17" x14ac:dyDescent="0.55000000000000004">
      <c r="A1201" s="1">
        <v>45289</v>
      </c>
      <c r="B1201" s="1">
        <v>45291</v>
      </c>
      <c r="C1201" t="s">
        <v>1445</v>
      </c>
      <c r="D1201" t="s">
        <v>1446</v>
      </c>
      <c r="E1201">
        <v>0.95</v>
      </c>
      <c r="F1201" t="s">
        <v>1312</v>
      </c>
      <c r="G1201" t="s">
        <v>142</v>
      </c>
      <c r="H1201" t="s">
        <v>42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72</v>
      </c>
      <c r="O1201" t="s">
        <v>3172</v>
      </c>
      <c r="P1201">
        <v>3</v>
      </c>
      <c r="Q1201" t="str">
        <f t="shared" si="18"/>
        <v>ATH US Equity</v>
      </c>
    </row>
    <row r="1202" spans="1:17" x14ac:dyDescent="0.55000000000000004">
      <c r="A1202" s="1">
        <v>45289</v>
      </c>
      <c r="B1202" s="1">
        <v>45291</v>
      </c>
      <c r="C1202" t="s">
        <v>208</v>
      </c>
      <c r="D1202" t="s">
        <v>209</v>
      </c>
      <c r="E1202">
        <v>6.7</v>
      </c>
      <c r="F1202" t="s">
        <v>2001</v>
      </c>
      <c r="H1202" t="s">
        <v>32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3176</v>
      </c>
      <c r="P1202">
        <v>1</v>
      </c>
      <c r="Q1202" t="str">
        <f t="shared" si="18"/>
        <v>M US Equity</v>
      </c>
    </row>
    <row r="1203" spans="1:17" x14ac:dyDescent="0.55000000000000004">
      <c r="A1203" s="1">
        <v>45289</v>
      </c>
      <c r="B1203" s="1">
        <v>45291</v>
      </c>
      <c r="C1203" t="s">
        <v>1070</v>
      </c>
      <c r="D1203" t="s">
        <v>1071</v>
      </c>
      <c r="E1203">
        <v>2.5</v>
      </c>
      <c r="F1203" t="s">
        <v>2790</v>
      </c>
      <c r="G1203" t="s">
        <v>229</v>
      </c>
      <c r="H1203" t="s">
        <v>77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3177</v>
      </c>
      <c r="P1203">
        <v>5</v>
      </c>
      <c r="Q1203" t="str">
        <f t="shared" si="18"/>
        <v>DTRGR US Equity</v>
      </c>
    </row>
    <row r="1204" spans="1:17" x14ac:dyDescent="0.55000000000000004">
      <c r="A1204" s="1">
        <v>45289</v>
      </c>
      <c r="B1204" s="1">
        <v>45291</v>
      </c>
      <c r="C1204" t="s">
        <v>933</v>
      </c>
      <c r="D1204" t="s">
        <v>934</v>
      </c>
      <c r="E1204">
        <v>0</v>
      </c>
      <c r="F1204" t="s">
        <v>3180</v>
      </c>
      <c r="H1204" t="s">
        <v>47</v>
      </c>
      <c r="I1204" t="s">
        <v>18</v>
      </c>
      <c r="J1204" t="s">
        <v>19</v>
      </c>
      <c r="K1204" t="s">
        <v>20</v>
      </c>
      <c r="L1204" t="s">
        <v>20</v>
      </c>
      <c r="M1204" t="s">
        <v>2527</v>
      </c>
      <c r="N1204" t="s">
        <v>72</v>
      </c>
      <c r="O1204" t="s">
        <v>3181</v>
      </c>
      <c r="P1204">
        <v>3</v>
      </c>
      <c r="Q1204" t="str">
        <f t="shared" si="18"/>
        <v>JEF US Equity</v>
      </c>
    </row>
    <row r="1205" spans="1:17" x14ac:dyDescent="0.55000000000000004">
      <c r="A1205" s="1">
        <v>45289</v>
      </c>
      <c r="B1205" s="1">
        <v>45291</v>
      </c>
      <c r="C1205" t="s">
        <v>3182</v>
      </c>
      <c r="D1205" t="s">
        <v>3183</v>
      </c>
      <c r="E1205">
        <v>4.7</v>
      </c>
      <c r="F1205" t="s">
        <v>3184</v>
      </c>
      <c r="H1205" t="s">
        <v>42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3185</v>
      </c>
      <c r="P1205">
        <v>3</v>
      </c>
      <c r="Q1205" t="str">
        <f t="shared" si="18"/>
        <v>TXN US Equity</v>
      </c>
    </row>
    <row r="1206" spans="1:17" x14ac:dyDescent="0.55000000000000004">
      <c r="A1206" s="1">
        <v>45289</v>
      </c>
      <c r="B1206" s="1">
        <v>45291</v>
      </c>
      <c r="C1206" t="s">
        <v>3186</v>
      </c>
      <c r="D1206" t="s">
        <v>3187</v>
      </c>
      <c r="E1206">
        <v>4.25</v>
      </c>
      <c r="F1206" t="s">
        <v>1975</v>
      </c>
      <c r="H1206" t="s">
        <v>47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72</v>
      </c>
      <c r="O1206" t="s">
        <v>3188</v>
      </c>
      <c r="P1206">
        <v>3</v>
      </c>
      <c r="Q1206" t="str">
        <f t="shared" si="18"/>
        <v>SYA US Equity</v>
      </c>
    </row>
    <row r="1207" spans="1:17" x14ac:dyDescent="0.55000000000000004">
      <c r="A1207" s="1">
        <v>45289</v>
      </c>
      <c r="B1207" s="1">
        <v>45291</v>
      </c>
      <c r="C1207" t="s">
        <v>806</v>
      </c>
      <c r="D1207" t="s">
        <v>807</v>
      </c>
      <c r="E1207">
        <v>2.85</v>
      </c>
      <c r="F1207" t="s">
        <v>2264</v>
      </c>
      <c r="G1207" t="s">
        <v>229</v>
      </c>
      <c r="H1207" t="s">
        <v>77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3192</v>
      </c>
      <c r="P1207">
        <v>2</v>
      </c>
      <c r="Q1207" t="str">
        <f t="shared" si="18"/>
        <v>VW US Equity</v>
      </c>
    </row>
    <row r="1208" spans="1:17" x14ac:dyDescent="0.55000000000000004">
      <c r="A1208" s="1">
        <v>45289</v>
      </c>
      <c r="B1208" s="1">
        <v>45291</v>
      </c>
      <c r="C1208" t="s">
        <v>1445</v>
      </c>
      <c r="D1208" t="s">
        <v>1446</v>
      </c>
      <c r="E1208">
        <v>2.5</v>
      </c>
      <c r="F1208" t="s">
        <v>3193</v>
      </c>
      <c r="G1208" t="s">
        <v>142</v>
      </c>
      <c r="H1208" t="s">
        <v>42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72</v>
      </c>
      <c r="O1208" t="s">
        <v>3194</v>
      </c>
      <c r="P1208">
        <v>3</v>
      </c>
      <c r="Q1208" t="str">
        <f t="shared" si="18"/>
        <v>ATH US Equity</v>
      </c>
    </row>
    <row r="1209" spans="1:17" x14ac:dyDescent="0.55000000000000004">
      <c r="A1209" s="1">
        <v>45289</v>
      </c>
      <c r="B1209" s="1">
        <v>45291</v>
      </c>
      <c r="C1209" t="s">
        <v>1785</v>
      </c>
      <c r="D1209" t="s">
        <v>1786</v>
      </c>
      <c r="E1209">
        <v>3.75</v>
      </c>
      <c r="F1209" t="s">
        <v>2567</v>
      </c>
      <c r="H1209" t="s">
        <v>71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53</v>
      </c>
      <c r="O1209" t="s">
        <v>3199</v>
      </c>
      <c r="P1209">
        <v>3</v>
      </c>
      <c r="Q1209" t="str">
        <f t="shared" si="18"/>
        <v>PCG US Equity</v>
      </c>
    </row>
    <row r="1210" spans="1:17" x14ac:dyDescent="0.55000000000000004">
      <c r="A1210" s="1">
        <v>45289</v>
      </c>
      <c r="B1210" s="1">
        <v>45291</v>
      </c>
      <c r="C1210" t="s">
        <v>785</v>
      </c>
      <c r="D1210" t="s">
        <v>321</v>
      </c>
      <c r="E1210">
        <v>6.45</v>
      </c>
      <c r="F1210" t="s">
        <v>850</v>
      </c>
      <c r="H1210" t="s">
        <v>52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3200</v>
      </c>
      <c r="P1210">
        <v>3</v>
      </c>
      <c r="Q1210" t="str">
        <f t="shared" si="18"/>
        <v>PFE US Equity</v>
      </c>
    </row>
    <row r="1211" spans="1:17" x14ac:dyDescent="0.55000000000000004">
      <c r="A1211" s="1">
        <v>45289</v>
      </c>
      <c r="B1211" s="1">
        <v>45291</v>
      </c>
      <c r="C1211" t="s">
        <v>2662</v>
      </c>
      <c r="D1211" t="s">
        <v>2663</v>
      </c>
      <c r="E1211">
        <v>4</v>
      </c>
      <c r="F1211" t="s">
        <v>1277</v>
      </c>
      <c r="H1211" t="s">
        <v>47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3201</v>
      </c>
      <c r="P1211">
        <v>3</v>
      </c>
      <c r="Q1211" t="str">
        <f t="shared" si="18"/>
        <v>WHR US Equity</v>
      </c>
    </row>
    <row r="1212" spans="1:17" x14ac:dyDescent="0.55000000000000004">
      <c r="A1212" s="1">
        <v>45289</v>
      </c>
      <c r="B1212" s="1">
        <v>45291</v>
      </c>
      <c r="C1212" t="s">
        <v>517</v>
      </c>
      <c r="D1212" t="s">
        <v>518</v>
      </c>
      <c r="E1212">
        <v>5.84884</v>
      </c>
      <c r="F1212" t="s">
        <v>3202</v>
      </c>
      <c r="G1212" t="s">
        <v>206</v>
      </c>
      <c r="H1212" t="s">
        <v>52</v>
      </c>
      <c r="I1212" t="s">
        <v>18</v>
      </c>
      <c r="J1212" t="s">
        <v>19</v>
      </c>
      <c r="K1212" t="s">
        <v>20</v>
      </c>
      <c r="L1212" t="s">
        <v>20</v>
      </c>
      <c r="M1212" t="s">
        <v>173</v>
      </c>
      <c r="N1212" t="s">
        <v>22</v>
      </c>
      <c r="O1212" t="s">
        <v>3203</v>
      </c>
      <c r="P1212">
        <v>3</v>
      </c>
      <c r="Q1212" t="str">
        <f t="shared" si="18"/>
        <v>CAT US Equity</v>
      </c>
    </row>
    <row r="1213" spans="1:17" x14ac:dyDescent="0.55000000000000004">
      <c r="A1213" s="1">
        <v>45289</v>
      </c>
      <c r="B1213" s="1">
        <v>45291</v>
      </c>
      <c r="C1213" t="s">
        <v>170</v>
      </c>
      <c r="D1213" t="s">
        <v>171</v>
      </c>
      <c r="E1213">
        <v>5.55</v>
      </c>
      <c r="F1213" t="s">
        <v>3204</v>
      </c>
      <c r="H1213" t="s">
        <v>47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3205</v>
      </c>
      <c r="P1213">
        <v>1</v>
      </c>
      <c r="Q1213" t="str">
        <f t="shared" si="18"/>
        <v>T US Equity</v>
      </c>
    </row>
    <row r="1214" spans="1:17" x14ac:dyDescent="0.55000000000000004">
      <c r="A1214" s="1">
        <v>45289</v>
      </c>
      <c r="B1214" s="1">
        <v>45291</v>
      </c>
      <c r="C1214" t="s">
        <v>139</v>
      </c>
      <c r="D1214" t="s">
        <v>140</v>
      </c>
      <c r="E1214">
        <v>0.47299999999999998</v>
      </c>
      <c r="F1214" t="s">
        <v>1830</v>
      </c>
      <c r="G1214" t="s">
        <v>142</v>
      </c>
      <c r="H1214" t="s">
        <v>42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72</v>
      </c>
      <c r="O1214" t="s">
        <v>3209</v>
      </c>
      <c r="P1214">
        <v>2</v>
      </c>
      <c r="Q1214" t="str">
        <f t="shared" si="18"/>
        <v>PL US Equity</v>
      </c>
    </row>
    <row r="1215" spans="1:17" x14ac:dyDescent="0.55000000000000004">
      <c r="A1215" s="1">
        <v>45289</v>
      </c>
      <c r="B1215" s="1">
        <v>45291</v>
      </c>
      <c r="C1215" t="s">
        <v>317</v>
      </c>
      <c r="D1215" t="s">
        <v>318</v>
      </c>
      <c r="E1215">
        <v>3.5</v>
      </c>
      <c r="F1215" t="s">
        <v>210</v>
      </c>
      <c r="G1215" t="s">
        <v>133</v>
      </c>
      <c r="H1215" t="s">
        <v>17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3211</v>
      </c>
      <c r="P1215">
        <v>4</v>
      </c>
      <c r="Q1215" t="str">
        <f t="shared" si="18"/>
        <v>HNDA US Equity</v>
      </c>
    </row>
    <row r="1216" spans="1:17" x14ac:dyDescent="0.55000000000000004">
      <c r="A1216" s="1">
        <v>45289</v>
      </c>
      <c r="B1216" s="1">
        <v>45291</v>
      </c>
      <c r="C1216" t="s">
        <v>1737</v>
      </c>
      <c r="D1216" t="s">
        <v>1738</v>
      </c>
      <c r="E1216">
        <v>6.5</v>
      </c>
      <c r="F1216" t="s">
        <v>828</v>
      </c>
      <c r="G1216">
        <v>1</v>
      </c>
      <c r="H1216" t="s">
        <v>17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72</v>
      </c>
      <c r="O1216" t="s">
        <v>3213</v>
      </c>
      <c r="P1216">
        <v>2</v>
      </c>
      <c r="Q1216" t="str">
        <f t="shared" si="18"/>
        <v>CB US Equity</v>
      </c>
    </row>
    <row r="1217" spans="1:17" x14ac:dyDescent="0.55000000000000004">
      <c r="A1217" s="1">
        <v>45289</v>
      </c>
      <c r="B1217" s="1">
        <v>45291</v>
      </c>
      <c r="C1217" t="s">
        <v>2591</v>
      </c>
      <c r="D1217" t="s">
        <v>2452</v>
      </c>
      <c r="E1217">
        <v>4.5</v>
      </c>
      <c r="F1217" t="s">
        <v>1242</v>
      </c>
      <c r="H1217" t="s">
        <v>52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53</v>
      </c>
      <c r="O1217" t="s">
        <v>3214</v>
      </c>
      <c r="P1217">
        <v>3</v>
      </c>
      <c r="Q1217" t="str">
        <f t="shared" si="18"/>
        <v>SRE US Equity</v>
      </c>
    </row>
    <row r="1218" spans="1:17" x14ac:dyDescent="0.55000000000000004">
      <c r="A1218" s="1">
        <v>45289</v>
      </c>
      <c r="B1218" s="1">
        <v>45291</v>
      </c>
      <c r="C1218" t="s">
        <v>114</v>
      </c>
      <c r="D1218" t="s">
        <v>115</v>
      </c>
      <c r="E1218">
        <v>1.75</v>
      </c>
      <c r="F1218" t="s">
        <v>3215</v>
      </c>
      <c r="G1218" t="s">
        <v>206</v>
      </c>
      <c r="H1218" t="s">
        <v>52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3216</v>
      </c>
      <c r="P1218">
        <v>2</v>
      </c>
      <c r="Q1218" t="str">
        <f t="shared" si="18"/>
        <v>DE US Equity</v>
      </c>
    </row>
    <row r="1219" spans="1:17" x14ac:dyDescent="0.55000000000000004">
      <c r="A1219" s="1">
        <v>45289</v>
      </c>
      <c r="B1219" s="1">
        <v>45291</v>
      </c>
      <c r="C1219" t="s">
        <v>3220</v>
      </c>
      <c r="D1219" t="s">
        <v>3221</v>
      </c>
      <c r="E1219">
        <v>4.25</v>
      </c>
      <c r="F1219" t="s">
        <v>3222</v>
      </c>
      <c r="H1219" t="s">
        <v>17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3223</v>
      </c>
      <c r="P1219">
        <v>5</v>
      </c>
      <c r="Q1219" t="str">
        <f t="shared" si="18"/>
        <v>DGELN US Equity</v>
      </c>
    </row>
    <row r="1220" spans="1:17" x14ac:dyDescent="0.55000000000000004">
      <c r="A1220" s="1">
        <v>45289</v>
      </c>
      <c r="B1220" s="1">
        <v>45291</v>
      </c>
      <c r="C1220" t="s">
        <v>3224</v>
      </c>
      <c r="D1220" t="s">
        <v>3225</v>
      </c>
      <c r="E1220">
        <v>5.5</v>
      </c>
      <c r="F1220" t="s">
        <v>3226</v>
      </c>
      <c r="H1220" t="s">
        <v>71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3227</v>
      </c>
      <c r="P1220">
        <v>3</v>
      </c>
      <c r="Q1220" t="str">
        <f t="shared" ref="Q1220:Q1283" si="19">D1220&amp;" US Equity"</f>
        <v>NFG US Equity</v>
      </c>
    </row>
    <row r="1221" spans="1:17" x14ac:dyDescent="0.55000000000000004">
      <c r="A1221" s="1">
        <v>45289</v>
      </c>
      <c r="B1221" s="1">
        <v>45291</v>
      </c>
      <c r="C1221" t="s">
        <v>732</v>
      </c>
      <c r="D1221" t="s">
        <v>733</v>
      </c>
      <c r="E1221">
        <v>7.95</v>
      </c>
      <c r="F1221" t="s">
        <v>1371</v>
      </c>
      <c r="H1221" t="s">
        <v>32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3228</v>
      </c>
      <c r="P1221">
        <v>3</v>
      </c>
      <c r="Q1221" t="str">
        <f t="shared" si="19"/>
        <v>APA US Equity</v>
      </c>
    </row>
    <row r="1222" spans="1:17" x14ac:dyDescent="0.55000000000000004">
      <c r="A1222" s="1">
        <v>45289</v>
      </c>
      <c r="B1222" s="1">
        <v>45291</v>
      </c>
      <c r="C1222" t="s">
        <v>2347</v>
      </c>
      <c r="D1222" t="s">
        <v>2348</v>
      </c>
      <c r="E1222">
        <v>5.8029999999999999</v>
      </c>
      <c r="F1222" t="s">
        <v>953</v>
      </c>
      <c r="H1222" t="s">
        <v>47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53</v>
      </c>
      <c r="O1222" t="s">
        <v>3229</v>
      </c>
      <c r="P1222">
        <v>5</v>
      </c>
      <c r="Q1222" t="str">
        <f t="shared" si="19"/>
        <v>NGGLN US Equity</v>
      </c>
    </row>
    <row r="1223" spans="1:17" x14ac:dyDescent="0.55000000000000004">
      <c r="A1223" s="1">
        <v>45289</v>
      </c>
      <c r="B1223" s="1">
        <v>45291</v>
      </c>
      <c r="C1223" t="s">
        <v>131</v>
      </c>
      <c r="D1223" t="s">
        <v>132</v>
      </c>
      <c r="E1223">
        <v>5.5255000000000001</v>
      </c>
      <c r="F1223" t="s">
        <v>3234</v>
      </c>
      <c r="G1223" t="s">
        <v>206</v>
      </c>
      <c r="H1223" t="s">
        <v>63</v>
      </c>
      <c r="I1223" t="s">
        <v>18</v>
      </c>
      <c r="J1223" t="s">
        <v>19</v>
      </c>
      <c r="K1223" t="s">
        <v>20</v>
      </c>
      <c r="L1223" t="s">
        <v>20</v>
      </c>
      <c r="M1223" t="s">
        <v>173</v>
      </c>
      <c r="N1223" t="s">
        <v>64</v>
      </c>
      <c r="O1223" t="s">
        <v>3235</v>
      </c>
      <c r="P1223">
        <v>3</v>
      </c>
      <c r="Q1223" t="str">
        <f t="shared" si="19"/>
        <v>IFC US Equity</v>
      </c>
    </row>
    <row r="1224" spans="1:17" x14ac:dyDescent="0.55000000000000004">
      <c r="A1224" s="1">
        <v>45289</v>
      </c>
      <c r="B1224" s="1">
        <v>45291</v>
      </c>
      <c r="C1224" t="s">
        <v>3236</v>
      </c>
      <c r="D1224" t="s">
        <v>3237</v>
      </c>
      <c r="E1224">
        <v>5.75</v>
      </c>
      <c r="F1224" t="s">
        <v>2259</v>
      </c>
      <c r="H1224" t="s">
        <v>77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3238</v>
      </c>
      <c r="P1224">
        <v>2</v>
      </c>
      <c r="Q1224" t="str">
        <f t="shared" si="19"/>
        <v>TT US Equity</v>
      </c>
    </row>
    <row r="1225" spans="1:17" x14ac:dyDescent="0.55000000000000004">
      <c r="A1225" s="1">
        <v>45289</v>
      </c>
      <c r="B1225" s="1">
        <v>45291</v>
      </c>
      <c r="C1225" t="s">
        <v>3239</v>
      </c>
      <c r="D1225" t="s">
        <v>3240</v>
      </c>
      <c r="E1225">
        <v>3.9</v>
      </c>
      <c r="F1225" t="s">
        <v>3241</v>
      </c>
      <c r="H1225" t="s">
        <v>71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72</v>
      </c>
      <c r="O1225" t="s">
        <v>3242</v>
      </c>
      <c r="P1225">
        <v>4</v>
      </c>
      <c r="Q1225" t="str">
        <f t="shared" si="19"/>
        <v>TCPC US Equity</v>
      </c>
    </row>
    <row r="1226" spans="1:17" x14ac:dyDescent="0.55000000000000004">
      <c r="A1226" s="1">
        <v>45289</v>
      </c>
      <c r="B1226" s="1">
        <v>45291</v>
      </c>
      <c r="C1226" t="s">
        <v>3243</v>
      </c>
      <c r="D1226" t="s">
        <v>3244</v>
      </c>
      <c r="E1226">
        <v>7.15</v>
      </c>
      <c r="F1226" t="s">
        <v>2800</v>
      </c>
      <c r="H1226" t="s">
        <v>47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3245</v>
      </c>
      <c r="P1226">
        <v>3</v>
      </c>
      <c r="Q1226" t="str">
        <f t="shared" si="19"/>
        <v>VMC US Equity</v>
      </c>
    </row>
    <row r="1227" spans="1:17" x14ac:dyDescent="0.55000000000000004">
      <c r="A1227" s="1">
        <v>45289</v>
      </c>
      <c r="B1227" s="1">
        <v>45291</v>
      </c>
      <c r="C1227" t="s">
        <v>3246</v>
      </c>
      <c r="D1227" t="s">
        <v>3247</v>
      </c>
      <c r="E1227">
        <v>7.75</v>
      </c>
      <c r="F1227" t="s">
        <v>708</v>
      </c>
      <c r="H1227" t="s">
        <v>147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3248</v>
      </c>
      <c r="P1227">
        <v>4</v>
      </c>
      <c r="Q1227" t="str">
        <f t="shared" si="19"/>
        <v>TGNA US Equity</v>
      </c>
    </row>
    <row r="1228" spans="1:17" x14ac:dyDescent="0.55000000000000004">
      <c r="A1228" s="1">
        <v>45289</v>
      </c>
      <c r="B1228" s="1">
        <v>45291</v>
      </c>
      <c r="C1228" t="s">
        <v>1445</v>
      </c>
      <c r="D1228" t="s">
        <v>1446</v>
      </c>
      <c r="E1228">
        <v>0.91400000000000003</v>
      </c>
      <c r="F1228" t="s">
        <v>3249</v>
      </c>
      <c r="G1228" t="s">
        <v>142</v>
      </c>
      <c r="H1228" t="s">
        <v>42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72</v>
      </c>
      <c r="O1228" t="s">
        <v>3250</v>
      </c>
      <c r="P1228">
        <v>3</v>
      </c>
      <c r="Q1228" t="str">
        <f t="shared" si="19"/>
        <v>ATH US Equity</v>
      </c>
    </row>
    <row r="1229" spans="1:17" x14ac:dyDescent="0.55000000000000004">
      <c r="A1229" s="1">
        <v>45289</v>
      </c>
      <c r="B1229" s="1">
        <v>45291</v>
      </c>
      <c r="C1229" t="s">
        <v>1052</v>
      </c>
      <c r="D1229" t="s">
        <v>1053</v>
      </c>
      <c r="E1229">
        <v>6</v>
      </c>
      <c r="F1229" t="s">
        <v>455</v>
      </c>
      <c r="H1229" t="s">
        <v>71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3251</v>
      </c>
      <c r="P1229">
        <v>3</v>
      </c>
      <c r="Q1229" t="str">
        <f t="shared" si="19"/>
        <v>HES US Equity</v>
      </c>
    </row>
    <row r="1230" spans="1:17" x14ac:dyDescent="0.55000000000000004">
      <c r="A1230" s="1">
        <v>45289</v>
      </c>
      <c r="B1230" s="1">
        <v>45291</v>
      </c>
      <c r="C1230" t="s">
        <v>1722</v>
      </c>
      <c r="D1230" t="s">
        <v>1723</v>
      </c>
      <c r="E1230">
        <v>6.0155200000000004</v>
      </c>
      <c r="F1230" t="s">
        <v>519</v>
      </c>
      <c r="G1230" t="s">
        <v>142</v>
      </c>
      <c r="H1230" t="s">
        <v>52</v>
      </c>
      <c r="I1230" t="s">
        <v>18</v>
      </c>
      <c r="J1230" t="s">
        <v>19</v>
      </c>
      <c r="K1230" t="s">
        <v>20</v>
      </c>
      <c r="L1230" t="s">
        <v>20</v>
      </c>
      <c r="M1230" t="s">
        <v>173</v>
      </c>
      <c r="N1230" t="s">
        <v>22</v>
      </c>
      <c r="O1230" t="s">
        <v>3252</v>
      </c>
      <c r="P1230">
        <v>3</v>
      </c>
      <c r="Q1230" t="str">
        <f t="shared" si="19"/>
        <v>BMW US Equity</v>
      </c>
    </row>
    <row r="1231" spans="1:17" x14ac:dyDescent="0.55000000000000004">
      <c r="A1231" s="1">
        <v>45289</v>
      </c>
      <c r="B1231" s="1">
        <v>45291</v>
      </c>
      <c r="C1231" t="s">
        <v>1500</v>
      </c>
      <c r="D1231" t="s">
        <v>1501</v>
      </c>
      <c r="E1231">
        <v>1.375</v>
      </c>
      <c r="F1231" t="s">
        <v>493</v>
      </c>
      <c r="G1231" t="s">
        <v>142</v>
      </c>
      <c r="H1231" t="s">
        <v>42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72</v>
      </c>
      <c r="O1231" t="s">
        <v>3253</v>
      </c>
      <c r="P1231">
        <v>3</v>
      </c>
      <c r="Q1231" t="str">
        <f t="shared" si="19"/>
        <v>PFG US Equity</v>
      </c>
    </row>
    <row r="1232" spans="1:17" x14ac:dyDescent="0.55000000000000004">
      <c r="A1232" s="1">
        <v>45289</v>
      </c>
      <c r="B1232" s="1">
        <v>45291</v>
      </c>
      <c r="C1232" t="s">
        <v>244</v>
      </c>
      <c r="D1232" t="s">
        <v>245</v>
      </c>
      <c r="E1232">
        <v>4.125</v>
      </c>
      <c r="F1232" t="s">
        <v>3254</v>
      </c>
      <c r="G1232" t="s">
        <v>1519</v>
      </c>
      <c r="H1232" t="s">
        <v>47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3255</v>
      </c>
      <c r="P1232">
        <v>2</v>
      </c>
      <c r="Q1232" t="str">
        <f t="shared" si="19"/>
        <v>GE US Equity</v>
      </c>
    </row>
    <row r="1233" spans="1:17" x14ac:dyDescent="0.55000000000000004">
      <c r="A1233" s="1">
        <v>45289</v>
      </c>
      <c r="B1233" s="1">
        <v>45291</v>
      </c>
      <c r="C1233" t="s">
        <v>3256</v>
      </c>
      <c r="D1233" t="s">
        <v>2371</v>
      </c>
      <c r="E1233">
        <v>8.625</v>
      </c>
      <c r="F1233" t="s">
        <v>1160</v>
      </c>
      <c r="H1233" t="s">
        <v>267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3257</v>
      </c>
      <c r="P1233">
        <v>3</v>
      </c>
      <c r="Q1233" t="str">
        <f t="shared" si="19"/>
        <v>CVX US Equity</v>
      </c>
    </row>
    <row r="1234" spans="1:17" x14ac:dyDescent="0.55000000000000004">
      <c r="A1234" s="1">
        <v>45289</v>
      </c>
      <c r="B1234" s="1">
        <v>45291</v>
      </c>
      <c r="C1234" t="s">
        <v>1752</v>
      </c>
      <c r="D1234" t="s">
        <v>1753</v>
      </c>
      <c r="E1234">
        <v>5.7640000000000002</v>
      </c>
      <c r="F1234" t="s">
        <v>509</v>
      </c>
      <c r="H1234" t="s">
        <v>17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53</v>
      </c>
      <c r="O1234" t="s">
        <v>3258</v>
      </c>
      <c r="P1234">
        <v>3</v>
      </c>
      <c r="Q1234" t="str">
        <f t="shared" si="19"/>
        <v>PSD US Equity</v>
      </c>
    </row>
    <row r="1235" spans="1:17" x14ac:dyDescent="0.55000000000000004">
      <c r="A1235" s="1">
        <v>45289</v>
      </c>
      <c r="B1235" s="1">
        <v>45291</v>
      </c>
      <c r="C1235" t="s">
        <v>1362</v>
      </c>
      <c r="D1235" t="s">
        <v>1363</v>
      </c>
      <c r="E1235">
        <v>5.25</v>
      </c>
      <c r="F1235" t="s">
        <v>1591</v>
      </c>
      <c r="H1235" t="s">
        <v>52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3259</v>
      </c>
      <c r="P1235">
        <v>3</v>
      </c>
      <c r="Q1235" t="str">
        <f t="shared" si="19"/>
        <v>BMY US Equity</v>
      </c>
    </row>
    <row r="1236" spans="1:17" x14ac:dyDescent="0.55000000000000004">
      <c r="A1236" s="1">
        <v>45289</v>
      </c>
      <c r="B1236" s="1">
        <v>45291</v>
      </c>
      <c r="C1236" t="s">
        <v>832</v>
      </c>
      <c r="D1236" t="s">
        <v>449</v>
      </c>
      <c r="E1236">
        <v>5.3</v>
      </c>
      <c r="F1236" t="s">
        <v>1927</v>
      </c>
      <c r="H1236" t="s">
        <v>42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53</v>
      </c>
      <c r="O1236" t="s">
        <v>3260</v>
      </c>
      <c r="P1236">
        <v>3</v>
      </c>
      <c r="Q1236" t="str">
        <f t="shared" si="19"/>
        <v>DUK US Equity</v>
      </c>
    </row>
    <row r="1237" spans="1:17" x14ac:dyDescent="0.55000000000000004">
      <c r="A1237" s="1">
        <v>45289</v>
      </c>
      <c r="B1237" s="1">
        <v>45291</v>
      </c>
      <c r="C1237" t="s">
        <v>264</v>
      </c>
      <c r="D1237" t="s">
        <v>265</v>
      </c>
      <c r="E1237">
        <v>4.3</v>
      </c>
      <c r="F1237" t="s">
        <v>3115</v>
      </c>
      <c r="G1237" t="s">
        <v>229</v>
      </c>
      <c r="H1237" t="s">
        <v>267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72</v>
      </c>
      <c r="O1237" t="s">
        <v>3261</v>
      </c>
      <c r="P1237">
        <v>3</v>
      </c>
      <c r="Q1237" t="str">
        <f t="shared" si="19"/>
        <v>MET US Equity</v>
      </c>
    </row>
    <row r="1238" spans="1:17" x14ac:dyDescent="0.55000000000000004">
      <c r="A1238" s="1">
        <v>45289</v>
      </c>
      <c r="B1238" s="1">
        <v>45291</v>
      </c>
      <c r="C1238" t="s">
        <v>920</v>
      </c>
      <c r="D1238" t="s">
        <v>921</v>
      </c>
      <c r="E1238">
        <v>5.35</v>
      </c>
      <c r="F1238" t="s">
        <v>2251</v>
      </c>
      <c r="H1238" t="s">
        <v>77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72</v>
      </c>
      <c r="O1238" t="s">
        <v>3262</v>
      </c>
      <c r="P1238">
        <v>3</v>
      </c>
      <c r="Q1238" t="str">
        <f t="shared" si="19"/>
        <v>ALL US Equity</v>
      </c>
    </row>
    <row r="1239" spans="1:17" x14ac:dyDescent="0.55000000000000004">
      <c r="A1239" s="1">
        <v>45289</v>
      </c>
      <c r="B1239" s="1">
        <v>45291</v>
      </c>
      <c r="C1239" t="s">
        <v>1070</v>
      </c>
      <c r="D1239" t="s">
        <v>1071</v>
      </c>
      <c r="E1239">
        <v>5.15</v>
      </c>
      <c r="F1239" t="s">
        <v>3122</v>
      </c>
      <c r="G1239" t="s">
        <v>142</v>
      </c>
      <c r="H1239" t="s">
        <v>77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3263</v>
      </c>
      <c r="P1239">
        <v>5</v>
      </c>
      <c r="Q1239" t="str">
        <f t="shared" si="19"/>
        <v>DTRGR US Equity</v>
      </c>
    </row>
    <row r="1240" spans="1:17" x14ac:dyDescent="0.55000000000000004">
      <c r="A1240" s="1">
        <v>45289</v>
      </c>
      <c r="B1240" s="1">
        <v>45291</v>
      </c>
      <c r="C1240" t="s">
        <v>1722</v>
      </c>
      <c r="D1240" t="s">
        <v>1723</v>
      </c>
      <c r="E1240">
        <v>0.75</v>
      </c>
      <c r="F1240" t="s">
        <v>3264</v>
      </c>
      <c r="G1240" t="s">
        <v>142</v>
      </c>
      <c r="H1240" t="s">
        <v>52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3265</v>
      </c>
      <c r="P1240">
        <v>3</v>
      </c>
      <c r="Q1240" t="str">
        <f t="shared" si="19"/>
        <v>BMW US Equity</v>
      </c>
    </row>
    <row r="1241" spans="1:17" x14ac:dyDescent="0.55000000000000004">
      <c r="A1241" s="1">
        <v>45289</v>
      </c>
      <c r="B1241" s="1">
        <v>45291</v>
      </c>
      <c r="C1241" t="s">
        <v>60</v>
      </c>
      <c r="D1241" t="s">
        <v>61</v>
      </c>
      <c r="E1241">
        <v>2</v>
      </c>
      <c r="F1241" t="s">
        <v>3267</v>
      </c>
      <c r="G1241" t="s">
        <v>133</v>
      </c>
      <c r="H1241" t="s">
        <v>63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64</v>
      </c>
      <c r="O1241" t="s">
        <v>3268</v>
      </c>
      <c r="P1241">
        <v>4</v>
      </c>
      <c r="Q1241" t="str">
        <f t="shared" si="19"/>
        <v>IADB US Equity</v>
      </c>
    </row>
    <row r="1242" spans="1:17" x14ac:dyDescent="0.55000000000000004">
      <c r="A1242" s="1">
        <v>45289</v>
      </c>
      <c r="B1242" s="1">
        <v>45291</v>
      </c>
      <c r="C1242" t="s">
        <v>2019</v>
      </c>
      <c r="D1242" t="s">
        <v>2020</v>
      </c>
      <c r="E1242">
        <v>5.6555499999999999</v>
      </c>
      <c r="F1242" t="s">
        <v>3269</v>
      </c>
      <c r="G1242" t="s">
        <v>142</v>
      </c>
      <c r="H1242" t="s">
        <v>99</v>
      </c>
      <c r="I1242" t="s">
        <v>18</v>
      </c>
      <c r="J1242" t="s">
        <v>19</v>
      </c>
      <c r="K1242" t="s">
        <v>20</v>
      </c>
      <c r="L1242" t="s">
        <v>20</v>
      </c>
      <c r="M1242" t="s">
        <v>173</v>
      </c>
      <c r="N1242" t="s">
        <v>22</v>
      </c>
      <c r="O1242" t="s">
        <v>3270</v>
      </c>
      <c r="P1242">
        <v>4</v>
      </c>
      <c r="Q1242" t="str">
        <f t="shared" si="19"/>
        <v>ROSW US Equity</v>
      </c>
    </row>
    <row r="1243" spans="1:17" x14ac:dyDescent="0.55000000000000004">
      <c r="A1243" s="1">
        <v>45289</v>
      </c>
      <c r="B1243" s="1">
        <v>45291</v>
      </c>
      <c r="C1243" t="s">
        <v>1764</v>
      </c>
      <c r="D1243" t="s">
        <v>1249</v>
      </c>
      <c r="E1243">
        <v>6.5</v>
      </c>
      <c r="F1243" t="s">
        <v>262</v>
      </c>
      <c r="H1243" t="s">
        <v>47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3271</v>
      </c>
      <c r="P1243">
        <v>3</v>
      </c>
      <c r="Q1243" t="str">
        <f t="shared" si="19"/>
        <v>KMI US Equity</v>
      </c>
    </row>
    <row r="1244" spans="1:17" x14ac:dyDescent="0.55000000000000004">
      <c r="A1244" s="1">
        <v>45289</v>
      </c>
      <c r="B1244" s="1">
        <v>45291</v>
      </c>
      <c r="C1244" t="s">
        <v>891</v>
      </c>
      <c r="D1244" t="s">
        <v>567</v>
      </c>
      <c r="E1244">
        <v>6.35</v>
      </c>
      <c r="F1244" t="s">
        <v>2800</v>
      </c>
      <c r="H1244" t="s">
        <v>17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53</v>
      </c>
      <c r="O1244" t="s">
        <v>3272</v>
      </c>
      <c r="P1244">
        <v>1</v>
      </c>
      <c r="Q1244" t="str">
        <f t="shared" si="19"/>
        <v>D US Equity</v>
      </c>
    </row>
    <row r="1245" spans="1:17" x14ac:dyDescent="0.55000000000000004">
      <c r="A1245" s="1">
        <v>45289</v>
      </c>
      <c r="B1245" s="1">
        <v>45291</v>
      </c>
      <c r="C1245" t="s">
        <v>2023</v>
      </c>
      <c r="D1245" t="s">
        <v>2024</v>
      </c>
      <c r="E1245">
        <v>7.95</v>
      </c>
      <c r="F1245" t="s">
        <v>457</v>
      </c>
      <c r="H1245" t="s">
        <v>47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3273</v>
      </c>
      <c r="P1245">
        <v>2</v>
      </c>
      <c r="Q1245" t="str">
        <f t="shared" si="19"/>
        <v>WY US Equity</v>
      </c>
    </row>
    <row r="1246" spans="1:17" x14ac:dyDescent="0.55000000000000004">
      <c r="A1246" s="1">
        <v>45289</v>
      </c>
      <c r="B1246" s="1">
        <v>45291</v>
      </c>
      <c r="C1246" t="s">
        <v>1722</v>
      </c>
      <c r="D1246" t="s">
        <v>1723</v>
      </c>
      <c r="E1246">
        <v>5.9657600000000004</v>
      </c>
      <c r="F1246" t="s">
        <v>730</v>
      </c>
      <c r="G1246" t="s">
        <v>142</v>
      </c>
      <c r="H1246" t="s">
        <v>52</v>
      </c>
      <c r="I1246" t="s">
        <v>18</v>
      </c>
      <c r="J1246" t="s">
        <v>19</v>
      </c>
      <c r="K1246" t="s">
        <v>20</v>
      </c>
      <c r="L1246" t="s">
        <v>20</v>
      </c>
      <c r="M1246" t="s">
        <v>173</v>
      </c>
      <c r="N1246" t="s">
        <v>22</v>
      </c>
      <c r="O1246" t="s">
        <v>3274</v>
      </c>
      <c r="P1246">
        <v>3</v>
      </c>
      <c r="Q1246" t="str">
        <f t="shared" si="19"/>
        <v>BMW US Equity</v>
      </c>
    </row>
    <row r="1247" spans="1:17" x14ac:dyDescent="0.55000000000000004">
      <c r="A1247" s="1">
        <v>45289</v>
      </c>
      <c r="B1247" s="1">
        <v>45291</v>
      </c>
      <c r="C1247" t="s">
        <v>379</v>
      </c>
      <c r="D1247" t="s">
        <v>380</v>
      </c>
      <c r="E1247">
        <v>6.625</v>
      </c>
      <c r="F1247" t="s">
        <v>467</v>
      </c>
      <c r="H1247" t="s">
        <v>52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72</v>
      </c>
      <c r="O1247" t="s">
        <v>3275</v>
      </c>
      <c r="P1247">
        <v>3</v>
      </c>
      <c r="Q1247" t="str">
        <f t="shared" si="19"/>
        <v>UNH US Equity</v>
      </c>
    </row>
    <row r="1248" spans="1:17" x14ac:dyDescent="0.55000000000000004">
      <c r="A1248" s="1">
        <v>45289</v>
      </c>
      <c r="B1248" s="1">
        <v>45291</v>
      </c>
      <c r="C1248" t="s">
        <v>1769</v>
      </c>
      <c r="D1248" t="s">
        <v>1770</v>
      </c>
      <c r="E1248">
        <v>7.8</v>
      </c>
      <c r="F1248" t="s">
        <v>2201</v>
      </c>
      <c r="H1248" t="s">
        <v>77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3277</v>
      </c>
      <c r="P1248">
        <v>3</v>
      </c>
      <c r="Q1248" t="str">
        <f t="shared" si="19"/>
        <v>NSC US Equity</v>
      </c>
    </row>
    <row r="1249" spans="1:17" x14ac:dyDescent="0.55000000000000004">
      <c r="A1249" s="1">
        <v>45289</v>
      </c>
      <c r="B1249" s="1">
        <v>45291</v>
      </c>
      <c r="C1249" t="s">
        <v>1684</v>
      </c>
      <c r="D1249" t="s">
        <v>1685</v>
      </c>
      <c r="E1249">
        <v>6</v>
      </c>
      <c r="F1249" t="s">
        <v>931</v>
      </c>
      <c r="H1249" t="s">
        <v>52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3278</v>
      </c>
      <c r="P1249">
        <v>3</v>
      </c>
      <c r="Q1249" t="str">
        <f t="shared" si="19"/>
        <v>EMR US Equity</v>
      </c>
    </row>
    <row r="1250" spans="1:17" x14ac:dyDescent="0.55000000000000004">
      <c r="A1250" s="1">
        <v>45289</v>
      </c>
      <c r="B1250" s="1">
        <v>45291</v>
      </c>
      <c r="C1250" t="s">
        <v>1365</v>
      </c>
      <c r="D1250" t="s">
        <v>1366</v>
      </c>
      <c r="E1250">
        <v>3.5</v>
      </c>
      <c r="F1250" t="s">
        <v>1887</v>
      </c>
      <c r="H1250" t="s">
        <v>42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3279</v>
      </c>
      <c r="P1250">
        <v>4</v>
      </c>
      <c r="Q1250" t="str">
        <f t="shared" si="19"/>
        <v>CSCO US Equity</v>
      </c>
    </row>
    <row r="1251" spans="1:17" x14ac:dyDescent="0.55000000000000004">
      <c r="A1251" s="1">
        <v>45289</v>
      </c>
      <c r="B1251" s="1">
        <v>45291</v>
      </c>
      <c r="C1251" t="s">
        <v>269</v>
      </c>
      <c r="D1251" t="s">
        <v>270</v>
      </c>
      <c r="E1251">
        <v>5.2</v>
      </c>
      <c r="F1251" t="s">
        <v>2654</v>
      </c>
      <c r="G1251" t="s">
        <v>229</v>
      </c>
      <c r="H1251" t="s">
        <v>52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3280</v>
      </c>
      <c r="P1251">
        <v>5</v>
      </c>
      <c r="Q1251" t="str">
        <f t="shared" si="19"/>
        <v>MBGGR US Equity</v>
      </c>
    </row>
    <row r="1252" spans="1:17" x14ac:dyDescent="0.55000000000000004">
      <c r="A1252" s="1">
        <v>45289</v>
      </c>
      <c r="B1252" s="1">
        <v>45291</v>
      </c>
      <c r="C1252" t="s">
        <v>123</v>
      </c>
      <c r="D1252" t="s">
        <v>124</v>
      </c>
      <c r="E1252">
        <v>3.125</v>
      </c>
      <c r="F1252" t="s">
        <v>3281</v>
      </c>
      <c r="G1252" t="s">
        <v>220</v>
      </c>
      <c r="H1252" t="s">
        <v>63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64</v>
      </c>
      <c r="O1252" t="s">
        <v>3282</v>
      </c>
      <c r="P1252">
        <v>4</v>
      </c>
      <c r="Q1252" t="str">
        <f t="shared" si="19"/>
        <v>IBRD US Equity</v>
      </c>
    </row>
    <row r="1253" spans="1:17" x14ac:dyDescent="0.55000000000000004">
      <c r="A1253" s="1">
        <v>45289</v>
      </c>
      <c r="B1253" s="1">
        <v>45291</v>
      </c>
      <c r="C1253" t="s">
        <v>1595</v>
      </c>
      <c r="D1253" t="s">
        <v>1596</v>
      </c>
      <c r="E1253">
        <v>5.3</v>
      </c>
      <c r="F1253" t="s">
        <v>3226</v>
      </c>
      <c r="H1253" t="s">
        <v>71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3283</v>
      </c>
      <c r="P1253">
        <v>3</v>
      </c>
      <c r="Q1253" t="str">
        <f t="shared" si="19"/>
        <v>CAG US Equity</v>
      </c>
    </row>
    <row r="1254" spans="1:17" x14ac:dyDescent="0.55000000000000004">
      <c r="A1254" s="1">
        <v>45289</v>
      </c>
      <c r="B1254" s="1">
        <v>45291</v>
      </c>
      <c r="C1254" t="s">
        <v>1362</v>
      </c>
      <c r="D1254" t="s">
        <v>1363</v>
      </c>
      <c r="E1254">
        <v>5.875</v>
      </c>
      <c r="F1254" t="s">
        <v>2618</v>
      </c>
      <c r="H1254" t="s">
        <v>52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3284</v>
      </c>
      <c r="P1254">
        <v>3</v>
      </c>
      <c r="Q1254" t="str">
        <f t="shared" si="19"/>
        <v>BMY US Equity</v>
      </c>
    </row>
    <row r="1255" spans="1:17" x14ac:dyDescent="0.55000000000000004">
      <c r="A1255" s="1">
        <v>45289</v>
      </c>
      <c r="B1255" s="1">
        <v>45291</v>
      </c>
      <c r="C1255" t="s">
        <v>1415</v>
      </c>
      <c r="D1255" t="s">
        <v>1416</v>
      </c>
      <c r="E1255">
        <v>6.3</v>
      </c>
      <c r="F1255" t="s">
        <v>2737</v>
      </c>
      <c r="H1255" t="s">
        <v>47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3285</v>
      </c>
      <c r="P1255">
        <v>3</v>
      </c>
      <c r="Q1255" t="str">
        <f t="shared" si="19"/>
        <v>WMB US Equity</v>
      </c>
    </row>
    <row r="1256" spans="1:17" x14ac:dyDescent="0.55000000000000004">
      <c r="A1256" s="1">
        <v>45289</v>
      </c>
      <c r="B1256" s="1">
        <v>45291</v>
      </c>
      <c r="C1256" t="s">
        <v>1010</v>
      </c>
      <c r="D1256" t="s">
        <v>1011</v>
      </c>
      <c r="E1256">
        <v>6.8</v>
      </c>
      <c r="F1256" t="s">
        <v>483</v>
      </c>
      <c r="H1256" t="s">
        <v>77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3286</v>
      </c>
      <c r="P1256">
        <v>3</v>
      </c>
      <c r="Q1256" t="str">
        <f t="shared" si="19"/>
        <v>RTX US Equity</v>
      </c>
    </row>
    <row r="1257" spans="1:17" x14ac:dyDescent="0.55000000000000004">
      <c r="A1257" s="1">
        <v>45289</v>
      </c>
      <c r="B1257" s="1">
        <v>45291</v>
      </c>
      <c r="C1257" t="s">
        <v>363</v>
      </c>
      <c r="D1257" t="s">
        <v>364</v>
      </c>
      <c r="E1257">
        <v>2.15</v>
      </c>
      <c r="F1257" t="s">
        <v>2429</v>
      </c>
      <c r="G1257" t="s">
        <v>206</v>
      </c>
      <c r="H1257" t="s">
        <v>42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3287</v>
      </c>
      <c r="P1257">
        <v>4</v>
      </c>
      <c r="Q1257" t="str">
        <f t="shared" si="19"/>
        <v>PCAR US Equity</v>
      </c>
    </row>
    <row r="1258" spans="1:17" x14ac:dyDescent="0.55000000000000004">
      <c r="A1258" s="1">
        <v>45289</v>
      </c>
      <c r="B1258" s="1">
        <v>45291</v>
      </c>
      <c r="C1258" t="s">
        <v>317</v>
      </c>
      <c r="D1258" t="s">
        <v>318</v>
      </c>
      <c r="E1258">
        <v>2.25</v>
      </c>
      <c r="F1258" t="s">
        <v>3288</v>
      </c>
      <c r="G1258" t="s">
        <v>206</v>
      </c>
      <c r="H1258" t="s">
        <v>17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3289</v>
      </c>
      <c r="P1258">
        <v>4</v>
      </c>
      <c r="Q1258" t="str">
        <f t="shared" si="19"/>
        <v>HNDA US Equity</v>
      </c>
    </row>
    <row r="1259" spans="1:17" x14ac:dyDescent="0.55000000000000004">
      <c r="A1259" s="1">
        <v>45289</v>
      </c>
      <c r="B1259" s="1">
        <v>45291</v>
      </c>
      <c r="C1259" t="s">
        <v>920</v>
      </c>
      <c r="D1259" t="s">
        <v>921</v>
      </c>
      <c r="E1259">
        <v>4.5</v>
      </c>
      <c r="F1259" t="s">
        <v>2259</v>
      </c>
      <c r="H1259" t="s">
        <v>77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72</v>
      </c>
      <c r="O1259" t="s">
        <v>3290</v>
      </c>
      <c r="P1259">
        <v>3</v>
      </c>
      <c r="Q1259" t="str">
        <f t="shared" si="19"/>
        <v>ALL US Equity</v>
      </c>
    </row>
    <row r="1260" spans="1:17" x14ac:dyDescent="0.55000000000000004">
      <c r="A1260" s="1">
        <v>45289</v>
      </c>
      <c r="B1260" s="1">
        <v>45291</v>
      </c>
      <c r="C1260" t="s">
        <v>2682</v>
      </c>
      <c r="D1260" t="s">
        <v>2683</v>
      </c>
      <c r="E1260">
        <v>2</v>
      </c>
      <c r="F1260" t="s">
        <v>1502</v>
      </c>
      <c r="G1260" t="s">
        <v>142</v>
      </c>
      <c r="H1260" t="s">
        <v>52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72</v>
      </c>
      <c r="O1260" t="s">
        <v>3293</v>
      </c>
      <c r="P1260">
        <v>3</v>
      </c>
      <c r="Q1260" t="str">
        <f t="shared" si="19"/>
        <v>BHF US Equity</v>
      </c>
    </row>
    <row r="1261" spans="1:17" x14ac:dyDescent="0.55000000000000004">
      <c r="A1261" s="1">
        <v>45289</v>
      </c>
      <c r="B1261" s="1">
        <v>45291</v>
      </c>
      <c r="C1261" t="s">
        <v>1764</v>
      </c>
      <c r="D1261" t="s">
        <v>1249</v>
      </c>
      <c r="E1261">
        <v>7.3</v>
      </c>
      <c r="F1261" t="s">
        <v>1619</v>
      </c>
      <c r="H1261" t="s">
        <v>47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3294</v>
      </c>
      <c r="P1261">
        <v>3</v>
      </c>
      <c r="Q1261" t="str">
        <f t="shared" si="19"/>
        <v>KMI US Equity</v>
      </c>
    </row>
    <row r="1262" spans="1:17" x14ac:dyDescent="0.55000000000000004">
      <c r="A1262" s="1">
        <v>45289</v>
      </c>
      <c r="B1262" s="1">
        <v>45291</v>
      </c>
      <c r="C1262" t="s">
        <v>547</v>
      </c>
      <c r="D1262" t="s">
        <v>548</v>
      </c>
      <c r="E1262">
        <v>3.4279999999999999</v>
      </c>
      <c r="F1262" t="s">
        <v>1316</v>
      </c>
      <c r="H1262" t="s">
        <v>71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3295</v>
      </c>
      <c r="P1262">
        <v>3</v>
      </c>
      <c r="Q1262" t="str">
        <f t="shared" si="19"/>
        <v>WBD US Equity</v>
      </c>
    </row>
    <row r="1263" spans="1:17" x14ac:dyDescent="0.55000000000000004">
      <c r="A1263" s="1">
        <v>45289</v>
      </c>
      <c r="B1263" s="1">
        <v>45291</v>
      </c>
      <c r="C1263" t="s">
        <v>1722</v>
      </c>
      <c r="D1263" t="s">
        <v>1723</v>
      </c>
      <c r="E1263">
        <v>0.8</v>
      </c>
      <c r="F1263" t="s">
        <v>730</v>
      </c>
      <c r="G1263" t="s">
        <v>229</v>
      </c>
      <c r="H1263" t="s">
        <v>52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3296</v>
      </c>
      <c r="P1263">
        <v>3</v>
      </c>
      <c r="Q1263" t="str">
        <f t="shared" si="19"/>
        <v>BMW US Equity</v>
      </c>
    </row>
    <row r="1264" spans="1:17" x14ac:dyDescent="0.55000000000000004">
      <c r="A1264" s="1">
        <v>45289</v>
      </c>
      <c r="B1264" s="1">
        <v>45291</v>
      </c>
      <c r="C1264" t="s">
        <v>285</v>
      </c>
      <c r="D1264" t="s">
        <v>286</v>
      </c>
      <c r="E1264">
        <v>2.875</v>
      </c>
      <c r="F1264" t="s">
        <v>3297</v>
      </c>
      <c r="H1264" t="s">
        <v>42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3298</v>
      </c>
      <c r="P1264">
        <v>2</v>
      </c>
      <c r="Q1264" t="str">
        <f t="shared" si="19"/>
        <v>KO US Equity</v>
      </c>
    </row>
    <row r="1265" spans="1:17" x14ac:dyDescent="0.55000000000000004">
      <c r="A1265" s="1">
        <v>45289</v>
      </c>
      <c r="B1265" s="1">
        <v>45291</v>
      </c>
      <c r="C1265" t="s">
        <v>2040</v>
      </c>
      <c r="D1265" t="s">
        <v>2041</v>
      </c>
      <c r="E1265">
        <v>6.25</v>
      </c>
      <c r="F1265" t="s">
        <v>3299</v>
      </c>
      <c r="H1265" t="s">
        <v>77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72</v>
      </c>
      <c r="O1265" t="s">
        <v>3300</v>
      </c>
      <c r="P1265">
        <v>3</v>
      </c>
      <c r="Q1265" t="str">
        <f t="shared" si="19"/>
        <v>AON US Equity</v>
      </c>
    </row>
    <row r="1266" spans="1:17" x14ac:dyDescent="0.55000000000000004">
      <c r="A1266" s="1">
        <v>45289</v>
      </c>
      <c r="B1266" s="1">
        <v>45291</v>
      </c>
      <c r="C1266" t="s">
        <v>1116</v>
      </c>
      <c r="D1266" t="s">
        <v>1117</v>
      </c>
      <c r="E1266">
        <v>3.5</v>
      </c>
      <c r="F1266" t="s">
        <v>3254</v>
      </c>
      <c r="G1266" t="s">
        <v>2272</v>
      </c>
      <c r="H1266" t="s">
        <v>17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53</v>
      </c>
      <c r="O1266" t="s">
        <v>3301</v>
      </c>
      <c r="P1266">
        <v>4</v>
      </c>
      <c r="Q1266" t="str">
        <f t="shared" si="19"/>
        <v>NRUC US Equity</v>
      </c>
    </row>
    <row r="1267" spans="1:17" x14ac:dyDescent="0.55000000000000004">
      <c r="A1267" s="1">
        <v>45289</v>
      </c>
      <c r="B1267" s="1">
        <v>45291</v>
      </c>
      <c r="C1267" t="s">
        <v>1415</v>
      </c>
      <c r="D1267" t="s">
        <v>1416</v>
      </c>
      <c r="E1267">
        <v>8.75</v>
      </c>
      <c r="F1267" t="s">
        <v>505</v>
      </c>
      <c r="H1267" t="s">
        <v>47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3302</v>
      </c>
      <c r="P1267">
        <v>3</v>
      </c>
      <c r="Q1267" t="str">
        <f t="shared" si="19"/>
        <v>WMB US Equity</v>
      </c>
    </row>
    <row r="1268" spans="1:17" x14ac:dyDescent="0.55000000000000004">
      <c r="A1268" s="1">
        <v>45289</v>
      </c>
      <c r="B1268" s="1">
        <v>45291</v>
      </c>
      <c r="C1268" t="s">
        <v>244</v>
      </c>
      <c r="D1268" t="s">
        <v>245</v>
      </c>
      <c r="E1268">
        <v>5.0999999999999996</v>
      </c>
      <c r="F1268" t="s">
        <v>780</v>
      </c>
      <c r="G1268" t="s">
        <v>1519</v>
      </c>
      <c r="H1268" t="s">
        <v>47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3303</v>
      </c>
      <c r="P1268">
        <v>2</v>
      </c>
      <c r="Q1268" t="str">
        <f t="shared" si="19"/>
        <v>GE US Equity</v>
      </c>
    </row>
    <row r="1269" spans="1:17" x14ac:dyDescent="0.55000000000000004">
      <c r="A1269" s="1">
        <v>45289</v>
      </c>
      <c r="B1269" s="1">
        <v>45291</v>
      </c>
      <c r="C1269" t="s">
        <v>317</v>
      </c>
      <c r="D1269" t="s">
        <v>318</v>
      </c>
      <c r="E1269">
        <v>3.55</v>
      </c>
      <c r="F1269" t="s">
        <v>1830</v>
      </c>
      <c r="G1269" t="s">
        <v>133</v>
      </c>
      <c r="H1269" t="s">
        <v>17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3304</v>
      </c>
      <c r="P1269">
        <v>4</v>
      </c>
      <c r="Q1269" t="str">
        <f t="shared" si="19"/>
        <v>HNDA US Equity</v>
      </c>
    </row>
    <row r="1270" spans="1:17" x14ac:dyDescent="0.55000000000000004">
      <c r="A1270" s="1">
        <v>45289</v>
      </c>
      <c r="B1270" s="1">
        <v>45291</v>
      </c>
      <c r="C1270" t="s">
        <v>2122</v>
      </c>
      <c r="D1270" t="s">
        <v>2123</v>
      </c>
      <c r="E1270">
        <v>5.5</v>
      </c>
      <c r="F1270" t="s">
        <v>3305</v>
      </c>
      <c r="H1270" t="s">
        <v>71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3306</v>
      </c>
      <c r="P1270">
        <v>4</v>
      </c>
      <c r="Q1270" t="str">
        <f t="shared" si="19"/>
        <v>LDOS US Equity</v>
      </c>
    </row>
    <row r="1271" spans="1:17" x14ac:dyDescent="0.55000000000000004">
      <c r="A1271" s="1">
        <v>45289</v>
      </c>
      <c r="B1271" s="1">
        <v>45291</v>
      </c>
      <c r="C1271" t="s">
        <v>517</v>
      </c>
      <c r="D1271" t="s">
        <v>518</v>
      </c>
      <c r="E1271">
        <v>3.3</v>
      </c>
      <c r="F1271" t="s">
        <v>3308</v>
      </c>
      <c r="G1271" t="s">
        <v>206</v>
      </c>
      <c r="H1271" t="s">
        <v>52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3309</v>
      </c>
      <c r="P1271">
        <v>3</v>
      </c>
      <c r="Q1271" t="str">
        <f t="shared" si="19"/>
        <v>CAT US Equity</v>
      </c>
    </row>
    <row r="1272" spans="1:17" x14ac:dyDescent="0.55000000000000004">
      <c r="A1272" s="1">
        <v>45289</v>
      </c>
      <c r="B1272" s="1">
        <v>45291</v>
      </c>
      <c r="C1272" t="s">
        <v>244</v>
      </c>
      <c r="D1272" t="s">
        <v>245</v>
      </c>
      <c r="E1272">
        <v>3.375</v>
      </c>
      <c r="F1272" t="s">
        <v>3310</v>
      </c>
      <c r="H1272" t="s">
        <v>47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3311</v>
      </c>
      <c r="P1272">
        <v>2</v>
      </c>
      <c r="Q1272" t="str">
        <f t="shared" si="19"/>
        <v>GE US Equity</v>
      </c>
    </row>
    <row r="1273" spans="1:17" x14ac:dyDescent="0.55000000000000004">
      <c r="A1273" s="1">
        <v>45289</v>
      </c>
      <c r="B1273" s="1">
        <v>45291</v>
      </c>
      <c r="C1273" t="s">
        <v>139</v>
      </c>
      <c r="D1273" t="s">
        <v>140</v>
      </c>
      <c r="E1273">
        <v>5.4669999999999996</v>
      </c>
      <c r="F1273" t="s">
        <v>141</v>
      </c>
      <c r="G1273" t="s">
        <v>229</v>
      </c>
      <c r="H1273" t="s">
        <v>42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72</v>
      </c>
      <c r="O1273" t="s">
        <v>3312</v>
      </c>
      <c r="P1273">
        <v>2</v>
      </c>
      <c r="Q1273" t="str">
        <f t="shared" si="19"/>
        <v>PL US Equity</v>
      </c>
    </row>
    <row r="1274" spans="1:17" x14ac:dyDescent="0.55000000000000004">
      <c r="A1274" s="1">
        <v>45289</v>
      </c>
      <c r="B1274" s="1">
        <v>45291</v>
      </c>
      <c r="C1274" t="s">
        <v>2798</v>
      </c>
      <c r="D1274" t="s">
        <v>350</v>
      </c>
      <c r="E1274">
        <v>5.95</v>
      </c>
      <c r="F1274" t="s">
        <v>3314</v>
      </c>
      <c r="H1274" t="s">
        <v>267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53</v>
      </c>
      <c r="O1274" t="s">
        <v>3315</v>
      </c>
      <c r="P1274">
        <v>3</v>
      </c>
      <c r="Q1274" t="str">
        <f t="shared" si="19"/>
        <v>NEE US Equity</v>
      </c>
    </row>
    <row r="1275" spans="1:17" x14ac:dyDescent="0.55000000000000004">
      <c r="A1275" s="1">
        <v>45289</v>
      </c>
      <c r="B1275" s="1">
        <v>45291</v>
      </c>
      <c r="C1275" t="s">
        <v>407</v>
      </c>
      <c r="D1275" t="s">
        <v>408</v>
      </c>
      <c r="E1275">
        <v>4</v>
      </c>
      <c r="F1275" t="s">
        <v>3319</v>
      </c>
      <c r="H1275" t="s">
        <v>17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3320</v>
      </c>
      <c r="P1275">
        <v>3</v>
      </c>
      <c r="Q1275" t="str">
        <f t="shared" si="19"/>
        <v>ETN US Equity</v>
      </c>
    </row>
    <row r="1276" spans="1:17" x14ac:dyDescent="0.55000000000000004">
      <c r="A1276" s="1">
        <v>45289</v>
      </c>
      <c r="B1276" s="1">
        <v>45291</v>
      </c>
      <c r="C1276" t="s">
        <v>3321</v>
      </c>
      <c r="D1276" t="s">
        <v>3322</v>
      </c>
      <c r="E1276">
        <v>5.875</v>
      </c>
      <c r="F1276" t="s">
        <v>542</v>
      </c>
      <c r="H1276" t="s">
        <v>47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3323</v>
      </c>
      <c r="P1276">
        <v>3</v>
      </c>
      <c r="Q1276" t="str">
        <f t="shared" si="19"/>
        <v>MON US Equity</v>
      </c>
    </row>
    <row r="1277" spans="1:17" x14ac:dyDescent="0.55000000000000004">
      <c r="A1277" s="1">
        <v>45289</v>
      </c>
      <c r="B1277" s="1">
        <v>45291</v>
      </c>
      <c r="C1277" t="s">
        <v>3324</v>
      </c>
      <c r="D1277" t="s">
        <v>3325</v>
      </c>
      <c r="E1277">
        <v>5.4</v>
      </c>
      <c r="F1277" t="s">
        <v>637</v>
      </c>
      <c r="H1277" t="s">
        <v>52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53</v>
      </c>
      <c r="O1277" t="s">
        <v>3326</v>
      </c>
      <c r="P1277">
        <v>3</v>
      </c>
      <c r="Q1277" t="str">
        <f t="shared" si="19"/>
        <v>ETR US Equity</v>
      </c>
    </row>
    <row r="1278" spans="1:17" x14ac:dyDescent="0.55000000000000004">
      <c r="A1278" s="1">
        <v>45289</v>
      </c>
      <c r="B1278" s="1">
        <v>45291</v>
      </c>
      <c r="C1278" t="s">
        <v>114</v>
      </c>
      <c r="D1278" t="s">
        <v>115</v>
      </c>
      <c r="E1278">
        <v>5.9355099999999998</v>
      </c>
      <c r="F1278" t="s">
        <v>3327</v>
      </c>
      <c r="G1278" t="s">
        <v>206</v>
      </c>
      <c r="H1278" t="s">
        <v>52</v>
      </c>
      <c r="I1278" t="s">
        <v>18</v>
      </c>
      <c r="J1278" t="s">
        <v>19</v>
      </c>
      <c r="K1278" t="s">
        <v>20</v>
      </c>
      <c r="L1278" t="s">
        <v>20</v>
      </c>
      <c r="M1278" t="s">
        <v>173</v>
      </c>
      <c r="N1278" t="s">
        <v>22</v>
      </c>
      <c r="O1278" t="s">
        <v>3328</v>
      </c>
      <c r="P1278">
        <v>2</v>
      </c>
      <c r="Q1278" t="str">
        <f t="shared" si="19"/>
        <v>DE US Equity</v>
      </c>
    </row>
    <row r="1279" spans="1:17" x14ac:dyDescent="0.55000000000000004">
      <c r="A1279" s="1">
        <v>45289</v>
      </c>
      <c r="B1279" s="1">
        <v>45291</v>
      </c>
      <c r="C1279" t="s">
        <v>1615</v>
      </c>
      <c r="D1279" t="s">
        <v>1616</v>
      </c>
      <c r="E1279">
        <v>5.3</v>
      </c>
      <c r="F1279" t="s">
        <v>2942</v>
      </c>
      <c r="H1279" t="s">
        <v>52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3329</v>
      </c>
      <c r="P1279">
        <v>3</v>
      </c>
      <c r="Q1279" t="str">
        <f t="shared" si="19"/>
        <v>KMB US Equity</v>
      </c>
    </row>
    <row r="1280" spans="1:17" x14ac:dyDescent="0.55000000000000004">
      <c r="A1280" s="1">
        <v>45289</v>
      </c>
      <c r="B1280" s="1">
        <v>45291</v>
      </c>
      <c r="C1280" t="s">
        <v>880</v>
      </c>
      <c r="D1280" t="s">
        <v>881</v>
      </c>
      <c r="E1280">
        <v>5.5</v>
      </c>
      <c r="F1280" t="s">
        <v>2381</v>
      </c>
      <c r="H1280" t="s">
        <v>77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3330</v>
      </c>
      <c r="P1280">
        <v>3</v>
      </c>
      <c r="Q1280" t="str">
        <f t="shared" si="19"/>
        <v>LOW US Equity</v>
      </c>
    </row>
    <row r="1281" spans="1:17" x14ac:dyDescent="0.55000000000000004">
      <c r="A1281" s="1">
        <v>45289</v>
      </c>
      <c r="B1281" s="1">
        <v>45291</v>
      </c>
      <c r="C1281" t="s">
        <v>3333</v>
      </c>
      <c r="D1281" t="s">
        <v>3334</v>
      </c>
      <c r="E1281">
        <v>8.15</v>
      </c>
      <c r="F1281" t="s">
        <v>1205</v>
      </c>
      <c r="H1281" t="s">
        <v>47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72</v>
      </c>
      <c r="O1281" t="s">
        <v>3335</v>
      </c>
      <c r="P1281">
        <v>3</v>
      </c>
      <c r="Q1281" t="str">
        <f t="shared" si="19"/>
        <v>HUM US Equity</v>
      </c>
    </row>
    <row r="1282" spans="1:17" x14ac:dyDescent="0.55000000000000004">
      <c r="A1282" s="1">
        <v>45289</v>
      </c>
      <c r="B1282" s="1">
        <v>45291</v>
      </c>
      <c r="C1282" t="s">
        <v>244</v>
      </c>
      <c r="D1282" t="s">
        <v>245</v>
      </c>
      <c r="E1282">
        <v>5.25</v>
      </c>
      <c r="F1282" t="s">
        <v>2809</v>
      </c>
      <c r="G1282" t="s">
        <v>1519</v>
      </c>
      <c r="H1282" t="s">
        <v>47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3336</v>
      </c>
      <c r="P1282">
        <v>2</v>
      </c>
      <c r="Q1282" t="str">
        <f t="shared" si="19"/>
        <v>GE US Equity</v>
      </c>
    </row>
    <row r="1283" spans="1:17" x14ac:dyDescent="0.55000000000000004">
      <c r="A1283" s="1">
        <v>45289</v>
      </c>
      <c r="B1283" s="1">
        <v>45291</v>
      </c>
      <c r="C1283" t="s">
        <v>806</v>
      </c>
      <c r="D1283" t="s">
        <v>807</v>
      </c>
      <c r="E1283">
        <v>5.8</v>
      </c>
      <c r="F1283" t="s">
        <v>2192</v>
      </c>
      <c r="G1283" t="s">
        <v>229</v>
      </c>
      <c r="H1283" t="s">
        <v>77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3341</v>
      </c>
      <c r="P1283">
        <v>2</v>
      </c>
      <c r="Q1283" t="str">
        <f t="shared" si="19"/>
        <v>VW US Equity</v>
      </c>
    </row>
    <row r="1284" spans="1:17" x14ac:dyDescent="0.55000000000000004">
      <c r="A1284" s="1">
        <v>45289</v>
      </c>
      <c r="B1284" s="1">
        <v>45291</v>
      </c>
      <c r="C1284" t="s">
        <v>1445</v>
      </c>
      <c r="D1284" t="s">
        <v>1446</v>
      </c>
      <c r="E1284">
        <v>2.5499999999999998</v>
      </c>
      <c r="F1284" t="s">
        <v>3345</v>
      </c>
      <c r="G1284" t="s">
        <v>142</v>
      </c>
      <c r="H1284" t="s">
        <v>42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72</v>
      </c>
      <c r="O1284" t="s">
        <v>3346</v>
      </c>
      <c r="P1284">
        <v>3</v>
      </c>
      <c r="Q1284" t="str">
        <f t="shared" ref="Q1284:Q1347" si="20">D1284&amp;" US Equity"</f>
        <v>ATH US Equity</v>
      </c>
    </row>
    <row r="1285" spans="1:17" x14ac:dyDescent="0.55000000000000004">
      <c r="A1285" s="1">
        <v>45289</v>
      </c>
      <c r="B1285" s="1">
        <v>45291</v>
      </c>
      <c r="C1285" t="s">
        <v>74</v>
      </c>
      <c r="D1285" t="s">
        <v>75</v>
      </c>
      <c r="E1285">
        <v>5.85</v>
      </c>
      <c r="F1285" t="s">
        <v>1405</v>
      </c>
      <c r="H1285" t="s">
        <v>77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3347</v>
      </c>
      <c r="P1285">
        <v>2</v>
      </c>
      <c r="Q1285" t="str">
        <f t="shared" si="20"/>
        <v>VZ US Equity</v>
      </c>
    </row>
    <row r="1286" spans="1:17" x14ac:dyDescent="0.55000000000000004">
      <c r="A1286" s="1">
        <v>45289</v>
      </c>
      <c r="B1286" s="1">
        <v>45291</v>
      </c>
      <c r="C1286" t="s">
        <v>1116</v>
      </c>
      <c r="D1286" t="s">
        <v>1117</v>
      </c>
      <c r="E1286">
        <v>5.7031299999999998</v>
      </c>
      <c r="F1286" t="s">
        <v>3349</v>
      </c>
      <c r="G1286" t="s">
        <v>567</v>
      </c>
      <c r="H1286" t="s">
        <v>17</v>
      </c>
      <c r="I1286" t="s">
        <v>18</v>
      </c>
      <c r="J1286" t="s">
        <v>19</v>
      </c>
      <c r="K1286" t="s">
        <v>20</v>
      </c>
      <c r="L1286" t="s">
        <v>20</v>
      </c>
      <c r="M1286" t="s">
        <v>173</v>
      </c>
      <c r="N1286" t="s">
        <v>53</v>
      </c>
      <c r="O1286" t="s">
        <v>3350</v>
      </c>
      <c r="P1286">
        <v>4</v>
      </c>
      <c r="Q1286" t="str">
        <f t="shared" si="20"/>
        <v>NRUC US Equity</v>
      </c>
    </row>
    <row r="1287" spans="1:17" x14ac:dyDescent="0.55000000000000004">
      <c r="A1287" s="1">
        <v>45289</v>
      </c>
      <c r="B1287" s="1">
        <v>45291</v>
      </c>
      <c r="C1287" t="s">
        <v>517</v>
      </c>
      <c r="D1287" t="s">
        <v>518</v>
      </c>
      <c r="E1287">
        <v>0.6</v>
      </c>
      <c r="F1287" t="s">
        <v>1896</v>
      </c>
      <c r="G1287" t="s">
        <v>206</v>
      </c>
      <c r="H1287" t="s">
        <v>52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3352</v>
      </c>
      <c r="P1287">
        <v>3</v>
      </c>
      <c r="Q1287" t="str">
        <f t="shared" si="20"/>
        <v>CAT US Equity</v>
      </c>
    </row>
    <row r="1288" spans="1:17" x14ac:dyDescent="0.55000000000000004">
      <c r="A1288" s="1">
        <v>45289</v>
      </c>
      <c r="B1288" s="1">
        <v>45291</v>
      </c>
      <c r="C1288" t="s">
        <v>1440</v>
      </c>
      <c r="D1288" t="s">
        <v>1441</v>
      </c>
      <c r="E1288">
        <v>3.65</v>
      </c>
      <c r="F1288" t="s">
        <v>1222</v>
      </c>
      <c r="H1288" t="s">
        <v>47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72</v>
      </c>
      <c r="O1288" t="s">
        <v>3353</v>
      </c>
      <c r="P1288">
        <v>4</v>
      </c>
      <c r="Q1288" t="str">
        <f t="shared" si="20"/>
        <v>VOYA US Equity</v>
      </c>
    </row>
    <row r="1289" spans="1:17" x14ac:dyDescent="0.55000000000000004">
      <c r="A1289" s="1">
        <v>45289</v>
      </c>
      <c r="B1289" s="1">
        <v>45291</v>
      </c>
      <c r="C1289" t="s">
        <v>244</v>
      </c>
      <c r="D1289" t="s">
        <v>245</v>
      </c>
      <c r="E1289">
        <v>5</v>
      </c>
      <c r="F1289" t="s">
        <v>2027</v>
      </c>
      <c r="G1289" t="s">
        <v>1519</v>
      </c>
      <c r="H1289" t="s">
        <v>47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3354</v>
      </c>
      <c r="P1289">
        <v>2</v>
      </c>
      <c r="Q1289" t="str">
        <f t="shared" si="20"/>
        <v>GE US Equity</v>
      </c>
    </row>
    <row r="1290" spans="1:17" x14ac:dyDescent="0.55000000000000004">
      <c r="A1290" s="1">
        <v>45289</v>
      </c>
      <c r="B1290" s="1">
        <v>45291</v>
      </c>
      <c r="C1290" t="s">
        <v>2682</v>
      </c>
      <c r="D1290" t="s">
        <v>2683</v>
      </c>
      <c r="E1290">
        <v>6.1272099999999998</v>
      </c>
      <c r="F1290" t="s">
        <v>2861</v>
      </c>
      <c r="G1290" t="s">
        <v>142</v>
      </c>
      <c r="H1290" t="s">
        <v>52</v>
      </c>
      <c r="I1290" t="s">
        <v>18</v>
      </c>
      <c r="J1290" t="s">
        <v>19</v>
      </c>
      <c r="K1290" t="s">
        <v>20</v>
      </c>
      <c r="L1290" t="s">
        <v>20</v>
      </c>
      <c r="M1290" t="s">
        <v>173</v>
      </c>
      <c r="N1290" t="s">
        <v>72</v>
      </c>
      <c r="O1290" t="s">
        <v>3355</v>
      </c>
      <c r="P1290">
        <v>3</v>
      </c>
      <c r="Q1290" t="str">
        <f t="shared" si="20"/>
        <v>BHF US Equity</v>
      </c>
    </row>
    <row r="1291" spans="1:17" x14ac:dyDescent="0.55000000000000004">
      <c r="A1291" s="1">
        <v>45289</v>
      </c>
      <c r="B1291" s="1">
        <v>45291</v>
      </c>
      <c r="C1291" t="s">
        <v>2019</v>
      </c>
      <c r="D1291" t="s">
        <v>2020</v>
      </c>
      <c r="E1291">
        <v>6.1363700000000003</v>
      </c>
      <c r="F1291" t="s">
        <v>3356</v>
      </c>
      <c r="G1291" t="s">
        <v>229</v>
      </c>
      <c r="H1291" t="s">
        <v>99</v>
      </c>
      <c r="I1291" t="s">
        <v>18</v>
      </c>
      <c r="J1291" t="s">
        <v>19</v>
      </c>
      <c r="K1291" t="s">
        <v>20</v>
      </c>
      <c r="L1291" t="s">
        <v>20</v>
      </c>
      <c r="M1291" t="s">
        <v>173</v>
      </c>
      <c r="N1291" t="s">
        <v>22</v>
      </c>
      <c r="O1291" t="s">
        <v>3357</v>
      </c>
      <c r="P1291">
        <v>4</v>
      </c>
      <c r="Q1291" t="str">
        <f t="shared" si="20"/>
        <v>ROSW US Equity</v>
      </c>
    </row>
    <row r="1292" spans="1:17" x14ac:dyDescent="0.55000000000000004">
      <c r="A1292" s="1">
        <v>45289</v>
      </c>
      <c r="B1292" s="1">
        <v>45291</v>
      </c>
      <c r="C1292" t="s">
        <v>1445</v>
      </c>
      <c r="D1292" t="s">
        <v>1446</v>
      </c>
      <c r="E1292">
        <v>0.91400000000000003</v>
      </c>
      <c r="F1292" t="s">
        <v>3249</v>
      </c>
      <c r="G1292" t="s">
        <v>229</v>
      </c>
      <c r="H1292" t="s">
        <v>42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72</v>
      </c>
      <c r="O1292" t="s">
        <v>3358</v>
      </c>
      <c r="P1292">
        <v>3</v>
      </c>
      <c r="Q1292" t="str">
        <f t="shared" si="20"/>
        <v>ATH US Equity</v>
      </c>
    </row>
    <row r="1293" spans="1:17" x14ac:dyDescent="0.55000000000000004">
      <c r="A1293" s="1">
        <v>45289</v>
      </c>
      <c r="B1293" s="1">
        <v>45291</v>
      </c>
      <c r="C1293" t="s">
        <v>1325</v>
      </c>
      <c r="D1293" t="s">
        <v>1326</v>
      </c>
      <c r="E1293">
        <v>4.5</v>
      </c>
      <c r="F1293" t="s">
        <v>3359</v>
      </c>
      <c r="H1293" t="s">
        <v>47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3360</v>
      </c>
      <c r="P1293">
        <v>3</v>
      </c>
      <c r="Q1293" t="str">
        <f t="shared" si="20"/>
        <v>FDX US Equity</v>
      </c>
    </row>
    <row r="1294" spans="1:17" x14ac:dyDescent="0.55000000000000004">
      <c r="A1294" s="1">
        <v>45289</v>
      </c>
      <c r="B1294" s="1">
        <v>45291</v>
      </c>
      <c r="C1294" t="s">
        <v>332</v>
      </c>
      <c r="D1294" t="s">
        <v>333</v>
      </c>
      <c r="E1294">
        <v>2.4500000000000002</v>
      </c>
      <c r="F1294" t="s">
        <v>3361</v>
      </c>
      <c r="H1294" t="s">
        <v>267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3362</v>
      </c>
      <c r="P1294">
        <v>2</v>
      </c>
      <c r="Q1294" t="str">
        <f t="shared" si="20"/>
        <v>PG US Equity</v>
      </c>
    </row>
    <row r="1295" spans="1:17" x14ac:dyDescent="0.55000000000000004">
      <c r="A1295" s="1">
        <v>45289</v>
      </c>
      <c r="B1295" s="1">
        <v>45291</v>
      </c>
      <c r="C1295" t="s">
        <v>517</v>
      </c>
      <c r="D1295" t="s">
        <v>518</v>
      </c>
      <c r="E1295">
        <v>0.9</v>
      </c>
      <c r="F1295" t="s">
        <v>1417</v>
      </c>
      <c r="H1295" t="s">
        <v>52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3363</v>
      </c>
      <c r="P1295">
        <v>3</v>
      </c>
      <c r="Q1295" t="str">
        <f t="shared" si="20"/>
        <v>CAT US Equity</v>
      </c>
    </row>
    <row r="1296" spans="1:17" x14ac:dyDescent="0.55000000000000004">
      <c r="A1296" s="1">
        <v>45289</v>
      </c>
      <c r="B1296" s="1">
        <v>45291</v>
      </c>
      <c r="C1296" t="s">
        <v>269</v>
      </c>
      <c r="D1296" t="s">
        <v>270</v>
      </c>
      <c r="E1296">
        <v>3.25</v>
      </c>
      <c r="F1296" t="s">
        <v>897</v>
      </c>
      <c r="G1296" t="s">
        <v>229</v>
      </c>
      <c r="H1296" t="s">
        <v>52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3364</v>
      </c>
      <c r="P1296">
        <v>5</v>
      </c>
      <c r="Q1296" t="str">
        <f t="shared" si="20"/>
        <v>MBGGR US Equity</v>
      </c>
    </row>
    <row r="1297" spans="1:17" x14ac:dyDescent="0.55000000000000004">
      <c r="A1297" s="1">
        <v>45289</v>
      </c>
      <c r="B1297" s="1">
        <v>45291</v>
      </c>
      <c r="C1297" t="s">
        <v>3365</v>
      </c>
      <c r="D1297" t="s">
        <v>1635</v>
      </c>
      <c r="E1297">
        <v>6.625</v>
      </c>
      <c r="F1297" t="s">
        <v>1610</v>
      </c>
      <c r="G1297" t="s">
        <v>142</v>
      </c>
      <c r="H1297" t="s">
        <v>32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72</v>
      </c>
      <c r="O1297" t="s">
        <v>3366</v>
      </c>
      <c r="P1297">
        <v>5</v>
      </c>
      <c r="Q1297" t="str">
        <f t="shared" si="20"/>
        <v>OHNAT US Equity</v>
      </c>
    </row>
    <row r="1298" spans="1:17" x14ac:dyDescent="0.55000000000000004">
      <c r="A1298" s="1">
        <v>45289</v>
      </c>
      <c r="B1298" s="1">
        <v>45291</v>
      </c>
      <c r="C1298" t="s">
        <v>1941</v>
      </c>
      <c r="D1298" t="s">
        <v>1738</v>
      </c>
      <c r="E1298">
        <v>3.35</v>
      </c>
      <c r="F1298" t="s">
        <v>459</v>
      </c>
      <c r="H1298" t="s">
        <v>17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72</v>
      </c>
      <c r="O1298" t="s">
        <v>3367</v>
      </c>
      <c r="P1298">
        <v>2</v>
      </c>
      <c r="Q1298" t="str">
        <f t="shared" si="20"/>
        <v>CB US Equity</v>
      </c>
    </row>
    <row r="1299" spans="1:17" x14ac:dyDescent="0.55000000000000004">
      <c r="A1299" s="1">
        <v>45289</v>
      </c>
      <c r="B1299" s="1">
        <v>45291</v>
      </c>
      <c r="C1299" t="s">
        <v>1500</v>
      </c>
      <c r="D1299" t="s">
        <v>1501</v>
      </c>
      <c r="E1299">
        <v>0.75</v>
      </c>
      <c r="F1299" t="s">
        <v>2861</v>
      </c>
      <c r="G1299" t="s">
        <v>142</v>
      </c>
      <c r="H1299" t="s">
        <v>42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72</v>
      </c>
      <c r="O1299" t="s">
        <v>3368</v>
      </c>
      <c r="P1299">
        <v>3</v>
      </c>
      <c r="Q1299" t="str">
        <f t="shared" si="20"/>
        <v>PFG US Equity</v>
      </c>
    </row>
    <row r="1300" spans="1:17" x14ac:dyDescent="0.55000000000000004">
      <c r="A1300" s="1">
        <v>45289</v>
      </c>
      <c r="B1300" s="1">
        <v>45291</v>
      </c>
      <c r="C1300" t="s">
        <v>1142</v>
      </c>
      <c r="D1300" t="s">
        <v>1143</v>
      </c>
      <c r="E1300">
        <v>6.75</v>
      </c>
      <c r="F1300" t="s">
        <v>780</v>
      </c>
      <c r="H1300" t="s">
        <v>52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3369</v>
      </c>
      <c r="P1300">
        <v>4</v>
      </c>
      <c r="Q1300" t="str">
        <f t="shared" si="20"/>
        <v>BNSF US Equity</v>
      </c>
    </row>
    <row r="1301" spans="1:17" x14ac:dyDescent="0.55000000000000004">
      <c r="A1301" s="1">
        <v>45289</v>
      </c>
      <c r="B1301" s="1">
        <v>45291</v>
      </c>
      <c r="C1301" t="s">
        <v>444</v>
      </c>
      <c r="D1301" t="s">
        <v>445</v>
      </c>
      <c r="E1301">
        <v>7.125</v>
      </c>
      <c r="F1301" t="s">
        <v>761</v>
      </c>
      <c r="H1301" t="s">
        <v>32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3370</v>
      </c>
      <c r="P1301">
        <v>3</v>
      </c>
      <c r="Q1301" t="str">
        <f t="shared" si="20"/>
        <v>OXY US Equity</v>
      </c>
    </row>
    <row r="1302" spans="1:17" x14ac:dyDescent="0.55000000000000004">
      <c r="A1302" s="1">
        <v>45289</v>
      </c>
      <c r="B1302" s="1">
        <v>45291</v>
      </c>
      <c r="C1302" t="s">
        <v>2023</v>
      </c>
      <c r="D1302" t="s">
        <v>2024</v>
      </c>
      <c r="E1302">
        <v>8.5</v>
      </c>
      <c r="F1302" t="s">
        <v>1126</v>
      </c>
      <c r="H1302" t="s">
        <v>47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3371</v>
      </c>
      <c r="P1302">
        <v>2</v>
      </c>
      <c r="Q1302" t="str">
        <f t="shared" si="20"/>
        <v>WY US Equity</v>
      </c>
    </row>
    <row r="1303" spans="1:17" x14ac:dyDescent="0.55000000000000004">
      <c r="A1303" s="1">
        <v>45289</v>
      </c>
      <c r="B1303" s="1">
        <v>45291</v>
      </c>
      <c r="C1303" t="s">
        <v>688</v>
      </c>
      <c r="D1303" t="s">
        <v>689</v>
      </c>
      <c r="E1303">
        <v>4.6500000000000004</v>
      </c>
      <c r="F1303" t="s">
        <v>1016</v>
      </c>
      <c r="H1303" t="s">
        <v>17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3372</v>
      </c>
      <c r="P1303">
        <v>5</v>
      </c>
      <c r="Q1303" t="str">
        <f t="shared" si="20"/>
        <v>CMCSA US Equity</v>
      </c>
    </row>
    <row r="1304" spans="1:17" x14ac:dyDescent="0.55000000000000004">
      <c r="A1304" s="1">
        <v>45289</v>
      </c>
      <c r="B1304" s="1">
        <v>45291</v>
      </c>
      <c r="C1304" t="s">
        <v>74</v>
      </c>
      <c r="D1304" t="s">
        <v>75</v>
      </c>
      <c r="E1304">
        <v>7.75</v>
      </c>
      <c r="F1304" t="s">
        <v>3373</v>
      </c>
      <c r="H1304" t="s">
        <v>77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3374</v>
      </c>
      <c r="P1304">
        <v>2</v>
      </c>
      <c r="Q1304" t="str">
        <f t="shared" si="20"/>
        <v>VZ US Equity</v>
      </c>
    </row>
    <row r="1305" spans="1:17" x14ac:dyDescent="0.55000000000000004">
      <c r="A1305" s="1">
        <v>45289</v>
      </c>
      <c r="B1305" s="1">
        <v>45291</v>
      </c>
      <c r="C1305" t="s">
        <v>57</v>
      </c>
      <c r="D1305" t="s">
        <v>14</v>
      </c>
      <c r="E1305">
        <v>8.15</v>
      </c>
      <c r="F1305" t="s">
        <v>3375</v>
      </c>
      <c r="H1305" t="s">
        <v>17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3376</v>
      </c>
      <c r="P1305">
        <v>3</v>
      </c>
      <c r="Q1305" t="str">
        <f t="shared" si="20"/>
        <v>DIS US Equity</v>
      </c>
    </row>
    <row r="1306" spans="1:17" x14ac:dyDescent="0.55000000000000004">
      <c r="A1306" s="1">
        <v>45289</v>
      </c>
      <c r="B1306" s="1">
        <v>45291</v>
      </c>
      <c r="C1306" t="s">
        <v>3383</v>
      </c>
      <c r="D1306" t="s">
        <v>3384</v>
      </c>
      <c r="E1306">
        <v>7.3</v>
      </c>
      <c r="F1306" t="s">
        <v>3385</v>
      </c>
      <c r="H1306" t="s">
        <v>77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3386</v>
      </c>
      <c r="P1306">
        <v>5</v>
      </c>
      <c r="Q1306" t="str">
        <f t="shared" si="20"/>
        <v>RELLN US Equity</v>
      </c>
    </row>
    <row r="1307" spans="1:17" x14ac:dyDescent="0.55000000000000004">
      <c r="A1307" s="1">
        <v>45289</v>
      </c>
      <c r="B1307" s="1">
        <v>45291</v>
      </c>
      <c r="C1307" t="s">
        <v>1929</v>
      </c>
      <c r="D1307" t="s">
        <v>1930</v>
      </c>
      <c r="E1307">
        <v>6.5</v>
      </c>
      <c r="F1307" t="s">
        <v>3387</v>
      </c>
      <c r="H1307" t="s">
        <v>42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3388</v>
      </c>
      <c r="P1307">
        <v>3</v>
      </c>
      <c r="Q1307" t="str">
        <f t="shared" si="20"/>
        <v>MRK US Equity</v>
      </c>
    </row>
    <row r="1308" spans="1:17" x14ac:dyDescent="0.55000000000000004">
      <c r="A1308" s="1">
        <v>45289</v>
      </c>
      <c r="B1308" s="1">
        <v>45291</v>
      </c>
      <c r="C1308" t="s">
        <v>1318</v>
      </c>
      <c r="D1308" t="s">
        <v>1319</v>
      </c>
      <c r="E1308">
        <v>5.9</v>
      </c>
      <c r="F1308" t="s">
        <v>1320</v>
      </c>
      <c r="G1308" t="s">
        <v>229</v>
      </c>
      <c r="H1308" t="s">
        <v>52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72</v>
      </c>
      <c r="O1308" t="s">
        <v>3389</v>
      </c>
      <c r="P1308">
        <v>4</v>
      </c>
      <c r="Q1308" t="str">
        <f t="shared" si="20"/>
        <v>CRBG US Equity</v>
      </c>
    </row>
    <row r="1309" spans="1:17" x14ac:dyDescent="0.55000000000000004">
      <c r="A1309" s="1">
        <v>45289</v>
      </c>
      <c r="B1309" s="1">
        <v>45291</v>
      </c>
      <c r="C1309" t="s">
        <v>3390</v>
      </c>
      <c r="D1309" t="s">
        <v>302</v>
      </c>
      <c r="E1309">
        <v>5.625</v>
      </c>
      <c r="F1309" t="s">
        <v>3391</v>
      </c>
      <c r="G1309" t="s">
        <v>567</v>
      </c>
      <c r="H1309" t="s">
        <v>47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53</v>
      </c>
      <c r="O1309" t="s">
        <v>3392</v>
      </c>
      <c r="P1309">
        <v>3</v>
      </c>
      <c r="Q1309" t="str">
        <f t="shared" si="20"/>
        <v>AEP US Equity</v>
      </c>
    </row>
    <row r="1310" spans="1:17" x14ac:dyDescent="0.55000000000000004">
      <c r="A1310" s="1">
        <v>45289</v>
      </c>
      <c r="B1310" s="1">
        <v>45291</v>
      </c>
      <c r="C1310" t="s">
        <v>101</v>
      </c>
      <c r="D1310" t="s">
        <v>102</v>
      </c>
      <c r="E1310">
        <v>5.6</v>
      </c>
      <c r="F1310" t="s">
        <v>3158</v>
      </c>
      <c r="H1310" t="s">
        <v>17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3394</v>
      </c>
      <c r="P1310">
        <v>3</v>
      </c>
      <c r="Q1310" t="str">
        <f t="shared" si="20"/>
        <v>IBM US Equity</v>
      </c>
    </row>
    <row r="1311" spans="1:17" x14ac:dyDescent="0.55000000000000004">
      <c r="A1311" s="1">
        <v>45289</v>
      </c>
      <c r="B1311" s="1">
        <v>45291</v>
      </c>
      <c r="C1311" t="s">
        <v>1445</v>
      </c>
      <c r="D1311" t="s">
        <v>1446</v>
      </c>
      <c r="E1311">
        <v>5.9616600000000002</v>
      </c>
      <c r="F1311" t="s">
        <v>3249</v>
      </c>
      <c r="G1311" t="s">
        <v>142</v>
      </c>
      <c r="H1311" t="s">
        <v>42</v>
      </c>
      <c r="I1311" t="s">
        <v>18</v>
      </c>
      <c r="J1311" t="s">
        <v>19</v>
      </c>
      <c r="K1311" t="s">
        <v>20</v>
      </c>
      <c r="L1311" t="s">
        <v>20</v>
      </c>
      <c r="M1311" t="s">
        <v>173</v>
      </c>
      <c r="N1311" t="s">
        <v>72</v>
      </c>
      <c r="O1311" t="s">
        <v>3395</v>
      </c>
      <c r="P1311">
        <v>3</v>
      </c>
      <c r="Q1311" t="str">
        <f t="shared" si="20"/>
        <v>ATH US Equity</v>
      </c>
    </row>
    <row r="1312" spans="1:17" x14ac:dyDescent="0.55000000000000004">
      <c r="A1312" s="1">
        <v>45289</v>
      </c>
      <c r="B1312" s="1">
        <v>45291</v>
      </c>
      <c r="C1312" t="s">
        <v>1070</v>
      </c>
      <c r="D1312" t="s">
        <v>1071</v>
      </c>
      <c r="E1312">
        <v>3.5</v>
      </c>
      <c r="F1312" t="s">
        <v>621</v>
      </c>
      <c r="G1312" t="s">
        <v>229</v>
      </c>
      <c r="H1312" t="s">
        <v>77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3396</v>
      </c>
      <c r="P1312">
        <v>5</v>
      </c>
      <c r="Q1312" t="str">
        <f t="shared" si="20"/>
        <v>DTRGR US Equity</v>
      </c>
    </row>
    <row r="1313" spans="1:17" x14ac:dyDescent="0.55000000000000004">
      <c r="A1313" s="1">
        <v>45289</v>
      </c>
      <c r="B1313" s="1">
        <v>45291</v>
      </c>
      <c r="C1313" t="s">
        <v>564</v>
      </c>
      <c r="D1313" t="s">
        <v>565</v>
      </c>
      <c r="E1313">
        <v>5.7</v>
      </c>
      <c r="F1313" t="s">
        <v>2981</v>
      </c>
      <c r="H1313" t="s">
        <v>17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3397</v>
      </c>
      <c r="P1313">
        <v>3</v>
      </c>
      <c r="Q1313" t="str">
        <f t="shared" si="20"/>
        <v>EPD US Equity</v>
      </c>
    </row>
    <row r="1314" spans="1:17" x14ac:dyDescent="0.55000000000000004">
      <c r="A1314" s="1">
        <v>45289</v>
      </c>
      <c r="B1314" s="1">
        <v>45291</v>
      </c>
      <c r="C1314" t="s">
        <v>244</v>
      </c>
      <c r="D1314" t="s">
        <v>245</v>
      </c>
      <c r="E1314">
        <v>4</v>
      </c>
      <c r="F1314" t="s">
        <v>674</v>
      </c>
      <c r="G1314" t="s">
        <v>1519</v>
      </c>
      <c r="H1314" t="s">
        <v>47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3398</v>
      </c>
      <c r="P1314">
        <v>2</v>
      </c>
      <c r="Q1314" t="str">
        <f t="shared" si="20"/>
        <v>GE US Equity</v>
      </c>
    </row>
    <row r="1315" spans="1:17" x14ac:dyDescent="0.55000000000000004">
      <c r="A1315" s="1">
        <v>45289</v>
      </c>
      <c r="B1315" s="1">
        <v>45291</v>
      </c>
      <c r="C1315" t="s">
        <v>1325</v>
      </c>
      <c r="D1315" t="s">
        <v>1326</v>
      </c>
      <c r="E1315">
        <v>3.875</v>
      </c>
      <c r="F1315" t="s">
        <v>3399</v>
      </c>
      <c r="H1315" t="s">
        <v>47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3400</v>
      </c>
      <c r="P1315">
        <v>3</v>
      </c>
      <c r="Q1315" t="str">
        <f t="shared" si="20"/>
        <v>FDX US Equity</v>
      </c>
    </row>
    <row r="1316" spans="1:17" x14ac:dyDescent="0.55000000000000004">
      <c r="A1316" s="1">
        <v>45289</v>
      </c>
      <c r="B1316" s="1">
        <v>45291</v>
      </c>
      <c r="C1316" t="s">
        <v>1948</v>
      </c>
      <c r="D1316" t="s">
        <v>1949</v>
      </c>
      <c r="E1316">
        <v>6.22</v>
      </c>
      <c r="F1316" t="s">
        <v>3401</v>
      </c>
      <c r="H1316" t="s">
        <v>77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3402</v>
      </c>
      <c r="P1316">
        <v>3</v>
      </c>
      <c r="Q1316" t="str">
        <f t="shared" si="20"/>
        <v>CSX US Equity</v>
      </c>
    </row>
    <row r="1317" spans="1:17" x14ac:dyDescent="0.55000000000000004">
      <c r="A1317" s="1">
        <v>45289</v>
      </c>
      <c r="B1317" s="1">
        <v>45291</v>
      </c>
      <c r="C1317" t="s">
        <v>1764</v>
      </c>
      <c r="D1317" t="s">
        <v>1249</v>
      </c>
      <c r="E1317">
        <v>7.75</v>
      </c>
      <c r="F1317" t="s">
        <v>505</v>
      </c>
      <c r="H1317" t="s">
        <v>47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3403</v>
      </c>
      <c r="P1317">
        <v>3</v>
      </c>
      <c r="Q1317" t="str">
        <f t="shared" si="20"/>
        <v>KMI US Equity</v>
      </c>
    </row>
    <row r="1318" spans="1:17" x14ac:dyDescent="0.55000000000000004">
      <c r="A1318" s="1">
        <v>45289</v>
      </c>
      <c r="B1318" s="1">
        <v>45291</v>
      </c>
      <c r="C1318" t="s">
        <v>1445</v>
      </c>
      <c r="D1318" t="s">
        <v>1446</v>
      </c>
      <c r="E1318">
        <v>1.716</v>
      </c>
      <c r="F1318" t="s">
        <v>2728</v>
      </c>
      <c r="G1318" t="s">
        <v>142</v>
      </c>
      <c r="H1318" t="s">
        <v>42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72</v>
      </c>
      <c r="O1318" t="s">
        <v>3404</v>
      </c>
      <c r="P1318">
        <v>3</v>
      </c>
      <c r="Q1318" t="str">
        <f t="shared" si="20"/>
        <v>ATH US Equity</v>
      </c>
    </row>
    <row r="1319" spans="1:17" x14ac:dyDescent="0.55000000000000004">
      <c r="A1319" s="1">
        <v>45289</v>
      </c>
      <c r="B1319" s="1">
        <v>45291</v>
      </c>
      <c r="C1319" t="s">
        <v>1403</v>
      </c>
      <c r="D1319" t="s">
        <v>1404</v>
      </c>
      <c r="E1319">
        <v>5.9349999999999996</v>
      </c>
      <c r="F1319" t="s">
        <v>3405</v>
      </c>
      <c r="H1319" t="s">
        <v>52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3406</v>
      </c>
      <c r="P1319">
        <v>3</v>
      </c>
      <c r="Q1319" t="str">
        <f t="shared" si="20"/>
        <v>ADM US Equity</v>
      </c>
    </row>
    <row r="1320" spans="1:17" x14ac:dyDescent="0.55000000000000004">
      <c r="A1320" s="1">
        <v>45289</v>
      </c>
      <c r="B1320" s="1">
        <v>45291</v>
      </c>
      <c r="C1320" t="s">
        <v>2642</v>
      </c>
      <c r="D1320" t="s">
        <v>775</v>
      </c>
      <c r="E1320">
        <v>6.45</v>
      </c>
      <c r="F1320" t="s">
        <v>682</v>
      </c>
      <c r="H1320" t="s">
        <v>52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53</v>
      </c>
      <c r="O1320" t="s">
        <v>3407</v>
      </c>
      <c r="P1320">
        <v>3</v>
      </c>
      <c r="Q1320" t="str">
        <f t="shared" si="20"/>
        <v>EXC US Equity</v>
      </c>
    </row>
    <row r="1321" spans="1:17" x14ac:dyDescent="0.55000000000000004">
      <c r="A1321" s="1">
        <v>45289</v>
      </c>
      <c r="B1321" s="1">
        <v>45291</v>
      </c>
      <c r="C1321" t="s">
        <v>60</v>
      </c>
      <c r="D1321" t="s">
        <v>61</v>
      </c>
      <c r="E1321">
        <v>5.7045700000000004</v>
      </c>
      <c r="F1321" t="s">
        <v>3411</v>
      </c>
      <c r="H1321" t="s">
        <v>63</v>
      </c>
      <c r="I1321" t="s">
        <v>18</v>
      </c>
      <c r="J1321" t="s">
        <v>19</v>
      </c>
      <c r="K1321" t="s">
        <v>20</v>
      </c>
      <c r="L1321" t="s">
        <v>20</v>
      </c>
      <c r="M1321" t="s">
        <v>173</v>
      </c>
      <c r="N1321" t="s">
        <v>64</v>
      </c>
      <c r="O1321" t="s">
        <v>3412</v>
      </c>
      <c r="P1321">
        <v>4</v>
      </c>
      <c r="Q1321" t="str">
        <f t="shared" si="20"/>
        <v>IADB US Equity</v>
      </c>
    </row>
    <row r="1322" spans="1:17" x14ac:dyDescent="0.55000000000000004">
      <c r="A1322" s="1">
        <v>45289</v>
      </c>
      <c r="B1322" s="1">
        <v>45291</v>
      </c>
      <c r="C1322" t="s">
        <v>3413</v>
      </c>
      <c r="D1322" t="s">
        <v>171</v>
      </c>
      <c r="E1322">
        <v>6.875</v>
      </c>
      <c r="F1322" t="s">
        <v>761</v>
      </c>
      <c r="H1322" t="s">
        <v>47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3414</v>
      </c>
      <c r="P1322">
        <v>1</v>
      </c>
      <c r="Q1322" t="str">
        <f t="shared" si="20"/>
        <v>T US Equity</v>
      </c>
    </row>
    <row r="1323" spans="1:17" x14ac:dyDescent="0.55000000000000004">
      <c r="A1323" s="1">
        <v>45289</v>
      </c>
      <c r="B1323" s="1">
        <v>45291</v>
      </c>
      <c r="C1323" t="s">
        <v>1445</v>
      </c>
      <c r="D1323" t="s">
        <v>1446</v>
      </c>
      <c r="E1323">
        <v>1.45</v>
      </c>
      <c r="F1323" t="s">
        <v>525</v>
      </c>
      <c r="G1323" t="s">
        <v>229</v>
      </c>
      <c r="H1323" t="s">
        <v>42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72</v>
      </c>
      <c r="O1323" t="s">
        <v>3417</v>
      </c>
      <c r="P1323">
        <v>3</v>
      </c>
      <c r="Q1323" t="str">
        <f t="shared" si="20"/>
        <v>ATH US Equity</v>
      </c>
    </row>
    <row r="1324" spans="1:17" x14ac:dyDescent="0.55000000000000004">
      <c r="A1324" s="1">
        <v>45289</v>
      </c>
      <c r="B1324" s="1">
        <v>45291</v>
      </c>
      <c r="C1324" t="s">
        <v>3418</v>
      </c>
      <c r="D1324" t="s">
        <v>3419</v>
      </c>
      <c r="E1324">
        <v>5.5</v>
      </c>
      <c r="F1324" t="s">
        <v>2974</v>
      </c>
      <c r="H1324" t="s">
        <v>77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3420</v>
      </c>
      <c r="P1324">
        <v>3</v>
      </c>
      <c r="Q1324" t="str">
        <f t="shared" si="20"/>
        <v>PPG US Equity</v>
      </c>
    </row>
    <row r="1325" spans="1:17" x14ac:dyDescent="0.55000000000000004">
      <c r="A1325" s="1">
        <v>45289</v>
      </c>
      <c r="B1325" s="1">
        <v>45291</v>
      </c>
      <c r="C1325" t="s">
        <v>1495</v>
      </c>
      <c r="D1325" t="s">
        <v>1496</v>
      </c>
      <c r="E1325">
        <v>3.25</v>
      </c>
      <c r="F1325" t="s">
        <v>3421</v>
      </c>
      <c r="G1325" t="s">
        <v>142</v>
      </c>
      <c r="H1325" t="s">
        <v>17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72</v>
      </c>
      <c r="O1325" t="s">
        <v>3422</v>
      </c>
      <c r="P1325">
        <v>3</v>
      </c>
      <c r="Q1325" t="str">
        <f t="shared" si="20"/>
        <v>JXN US Equity</v>
      </c>
    </row>
    <row r="1326" spans="1:17" x14ac:dyDescent="0.55000000000000004">
      <c r="A1326" s="1">
        <v>45289</v>
      </c>
      <c r="B1326" s="1">
        <v>45291</v>
      </c>
      <c r="C1326" t="s">
        <v>57</v>
      </c>
      <c r="D1326" t="s">
        <v>14</v>
      </c>
      <c r="E1326">
        <v>8.25</v>
      </c>
      <c r="F1326" t="s">
        <v>3423</v>
      </c>
      <c r="H1326" t="s">
        <v>17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3424</v>
      </c>
      <c r="P1326">
        <v>3</v>
      </c>
      <c r="Q1326" t="str">
        <f t="shared" si="20"/>
        <v>DIS US Equity</v>
      </c>
    </row>
    <row r="1327" spans="1:17" x14ac:dyDescent="0.55000000000000004">
      <c r="A1327" s="1">
        <v>45289</v>
      </c>
      <c r="B1327" s="1">
        <v>45291</v>
      </c>
      <c r="C1327" t="s">
        <v>3425</v>
      </c>
      <c r="D1327" t="s">
        <v>3426</v>
      </c>
      <c r="E1327">
        <v>7.45</v>
      </c>
      <c r="F1327" t="s">
        <v>856</v>
      </c>
      <c r="G1327" t="s">
        <v>217</v>
      </c>
      <c r="H1327" t="s">
        <v>52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72</v>
      </c>
      <c r="O1327" t="s">
        <v>3427</v>
      </c>
      <c r="P1327">
        <v>5</v>
      </c>
      <c r="Q1327" t="str">
        <f t="shared" si="20"/>
        <v>MUNRE US Equity</v>
      </c>
    </row>
    <row r="1328" spans="1:17" x14ac:dyDescent="0.55000000000000004">
      <c r="A1328" s="1">
        <v>45289</v>
      </c>
      <c r="B1328" s="1">
        <v>45291</v>
      </c>
      <c r="C1328" t="s">
        <v>3428</v>
      </c>
      <c r="D1328" t="s">
        <v>3429</v>
      </c>
      <c r="E1328">
        <v>7.3</v>
      </c>
      <c r="F1328" t="s">
        <v>105</v>
      </c>
      <c r="H1328" t="s">
        <v>47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3430</v>
      </c>
      <c r="P1328">
        <v>3</v>
      </c>
      <c r="Q1328" t="str">
        <f t="shared" si="20"/>
        <v>MOS US Equity</v>
      </c>
    </row>
    <row r="1329" spans="1:17" x14ac:dyDescent="0.55000000000000004">
      <c r="A1329" s="1">
        <v>45289</v>
      </c>
      <c r="B1329" s="1">
        <v>45291</v>
      </c>
      <c r="C1329" t="s">
        <v>244</v>
      </c>
      <c r="D1329" t="s">
        <v>245</v>
      </c>
      <c r="E1329">
        <v>4.55</v>
      </c>
      <c r="F1329" t="s">
        <v>1975</v>
      </c>
      <c r="G1329" t="s">
        <v>1519</v>
      </c>
      <c r="H1329" t="s">
        <v>47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3431</v>
      </c>
      <c r="P1329">
        <v>2</v>
      </c>
      <c r="Q1329" t="str">
        <f t="shared" si="20"/>
        <v>GE US Equity</v>
      </c>
    </row>
    <row r="1330" spans="1:17" x14ac:dyDescent="0.55000000000000004">
      <c r="A1330" s="1">
        <v>45289</v>
      </c>
      <c r="B1330" s="1">
        <v>45291</v>
      </c>
      <c r="C1330" t="s">
        <v>3432</v>
      </c>
      <c r="D1330" t="s">
        <v>3433</v>
      </c>
      <c r="E1330">
        <v>5.375</v>
      </c>
      <c r="F1330" t="s">
        <v>3434</v>
      </c>
      <c r="H1330" t="s">
        <v>47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3435</v>
      </c>
      <c r="P1330">
        <v>3</v>
      </c>
      <c r="Q1330" t="str">
        <f t="shared" si="20"/>
        <v>SYY US Equity</v>
      </c>
    </row>
    <row r="1331" spans="1:17" x14ac:dyDescent="0.55000000000000004">
      <c r="A1331" s="1">
        <v>45289</v>
      </c>
      <c r="B1331" s="1">
        <v>45291</v>
      </c>
      <c r="C1331" t="s">
        <v>742</v>
      </c>
      <c r="D1331" t="s">
        <v>743</v>
      </c>
      <c r="E1331">
        <v>5.5</v>
      </c>
      <c r="F1331" t="s">
        <v>2551</v>
      </c>
      <c r="G1331" t="s">
        <v>3436</v>
      </c>
      <c r="H1331" t="s">
        <v>17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53</v>
      </c>
      <c r="O1331" t="s">
        <v>3437</v>
      </c>
      <c r="P1331">
        <v>2</v>
      </c>
      <c r="Q1331" t="str">
        <f t="shared" si="20"/>
        <v>ED US Equity</v>
      </c>
    </row>
    <row r="1332" spans="1:17" x14ac:dyDescent="0.55000000000000004">
      <c r="A1332" s="1">
        <v>45289</v>
      </c>
      <c r="B1332" s="1">
        <v>45291</v>
      </c>
      <c r="C1332" t="s">
        <v>101</v>
      </c>
      <c r="D1332" t="s">
        <v>102</v>
      </c>
      <c r="E1332">
        <v>8</v>
      </c>
      <c r="F1332" t="s">
        <v>3438</v>
      </c>
      <c r="H1332" t="s">
        <v>17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3439</v>
      </c>
      <c r="P1332">
        <v>3</v>
      </c>
      <c r="Q1332" t="str">
        <f t="shared" si="20"/>
        <v>IBM US Equity</v>
      </c>
    </row>
    <row r="1333" spans="1:17" x14ac:dyDescent="0.55000000000000004">
      <c r="A1333" s="1">
        <v>45289</v>
      </c>
      <c r="B1333" s="1">
        <v>45291</v>
      </c>
      <c r="C1333" t="s">
        <v>1430</v>
      </c>
      <c r="D1333" t="s">
        <v>1431</v>
      </c>
      <c r="E1333">
        <v>7.375</v>
      </c>
      <c r="F1333" t="s">
        <v>2083</v>
      </c>
      <c r="H1333" t="s">
        <v>71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3440</v>
      </c>
      <c r="P1333">
        <v>3</v>
      </c>
      <c r="Q1333" t="str">
        <f t="shared" si="20"/>
        <v>OVV US Equity</v>
      </c>
    </row>
    <row r="1334" spans="1:17" x14ac:dyDescent="0.55000000000000004">
      <c r="A1334" s="1">
        <v>45289</v>
      </c>
      <c r="B1334" s="1">
        <v>45291</v>
      </c>
      <c r="C1334" t="s">
        <v>933</v>
      </c>
      <c r="D1334" t="s">
        <v>934</v>
      </c>
      <c r="E1334">
        <v>7.5</v>
      </c>
      <c r="F1334" t="s">
        <v>3441</v>
      </c>
      <c r="H1334" t="s">
        <v>47</v>
      </c>
      <c r="I1334" t="s">
        <v>18</v>
      </c>
      <c r="J1334" t="s">
        <v>19</v>
      </c>
      <c r="K1334" t="s">
        <v>20</v>
      </c>
      <c r="L1334" t="s">
        <v>20</v>
      </c>
      <c r="M1334" t="s">
        <v>2527</v>
      </c>
      <c r="N1334" t="s">
        <v>72</v>
      </c>
      <c r="O1334" t="s">
        <v>3442</v>
      </c>
      <c r="P1334">
        <v>3</v>
      </c>
      <c r="Q1334" t="str">
        <f t="shared" si="20"/>
        <v>JEF US Equity</v>
      </c>
    </row>
    <row r="1335" spans="1:17" x14ac:dyDescent="0.55000000000000004">
      <c r="A1335" s="1">
        <v>45289</v>
      </c>
      <c r="B1335" s="1">
        <v>45291</v>
      </c>
      <c r="C1335" t="s">
        <v>933</v>
      </c>
      <c r="D1335" t="s">
        <v>934</v>
      </c>
      <c r="E1335">
        <v>6.45</v>
      </c>
      <c r="F1335" t="s">
        <v>3443</v>
      </c>
      <c r="H1335" t="s">
        <v>47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72</v>
      </c>
      <c r="O1335" t="s">
        <v>3444</v>
      </c>
      <c r="P1335">
        <v>3</v>
      </c>
      <c r="Q1335" t="str">
        <f t="shared" si="20"/>
        <v>JEF US Equity</v>
      </c>
    </row>
    <row r="1336" spans="1:17" x14ac:dyDescent="0.55000000000000004">
      <c r="A1336" s="1">
        <v>45289</v>
      </c>
      <c r="B1336" s="1">
        <v>45291</v>
      </c>
      <c r="C1336" t="s">
        <v>806</v>
      </c>
      <c r="D1336" t="s">
        <v>807</v>
      </c>
      <c r="E1336">
        <v>6.3487799999999996</v>
      </c>
      <c r="F1336" t="s">
        <v>2192</v>
      </c>
      <c r="G1336" t="s">
        <v>142</v>
      </c>
      <c r="H1336" t="s">
        <v>77</v>
      </c>
      <c r="I1336" t="s">
        <v>18</v>
      </c>
      <c r="J1336" t="s">
        <v>19</v>
      </c>
      <c r="K1336" t="s">
        <v>20</v>
      </c>
      <c r="L1336" t="s">
        <v>20</v>
      </c>
      <c r="M1336" t="s">
        <v>173</v>
      </c>
      <c r="N1336" t="s">
        <v>22</v>
      </c>
      <c r="O1336" t="s">
        <v>3445</v>
      </c>
      <c r="P1336">
        <v>2</v>
      </c>
      <c r="Q1336" t="str">
        <f t="shared" si="20"/>
        <v>VW US Equity</v>
      </c>
    </row>
    <row r="1337" spans="1:17" x14ac:dyDescent="0.55000000000000004">
      <c r="A1337" s="1">
        <v>45289</v>
      </c>
      <c r="B1337" s="1">
        <v>45291</v>
      </c>
      <c r="C1337" t="s">
        <v>269</v>
      </c>
      <c r="D1337" t="s">
        <v>270</v>
      </c>
      <c r="E1337">
        <v>3.65</v>
      </c>
      <c r="F1337" t="s">
        <v>3446</v>
      </c>
      <c r="G1337" t="s">
        <v>142</v>
      </c>
      <c r="H1337" t="s">
        <v>52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3447</v>
      </c>
      <c r="P1337">
        <v>5</v>
      </c>
      <c r="Q1337" t="str">
        <f t="shared" si="20"/>
        <v>MBGGR US Equity</v>
      </c>
    </row>
    <row r="1338" spans="1:17" x14ac:dyDescent="0.55000000000000004">
      <c r="A1338" s="1">
        <v>45289</v>
      </c>
      <c r="B1338" s="1">
        <v>45291</v>
      </c>
      <c r="C1338" t="s">
        <v>1010</v>
      </c>
      <c r="D1338" t="s">
        <v>1011</v>
      </c>
      <c r="E1338">
        <v>7.5</v>
      </c>
      <c r="F1338" t="s">
        <v>3072</v>
      </c>
      <c r="H1338" t="s">
        <v>77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3448</v>
      </c>
      <c r="P1338">
        <v>3</v>
      </c>
      <c r="Q1338" t="str">
        <f t="shared" si="20"/>
        <v>RTX US Equity</v>
      </c>
    </row>
    <row r="1339" spans="1:17" x14ac:dyDescent="0.55000000000000004">
      <c r="A1339" s="1">
        <v>45289</v>
      </c>
      <c r="B1339" s="1">
        <v>45291</v>
      </c>
      <c r="C1339" t="s">
        <v>1403</v>
      </c>
      <c r="D1339" t="s">
        <v>1404</v>
      </c>
      <c r="E1339">
        <v>7.5</v>
      </c>
      <c r="F1339" t="s">
        <v>2060</v>
      </c>
      <c r="H1339" t="s">
        <v>52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3449</v>
      </c>
      <c r="P1339">
        <v>3</v>
      </c>
      <c r="Q1339" t="str">
        <f t="shared" si="20"/>
        <v>ADM US Equity</v>
      </c>
    </row>
    <row r="1340" spans="1:17" x14ac:dyDescent="0.55000000000000004">
      <c r="A1340" s="1">
        <v>45289</v>
      </c>
      <c r="B1340" s="1">
        <v>45291</v>
      </c>
      <c r="C1340" t="s">
        <v>1010</v>
      </c>
      <c r="D1340" t="s">
        <v>1011</v>
      </c>
      <c r="E1340">
        <v>7.2</v>
      </c>
      <c r="F1340" t="s">
        <v>2128</v>
      </c>
      <c r="H1340" t="s">
        <v>77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3450</v>
      </c>
      <c r="P1340">
        <v>3</v>
      </c>
      <c r="Q1340" t="str">
        <f t="shared" si="20"/>
        <v>RTX US Equity</v>
      </c>
    </row>
    <row r="1341" spans="1:17" x14ac:dyDescent="0.55000000000000004">
      <c r="A1341" s="1">
        <v>45289</v>
      </c>
      <c r="B1341" s="1">
        <v>45291</v>
      </c>
      <c r="C1341" t="s">
        <v>244</v>
      </c>
      <c r="D1341" t="s">
        <v>245</v>
      </c>
      <c r="E1341">
        <v>4.3</v>
      </c>
      <c r="F1341" t="s">
        <v>3451</v>
      </c>
      <c r="G1341" t="s">
        <v>1519</v>
      </c>
      <c r="H1341" t="s">
        <v>47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3452</v>
      </c>
      <c r="P1341">
        <v>2</v>
      </c>
      <c r="Q1341" t="str">
        <f t="shared" si="20"/>
        <v>GE US Equity</v>
      </c>
    </row>
    <row r="1342" spans="1:17" x14ac:dyDescent="0.55000000000000004">
      <c r="A1342" s="1">
        <v>45289</v>
      </c>
      <c r="B1342" s="1">
        <v>45291</v>
      </c>
      <c r="C1342" t="s">
        <v>1538</v>
      </c>
      <c r="D1342" t="s">
        <v>553</v>
      </c>
      <c r="E1342">
        <v>8.1999999999999993</v>
      </c>
      <c r="F1342" t="s">
        <v>457</v>
      </c>
      <c r="H1342" t="s">
        <v>17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3453</v>
      </c>
      <c r="P1342">
        <v>3</v>
      </c>
      <c r="Q1342" t="str">
        <f t="shared" si="20"/>
        <v>COP US Equity</v>
      </c>
    </row>
    <row r="1343" spans="1:17" x14ac:dyDescent="0.55000000000000004">
      <c r="A1343" s="1">
        <v>45289</v>
      </c>
      <c r="B1343" s="1">
        <v>45291</v>
      </c>
      <c r="C1343" t="s">
        <v>3455</v>
      </c>
      <c r="D1343" t="s">
        <v>3456</v>
      </c>
      <c r="E1343">
        <v>1.75</v>
      </c>
      <c r="F1343" t="s">
        <v>3457</v>
      </c>
      <c r="G1343" t="s">
        <v>142</v>
      </c>
      <c r="H1343" t="s">
        <v>17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72</v>
      </c>
      <c r="O1343" t="s">
        <v>3458</v>
      </c>
      <c r="P1343">
        <v>2</v>
      </c>
      <c r="Q1343" t="str">
        <f t="shared" si="20"/>
        <v>FG US Equity</v>
      </c>
    </row>
    <row r="1344" spans="1:17" x14ac:dyDescent="0.55000000000000004">
      <c r="A1344" s="1">
        <v>45289</v>
      </c>
      <c r="B1344" s="1">
        <v>45291</v>
      </c>
      <c r="C1344" t="s">
        <v>1036</v>
      </c>
      <c r="D1344" t="s">
        <v>449</v>
      </c>
      <c r="E1344">
        <v>6.12</v>
      </c>
      <c r="F1344" t="s">
        <v>2381</v>
      </c>
      <c r="H1344" t="s">
        <v>17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53</v>
      </c>
      <c r="O1344" t="s">
        <v>3460</v>
      </c>
      <c r="P1344">
        <v>3</v>
      </c>
      <c r="Q1344" t="str">
        <f t="shared" si="20"/>
        <v>DUK US Equity</v>
      </c>
    </row>
    <row r="1345" spans="1:17" x14ac:dyDescent="0.55000000000000004">
      <c r="A1345" s="1">
        <v>45289</v>
      </c>
      <c r="B1345" s="1">
        <v>45291</v>
      </c>
      <c r="C1345" t="s">
        <v>244</v>
      </c>
      <c r="D1345" t="s">
        <v>245</v>
      </c>
      <c r="E1345">
        <v>5.25</v>
      </c>
      <c r="F1345" t="s">
        <v>633</v>
      </c>
      <c r="G1345" t="s">
        <v>3461</v>
      </c>
      <c r="H1345" t="s">
        <v>47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3462</v>
      </c>
      <c r="P1345">
        <v>2</v>
      </c>
      <c r="Q1345" t="str">
        <f t="shared" si="20"/>
        <v>GE US Equity</v>
      </c>
    </row>
    <row r="1346" spans="1:17" x14ac:dyDescent="0.55000000000000004">
      <c r="A1346" s="1">
        <v>45289</v>
      </c>
      <c r="B1346" s="1">
        <v>45291</v>
      </c>
      <c r="C1346" t="s">
        <v>3463</v>
      </c>
      <c r="D1346" t="s">
        <v>3464</v>
      </c>
      <c r="E1346">
        <v>5.4</v>
      </c>
      <c r="F1346" t="s">
        <v>2171</v>
      </c>
      <c r="H1346" t="s">
        <v>47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22</v>
      </c>
      <c r="O1346" t="s">
        <v>3465</v>
      </c>
      <c r="P1346">
        <v>3</v>
      </c>
      <c r="Q1346" t="str">
        <f t="shared" si="20"/>
        <v>GIS US Equity</v>
      </c>
    </row>
    <row r="1347" spans="1:17" x14ac:dyDescent="0.55000000000000004">
      <c r="A1347" s="1">
        <v>45289</v>
      </c>
      <c r="B1347" s="1">
        <v>45291</v>
      </c>
      <c r="C1347" t="s">
        <v>139</v>
      </c>
      <c r="D1347" t="s">
        <v>140</v>
      </c>
      <c r="E1347">
        <v>5.7629999999999999</v>
      </c>
      <c r="F1347" t="s">
        <v>3466</v>
      </c>
      <c r="G1347" t="s">
        <v>142</v>
      </c>
      <c r="H1347" t="s">
        <v>42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72</v>
      </c>
      <c r="O1347" t="s">
        <v>3467</v>
      </c>
      <c r="P1347">
        <v>2</v>
      </c>
      <c r="Q1347" t="str">
        <f t="shared" si="20"/>
        <v>PL US Equity</v>
      </c>
    </row>
    <row r="1348" spans="1:17" x14ac:dyDescent="0.55000000000000004">
      <c r="A1348" s="1">
        <v>45289</v>
      </c>
      <c r="B1348" s="1">
        <v>45291</v>
      </c>
      <c r="C1348" t="s">
        <v>1445</v>
      </c>
      <c r="D1348" t="s">
        <v>1446</v>
      </c>
      <c r="E1348">
        <v>2.5</v>
      </c>
      <c r="F1348" t="s">
        <v>3468</v>
      </c>
      <c r="G1348" t="s">
        <v>142</v>
      </c>
      <c r="H1348" t="s">
        <v>42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72</v>
      </c>
      <c r="O1348" t="s">
        <v>3469</v>
      </c>
      <c r="P1348">
        <v>3</v>
      </c>
      <c r="Q1348" t="str">
        <f t="shared" ref="Q1348:Q1411" si="21">D1348&amp;" US Equity"</f>
        <v>ATH US Equity</v>
      </c>
    </row>
    <row r="1349" spans="1:17" x14ac:dyDescent="0.55000000000000004">
      <c r="A1349" s="1">
        <v>45289</v>
      </c>
      <c r="B1349" s="1">
        <v>45291</v>
      </c>
      <c r="C1349" t="s">
        <v>264</v>
      </c>
      <c r="D1349" t="s">
        <v>265</v>
      </c>
      <c r="E1349">
        <v>5.7332700000000001</v>
      </c>
      <c r="F1349" t="s">
        <v>3470</v>
      </c>
      <c r="G1349" t="s">
        <v>142</v>
      </c>
      <c r="H1349" t="s">
        <v>267</v>
      </c>
      <c r="I1349" t="s">
        <v>18</v>
      </c>
      <c r="J1349" t="s">
        <v>19</v>
      </c>
      <c r="K1349" t="s">
        <v>20</v>
      </c>
      <c r="L1349" t="s">
        <v>20</v>
      </c>
      <c r="M1349" t="s">
        <v>173</v>
      </c>
      <c r="N1349" t="s">
        <v>72</v>
      </c>
      <c r="O1349" t="s">
        <v>3471</v>
      </c>
      <c r="P1349">
        <v>3</v>
      </c>
      <c r="Q1349" t="str">
        <f t="shared" si="21"/>
        <v>MET US Equity</v>
      </c>
    </row>
    <row r="1350" spans="1:17" x14ac:dyDescent="0.55000000000000004">
      <c r="A1350" s="1">
        <v>45289</v>
      </c>
      <c r="B1350" s="1">
        <v>45291</v>
      </c>
      <c r="C1350" t="s">
        <v>2833</v>
      </c>
      <c r="D1350" t="s">
        <v>2834</v>
      </c>
      <c r="E1350">
        <v>4</v>
      </c>
      <c r="F1350" t="s">
        <v>3473</v>
      </c>
      <c r="G1350" t="s">
        <v>206</v>
      </c>
      <c r="H1350" t="s">
        <v>267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3474</v>
      </c>
      <c r="P1350">
        <v>2</v>
      </c>
      <c r="Q1350" t="str">
        <f t="shared" si="21"/>
        <v>CL US Equity</v>
      </c>
    </row>
    <row r="1351" spans="1:17" x14ac:dyDescent="0.55000000000000004">
      <c r="A1351" s="1">
        <v>45289</v>
      </c>
      <c r="B1351" s="1">
        <v>45291</v>
      </c>
      <c r="C1351" t="s">
        <v>170</v>
      </c>
      <c r="D1351" t="s">
        <v>171</v>
      </c>
      <c r="E1351">
        <v>6.15</v>
      </c>
      <c r="F1351" t="s">
        <v>3475</v>
      </c>
      <c r="H1351" t="s">
        <v>47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3476</v>
      </c>
      <c r="P1351">
        <v>1</v>
      </c>
      <c r="Q1351" t="str">
        <f t="shared" si="21"/>
        <v>T US Equity</v>
      </c>
    </row>
    <row r="1352" spans="1:17" x14ac:dyDescent="0.55000000000000004">
      <c r="A1352" s="1">
        <v>45289</v>
      </c>
      <c r="B1352" s="1">
        <v>45291</v>
      </c>
      <c r="C1352" t="s">
        <v>3477</v>
      </c>
      <c r="D1352" t="s">
        <v>3478</v>
      </c>
      <c r="E1352">
        <v>7.75</v>
      </c>
      <c r="F1352" t="s">
        <v>473</v>
      </c>
      <c r="H1352" t="s">
        <v>71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3479</v>
      </c>
      <c r="P1352">
        <v>3</v>
      </c>
      <c r="Q1352" t="str">
        <f t="shared" si="21"/>
        <v>EQT US Equity</v>
      </c>
    </row>
    <row r="1353" spans="1:17" x14ac:dyDescent="0.55000000000000004">
      <c r="A1353" s="1">
        <v>45289</v>
      </c>
      <c r="B1353" s="1">
        <v>45291</v>
      </c>
      <c r="C1353" t="s">
        <v>3486</v>
      </c>
      <c r="D1353" t="s">
        <v>3487</v>
      </c>
      <c r="E1353">
        <v>6.85</v>
      </c>
      <c r="F1353" t="s">
        <v>2618</v>
      </c>
      <c r="H1353" t="s">
        <v>47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3488</v>
      </c>
      <c r="P1353">
        <v>2</v>
      </c>
      <c r="Q1353" t="str">
        <f t="shared" si="21"/>
        <v>RS US Equity</v>
      </c>
    </row>
    <row r="1354" spans="1:17" x14ac:dyDescent="0.55000000000000004">
      <c r="A1354" s="1">
        <v>45289</v>
      </c>
      <c r="B1354" s="1">
        <v>45291</v>
      </c>
      <c r="C1354" t="s">
        <v>44</v>
      </c>
      <c r="D1354" t="s">
        <v>45</v>
      </c>
      <c r="E1354">
        <v>10.199999999999999</v>
      </c>
      <c r="F1354" t="s">
        <v>3489</v>
      </c>
      <c r="H1354" t="s">
        <v>47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3490</v>
      </c>
      <c r="P1354">
        <v>2</v>
      </c>
      <c r="Q1354" t="str">
        <f t="shared" si="21"/>
        <v>MO US Equity</v>
      </c>
    </row>
    <row r="1355" spans="1:17" x14ac:dyDescent="0.55000000000000004">
      <c r="A1355" s="1">
        <v>45289</v>
      </c>
      <c r="B1355" s="1">
        <v>45291</v>
      </c>
      <c r="C1355" t="s">
        <v>1983</v>
      </c>
      <c r="D1355" t="s">
        <v>518</v>
      </c>
      <c r="E1355">
        <v>7.3</v>
      </c>
      <c r="F1355" t="s">
        <v>1610</v>
      </c>
      <c r="H1355" t="s">
        <v>52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3493</v>
      </c>
      <c r="P1355">
        <v>3</v>
      </c>
      <c r="Q1355" t="str">
        <f t="shared" si="21"/>
        <v>CAT US Equity</v>
      </c>
    </row>
    <row r="1356" spans="1:17" x14ac:dyDescent="0.55000000000000004">
      <c r="A1356" s="1">
        <v>45289</v>
      </c>
      <c r="B1356" s="1">
        <v>45291</v>
      </c>
      <c r="C1356" t="s">
        <v>114</v>
      </c>
      <c r="D1356" t="s">
        <v>115</v>
      </c>
      <c r="E1356">
        <v>2.65</v>
      </c>
      <c r="F1356" t="s">
        <v>3494</v>
      </c>
      <c r="G1356" t="s">
        <v>206</v>
      </c>
      <c r="H1356" t="s">
        <v>52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3495</v>
      </c>
      <c r="P1356">
        <v>2</v>
      </c>
      <c r="Q1356" t="str">
        <f t="shared" si="21"/>
        <v>DE US Equity</v>
      </c>
    </row>
    <row r="1357" spans="1:17" x14ac:dyDescent="0.55000000000000004">
      <c r="A1357" s="1">
        <v>45289</v>
      </c>
      <c r="B1357" s="1">
        <v>45291</v>
      </c>
      <c r="C1357" t="s">
        <v>2979</v>
      </c>
      <c r="D1357" t="s">
        <v>2980</v>
      </c>
      <c r="E1357">
        <v>6.625</v>
      </c>
      <c r="F1357" t="s">
        <v>2520</v>
      </c>
      <c r="H1357" t="s">
        <v>71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3496</v>
      </c>
      <c r="P1357">
        <v>2</v>
      </c>
      <c r="Q1357" t="str">
        <f t="shared" si="21"/>
        <v>ET US Equity</v>
      </c>
    </row>
    <row r="1358" spans="1:17" x14ac:dyDescent="0.55000000000000004">
      <c r="A1358" s="1">
        <v>45289</v>
      </c>
      <c r="B1358" s="1">
        <v>45291</v>
      </c>
      <c r="C1358" t="s">
        <v>208</v>
      </c>
      <c r="D1358" t="s">
        <v>209</v>
      </c>
      <c r="E1358">
        <v>7.875</v>
      </c>
      <c r="F1358" t="s">
        <v>315</v>
      </c>
      <c r="H1358" t="s">
        <v>32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3497</v>
      </c>
      <c r="P1358">
        <v>1</v>
      </c>
      <c r="Q1358" t="str">
        <f t="shared" si="21"/>
        <v>M US Equity</v>
      </c>
    </row>
    <row r="1359" spans="1:17" x14ac:dyDescent="0.55000000000000004">
      <c r="A1359" s="1">
        <v>45289</v>
      </c>
      <c r="B1359" s="1">
        <v>45291</v>
      </c>
      <c r="C1359" t="s">
        <v>44</v>
      </c>
      <c r="D1359" t="s">
        <v>45</v>
      </c>
      <c r="E1359">
        <v>7.75</v>
      </c>
      <c r="F1359" t="s">
        <v>70</v>
      </c>
      <c r="H1359" t="s">
        <v>47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3498</v>
      </c>
      <c r="P1359">
        <v>2</v>
      </c>
      <c r="Q1359" t="str">
        <f t="shared" si="21"/>
        <v>MO US Equity</v>
      </c>
    </row>
    <row r="1360" spans="1:17" x14ac:dyDescent="0.55000000000000004">
      <c r="A1360" s="1">
        <v>45289</v>
      </c>
      <c r="B1360" s="1">
        <v>45291</v>
      </c>
      <c r="C1360" t="s">
        <v>1248</v>
      </c>
      <c r="D1360" t="s">
        <v>1249</v>
      </c>
      <c r="E1360">
        <v>7.42</v>
      </c>
      <c r="F1360" t="s">
        <v>3499</v>
      </c>
      <c r="G1360" t="s">
        <v>238</v>
      </c>
      <c r="H1360" t="s">
        <v>47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3500</v>
      </c>
      <c r="P1360">
        <v>3</v>
      </c>
      <c r="Q1360" t="str">
        <f t="shared" si="21"/>
        <v>KMI US Equity</v>
      </c>
    </row>
    <row r="1361" spans="1:17" x14ac:dyDescent="0.55000000000000004">
      <c r="A1361" s="1">
        <v>45289</v>
      </c>
      <c r="B1361" s="1">
        <v>45291</v>
      </c>
      <c r="C1361" t="s">
        <v>3501</v>
      </c>
      <c r="D1361" t="s">
        <v>3502</v>
      </c>
      <c r="E1361">
        <v>6.25</v>
      </c>
      <c r="F1361" t="s">
        <v>2162</v>
      </c>
      <c r="H1361" t="s">
        <v>47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53</v>
      </c>
      <c r="O1361" t="s">
        <v>3503</v>
      </c>
      <c r="P1361">
        <v>3</v>
      </c>
      <c r="Q1361" t="str">
        <f t="shared" si="21"/>
        <v>CEG US Equity</v>
      </c>
    </row>
    <row r="1362" spans="1:17" x14ac:dyDescent="0.55000000000000004">
      <c r="A1362" s="1">
        <v>45289</v>
      </c>
      <c r="B1362" s="1">
        <v>45291</v>
      </c>
      <c r="C1362" t="s">
        <v>244</v>
      </c>
      <c r="D1362" t="s">
        <v>245</v>
      </c>
      <c r="E1362">
        <v>5.25</v>
      </c>
      <c r="F1362" t="s">
        <v>633</v>
      </c>
      <c r="G1362" t="s">
        <v>3504</v>
      </c>
      <c r="H1362" t="s">
        <v>47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3505</v>
      </c>
      <c r="P1362">
        <v>2</v>
      </c>
      <c r="Q1362" t="str">
        <f t="shared" si="21"/>
        <v>GE US Equity</v>
      </c>
    </row>
    <row r="1363" spans="1:17" x14ac:dyDescent="0.55000000000000004">
      <c r="A1363" s="1">
        <v>45289</v>
      </c>
      <c r="B1363" s="1">
        <v>45291</v>
      </c>
      <c r="C1363" t="s">
        <v>74</v>
      </c>
      <c r="D1363" t="s">
        <v>75</v>
      </c>
      <c r="E1363">
        <v>7.35</v>
      </c>
      <c r="F1363" t="s">
        <v>2378</v>
      </c>
      <c r="H1363" t="s">
        <v>77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3506</v>
      </c>
      <c r="P1363">
        <v>2</v>
      </c>
      <c r="Q1363" t="str">
        <f t="shared" si="21"/>
        <v>VZ US Equity</v>
      </c>
    </row>
    <row r="1364" spans="1:17" x14ac:dyDescent="0.55000000000000004">
      <c r="A1364" s="1">
        <v>45289</v>
      </c>
      <c r="B1364" s="1">
        <v>45291</v>
      </c>
      <c r="C1364" t="s">
        <v>2436</v>
      </c>
      <c r="D1364" t="s">
        <v>2437</v>
      </c>
      <c r="E1364">
        <v>5.7</v>
      </c>
      <c r="F1364" t="s">
        <v>3507</v>
      </c>
      <c r="H1364" t="s">
        <v>77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3508</v>
      </c>
      <c r="P1364">
        <v>5</v>
      </c>
      <c r="Q1364" t="str">
        <f t="shared" si="21"/>
        <v>ABXCN US Equity</v>
      </c>
    </row>
    <row r="1365" spans="1:17" x14ac:dyDescent="0.55000000000000004">
      <c r="A1365" s="1">
        <v>45289</v>
      </c>
      <c r="B1365" s="1">
        <v>45291</v>
      </c>
      <c r="C1365" t="s">
        <v>3509</v>
      </c>
      <c r="D1365" t="s">
        <v>3510</v>
      </c>
      <c r="E1365">
        <v>6.375</v>
      </c>
      <c r="F1365" t="s">
        <v>984</v>
      </c>
      <c r="G1365" t="s">
        <v>142</v>
      </c>
      <c r="H1365" t="s">
        <v>217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3511</v>
      </c>
      <c r="P1365">
        <v>2</v>
      </c>
      <c r="Q1365" t="str">
        <f t="shared" si="21"/>
        <v>OI US Equity</v>
      </c>
    </row>
    <row r="1366" spans="1:17" x14ac:dyDescent="0.55000000000000004">
      <c r="A1366" s="1">
        <v>45289</v>
      </c>
      <c r="B1366" s="1">
        <v>45291</v>
      </c>
      <c r="C1366" t="s">
        <v>244</v>
      </c>
      <c r="D1366" t="s">
        <v>245</v>
      </c>
      <c r="E1366">
        <v>4.3499999999999996</v>
      </c>
      <c r="F1366" t="s">
        <v>3451</v>
      </c>
      <c r="G1366" t="s">
        <v>3512</v>
      </c>
      <c r="H1366" t="s">
        <v>47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3513</v>
      </c>
      <c r="P1366">
        <v>2</v>
      </c>
      <c r="Q1366" t="str">
        <f t="shared" si="21"/>
        <v>GE US Equity</v>
      </c>
    </row>
    <row r="1367" spans="1:17" x14ac:dyDescent="0.55000000000000004">
      <c r="A1367" s="1">
        <v>45289</v>
      </c>
      <c r="B1367" s="1">
        <v>45291</v>
      </c>
      <c r="C1367" t="s">
        <v>1722</v>
      </c>
      <c r="D1367" t="s">
        <v>1723</v>
      </c>
      <c r="E1367">
        <v>5.3</v>
      </c>
      <c r="F1367" t="s">
        <v>519</v>
      </c>
      <c r="G1367" t="s">
        <v>142</v>
      </c>
      <c r="H1367" t="s">
        <v>52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3514</v>
      </c>
      <c r="P1367">
        <v>3</v>
      </c>
      <c r="Q1367" t="str">
        <f t="shared" si="21"/>
        <v>BMW US Equity</v>
      </c>
    </row>
    <row r="1368" spans="1:17" x14ac:dyDescent="0.55000000000000004">
      <c r="A1368" s="1">
        <v>45289</v>
      </c>
      <c r="B1368" s="1">
        <v>45291</v>
      </c>
      <c r="C1368" t="s">
        <v>678</v>
      </c>
      <c r="D1368" t="s">
        <v>679</v>
      </c>
      <c r="E1368">
        <v>3.6</v>
      </c>
      <c r="F1368" t="s">
        <v>1126</v>
      </c>
      <c r="H1368" t="s">
        <v>52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3515</v>
      </c>
      <c r="P1368">
        <v>5</v>
      </c>
      <c r="Q1368" t="str">
        <f t="shared" si="21"/>
        <v>TTXCO US Equity</v>
      </c>
    </row>
    <row r="1369" spans="1:17" x14ac:dyDescent="0.55000000000000004">
      <c r="A1369" s="1">
        <v>45289</v>
      </c>
      <c r="B1369" s="1">
        <v>45291</v>
      </c>
      <c r="C1369" t="s">
        <v>2976</v>
      </c>
      <c r="D1369" t="s">
        <v>2977</v>
      </c>
      <c r="E1369">
        <v>7.75</v>
      </c>
      <c r="F1369" t="s">
        <v>2201</v>
      </c>
      <c r="H1369" t="s">
        <v>32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3516</v>
      </c>
      <c r="P1369">
        <v>3</v>
      </c>
      <c r="Q1369" t="str">
        <f t="shared" si="21"/>
        <v>DDS US Equity</v>
      </c>
    </row>
    <row r="1370" spans="1:17" x14ac:dyDescent="0.55000000000000004">
      <c r="A1370" s="1">
        <v>45289</v>
      </c>
      <c r="B1370" s="1">
        <v>45291</v>
      </c>
      <c r="C1370" t="s">
        <v>114</v>
      </c>
      <c r="D1370" t="s">
        <v>115</v>
      </c>
      <c r="E1370">
        <v>5.9747700000000004</v>
      </c>
      <c r="F1370" t="s">
        <v>3518</v>
      </c>
      <c r="G1370" t="s">
        <v>206</v>
      </c>
      <c r="H1370" t="s">
        <v>52</v>
      </c>
      <c r="I1370" t="s">
        <v>18</v>
      </c>
      <c r="J1370" t="s">
        <v>19</v>
      </c>
      <c r="K1370" t="s">
        <v>20</v>
      </c>
      <c r="L1370" t="s">
        <v>20</v>
      </c>
      <c r="M1370" t="s">
        <v>173</v>
      </c>
      <c r="N1370" t="s">
        <v>22</v>
      </c>
      <c r="O1370" t="s">
        <v>3519</v>
      </c>
      <c r="P1370">
        <v>2</v>
      </c>
      <c r="Q1370" t="str">
        <f t="shared" si="21"/>
        <v>DE US Equity</v>
      </c>
    </row>
    <row r="1371" spans="1:17" x14ac:dyDescent="0.55000000000000004">
      <c r="A1371" s="1">
        <v>45289</v>
      </c>
      <c r="B1371" s="1">
        <v>45291</v>
      </c>
      <c r="C1371" t="s">
        <v>244</v>
      </c>
      <c r="D1371" t="s">
        <v>245</v>
      </c>
      <c r="E1371">
        <v>5.25</v>
      </c>
      <c r="F1371" t="s">
        <v>2001</v>
      </c>
      <c r="G1371" t="s">
        <v>3504</v>
      </c>
      <c r="H1371" t="s">
        <v>47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3520</v>
      </c>
      <c r="P1371">
        <v>2</v>
      </c>
      <c r="Q1371" t="str">
        <f t="shared" si="21"/>
        <v>GE US Equity</v>
      </c>
    </row>
    <row r="1372" spans="1:17" x14ac:dyDescent="0.55000000000000004">
      <c r="A1372" s="1">
        <v>45289</v>
      </c>
      <c r="B1372" s="1">
        <v>45291</v>
      </c>
      <c r="C1372" t="s">
        <v>774</v>
      </c>
      <c r="D1372" t="s">
        <v>775</v>
      </c>
      <c r="E1372">
        <v>5.625</v>
      </c>
      <c r="F1372" t="s">
        <v>667</v>
      </c>
      <c r="H1372" t="s">
        <v>47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53</v>
      </c>
      <c r="O1372" t="s">
        <v>3521</v>
      </c>
      <c r="P1372">
        <v>3</v>
      </c>
      <c r="Q1372" t="str">
        <f t="shared" si="21"/>
        <v>EXC US Equity</v>
      </c>
    </row>
    <row r="1373" spans="1:17" x14ac:dyDescent="0.55000000000000004">
      <c r="A1373" s="1">
        <v>45289</v>
      </c>
      <c r="B1373" s="1">
        <v>45291</v>
      </c>
      <c r="C1373" t="s">
        <v>114</v>
      </c>
      <c r="D1373" t="s">
        <v>115</v>
      </c>
      <c r="E1373">
        <v>3.35</v>
      </c>
      <c r="F1373" t="s">
        <v>172</v>
      </c>
      <c r="G1373" t="s">
        <v>206</v>
      </c>
      <c r="H1373" t="s">
        <v>52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3522</v>
      </c>
      <c r="P1373">
        <v>2</v>
      </c>
      <c r="Q1373" t="str">
        <f t="shared" si="21"/>
        <v>DE US Equity</v>
      </c>
    </row>
    <row r="1374" spans="1:17" x14ac:dyDescent="0.55000000000000004">
      <c r="A1374" s="1">
        <v>45289</v>
      </c>
      <c r="B1374" s="1">
        <v>45291</v>
      </c>
      <c r="C1374" t="s">
        <v>1495</v>
      </c>
      <c r="D1374" t="s">
        <v>1496</v>
      </c>
      <c r="E1374">
        <v>3.875</v>
      </c>
      <c r="F1374" t="s">
        <v>3523</v>
      </c>
      <c r="G1374" t="s">
        <v>142</v>
      </c>
      <c r="H1374" t="s">
        <v>17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72</v>
      </c>
      <c r="O1374" t="s">
        <v>3524</v>
      </c>
      <c r="P1374">
        <v>3</v>
      </c>
      <c r="Q1374" t="str">
        <f t="shared" si="21"/>
        <v>JXN US Equity</v>
      </c>
    </row>
    <row r="1375" spans="1:17" x14ac:dyDescent="0.55000000000000004">
      <c r="A1375" s="1">
        <v>45289</v>
      </c>
      <c r="B1375" s="1">
        <v>45291</v>
      </c>
      <c r="C1375" t="s">
        <v>3525</v>
      </c>
      <c r="D1375" t="s">
        <v>2566</v>
      </c>
      <c r="E1375">
        <v>5.2</v>
      </c>
      <c r="F1375" t="s">
        <v>812</v>
      </c>
      <c r="H1375" t="s">
        <v>47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3526</v>
      </c>
      <c r="P1375">
        <v>3</v>
      </c>
      <c r="Q1375" t="str">
        <f t="shared" si="21"/>
        <v>SWK US Equity</v>
      </c>
    </row>
    <row r="1376" spans="1:17" x14ac:dyDescent="0.55000000000000004">
      <c r="A1376" s="1">
        <v>45289</v>
      </c>
      <c r="B1376" s="1">
        <v>45291</v>
      </c>
      <c r="C1376" t="s">
        <v>2747</v>
      </c>
      <c r="D1376" t="s">
        <v>1700</v>
      </c>
      <c r="E1376">
        <v>7.75</v>
      </c>
      <c r="F1376" t="s">
        <v>1371</v>
      </c>
      <c r="H1376" t="s">
        <v>52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72</v>
      </c>
      <c r="O1376" t="s">
        <v>3529</v>
      </c>
      <c r="P1376">
        <v>3</v>
      </c>
      <c r="Q1376" t="str">
        <f t="shared" si="21"/>
        <v>TRV US Equity</v>
      </c>
    </row>
    <row r="1377" spans="1:17" x14ac:dyDescent="0.55000000000000004">
      <c r="A1377" s="1">
        <v>45289</v>
      </c>
      <c r="B1377" s="1">
        <v>45291</v>
      </c>
      <c r="C1377" t="s">
        <v>1764</v>
      </c>
      <c r="D1377" t="s">
        <v>1249</v>
      </c>
      <c r="E1377">
        <v>6.55</v>
      </c>
      <c r="F1377" t="s">
        <v>1925</v>
      </c>
      <c r="H1377" t="s">
        <v>47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3530</v>
      </c>
      <c r="P1377">
        <v>3</v>
      </c>
      <c r="Q1377" t="str">
        <f t="shared" si="21"/>
        <v>KMI US Equity</v>
      </c>
    </row>
    <row r="1378" spans="1:17" x14ac:dyDescent="0.55000000000000004">
      <c r="A1378" s="1">
        <v>45289</v>
      </c>
      <c r="B1378" s="1">
        <v>45291</v>
      </c>
      <c r="C1378" t="s">
        <v>3531</v>
      </c>
      <c r="D1378" t="s">
        <v>3532</v>
      </c>
      <c r="E1378">
        <v>4.2</v>
      </c>
      <c r="F1378" t="s">
        <v>369</v>
      </c>
      <c r="H1378" t="s">
        <v>47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3533</v>
      </c>
      <c r="P1378">
        <v>3</v>
      </c>
      <c r="Q1378" t="str">
        <f t="shared" si="21"/>
        <v>IPG US Equity</v>
      </c>
    </row>
    <row r="1379" spans="1:17" x14ac:dyDescent="0.55000000000000004">
      <c r="A1379" s="1">
        <v>45289</v>
      </c>
      <c r="B1379" s="1">
        <v>45291</v>
      </c>
      <c r="C1379" t="s">
        <v>3045</v>
      </c>
      <c r="D1379" t="s">
        <v>1249</v>
      </c>
      <c r="E1379">
        <v>7.5</v>
      </c>
      <c r="F1379" t="s">
        <v>452</v>
      </c>
      <c r="H1379" t="s">
        <v>47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3534</v>
      </c>
      <c r="P1379">
        <v>3</v>
      </c>
      <c r="Q1379" t="str">
        <f t="shared" si="21"/>
        <v>KMI US Equity</v>
      </c>
    </row>
    <row r="1380" spans="1:17" x14ac:dyDescent="0.55000000000000004">
      <c r="A1380" s="1">
        <v>45289</v>
      </c>
      <c r="B1380" s="1">
        <v>45291</v>
      </c>
      <c r="C1380" t="s">
        <v>2765</v>
      </c>
      <c r="D1380" t="s">
        <v>896</v>
      </c>
      <c r="E1380">
        <v>5.25</v>
      </c>
      <c r="F1380" t="s">
        <v>1442</v>
      </c>
      <c r="H1380" t="s">
        <v>47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53</v>
      </c>
      <c r="O1380" t="s">
        <v>3535</v>
      </c>
      <c r="P1380">
        <v>2</v>
      </c>
      <c r="Q1380" t="str">
        <f t="shared" si="21"/>
        <v>SO US Equity</v>
      </c>
    </row>
    <row r="1381" spans="1:17" x14ac:dyDescent="0.55000000000000004">
      <c r="A1381" s="1">
        <v>45289</v>
      </c>
      <c r="B1381" s="1">
        <v>45291</v>
      </c>
      <c r="C1381" t="s">
        <v>269</v>
      </c>
      <c r="D1381" t="s">
        <v>270</v>
      </c>
      <c r="E1381">
        <v>2.7</v>
      </c>
      <c r="F1381" t="s">
        <v>1244</v>
      </c>
      <c r="G1381" t="s">
        <v>229</v>
      </c>
      <c r="H1381" t="s">
        <v>52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3536</v>
      </c>
      <c r="P1381">
        <v>5</v>
      </c>
      <c r="Q1381" t="str">
        <f t="shared" si="21"/>
        <v>MBGGR US Equity</v>
      </c>
    </row>
    <row r="1382" spans="1:17" x14ac:dyDescent="0.55000000000000004">
      <c r="A1382" s="1">
        <v>45289</v>
      </c>
      <c r="B1382" s="1">
        <v>45291</v>
      </c>
      <c r="C1382" t="s">
        <v>139</v>
      </c>
      <c r="D1382" t="s">
        <v>140</v>
      </c>
      <c r="E1382">
        <v>0.78100000000000003</v>
      </c>
      <c r="F1382" t="s">
        <v>802</v>
      </c>
      <c r="G1382" t="s">
        <v>142</v>
      </c>
      <c r="H1382" t="s">
        <v>42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72</v>
      </c>
      <c r="O1382" t="s">
        <v>3537</v>
      </c>
      <c r="P1382">
        <v>2</v>
      </c>
      <c r="Q1382" t="str">
        <f t="shared" si="21"/>
        <v>PL US Equity</v>
      </c>
    </row>
    <row r="1383" spans="1:17" x14ac:dyDescent="0.55000000000000004">
      <c r="A1383" s="1">
        <v>45289</v>
      </c>
      <c r="B1383" s="1">
        <v>45291</v>
      </c>
      <c r="C1383" t="s">
        <v>3538</v>
      </c>
      <c r="D1383" t="s">
        <v>2421</v>
      </c>
      <c r="E1383">
        <v>7.6</v>
      </c>
      <c r="F1383" t="s">
        <v>1727</v>
      </c>
      <c r="H1383" t="s">
        <v>17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53</v>
      </c>
      <c r="O1383" t="s">
        <v>3539</v>
      </c>
      <c r="P1383">
        <v>3</v>
      </c>
      <c r="Q1383" t="str">
        <f t="shared" si="21"/>
        <v>LNT US Equity</v>
      </c>
    </row>
    <row r="1384" spans="1:17" x14ac:dyDescent="0.55000000000000004">
      <c r="A1384" s="1">
        <v>45289</v>
      </c>
      <c r="B1384" s="1">
        <v>45291</v>
      </c>
      <c r="C1384" t="s">
        <v>114</v>
      </c>
      <c r="D1384" t="s">
        <v>115</v>
      </c>
      <c r="E1384">
        <v>0.9</v>
      </c>
      <c r="F1384" t="s">
        <v>2555</v>
      </c>
      <c r="G1384" t="s">
        <v>206</v>
      </c>
      <c r="H1384" t="s">
        <v>52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3540</v>
      </c>
      <c r="P1384">
        <v>2</v>
      </c>
      <c r="Q1384" t="str">
        <f t="shared" si="21"/>
        <v>DE US Equity</v>
      </c>
    </row>
    <row r="1385" spans="1:17" x14ac:dyDescent="0.55000000000000004">
      <c r="A1385" s="1">
        <v>45289</v>
      </c>
      <c r="B1385" s="1">
        <v>45291</v>
      </c>
      <c r="C1385" t="s">
        <v>1325</v>
      </c>
      <c r="D1385" t="s">
        <v>1326</v>
      </c>
      <c r="E1385">
        <v>4.0999999999999996</v>
      </c>
      <c r="F1385" t="s">
        <v>3544</v>
      </c>
      <c r="H1385" t="s">
        <v>47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3545</v>
      </c>
      <c r="P1385">
        <v>3</v>
      </c>
      <c r="Q1385" t="str">
        <f t="shared" si="21"/>
        <v>FDX US Equity</v>
      </c>
    </row>
    <row r="1386" spans="1:17" x14ac:dyDescent="0.55000000000000004">
      <c r="A1386" s="1">
        <v>45289</v>
      </c>
      <c r="B1386" s="1">
        <v>45291</v>
      </c>
      <c r="C1386" t="s">
        <v>3546</v>
      </c>
      <c r="D1386" t="s">
        <v>689</v>
      </c>
      <c r="E1386">
        <v>7.875</v>
      </c>
      <c r="F1386" t="s">
        <v>387</v>
      </c>
      <c r="H1386" t="s">
        <v>17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3547</v>
      </c>
      <c r="P1386">
        <v>5</v>
      </c>
      <c r="Q1386" t="str">
        <f t="shared" si="21"/>
        <v>CMCSA US Equity</v>
      </c>
    </row>
    <row r="1387" spans="1:17" x14ac:dyDescent="0.55000000000000004">
      <c r="A1387" s="1">
        <v>45289</v>
      </c>
      <c r="B1387" s="1">
        <v>45291</v>
      </c>
      <c r="C1387" t="s">
        <v>826</v>
      </c>
      <c r="D1387" t="s">
        <v>827</v>
      </c>
      <c r="E1387">
        <v>4.2</v>
      </c>
      <c r="F1387" t="s">
        <v>3548</v>
      </c>
      <c r="H1387" t="s">
        <v>52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3549</v>
      </c>
      <c r="P1387">
        <v>3</v>
      </c>
      <c r="Q1387" t="str">
        <f t="shared" si="21"/>
        <v>GSK US Equity</v>
      </c>
    </row>
    <row r="1388" spans="1:17" x14ac:dyDescent="0.55000000000000004">
      <c r="A1388" s="1">
        <v>45289</v>
      </c>
      <c r="B1388" s="1">
        <v>45291</v>
      </c>
      <c r="C1388" t="s">
        <v>244</v>
      </c>
      <c r="D1388" t="s">
        <v>245</v>
      </c>
      <c r="E1388">
        <v>4.25</v>
      </c>
      <c r="F1388" t="s">
        <v>1619</v>
      </c>
      <c r="G1388" t="s">
        <v>1519</v>
      </c>
      <c r="H1388" t="s">
        <v>47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3550</v>
      </c>
      <c r="P1388">
        <v>2</v>
      </c>
      <c r="Q1388" t="str">
        <f t="shared" si="21"/>
        <v>GE US Equity</v>
      </c>
    </row>
    <row r="1389" spans="1:17" x14ac:dyDescent="0.55000000000000004">
      <c r="A1389" s="1">
        <v>45289</v>
      </c>
      <c r="B1389" s="1">
        <v>45291</v>
      </c>
      <c r="C1389" t="s">
        <v>3551</v>
      </c>
      <c r="D1389" t="s">
        <v>3552</v>
      </c>
      <c r="E1389">
        <v>5.0170000000000003</v>
      </c>
      <c r="F1389" t="s">
        <v>3553</v>
      </c>
      <c r="G1389">
        <v>2012</v>
      </c>
      <c r="H1389" t="s">
        <v>267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3554</v>
      </c>
      <c r="P1389">
        <v>5</v>
      </c>
      <c r="Q1389" t="str">
        <f t="shared" si="21"/>
        <v>TUFTS US Equity</v>
      </c>
    </row>
    <row r="1390" spans="1:17" x14ac:dyDescent="0.55000000000000004">
      <c r="A1390" s="1">
        <v>45289</v>
      </c>
      <c r="B1390" s="1">
        <v>45291</v>
      </c>
      <c r="C1390" t="s">
        <v>3555</v>
      </c>
      <c r="D1390" t="s">
        <v>610</v>
      </c>
      <c r="E1390">
        <v>7.75</v>
      </c>
      <c r="F1390" t="s">
        <v>146</v>
      </c>
      <c r="H1390" t="s">
        <v>77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3556</v>
      </c>
      <c r="P1390">
        <v>3</v>
      </c>
      <c r="Q1390" t="str">
        <f t="shared" si="21"/>
        <v>NOC US Equity</v>
      </c>
    </row>
    <row r="1391" spans="1:17" x14ac:dyDescent="0.55000000000000004">
      <c r="A1391" s="1">
        <v>45289</v>
      </c>
      <c r="B1391" s="1">
        <v>45291</v>
      </c>
      <c r="C1391" t="s">
        <v>517</v>
      </c>
      <c r="D1391" t="s">
        <v>518</v>
      </c>
      <c r="E1391">
        <v>1.45</v>
      </c>
      <c r="F1391" t="s">
        <v>1666</v>
      </c>
      <c r="G1391" t="s">
        <v>206</v>
      </c>
      <c r="H1391" t="s">
        <v>52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3557</v>
      </c>
      <c r="P1391">
        <v>3</v>
      </c>
      <c r="Q1391" t="str">
        <f t="shared" si="21"/>
        <v>CAT US Equity</v>
      </c>
    </row>
    <row r="1392" spans="1:17" x14ac:dyDescent="0.55000000000000004">
      <c r="A1392" s="1">
        <v>45289</v>
      </c>
      <c r="B1392" s="1">
        <v>45291</v>
      </c>
      <c r="C1392" t="s">
        <v>269</v>
      </c>
      <c r="D1392" t="s">
        <v>270</v>
      </c>
      <c r="E1392">
        <v>5.25</v>
      </c>
      <c r="F1392" t="s">
        <v>3561</v>
      </c>
      <c r="G1392" t="s">
        <v>142</v>
      </c>
      <c r="H1392" t="s">
        <v>52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3562</v>
      </c>
      <c r="P1392">
        <v>5</v>
      </c>
      <c r="Q1392" t="str">
        <f t="shared" si="21"/>
        <v>MBGGR US Equity</v>
      </c>
    </row>
    <row r="1393" spans="1:17" x14ac:dyDescent="0.55000000000000004">
      <c r="A1393" s="1">
        <v>45289</v>
      </c>
      <c r="B1393" s="1">
        <v>45291</v>
      </c>
      <c r="C1393" t="s">
        <v>2132</v>
      </c>
      <c r="D1393" t="s">
        <v>2133</v>
      </c>
      <c r="E1393">
        <v>5.375</v>
      </c>
      <c r="F1393" t="s">
        <v>2211</v>
      </c>
      <c r="H1393" t="s">
        <v>32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3563</v>
      </c>
      <c r="P1393">
        <v>3</v>
      </c>
      <c r="Q1393" t="str">
        <f t="shared" si="21"/>
        <v>TWX US Equity</v>
      </c>
    </row>
    <row r="1394" spans="1:17" x14ac:dyDescent="0.55000000000000004">
      <c r="A1394" s="1">
        <v>45289</v>
      </c>
      <c r="B1394" s="1">
        <v>45291</v>
      </c>
      <c r="C1394" t="s">
        <v>666</v>
      </c>
      <c r="D1394" t="s">
        <v>265</v>
      </c>
      <c r="E1394">
        <v>4.875</v>
      </c>
      <c r="F1394" t="s">
        <v>3564</v>
      </c>
      <c r="H1394" t="s">
        <v>17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72</v>
      </c>
      <c r="O1394" t="s">
        <v>3565</v>
      </c>
      <c r="P1394">
        <v>3</v>
      </c>
      <c r="Q1394" t="str">
        <f t="shared" si="21"/>
        <v>MET US Equity</v>
      </c>
    </row>
    <row r="1395" spans="1:17" x14ac:dyDescent="0.55000000000000004">
      <c r="A1395" s="1">
        <v>45289</v>
      </c>
      <c r="B1395" s="1">
        <v>45291</v>
      </c>
      <c r="C1395" t="s">
        <v>332</v>
      </c>
      <c r="D1395" t="s">
        <v>333</v>
      </c>
      <c r="E1395">
        <v>5.8</v>
      </c>
      <c r="F1395" t="s">
        <v>1432</v>
      </c>
      <c r="H1395" t="s">
        <v>267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3569</v>
      </c>
      <c r="P1395">
        <v>2</v>
      </c>
      <c r="Q1395" t="str">
        <f t="shared" si="21"/>
        <v>PG US Equity</v>
      </c>
    </row>
    <row r="1396" spans="1:17" x14ac:dyDescent="0.55000000000000004">
      <c r="A1396" s="1">
        <v>45289</v>
      </c>
      <c r="B1396" s="1">
        <v>45291</v>
      </c>
      <c r="C1396" t="s">
        <v>363</v>
      </c>
      <c r="D1396" t="s">
        <v>364</v>
      </c>
      <c r="E1396">
        <v>0.5</v>
      </c>
      <c r="F1396" t="s">
        <v>2699</v>
      </c>
      <c r="G1396" t="s">
        <v>3570</v>
      </c>
      <c r="H1396" t="s">
        <v>42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3571</v>
      </c>
      <c r="P1396">
        <v>4</v>
      </c>
      <c r="Q1396" t="str">
        <f t="shared" si="21"/>
        <v>PCAR US Equity</v>
      </c>
    </row>
    <row r="1397" spans="1:17" x14ac:dyDescent="0.55000000000000004">
      <c r="A1397" s="1">
        <v>45289</v>
      </c>
      <c r="B1397" s="1">
        <v>45291</v>
      </c>
      <c r="C1397" t="s">
        <v>244</v>
      </c>
      <c r="D1397" t="s">
        <v>245</v>
      </c>
      <c r="E1397">
        <v>3.7</v>
      </c>
      <c r="F1397" t="s">
        <v>3254</v>
      </c>
      <c r="G1397" t="s">
        <v>1519</v>
      </c>
      <c r="H1397" t="s">
        <v>47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3572</v>
      </c>
      <c r="P1397">
        <v>2</v>
      </c>
      <c r="Q1397" t="str">
        <f t="shared" si="21"/>
        <v>GE US Equity</v>
      </c>
    </row>
    <row r="1398" spans="1:17" x14ac:dyDescent="0.55000000000000004">
      <c r="A1398" s="1">
        <v>45289</v>
      </c>
      <c r="B1398" s="1">
        <v>45291</v>
      </c>
      <c r="C1398" t="s">
        <v>644</v>
      </c>
      <c r="D1398" t="s">
        <v>645</v>
      </c>
      <c r="E1398">
        <v>4</v>
      </c>
      <c r="F1398" t="s">
        <v>3573</v>
      </c>
      <c r="H1398" t="s">
        <v>42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3574</v>
      </c>
      <c r="P1398">
        <v>3</v>
      </c>
      <c r="Q1398" t="str">
        <f t="shared" si="21"/>
        <v>PEP US Equity</v>
      </c>
    </row>
    <row r="1399" spans="1:17" x14ac:dyDescent="0.55000000000000004">
      <c r="A1399" s="1">
        <v>45289</v>
      </c>
      <c r="B1399" s="1">
        <v>45291</v>
      </c>
      <c r="C1399" t="s">
        <v>1595</v>
      </c>
      <c r="D1399" t="s">
        <v>1596</v>
      </c>
      <c r="E1399">
        <v>6.625</v>
      </c>
      <c r="F1399" t="s">
        <v>3575</v>
      </c>
      <c r="G1399" t="s">
        <v>238</v>
      </c>
      <c r="H1399" t="s">
        <v>71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3576</v>
      </c>
      <c r="P1399">
        <v>3</v>
      </c>
      <c r="Q1399" t="str">
        <f t="shared" si="21"/>
        <v>CAG US Equity</v>
      </c>
    </row>
    <row r="1400" spans="1:17" x14ac:dyDescent="0.55000000000000004">
      <c r="A1400" s="1">
        <v>45289</v>
      </c>
      <c r="B1400" s="1">
        <v>45291</v>
      </c>
      <c r="C1400" t="s">
        <v>264</v>
      </c>
      <c r="D1400" t="s">
        <v>265</v>
      </c>
      <c r="E1400">
        <v>2.95</v>
      </c>
      <c r="F1400" t="s">
        <v>3577</v>
      </c>
      <c r="G1400" t="s">
        <v>142</v>
      </c>
      <c r="H1400" t="s">
        <v>267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72</v>
      </c>
      <c r="O1400" t="s">
        <v>3578</v>
      </c>
      <c r="P1400">
        <v>3</v>
      </c>
      <c r="Q1400" t="str">
        <f t="shared" si="21"/>
        <v>MET US Equity</v>
      </c>
    </row>
    <row r="1401" spans="1:17" x14ac:dyDescent="0.55000000000000004">
      <c r="A1401" s="1">
        <v>45289</v>
      </c>
      <c r="B1401" s="1">
        <v>45291</v>
      </c>
      <c r="C1401" t="s">
        <v>3579</v>
      </c>
      <c r="D1401" t="s">
        <v>3580</v>
      </c>
      <c r="E1401">
        <v>7</v>
      </c>
      <c r="F1401" t="s">
        <v>3581</v>
      </c>
      <c r="H1401" t="s">
        <v>47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3582</v>
      </c>
      <c r="P1401">
        <v>3</v>
      </c>
      <c r="Q1401" t="str">
        <f t="shared" si="21"/>
        <v>EFX US Equity</v>
      </c>
    </row>
    <row r="1402" spans="1:17" x14ac:dyDescent="0.55000000000000004">
      <c r="A1402" s="1">
        <v>45289</v>
      </c>
      <c r="B1402" s="1">
        <v>45291</v>
      </c>
      <c r="C1402" t="s">
        <v>2009</v>
      </c>
      <c r="D1402" t="s">
        <v>265</v>
      </c>
      <c r="E1402">
        <v>3.7</v>
      </c>
      <c r="F1402" t="s">
        <v>3583</v>
      </c>
      <c r="G1402" t="s">
        <v>142</v>
      </c>
      <c r="H1402" t="s">
        <v>267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72</v>
      </c>
      <c r="O1402" t="s">
        <v>3584</v>
      </c>
      <c r="P1402">
        <v>3</v>
      </c>
      <c r="Q1402" t="str">
        <f t="shared" si="21"/>
        <v>MET US Equity</v>
      </c>
    </row>
    <row r="1403" spans="1:17" x14ac:dyDescent="0.55000000000000004">
      <c r="A1403" s="1">
        <v>45289</v>
      </c>
      <c r="B1403" s="1">
        <v>45291</v>
      </c>
      <c r="C1403" t="s">
        <v>3585</v>
      </c>
      <c r="D1403" t="s">
        <v>1200</v>
      </c>
      <c r="E1403">
        <v>8.3000000000000007</v>
      </c>
      <c r="F1403" t="s">
        <v>438</v>
      </c>
      <c r="G1403" t="s">
        <v>142</v>
      </c>
      <c r="H1403" t="s">
        <v>52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72</v>
      </c>
      <c r="O1403" t="s">
        <v>3586</v>
      </c>
      <c r="P1403">
        <v>3</v>
      </c>
      <c r="Q1403" t="str">
        <f t="shared" si="21"/>
        <v>PRU US Equity</v>
      </c>
    </row>
    <row r="1404" spans="1:17" x14ac:dyDescent="0.55000000000000004">
      <c r="A1404" s="1">
        <v>45289</v>
      </c>
      <c r="B1404" s="1">
        <v>45291</v>
      </c>
      <c r="C1404" t="s">
        <v>269</v>
      </c>
      <c r="D1404" t="s">
        <v>270</v>
      </c>
      <c r="E1404">
        <v>3.25</v>
      </c>
      <c r="F1404" t="s">
        <v>897</v>
      </c>
      <c r="G1404" t="s">
        <v>142</v>
      </c>
      <c r="H1404" t="s">
        <v>52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3587</v>
      </c>
      <c r="P1404">
        <v>5</v>
      </c>
      <c r="Q1404" t="str">
        <f t="shared" si="21"/>
        <v>MBGGR US Equity</v>
      </c>
    </row>
    <row r="1405" spans="1:17" x14ac:dyDescent="0.55000000000000004">
      <c r="A1405" s="1">
        <v>45289</v>
      </c>
      <c r="B1405" s="1">
        <v>45291</v>
      </c>
      <c r="C1405" t="s">
        <v>1070</v>
      </c>
      <c r="D1405" t="s">
        <v>1071</v>
      </c>
      <c r="E1405">
        <v>5.125</v>
      </c>
      <c r="F1405" t="s">
        <v>3588</v>
      </c>
      <c r="G1405" t="s">
        <v>229</v>
      </c>
      <c r="H1405" t="s">
        <v>77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3589</v>
      </c>
      <c r="P1405">
        <v>5</v>
      </c>
      <c r="Q1405" t="str">
        <f t="shared" si="21"/>
        <v>DTRGR US Equity</v>
      </c>
    </row>
    <row r="1406" spans="1:17" x14ac:dyDescent="0.55000000000000004">
      <c r="A1406" s="1">
        <v>45289</v>
      </c>
      <c r="B1406" s="1">
        <v>45291</v>
      </c>
      <c r="C1406" t="s">
        <v>3590</v>
      </c>
      <c r="D1406" t="s">
        <v>3591</v>
      </c>
      <c r="E1406">
        <v>5.1440000000000001</v>
      </c>
      <c r="F1406" t="s">
        <v>3592</v>
      </c>
      <c r="H1406" t="s">
        <v>77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72</v>
      </c>
      <c r="O1406" t="s">
        <v>3593</v>
      </c>
      <c r="P1406">
        <v>4</v>
      </c>
      <c r="Q1406" t="str">
        <f t="shared" si="21"/>
        <v>ACGL US Equity</v>
      </c>
    </row>
    <row r="1407" spans="1:17" x14ac:dyDescent="0.55000000000000004">
      <c r="A1407" s="1">
        <v>45289</v>
      </c>
      <c r="B1407" s="1">
        <v>45291</v>
      </c>
      <c r="C1407" t="s">
        <v>139</v>
      </c>
      <c r="D1407" t="s">
        <v>140</v>
      </c>
      <c r="E1407">
        <v>1.17</v>
      </c>
      <c r="F1407" t="s">
        <v>900</v>
      </c>
      <c r="G1407" t="s">
        <v>142</v>
      </c>
      <c r="H1407" t="s">
        <v>42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72</v>
      </c>
      <c r="O1407" t="s">
        <v>3594</v>
      </c>
      <c r="P1407">
        <v>2</v>
      </c>
      <c r="Q1407" t="str">
        <f t="shared" si="21"/>
        <v>PL US Equity</v>
      </c>
    </row>
    <row r="1408" spans="1:17" x14ac:dyDescent="0.55000000000000004">
      <c r="A1408" s="1">
        <v>45289</v>
      </c>
      <c r="B1408" s="1">
        <v>45291</v>
      </c>
      <c r="C1408" t="s">
        <v>3596</v>
      </c>
      <c r="D1408" t="s">
        <v>171</v>
      </c>
      <c r="E1408">
        <v>7.125</v>
      </c>
      <c r="F1408" t="s">
        <v>2508</v>
      </c>
      <c r="H1408" t="s">
        <v>47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3597</v>
      </c>
      <c r="P1408">
        <v>1</v>
      </c>
      <c r="Q1408" t="str">
        <f t="shared" si="21"/>
        <v>T US Equity</v>
      </c>
    </row>
    <row r="1409" spans="1:17" x14ac:dyDescent="0.55000000000000004">
      <c r="A1409" s="1">
        <v>45289</v>
      </c>
      <c r="B1409" s="1">
        <v>45291</v>
      </c>
      <c r="C1409" t="s">
        <v>244</v>
      </c>
      <c r="D1409" t="s">
        <v>245</v>
      </c>
      <c r="E1409">
        <v>3.7</v>
      </c>
      <c r="F1409" t="s">
        <v>690</v>
      </c>
      <c r="G1409" t="s">
        <v>1519</v>
      </c>
      <c r="H1409" t="s">
        <v>47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3598</v>
      </c>
      <c r="P1409">
        <v>2</v>
      </c>
      <c r="Q1409" t="str">
        <f t="shared" si="21"/>
        <v>GE US Equity</v>
      </c>
    </row>
    <row r="1410" spans="1:17" x14ac:dyDescent="0.55000000000000004">
      <c r="A1410" s="1">
        <v>45289</v>
      </c>
      <c r="B1410" s="1">
        <v>45291</v>
      </c>
      <c r="C1410" t="s">
        <v>3599</v>
      </c>
      <c r="D1410" t="s">
        <v>3600</v>
      </c>
      <c r="E1410">
        <v>6.95</v>
      </c>
      <c r="F1410" t="s">
        <v>2658</v>
      </c>
      <c r="H1410" t="s">
        <v>495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3601</v>
      </c>
      <c r="P1410">
        <v>3</v>
      </c>
      <c r="Q1410" t="str">
        <f t="shared" si="21"/>
        <v>ATI US Equity</v>
      </c>
    </row>
    <row r="1411" spans="1:17" x14ac:dyDescent="0.55000000000000004">
      <c r="A1411" s="1">
        <v>45289</v>
      </c>
      <c r="B1411" s="1">
        <v>45291</v>
      </c>
      <c r="C1411" t="s">
        <v>995</v>
      </c>
      <c r="D1411" t="s">
        <v>996</v>
      </c>
      <c r="E1411">
        <v>5.375</v>
      </c>
      <c r="F1411" t="s">
        <v>2942</v>
      </c>
      <c r="H1411" t="s">
        <v>52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3603</v>
      </c>
      <c r="P1411">
        <v>3</v>
      </c>
      <c r="Q1411" t="str">
        <f t="shared" si="21"/>
        <v>HON US Equity</v>
      </c>
    </row>
    <row r="1412" spans="1:17" x14ac:dyDescent="0.55000000000000004">
      <c r="A1412" s="1">
        <v>45289</v>
      </c>
      <c r="B1412" s="1">
        <v>45291</v>
      </c>
      <c r="C1412" t="s">
        <v>1445</v>
      </c>
      <c r="D1412" t="s">
        <v>1446</v>
      </c>
      <c r="E1412">
        <v>2.95</v>
      </c>
      <c r="F1412" t="s">
        <v>3604</v>
      </c>
      <c r="G1412" t="s">
        <v>142</v>
      </c>
      <c r="H1412" t="s">
        <v>42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72</v>
      </c>
      <c r="O1412" t="s">
        <v>3605</v>
      </c>
      <c r="P1412">
        <v>3</v>
      </c>
      <c r="Q1412" t="str">
        <f t="shared" ref="Q1412:Q1475" si="22">D1412&amp;" US Equity"</f>
        <v>ATH US Equity</v>
      </c>
    </row>
    <row r="1413" spans="1:17" x14ac:dyDescent="0.55000000000000004">
      <c r="A1413" s="1">
        <v>45289</v>
      </c>
      <c r="B1413" s="1">
        <v>45291</v>
      </c>
      <c r="C1413" t="s">
        <v>2591</v>
      </c>
      <c r="D1413" t="s">
        <v>2452</v>
      </c>
      <c r="E1413">
        <v>6</v>
      </c>
      <c r="F1413" t="s">
        <v>3606</v>
      </c>
      <c r="H1413" t="s">
        <v>52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53</v>
      </c>
      <c r="O1413" t="s">
        <v>3607</v>
      </c>
      <c r="P1413">
        <v>3</v>
      </c>
      <c r="Q1413" t="str">
        <f t="shared" si="22"/>
        <v>SRE US Equity</v>
      </c>
    </row>
    <row r="1414" spans="1:17" x14ac:dyDescent="0.55000000000000004">
      <c r="A1414" s="1">
        <v>45289</v>
      </c>
      <c r="B1414" s="1">
        <v>45291</v>
      </c>
      <c r="C1414" t="s">
        <v>1358</v>
      </c>
      <c r="D1414" t="s">
        <v>1359</v>
      </c>
      <c r="E1414">
        <v>4</v>
      </c>
      <c r="F1414" t="s">
        <v>2824</v>
      </c>
      <c r="H1414" t="s">
        <v>52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3608</v>
      </c>
      <c r="P1414">
        <v>3</v>
      </c>
      <c r="Q1414" t="str">
        <f t="shared" si="22"/>
        <v>TGT US Equity</v>
      </c>
    </row>
    <row r="1415" spans="1:17" x14ac:dyDescent="0.55000000000000004">
      <c r="A1415" s="1">
        <v>45289</v>
      </c>
      <c r="B1415" s="1">
        <v>45291</v>
      </c>
      <c r="C1415" t="s">
        <v>139</v>
      </c>
      <c r="D1415" t="s">
        <v>140</v>
      </c>
      <c r="E1415">
        <v>1.3029999999999999</v>
      </c>
      <c r="F1415" t="s">
        <v>3609</v>
      </c>
      <c r="G1415" t="s">
        <v>142</v>
      </c>
      <c r="H1415" t="s">
        <v>42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72</v>
      </c>
      <c r="O1415" t="s">
        <v>3610</v>
      </c>
      <c r="P1415">
        <v>2</v>
      </c>
      <c r="Q1415" t="str">
        <f t="shared" si="22"/>
        <v>PL US Equity</v>
      </c>
    </row>
    <row r="1416" spans="1:17" x14ac:dyDescent="0.55000000000000004">
      <c r="A1416" s="1">
        <v>45289</v>
      </c>
      <c r="B1416" s="1">
        <v>45291</v>
      </c>
      <c r="C1416" t="s">
        <v>269</v>
      </c>
      <c r="D1416" t="s">
        <v>270</v>
      </c>
      <c r="E1416">
        <v>4.3</v>
      </c>
      <c r="F1416" t="s">
        <v>2376</v>
      </c>
      <c r="G1416" t="s">
        <v>142</v>
      </c>
      <c r="H1416" t="s">
        <v>52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3611</v>
      </c>
      <c r="P1416">
        <v>5</v>
      </c>
      <c r="Q1416" t="str">
        <f t="shared" si="22"/>
        <v>MBGGR US Equity</v>
      </c>
    </row>
    <row r="1417" spans="1:17" x14ac:dyDescent="0.55000000000000004">
      <c r="A1417" s="1">
        <v>45289</v>
      </c>
      <c r="B1417" s="1">
        <v>45291</v>
      </c>
      <c r="C1417" t="s">
        <v>244</v>
      </c>
      <c r="D1417" t="s">
        <v>245</v>
      </c>
      <c r="E1417">
        <v>4.25</v>
      </c>
      <c r="F1417" t="s">
        <v>1273</v>
      </c>
      <c r="G1417" t="s">
        <v>1519</v>
      </c>
      <c r="H1417" t="s">
        <v>47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3612</v>
      </c>
      <c r="P1417">
        <v>2</v>
      </c>
      <c r="Q1417" t="str">
        <f t="shared" si="22"/>
        <v>GE US Equity</v>
      </c>
    </row>
    <row r="1418" spans="1:17" x14ac:dyDescent="0.55000000000000004">
      <c r="A1418" s="1">
        <v>45289</v>
      </c>
      <c r="B1418" s="1">
        <v>45291</v>
      </c>
      <c r="C1418" t="s">
        <v>123</v>
      </c>
      <c r="D1418" t="s">
        <v>124</v>
      </c>
      <c r="E1418">
        <v>0</v>
      </c>
      <c r="F1418" t="s">
        <v>3613</v>
      </c>
      <c r="G1418" t="s">
        <v>206</v>
      </c>
      <c r="H1418" t="s">
        <v>63</v>
      </c>
      <c r="I1418" t="s">
        <v>18</v>
      </c>
      <c r="J1418" t="s">
        <v>19</v>
      </c>
      <c r="K1418" t="s">
        <v>20</v>
      </c>
      <c r="L1418" t="s">
        <v>20</v>
      </c>
      <c r="M1418" t="s">
        <v>3007</v>
      </c>
      <c r="N1418" t="s">
        <v>64</v>
      </c>
      <c r="O1418" t="s">
        <v>3614</v>
      </c>
      <c r="P1418">
        <v>4</v>
      </c>
      <c r="Q1418" t="str">
        <f t="shared" si="22"/>
        <v>IBRD US Equity</v>
      </c>
    </row>
    <row r="1419" spans="1:17" x14ac:dyDescent="0.55000000000000004">
      <c r="A1419" s="1">
        <v>45289</v>
      </c>
      <c r="B1419" s="1">
        <v>45291</v>
      </c>
      <c r="C1419" t="s">
        <v>114</v>
      </c>
      <c r="D1419" t="s">
        <v>115</v>
      </c>
      <c r="E1419">
        <v>1.3</v>
      </c>
      <c r="F1419" t="s">
        <v>3615</v>
      </c>
      <c r="G1419" t="s">
        <v>206</v>
      </c>
      <c r="H1419" t="s">
        <v>52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3616</v>
      </c>
      <c r="P1419">
        <v>2</v>
      </c>
      <c r="Q1419" t="str">
        <f t="shared" si="22"/>
        <v>DE US Equity</v>
      </c>
    </row>
    <row r="1420" spans="1:17" x14ac:dyDescent="0.55000000000000004">
      <c r="A1420" s="1">
        <v>45289</v>
      </c>
      <c r="B1420" s="1">
        <v>45291</v>
      </c>
      <c r="C1420" t="s">
        <v>2504</v>
      </c>
      <c r="D1420" t="s">
        <v>2505</v>
      </c>
      <c r="E1420">
        <v>4.625</v>
      </c>
      <c r="F1420" t="s">
        <v>599</v>
      </c>
      <c r="H1420" t="s">
        <v>77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72</v>
      </c>
      <c r="O1420" t="s">
        <v>3617</v>
      </c>
      <c r="P1420">
        <v>3</v>
      </c>
      <c r="Q1420" t="str">
        <f t="shared" si="22"/>
        <v>ELV US Equity</v>
      </c>
    </row>
    <row r="1421" spans="1:17" x14ac:dyDescent="0.55000000000000004">
      <c r="A1421" s="1">
        <v>45289</v>
      </c>
      <c r="B1421" s="1">
        <v>45291</v>
      </c>
      <c r="C1421" t="s">
        <v>2504</v>
      </c>
      <c r="D1421" t="s">
        <v>2505</v>
      </c>
      <c r="E1421">
        <v>5.0999999999999996</v>
      </c>
      <c r="F1421" t="s">
        <v>1327</v>
      </c>
      <c r="H1421" t="s">
        <v>77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72</v>
      </c>
      <c r="O1421" t="s">
        <v>3621</v>
      </c>
      <c r="P1421">
        <v>3</v>
      </c>
      <c r="Q1421" t="str">
        <f t="shared" si="22"/>
        <v>ELV US Equity</v>
      </c>
    </row>
    <row r="1422" spans="1:17" x14ac:dyDescent="0.55000000000000004">
      <c r="A1422" s="1">
        <v>45289</v>
      </c>
      <c r="B1422" s="1">
        <v>45291</v>
      </c>
      <c r="C1422" t="s">
        <v>2196</v>
      </c>
      <c r="D1422" t="s">
        <v>2197</v>
      </c>
      <c r="E1422">
        <v>6.75</v>
      </c>
      <c r="F1422" t="s">
        <v>1617</v>
      </c>
      <c r="H1422" t="s">
        <v>267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3622</v>
      </c>
      <c r="P1422">
        <v>3</v>
      </c>
      <c r="Q1422" t="str">
        <f t="shared" si="22"/>
        <v>XOM US Equity</v>
      </c>
    </row>
    <row r="1423" spans="1:17" x14ac:dyDescent="0.55000000000000004">
      <c r="A1423" s="1">
        <v>45289</v>
      </c>
      <c r="B1423" s="1">
        <v>45291</v>
      </c>
      <c r="C1423" t="s">
        <v>363</v>
      </c>
      <c r="D1423" t="s">
        <v>364</v>
      </c>
      <c r="E1423">
        <v>0.35</v>
      </c>
      <c r="F1423" t="s">
        <v>3623</v>
      </c>
      <c r="G1423" t="s">
        <v>206</v>
      </c>
      <c r="H1423" t="s">
        <v>42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3624</v>
      </c>
      <c r="P1423">
        <v>4</v>
      </c>
      <c r="Q1423" t="str">
        <f t="shared" si="22"/>
        <v>PCAR US Equity</v>
      </c>
    </row>
    <row r="1424" spans="1:17" x14ac:dyDescent="0.55000000000000004">
      <c r="A1424" s="1">
        <v>45289</v>
      </c>
      <c r="B1424" s="1">
        <v>45291</v>
      </c>
      <c r="C1424" t="s">
        <v>119</v>
      </c>
      <c r="D1424" t="s">
        <v>120</v>
      </c>
      <c r="E1424">
        <v>6.75</v>
      </c>
      <c r="F1424" t="s">
        <v>3625</v>
      </c>
      <c r="H1424" t="s">
        <v>71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3626</v>
      </c>
      <c r="P1424">
        <v>4</v>
      </c>
      <c r="Q1424" t="str">
        <f t="shared" si="22"/>
        <v>PARA US Equity</v>
      </c>
    </row>
    <row r="1425" spans="1:17" x14ac:dyDescent="0.55000000000000004">
      <c r="A1425" s="1">
        <v>45289</v>
      </c>
      <c r="B1425" s="1">
        <v>45291</v>
      </c>
      <c r="C1425" t="s">
        <v>57</v>
      </c>
      <c r="D1425" t="s">
        <v>14</v>
      </c>
      <c r="E1425">
        <v>7.7</v>
      </c>
      <c r="F1425" t="s">
        <v>151</v>
      </c>
      <c r="H1425" t="s">
        <v>17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3627</v>
      </c>
      <c r="P1425">
        <v>3</v>
      </c>
      <c r="Q1425" t="str">
        <f t="shared" si="22"/>
        <v>DIS US Equity</v>
      </c>
    </row>
    <row r="1426" spans="1:17" x14ac:dyDescent="0.55000000000000004">
      <c r="A1426" s="1">
        <v>45289</v>
      </c>
      <c r="B1426" s="1">
        <v>45291</v>
      </c>
      <c r="C1426" t="s">
        <v>1070</v>
      </c>
      <c r="D1426" t="s">
        <v>1071</v>
      </c>
      <c r="E1426">
        <v>5.6</v>
      </c>
      <c r="F1426" t="s">
        <v>2922</v>
      </c>
      <c r="G1426" t="s">
        <v>229</v>
      </c>
      <c r="H1426" t="s">
        <v>77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3628</v>
      </c>
      <c r="P1426">
        <v>5</v>
      </c>
      <c r="Q1426" t="str">
        <f t="shared" si="22"/>
        <v>DTRGR US Equity</v>
      </c>
    </row>
    <row r="1427" spans="1:17" x14ac:dyDescent="0.55000000000000004">
      <c r="A1427" s="1">
        <v>45289</v>
      </c>
      <c r="B1427" s="1">
        <v>45291</v>
      </c>
      <c r="C1427" t="s">
        <v>269</v>
      </c>
      <c r="D1427" t="s">
        <v>270</v>
      </c>
      <c r="E1427">
        <v>3.45</v>
      </c>
      <c r="F1427" t="s">
        <v>2396</v>
      </c>
      <c r="G1427" t="s">
        <v>229</v>
      </c>
      <c r="H1427" t="s">
        <v>52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3629</v>
      </c>
      <c r="P1427">
        <v>5</v>
      </c>
      <c r="Q1427" t="str">
        <f t="shared" si="22"/>
        <v>MBGGR US Equity</v>
      </c>
    </row>
    <row r="1428" spans="1:17" x14ac:dyDescent="0.55000000000000004">
      <c r="A1428" s="1">
        <v>45289</v>
      </c>
      <c r="B1428" s="1">
        <v>45291</v>
      </c>
      <c r="C1428" t="s">
        <v>226</v>
      </c>
      <c r="D1428" t="s">
        <v>227</v>
      </c>
      <c r="E1428">
        <v>6.2817400000000001</v>
      </c>
      <c r="F1428" t="s">
        <v>583</v>
      </c>
      <c r="G1428" t="s">
        <v>142</v>
      </c>
      <c r="H1428" t="s">
        <v>32</v>
      </c>
      <c r="I1428" t="s">
        <v>18</v>
      </c>
      <c r="J1428" t="s">
        <v>19</v>
      </c>
      <c r="K1428" t="s">
        <v>20</v>
      </c>
      <c r="L1428" t="s">
        <v>20</v>
      </c>
      <c r="M1428" t="s">
        <v>173</v>
      </c>
      <c r="N1428" t="s">
        <v>22</v>
      </c>
      <c r="O1428" t="s">
        <v>3630</v>
      </c>
      <c r="P1428">
        <v>5</v>
      </c>
      <c r="Q1428" t="str">
        <f t="shared" si="22"/>
        <v>NSANY US Equity</v>
      </c>
    </row>
    <row r="1429" spans="1:17" x14ac:dyDescent="0.55000000000000004">
      <c r="A1429" s="1">
        <v>45289</v>
      </c>
      <c r="B1429" s="1">
        <v>45291</v>
      </c>
      <c r="C1429" t="s">
        <v>1813</v>
      </c>
      <c r="D1429" t="s">
        <v>1814</v>
      </c>
      <c r="E1429">
        <v>3.5</v>
      </c>
      <c r="F1429" t="s">
        <v>457</v>
      </c>
      <c r="H1429" t="s">
        <v>47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3631</v>
      </c>
      <c r="P1429">
        <v>3</v>
      </c>
      <c r="Q1429" t="str">
        <f t="shared" si="22"/>
        <v>SJM US Equity</v>
      </c>
    </row>
    <row r="1430" spans="1:17" x14ac:dyDescent="0.55000000000000004">
      <c r="A1430" s="1">
        <v>45289</v>
      </c>
      <c r="B1430" s="1">
        <v>45291</v>
      </c>
      <c r="C1430" t="s">
        <v>3632</v>
      </c>
      <c r="D1430" t="s">
        <v>3633</v>
      </c>
      <c r="E1430">
        <v>6.1</v>
      </c>
      <c r="F1430" t="s">
        <v>2253</v>
      </c>
      <c r="H1430" t="s">
        <v>77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72</v>
      </c>
      <c r="O1430" t="s">
        <v>3634</v>
      </c>
      <c r="P1430">
        <v>3</v>
      </c>
      <c r="Q1430" t="str">
        <f t="shared" si="22"/>
        <v>HIG US Equity</v>
      </c>
    </row>
    <row r="1431" spans="1:17" x14ac:dyDescent="0.55000000000000004">
      <c r="A1431" s="1">
        <v>45289</v>
      </c>
      <c r="B1431" s="1">
        <v>45291</v>
      </c>
      <c r="C1431" t="s">
        <v>3636</v>
      </c>
      <c r="D1431" t="s">
        <v>3637</v>
      </c>
      <c r="E1431">
        <v>5.75</v>
      </c>
      <c r="F1431" t="s">
        <v>3638</v>
      </c>
      <c r="H1431" t="s">
        <v>47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3639</v>
      </c>
      <c r="P1431">
        <v>3</v>
      </c>
      <c r="Q1431" t="str">
        <f t="shared" si="22"/>
        <v>DGX US Equity</v>
      </c>
    </row>
    <row r="1432" spans="1:17" x14ac:dyDescent="0.55000000000000004">
      <c r="A1432" s="1">
        <v>45289</v>
      </c>
      <c r="B1432" s="1">
        <v>45291</v>
      </c>
      <c r="C1432" t="s">
        <v>3640</v>
      </c>
      <c r="D1432" t="s">
        <v>1857</v>
      </c>
      <c r="E1432">
        <v>6.85</v>
      </c>
      <c r="F1432" t="s">
        <v>51</v>
      </c>
      <c r="H1432" t="s">
        <v>47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3641</v>
      </c>
      <c r="P1432">
        <v>3</v>
      </c>
      <c r="Q1432" t="str">
        <f t="shared" si="22"/>
        <v>OKE US Equity</v>
      </c>
    </row>
    <row r="1433" spans="1:17" x14ac:dyDescent="0.55000000000000004">
      <c r="A1433" s="1">
        <v>45289</v>
      </c>
      <c r="B1433" s="1">
        <v>45291</v>
      </c>
      <c r="C1433" t="s">
        <v>57</v>
      </c>
      <c r="D1433" t="s">
        <v>14</v>
      </c>
      <c r="E1433">
        <v>7.75</v>
      </c>
      <c r="F1433" t="s">
        <v>850</v>
      </c>
      <c r="H1433" t="s">
        <v>17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3642</v>
      </c>
      <c r="P1433">
        <v>3</v>
      </c>
      <c r="Q1433" t="str">
        <f t="shared" si="22"/>
        <v>DIS US Equity</v>
      </c>
    </row>
    <row r="1434" spans="1:17" x14ac:dyDescent="0.55000000000000004">
      <c r="A1434" s="1">
        <v>45289</v>
      </c>
      <c r="B1434" s="1">
        <v>45291</v>
      </c>
      <c r="C1434" t="s">
        <v>1116</v>
      </c>
      <c r="D1434" t="s">
        <v>1117</v>
      </c>
      <c r="E1434">
        <v>3.5</v>
      </c>
      <c r="F1434" t="s">
        <v>240</v>
      </c>
      <c r="G1434" t="s">
        <v>1519</v>
      </c>
      <c r="H1434" t="s">
        <v>17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53</v>
      </c>
      <c r="O1434" t="s">
        <v>3643</v>
      </c>
      <c r="P1434">
        <v>4</v>
      </c>
      <c r="Q1434" t="str">
        <f t="shared" si="22"/>
        <v>NRUC US Equity</v>
      </c>
    </row>
    <row r="1435" spans="1:17" x14ac:dyDescent="0.55000000000000004">
      <c r="A1435" s="1">
        <v>45289</v>
      </c>
      <c r="B1435" s="1">
        <v>45291</v>
      </c>
      <c r="C1435" t="s">
        <v>806</v>
      </c>
      <c r="D1435" t="s">
        <v>807</v>
      </c>
      <c r="E1435">
        <v>3.2</v>
      </c>
      <c r="F1435" t="s">
        <v>3644</v>
      </c>
      <c r="G1435" t="s">
        <v>229</v>
      </c>
      <c r="H1435" t="s">
        <v>77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3645</v>
      </c>
      <c r="P1435">
        <v>2</v>
      </c>
      <c r="Q1435" t="str">
        <f t="shared" si="22"/>
        <v>VW US Equity</v>
      </c>
    </row>
    <row r="1436" spans="1:17" x14ac:dyDescent="0.55000000000000004">
      <c r="A1436" s="1">
        <v>45289</v>
      </c>
      <c r="B1436" s="1">
        <v>45291</v>
      </c>
      <c r="C1436" t="s">
        <v>139</v>
      </c>
      <c r="D1436" t="s">
        <v>140</v>
      </c>
      <c r="E1436">
        <v>1.7370000000000001</v>
      </c>
      <c r="F1436" t="s">
        <v>3646</v>
      </c>
      <c r="G1436" t="s">
        <v>142</v>
      </c>
      <c r="H1436" t="s">
        <v>42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72</v>
      </c>
      <c r="O1436" t="s">
        <v>3647</v>
      </c>
      <c r="P1436">
        <v>2</v>
      </c>
      <c r="Q1436" t="str">
        <f t="shared" si="22"/>
        <v>PL US Equity</v>
      </c>
    </row>
    <row r="1437" spans="1:17" x14ac:dyDescent="0.55000000000000004">
      <c r="A1437" s="1">
        <v>45289</v>
      </c>
      <c r="B1437" s="1">
        <v>45291</v>
      </c>
      <c r="C1437" t="s">
        <v>1070</v>
      </c>
      <c r="D1437" t="s">
        <v>1071</v>
      </c>
      <c r="E1437">
        <v>3.5</v>
      </c>
      <c r="F1437" t="s">
        <v>621</v>
      </c>
      <c r="G1437" t="s">
        <v>142</v>
      </c>
      <c r="H1437" t="s">
        <v>77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3648</v>
      </c>
      <c r="P1437">
        <v>5</v>
      </c>
      <c r="Q1437" t="str">
        <f t="shared" si="22"/>
        <v>DTRGR US Equity</v>
      </c>
    </row>
    <row r="1438" spans="1:17" x14ac:dyDescent="0.55000000000000004">
      <c r="A1438" s="1">
        <v>45289</v>
      </c>
      <c r="B1438" s="1">
        <v>45291</v>
      </c>
      <c r="C1438" t="s">
        <v>244</v>
      </c>
      <c r="D1438" t="s">
        <v>245</v>
      </c>
      <c r="E1438">
        <v>4.6500000000000004</v>
      </c>
      <c r="F1438" t="s">
        <v>377</v>
      </c>
      <c r="G1438" t="s">
        <v>1519</v>
      </c>
      <c r="H1438" t="s">
        <v>47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3650</v>
      </c>
      <c r="P1438">
        <v>2</v>
      </c>
      <c r="Q1438" t="str">
        <f t="shared" si="22"/>
        <v>GE US Equity</v>
      </c>
    </row>
    <row r="1439" spans="1:17" x14ac:dyDescent="0.55000000000000004">
      <c r="A1439" s="1">
        <v>45289</v>
      </c>
      <c r="B1439" s="1">
        <v>45291</v>
      </c>
      <c r="C1439" t="s">
        <v>3651</v>
      </c>
      <c r="D1439" t="s">
        <v>3652</v>
      </c>
      <c r="E1439">
        <v>7.125</v>
      </c>
      <c r="F1439" t="s">
        <v>2498</v>
      </c>
      <c r="H1439" t="s">
        <v>71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3653</v>
      </c>
      <c r="P1439">
        <v>2</v>
      </c>
      <c r="Q1439" t="str">
        <f t="shared" si="22"/>
        <v>BC US Equity</v>
      </c>
    </row>
    <row r="1440" spans="1:17" x14ac:dyDescent="0.55000000000000004">
      <c r="A1440" s="1">
        <v>45289</v>
      </c>
      <c r="B1440" s="1">
        <v>45291</v>
      </c>
      <c r="C1440" t="s">
        <v>349</v>
      </c>
      <c r="D1440" t="s">
        <v>350</v>
      </c>
      <c r="E1440">
        <v>4.45</v>
      </c>
      <c r="F1440" t="s">
        <v>3654</v>
      </c>
      <c r="H1440" t="s">
        <v>77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53</v>
      </c>
      <c r="O1440" t="s">
        <v>3655</v>
      </c>
      <c r="P1440">
        <v>3</v>
      </c>
      <c r="Q1440" t="str">
        <f t="shared" si="22"/>
        <v>NEE US Equity</v>
      </c>
    </row>
    <row r="1441" spans="1:17" x14ac:dyDescent="0.55000000000000004">
      <c r="A1441" s="1">
        <v>45289</v>
      </c>
      <c r="B1441" s="1">
        <v>45291</v>
      </c>
      <c r="C1441" t="s">
        <v>1871</v>
      </c>
      <c r="D1441" t="s">
        <v>1872</v>
      </c>
      <c r="E1441">
        <v>7.5</v>
      </c>
      <c r="F1441" t="s">
        <v>3658</v>
      </c>
      <c r="H1441" t="s">
        <v>37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3659</v>
      </c>
      <c r="P1441">
        <v>3</v>
      </c>
      <c r="Q1441" t="str">
        <f t="shared" si="22"/>
        <v>CCK US Equity</v>
      </c>
    </row>
    <row r="1442" spans="1:17" x14ac:dyDescent="0.55000000000000004">
      <c r="A1442" s="1">
        <v>45289</v>
      </c>
      <c r="B1442" s="1">
        <v>45291</v>
      </c>
      <c r="C1442" t="s">
        <v>244</v>
      </c>
      <c r="D1442" t="s">
        <v>245</v>
      </c>
      <c r="E1442">
        <v>4.6500000000000004</v>
      </c>
      <c r="F1442" t="s">
        <v>922</v>
      </c>
      <c r="G1442" t="s">
        <v>1519</v>
      </c>
      <c r="H1442" t="s">
        <v>47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3660</v>
      </c>
      <c r="P1442">
        <v>2</v>
      </c>
      <c r="Q1442" t="str">
        <f t="shared" si="22"/>
        <v>GE US Equity</v>
      </c>
    </row>
    <row r="1443" spans="1:17" x14ac:dyDescent="0.55000000000000004">
      <c r="A1443" s="1">
        <v>45289</v>
      </c>
      <c r="B1443" s="1">
        <v>45291</v>
      </c>
      <c r="C1443" t="s">
        <v>269</v>
      </c>
      <c r="D1443" t="s">
        <v>270</v>
      </c>
      <c r="E1443">
        <v>3.65</v>
      </c>
      <c r="F1443" t="s">
        <v>3446</v>
      </c>
      <c r="G1443" t="s">
        <v>229</v>
      </c>
      <c r="H1443" t="s">
        <v>52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3661</v>
      </c>
      <c r="P1443">
        <v>5</v>
      </c>
      <c r="Q1443" t="str">
        <f t="shared" si="22"/>
        <v>MBGGR US Equity</v>
      </c>
    </row>
    <row r="1444" spans="1:17" x14ac:dyDescent="0.55000000000000004">
      <c r="A1444" s="1">
        <v>45289</v>
      </c>
      <c r="B1444" s="1">
        <v>45291</v>
      </c>
      <c r="C1444" t="s">
        <v>57</v>
      </c>
      <c r="D1444" t="s">
        <v>14</v>
      </c>
      <c r="E1444">
        <v>6.15</v>
      </c>
      <c r="F1444" t="s">
        <v>1885</v>
      </c>
      <c r="H1444" t="s">
        <v>17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3662</v>
      </c>
      <c r="P1444">
        <v>3</v>
      </c>
      <c r="Q1444" t="str">
        <f t="shared" si="22"/>
        <v>DIS US Equity</v>
      </c>
    </row>
    <row r="1445" spans="1:17" x14ac:dyDescent="0.55000000000000004">
      <c r="A1445" s="1">
        <v>45289</v>
      </c>
      <c r="B1445" s="1">
        <v>45291</v>
      </c>
      <c r="C1445" t="s">
        <v>1445</v>
      </c>
      <c r="D1445" t="s">
        <v>1446</v>
      </c>
      <c r="E1445">
        <v>1.716</v>
      </c>
      <c r="F1445" t="s">
        <v>2728</v>
      </c>
      <c r="G1445" t="s">
        <v>229</v>
      </c>
      <c r="H1445" t="s">
        <v>42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72</v>
      </c>
      <c r="O1445" t="s">
        <v>3663</v>
      </c>
      <c r="P1445">
        <v>3</v>
      </c>
      <c r="Q1445" t="str">
        <f t="shared" si="22"/>
        <v>ATH US Equity</v>
      </c>
    </row>
    <row r="1446" spans="1:17" x14ac:dyDescent="0.55000000000000004">
      <c r="A1446" s="1">
        <v>45289</v>
      </c>
      <c r="B1446" s="1">
        <v>45291</v>
      </c>
      <c r="C1446" t="s">
        <v>57</v>
      </c>
      <c r="D1446" t="s">
        <v>14</v>
      </c>
      <c r="E1446">
        <v>6.9</v>
      </c>
      <c r="F1446" t="s">
        <v>3575</v>
      </c>
      <c r="H1446" t="s">
        <v>17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3665</v>
      </c>
      <c r="P1446">
        <v>3</v>
      </c>
      <c r="Q1446" t="str">
        <f t="shared" si="22"/>
        <v>DIS US Equity</v>
      </c>
    </row>
    <row r="1447" spans="1:17" x14ac:dyDescent="0.55000000000000004">
      <c r="A1447" s="1">
        <v>45289</v>
      </c>
      <c r="B1447" s="1">
        <v>45291</v>
      </c>
      <c r="C1447" t="s">
        <v>1325</v>
      </c>
      <c r="D1447" t="s">
        <v>1326</v>
      </c>
      <c r="E1447">
        <v>4.0999999999999996</v>
      </c>
      <c r="F1447" t="s">
        <v>2510</v>
      </c>
      <c r="H1447" t="s">
        <v>47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3666</v>
      </c>
      <c r="P1447">
        <v>3</v>
      </c>
      <c r="Q1447" t="str">
        <f t="shared" si="22"/>
        <v>FDX US Equity</v>
      </c>
    </row>
    <row r="1448" spans="1:17" x14ac:dyDescent="0.55000000000000004">
      <c r="A1448" s="1">
        <v>45289</v>
      </c>
      <c r="B1448" s="1">
        <v>45291</v>
      </c>
      <c r="C1448" t="s">
        <v>1248</v>
      </c>
      <c r="D1448" t="s">
        <v>1249</v>
      </c>
      <c r="E1448">
        <v>7.8</v>
      </c>
      <c r="F1448" t="s">
        <v>3667</v>
      </c>
      <c r="G1448" t="s">
        <v>133</v>
      </c>
      <c r="H1448" t="s">
        <v>47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3668</v>
      </c>
      <c r="P1448">
        <v>3</v>
      </c>
      <c r="Q1448" t="str">
        <f t="shared" si="22"/>
        <v>KMI US Equity</v>
      </c>
    </row>
    <row r="1449" spans="1:17" x14ac:dyDescent="0.55000000000000004">
      <c r="A1449" s="1">
        <v>45289</v>
      </c>
      <c r="B1449" s="1">
        <v>45291</v>
      </c>
      <c r="C1449" t="s">
        <v>3669</v>
      </c>
      <c r="D1449" t="s">
        <v>3670</v>
      </c>
      <c r="E1449">
        <v>6.45</v>
      </c>
      <c r="F1449" t="s">
        <v>446</v>
      </c>
      <c r="H1449" t="s">
        <v>32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3671</v>
      </c>
      <c r="P1449">
        <v>3</v>
      </c>
      <c r="Q1449" t="str">
        <f t="shared" si="22"/>
        <v>APC US Equity</v>
      </c>
    </row>
    <row r="1450" spans="1:17" x14ac:dyDescent="0.55000000000000004">
      <c r="A1450" s="1">
        <v>45289</v>
      </c>
      <c r="B1450" s="1">
        <v>45291</v>
      </c>
      <c r="C1450" t="s">
        <v>1010</v>
      </c>
      <c r="D1450" t="s">
        <v>1011</v>
      </c>
      <c r="E1450">
        <v>7</v>
      </c>
      <c r="F1450" t="s">
        <v>1104</v>
      </c>
      <c r="H1450" t="s">
        <v>77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3672</v>
      </c>
      <c r="P1450">
        <v>3</v>
      </c>
      <c r="Q1450" t="str">
        <f t="shared" si="22"/>
        <v>RTX US Equity</v>
      </c>
    </row>
    <row r="1451" spans="1:17" x14ac:dyDescent="0.55000000000000004">
      <c r="A1451" s="1">
        <v>45289</v>
      </c>
      <c r="B1451" s="1">
        <v>45291</v>
      </c>
      <c r="C1451" t="s">
        <v>2112</v>
      </c>
      <c r="D1451" t="s">
        <v>1352</v>
      </c>
      <c r="E1451">
        <v>5.25</v>
      </c>
      <c r="F1451" t="s">
        <v>381</v>
      </c>
      <c r="H1451" t="s">
        <v>42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53</v>
      </c>
      <c r="O1451" t="s">
        <v>3676</v>
      </c>
      <c r="P1451">
        <v>3</v>
      </c>
      <c r="Q1451" t="str">
        <f t="shared" si="22"/>
        <v>XEL US Equity</v>
      </c>
    </row>
    <row r="1452" spans="1:17" x14ac:dyDescent="0.55000000000000004">
      <c r="A1452" s="1">
        <v>45289</v>
      </c>
      <c r="B1452" s="1">
        <v>45291</v>
      </c>
      <c r="C1452" t="s">
        <v>3677</v>
      </c>
      <c r="D1452" t="s">
        <v>3678</v>
      </c>
      <c r="E1452">
        <v>7</v>
      </c>
      <c r="F1452" t="s">
        <v>137</v>
      </c>
      <c r="H1452" t="s">
        <v>52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53</v>
      </c>
      <c r="O1452" t="s">
        <v>3679</v>
      </c>
      <c r="P1452">
        <v>2</v>
      </c>
      <c r="Q1452" t="str">
        <f t="shared" si="22"/>
        <v>SR US Equity</v>
      </c>
    </row>
    <row r="1453" spans="1:17" x14ac:dyDescent="0.55000000000000004">
      <c r="A1453" s="1">
        <v>45289</v>
      </c>
      <c r="B1453" s="1">
        <v>45291</v>
      </c>
      <c r="C1453" t="s">
        <v>3680</v>
      </c>
      <c r="D1453" t="s">
        <v>2200</v>
      </c>
      <c r="E1453">
        <v>7.875</v>
      </c>
      <c r="F1453" t="s">
        <v>2201</v>
      </c>
      <c r="G1453" t="s">
        <v>238</v>
      </c>
      <c r="H1453" t="s">
        <v>77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3681</v>
      </c>
      <c r="P1453">
        <v>2</v>
      </c>
      <c r="Q1453" t="str">
        <f t="shared" si="22"/>
        <v>CI US Equity</v>
      </c>
    </row>
    <row r="1454" spans="1:17" x14ac:dyDescent="0.55000000000000004">
      <c r="A1454" s="1">
        <v>45289</v>
      </c>
      <c r="B1454" s="1">
        <v>45291</v>
      </c>
      <c r="C1454" t="s">
        <v>1070</v>
      </c>
      <c r="D1454" t="s">
        <v>1071</v>
      </c>
      <c r="E1454">
        <v>5.4</v>
      </c>
      <c r="F1454" t="s">
        <v>1710</v>
      </c>
      <c r="G1454" t="s">
        <v>229</v>
      </c>
      <c r="H1454" t="s">
        <v>77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3682</v>
      </c>
      <c r="P1454">
        <v>5</v>
      </c>
      <c r="Q1454" t="str">
        <f t="shared" si="22"/>
        <v>DTRGR US Equity</v>
      </c>
    </row>
    <row r="1455" spans="1:17" x14ac:dyDescent="0.55000000000000004">
      <c r="A1455" s="1">
        <v>45289</v>
      </c>
      <c r="B1455" s="1">
        <v>45291</v>
      </c>
      <c r="C1455" t="s">
        <v>3683</v>
      </c>
      <c r="D1455" t="s">
        <v>3684</v>
      </c>
      <c r="E1455">
        <v>5.98062</v>
      </c>
      <c r="F1455" t="s">
        <v>3685</v>
      </c>
      <c r="H1455" t="s">
        <v>52</v>
      </c>
      <c r="I1455" t="s">
        <v>18</v>
      </c>
      <c r="J1455" t="s">
        <v>19</v>
      </c>
      <c r="K1455" t="s">
        <v>20</v>
      </c>
      <c r="L1455" t="s">
        <v>20</v>
      </c>
      <c r="M1455" t="s">
        <v>173</v>
      </c>
      <c r="N1455" t="s">
        <v>72</v>
      </c>
      <c r="O1455" t="s">
        <v>3686</v>
      </c>
      <c r="P1455">
        <v>3</v>
      </c>
      <c r="Q1455" t="str">
        <f t="shared" si="22"/>
        <v>PSA US Equity</v>
      </c>
    </row>
    <row r="1456" spans="1:17" x14ac:dyDescent="0.55000000000000004">
      <c r="A1456" s="1">
        <v>45289</v>
      </c>
      <c r="B1456" s="1">
        <v>45291</v>
      </c>
      <c r="C1456" t="s">
        <v>787</v>
      </c>
      <c r="D1456" t="s">
        <v>788</v>
      </c>
      <c r="E1456">
        <v>5.75</v>
      </c>
      <c r="F1456" t="s">
        <v>1529</v>
      </c>
      <c r="H1456" t="s">
        <v>71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72</v>
      </c>
      <c r="O1456" t="s">
        <v>3687</v>
      </c>
      <c r="P1456">
        <v>3</v>
      </c>
      <c r="Q1456" t="str">
        <f t="shared" si="22"/>
        <v>UNM US Equity</v>
      </c>
    </row>
    <row r="1457" spans="1:17" x14ac:dyDescent="0.55000000000000004">
      <c r="A1457" s="1">
        <v>45289</v>
      </c>
      <c r="B1457" s="1">
        <v>45291</v>
      </c>
      <c r="C1457" t="s">
        <v>787</v>
      </c>
      <c r="D1457" t="s">
        <v>788</v>
      </c>
      <c r="E1457">
        <v>6.75</v>
      </c>
      <c r="F1457" t="s">
        <v>993</v>
      </c>
      <c r="H1457" t="s">
        <v>71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72</v>
      </c>
      <c r="O1457" t="s">
        <v>3688</v>
      </c>
      <c r="P1457">
        <v>3</v>
      </c>
      <c r="Q1457" t="str">
        <f t="shared" si="22"/>
        <v>UNM US Equity</v>
      </c>
    </row>
    <row r="1458" spans="1:17" x14ac:dyDescent="0.55000000000000004">
      <c r="A1458" s="1">
        <v>45289</v>
      </c>
      <c r="B1458" s="1">
        <v>45291</v>
      </c>
      <c r="C1458" t="s">
        <v>2098</v>
      </c>
      <c r="D1458" t="s">
        <v>2099</v>
      </c>
      <c r="E1458">
        <v>5.8</v>
      </c>
      <c r="F1458" t="s">
        <v>2100</v>
      </c>
      <c r="G1458" t="s">
        <v>229</v>
      </c>
      <c r="H1458" t="s">
        <v>71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3689</v>
      </c>
      <c r="P1458">
        <v>4</v>
      </c>
      <c r="Q1458" t="str">
        <f t="shared" si="22"/>
        <v>CARR US Equity</v>
      </c>
    </row>
    <row r="1459" spans="1:17" x14ac:dyDescent="0.55000000000000004">
      <c r="A1459" s="1">
        <v>45289</v>
      </c>
      <c r="B1459" s="1">
        <v>45291</v>
      </c>
      <c r="C1459" t="s">
        <v>208</v>
      </c>
      <c r="D1459" t="s">
        <v>209</v>
      </c>
      <c r="E1459">
        <v>6.9</v>
      </c>
      <c r="F1459" t="s">
        <v>1250</v>
      </c>
      <c r="H1459" t="s">
        <v>32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3690</v>
      </c>
      <c r="P1459">
        <v>1</v>
      </c>
      <c r="Q1459" t="str">
        <f t="shared" si="22"/>
        <v>M US Equity</v>
      </c>
    </row>
    <row r="1460" spans="1:17" x14ac:dyDescent="0.55000000000000004">
      <c r="A1460" s="1">
        <v>45289</v>
      </c>
      <c r="B1460" s="1">
        <v>45291</v>
      </c>
      <c r="C1460" t="s">
        <v>1070</v>
      </c>
      <c r="D1460" t="s">
        <v>1071</v>
      </c>
      <c r="E1460">
        <v>2.375</v>
      </c>
      <c r="F1460" t="s">
        <v>2432</v>
      </c>
      <c r="G1460" t="s">
        <v>229</v>
      </c>
      <c r="H1460" t="s">
        <v>77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3691</v>
      </c>
      <c r="P1460">
        <v>5</v>
      </c>
      <c r="Q1460" t="str">
        <f t="shared" si="22"/>
        <v>DTRGR US Equity</v>
      </c>
    </row>
    <row r="1461" spans="1:17" x14ac:dyDescent="0.55000000000000004">
      <c r="A1461" s="1">
        <v>45289</v>
      </c>
      <c r="B1461" s="1">
        <v>45291</v>
      </c>
      <c r="C1461" t="s">
        <v>806</v>
      </c>
      <c r="D1461" t="s">
        <v>807</v>
      </c>
      <c r="E1461">
        <v>6.3487799999999996</v>
      </c>
      <c r="F1461" t="s">
        <v>2192</v>
      </c>
      <c r="G1461" t="s">
        <v>229</v>
      </c>
      <c r="H1461" t="s">
        <v>77</v>
      </c>
      <c r="I1461" t="s">
        <v>18</v>
      </c>
      <c r="J1461" t="s">
        <v>19</v>
      </c>
      <c r="K1461" t="s">
        <v>20</v>
      </c>
      <c r="L1461" t="s">
        <v>20</v>
      </c>
      <c r="M1461" t="s">
        <v>173</v>
      </c>
      <c r="N1461" t="s">
        <v>22</v>
      </c>
      <c r="O1461" t="s">
        <v>3692</v>
      </c>
      <c r="P1461">
        <v>2</v>
      </c>
      <c r="Q1461" t="str">
        <f t="shared" si="22"/>
        <v>VW US Equity</v>
      </c>
    </row>
    <row r="1462" spans="1:17" x14ac:dyDescent="0.55000000000000004">
      <c r="A1462" s="1">
        <v>45289</v>
      </c>
      <c r="B1462" s="1">
        <v>45291</v>
      </c>
      <c r="C1462" t="s">
        <v>3698</v>
      </c>
      <c r="D1462" t="s">
        <v>3699</v>
      </c>
      <c r="E1462">
        <v>5.5</v>
      </c>
      <c r="F1462" t="s">
        <v>3700</v>
      </c>
      <c r="H1462" t="s">
        <v>17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3701</v>
      </c>
      <c r="P1462">
        <v>3</v>
      </c>
      <c r="Q1462" t="str">
        <f t="shared" si="22"/>
        <v>ECL US Equity</v>
      </c>
    </row>
    <row r="1463" spans="1:17" x14ac:dyDescent="0.55000000000000004">
      <c r="A1463" s="1">
        <v>45289</v>
      </c>
      <c r="B1463" s="1">
        <v>45291</v>
      </c>
      <c r="C1463" t="s">
        <v>269</v>
      </c>
      <c r="D1463" t="s">
        <v>270</v>
      </c>
      <c r="E1463">
        <v>3.3</v>
      </c>
      <c r="F1463" t="s">
        <v>3702</v>
      </c>
      <c r="G1463" t="s">
        <v>142</v>
      </c>
      <c r="H1463" t="s">
        <v>52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3703</v>
      </c>
      <c r="P1463">
        <v>5</v>
      </c>
      <c r="Q1463" t="str">
        <f t="shared" si="22"/>
        <v>MBGGR US Equity</v>
      </c>
    </row>
    <row r="1464" spans="1:17" x14ac:dyDescent="0.55000000000000004">
      <c r="A1464" s="1">
        <v>45289</v>
      </c>
      <c r="B1464" s="1">
        <v>45291</v>
      </c>
      <c r="C1464" t="s">
        <v>1445</v>
      </c>
      <c r="D1464" t="s">
        <v>1446</v>
      </c>
      <c r="E1464">
        <v>1.6080000000000001</v>
      </c>
      <c r="F1464" t="s">
        <v>2241</v>
      </c>
      <c r="G1464" t="s">
        <v>229</v>
      </c>
      <c r="H1464" t="s">
        <v>42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72</v>
      </c>
      <c r="O1464" t="s">
        <v>3704</v>
      </c>
      <c r="P1464">
        <v>3</v>
      </c>
      <c r="Q1464" t="str">
        <f t="shared" si="22"/>
        <v>ATH US Equity</v>
      </c>
    </row>
    <row r="1465" spans="1:17" x14ac:dyDescent="0.55000000000000004">
      <c r="A1465" s="1">
        <v>45289</v>
      </c>
      <c r="B1465" s="1">
        <v>45291</v>
      </c>
      <c r="C1465" t="s">
        <v>2112</v>
      </c>
      <c r="D1465" t="s">
        <v>1352</v>
      </c>
      <c r="E1465">
        <v>6.5</v>
      </c>
      <c r="F1465" t="s">
        <v>1824</v>
      </c>
      <c r="G1465" t="s">
        <v>3705</v>
      </c>
      <c r="H1465" t="s">
        <v>42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53</v>
      </c>
      <c r="O1465" t="s">
        <v>3706</v>
      </c>
      <c r="P1465">
        <v>3</v>
      </c>
      <c r="Q1465" t="str">
        <f t="shared" si="22"/>
        <v>XEL US Equity</v>
      </c>
    </row>
    <row r="1466" spans="1:17" x14ac:dyDescent="0.55000000000000004">
      <c r="A1466" s="1">
        <v>45289</v>
      </c>
      <c r="B1466" s="1">
        <v>45291</v>
      </c>
      <c r="C1466" t="s">
        <v>3707</v>
      </c>
      <c r="D1466" t="s">
        <v>1416</v>
      </c>
      <c r="E1466">
        <v>7.25</v>
      </c>
      <c r="F1466" t="s">
        <v>1576</v>
      </c>
      <c r="H1466" t="s">
        <v>47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3708</v>
      </c>
      <c r="P1466">
        <v>3</v>
      </c>
      <c r="Q1466" t="str">
        <f t="shared" si="22"/>
        <v>WMB US Equity</v>
      </c>
    </row>
    <row r="1467" spans="1:17" x14ac:dyDescent="0.55000000000000004">
      <c r="A1467" s="1">
        <v>45289</v>
      </c>
      <c r="B1467" s="1">
        <v>45291</v>
      </c>
      <c r="C1467" t="s">
        <v>269</v>
      </c>
      <c r="D1467" t="s">
        <v>270</v>
      </c>
      <c r="E1467">
        <v>5.5</v>
      </c>
      <c r="F1467" t="s">
        <v>2406</v>
      </c>
      <c r="G1467" t="s">
        <v>142</v>
      </c>
      <c r="H1467" t="s">
        <v>52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3709</v>
      </c>
      <c r="P1467">
        <v>5</v>
      </c>
      <c r="Q1467" t="str">
        <f t="shared" si="22"/>
        <v>MBGGR US Equity</v>
      </c>
    </row>
    <row r="1468" spans="1:17" x14ac:dyDescent="0.55000000000000004">
      <c r="A1468" s="1">
        <v>45289</v>
      </c>
      <c r="B1468" s="1">
        <v>45291</v>
      </c>
      <c r="C1468" t="s">
        <v>57</v>
      </c>
      <c r="D1468" t="s">
        <v>14</v>
      </c>
      <c r="E1468">
        <v>7.28</v>
      </c>
      <c r="F1468" t="s">
        <v>3711</v>
      </c>
      <c r="H1468" t="s">
        <v>17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3712</v>
      </c>
      <c r="P1468">
        <v>3</v>
      </c>
      <c r="Q1468" t="str">
        <f t="shared" si="22"/>
        <v>DIS US Equity</v>
      </c>
    </row>
    <row r="1469" spans="1:17" x14ac:dyDescent="0.55000000000000004">
      <c r="A1469" s="1">
        <v>45289</v>
      </c>
      <c r="B1469" s="1">
        <v>45291</v>
      </c>
      <c r="C1469" t="s">
        <v>1557</v>
      </c>
      <c r="D1469" t="s">
        <v>1558</v>
      </c>
      <c r="E1469">
        <v>4.2</v>
      </c>
      <c r="F1469" t="s">
        <v>3713</v>
      </c>
      <c r="G1469">
        <v>2015</v>
      </c>
      <c r="H1469" t="s">
        <v>267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3714</v>
      </c>
      <c r="P1469">
        <v>5</v>
      </c>
      <c r="Q1469" t="str">
        <f t="shared" si="22"/>
        <v>MSKCC US Equity</v>
      </c>
    </row>
    <row r="1470" spans="1:17" x14ac:dyDescent="0.55000000000000004">
      <c r="A1470" s="1">
        <v>45289</v>
      </c>
      <c r="B1470" s="1">
        <v>45291</v>
      </c>
      <c r="C1470" t="s">
        <v>1500</v>
      </c>
      <c r="D1470" t="s">
        <v>1501</v>
      </c>
      <c r="E1470">
        <v>1.625</v>
      </c>
      <c r="F1470" t="s">
        <v>3345</v>
      </c>
      <c r="G1470" t="s">
        <v>142</v>
      </c>
      <c r="H1470" t="s">
        <v>42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72</v>
      </c>
      <c r="O1470" t="s">
        <v>3719</v>
      </c>
      <c r="P1470">
        <v>3</v>
      </c>
      <c r="Q1470" t="str">
        <f t="shared" si="22"/>
        <v>PFG US Equity</v>
      </c>
    </row>
    <row r="1471" spans="1:17" x14ac:dyDescent="0.55000000000000004">
      <c r="A1471" s="1">
        <v>45289</v>
      </c>
      <c r="B1471" s="1">
        <v>45291</v>
      </c>
      <c r="C1471" t="s">
        <v>1527</v>
      </c>
      <c r="D1471" t="s">
        <v>1528</v>
      </c>
      <c r="E1471">
        <v>5</v>
      </c>
      <c r="F1471" t="s">
        <v>2455</v>
      </c>
      <c r="G1471" t="s">
        <v>229</v>
      </c>
      <c r="H1471" t="s">
        <v>42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72</v>
      </c>
      <c r="O1471" t="s">
        <v>3720</v>
      </c>
      <c r="P1471">
        <v>2</v>
      </c>
      <c r="Q1471" t="str">
        <f t="shared" si="22"/>
        <v>BX US Equity</v>
      </c>
    </row>
    <row r="1472" spans="1:17" x14ac:dyDescent="0.55000000000000004">
      <c r="A1472" s="1">
        <v>45289</v>
      </c>
      <c r="B1472" s="1">
        <v>45291</v>
      </c>
      <c r="C1472" t="s">
        <v>920</v>
      </c>
      <c r="D1472" t="s">
        <v>921</v>
      </c>
      <c r="E1472">
        <v>5.55</v>
      </c>
      <c r="F1472" t="s">
        <v>3721</v>
      </c>
      <c r="H1472" t="s">
        <v>77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72</v>
      </c>
      <c r="O1472" t="s">
        <v>3722</v>
      </c>
      <c r="P1472">
        <v>3</v>
      </c>
      <c r="Q1472" t="str">
        <f t="shared" si="22"/>
        <v>ALL US Equity</v>
      </c>
    </row>
    <row r="1473" spans="1:17" x14ac:dyDescent="0.55000000000000004">
      <c r="A1473" s="1">
        <v>45289</v>
      </c>
      <c r="B1473" s="1">
        <v>45291</v>
      </c>
      <c r="C1473" t="s">
        <v>3725</v>
      </c>
      <c r="D1473" t="s">
        <v>1857</v>
      </c>
      <c r="E1473">
        <v>6</v>
      </c>
      <c r="F1473" t="s">
        <v>667</v>
      </c>
      <c r="H1473" t="s">
        <v>47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3726</v>
      </c>
      <c r="P1473">
        <v>3</v>
      </c>
      <c r="Q1473" t="str">
        <f t="shared" si="22"/>
        <v>OKE US Equity</v>
      </c>
    </row>
    <row r="1474" spans="1:17" x14ac:dyDescent="0.55000000000000004">
      <c r="A1474" s="1">
        <v>45289</v>
      </c>
      <c r="B1474" s="1">
        <v>45291</v>
      </c>
      <c r="C1474" t="s">
        <v>1603</v>
      </c>
      <c r="D1474" t="s">
        <v>896</v>
      </c>
      <c r="E1474">
        <v>5.95</v>
      </c>
      <c r="F1474" t="s">
        <v>1466</v>
      </c>
      <c r="H1474" t="s">
        <v>77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53</v>
      </c>
      <c r="O1474" t="s">
        <v>3727</v>
      </c>
      <c r="P1474">
        <v>2</v>
      </c>
      <c r="Q1474" t="str">
        <f t="shared" si="22"/>
        <v>SO US Equity</v>
      </c>
    </row>
    <row r="1475" spans="1:17" x14ac:dyDescent="0.55000000000000004">
      <c r="A1475" s="1">
        <v>45289</v>
      </c>
      <c r="B1475" s="1">
        <v>45291</v>
      </c>
      <c r="C1475" t="s">
        <v>1750</v>
      </c>
      <c r="D1475" t="s">
        <v>610</v>
      </c>
      <c r="E1475">
        <v>7.75</v>
      </c>
      <c r="F1475" t="s">
        <v>611</v>
      </c>
      <c r="G1475" t="s">
        <v>238</v>
      </c>
      <c r="H1475" t="s">
        <v>77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3728</v>
      </c>
      <c r="P1475">
        <v>3</v>
      </c>
      <c r="Q1475" t="str">
        <f t="shared" si="22"/>
        <v>NOC US Equity</v>
      </c>
    </row>
    <row r="1476" spans="1:17" x14ac:dyDescent="0.55000000000000004">
      <c r="A1476" s="1">
        <v>45289</v>
      </c>
      <c r="B1476" s="1">
        <v>45291</v>
      </c>
      <c r="C1476" t="s">
        <v>3731</v>
      </c>
      <c r="D1476" t="s">
        <v>3732</v>
      </c>
      <c r="E1476">
        <v>6.05</v>
      </c>
      <c r="F1476" t="s">
        <v>417</v>
      </c>
      <c r="G1476" t="s">
        <v>217</v>
      </c>
      <c r="H1476" t="s">
        <v>52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53</v>
      </c>
      <c r="O1476" t="s">
        <v>3733</v>
      </c>
      <c r="P1476">
        <v>4</v>
      </c>
      <c r="Q1476" t="str">
        <f t="shared" ref="Q1476:Q1539" si="23">D1476&amp;" US Equity"</f>
        <v>EVRG US Equity</v>
      </c>
    </row>
    <row r="1477" spans="1:17" x14ac:dyDescent="0.55000000000000004">
      <c r="A1477" s="1">
        <v>45289</v>
      </c>
      <c r="B1477" s="1">
        <v>45291</v>
      </c>
      <c r="C1477" t="s">
        <v>269</v>
      </c>
      <c r="D1477" t="s">
        <v>270</v>
      </c>
      <c r="E1477">
        <v>4.8</v>
      </c>
      <c r="F1477" t="s">
        <v>308</v>
      </c>
      <c r="G1477" t="s">
        <v>142</v>
      </c>
      <c r="H1477" t="s">
        <v>52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3734</v>
      </c>
      <c r="P1477">
        <v>5</v>
      </c>
      <c r="Q1477" t="str">
        <f t="shared" si="23"/>
        <v>MBGGR US Equity</v>
      </c>
    </row>
    <row r="1478" spans="1:17" x14ac:dyDescent="0.55000000000000004">
      <c r="A1478" s="1">
        <v>45289</v>
      </c>
      <c r="B1478" s="1">
        <v>45291</v>
      </c>
      <c r="C1478" t="s">
        <v>1722</v>
      </c>
      <c r="D1478" t="s">
        <v>1723</v>
      </c>
      <c r="E1478">
        <v>5.7755200000000002</v>
      </c>
      <c r="F1478" t="s">
        <v>3264</v>
      </c>
      <c r="G1478" t="s">
        <v>229</v>
      </c>
      <c r="H1478" t="s">
        <v>52</v>
      </c>
      <c r="I1478" t="s">
        <v>18</v>
      </c>
      <c r="J1478" t="s">
        <v>19</v>
      </c>
      <c r="K1478" t="s">
        <v>20</v>
      </c>
      <c r="L1478" t="s">
        <v>20</v>
      </c>
      <c r="M1478" t="s">
        <v>173</v>
      </c>
      <c r="N1478" t="s">
        <v>22</v>
      </c>
      <c r="O1478" t="s">
        <v>3735</v>
      </c>
      <c r="P1478">
        <v>3</v>
      </c>
      <c r="Q1478" t="str">
        <f t="shared" si="23"/>
        <v>BMW US Equity</v>
      </c>
    </row>
    <row r="1479" spans="1:17" x14ac:dyDescent="0.55000000000000004">
      <c r="A1479" s="1">
        <v>45289</v>
      </c>
      <c r="B1479" s="1">
        <v>45291</v>
      </c>
      <c r="C1479" t="s">
        <v>57</v>
      </c>
      <c r="D1479" t="s">
        <v>14</v>
      </c>
      <c r="E1479">
        <v>6.15</v>
      </c>
      <c r="F1479" t="s">
        <v>2467</v>
      </c>
      <c r="H1479" t="s">
        <v>17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3736</v>
      </c>
      <c r="P1479">
        <v>3</v>
      </c>
      <c r="Q1479" t="str">
        <f t="shared" si="23"/>
        <v>DIS US Equity</v>
      </c>
    </row>
    <row r="1480" spans="1:17" x14ac:dyDescent="0.55000000000000004">
      <c r="A1480" s="1">
        <v>45289</v>
      </c>
      <c r="B1480" s="1">
        <v>45291</v>
      </c>
      <c r="C1480" t="s">
        <v>1070</v>
      </c>
      <c r="D1480" t="s">
        <v>1071</v>
      </c>
      <c r="E1480">
        <v>5.125</v>
      </c>
      <c r="F1480" t="s">
        <v>3588</v>
      </c>
      <c r="G1480" t="s">
        <v>142</v>
      </c>
      <c r="H1480" t="s">
        <v>77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3737</v>
      </c>
      <c r="P1480">
        <v>5</v>
      </c>
      <c r="Q1480" t="str">
        <f t="shared" si="23"/>
        <v>DTRGR US Equity</v>
      </c>
    </row>
    <row r="1481" spans="1:17" x14ac:dyDescent="0.55000000000000004">
      <c r="A1481" s="1">
        <v>45289</v>
      </c>
      <c r="B1481" s="1">
        <v>45291</v>
      </c>
      <c r="C1481" t="s">
        <v>1358</v>
      </c>
      <c r="D1481" t="s">
        <v>1359</v>
      </c>
      <c r="E1481">
        <v>7</v>
      </c>
      <c r="F1481" t="s">
        <v>682</v>
      </c>
      <c r="H1481" t="s">
        <v>52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3742</v>
      </c>
      <c r="P1481">
        <v>3</v>
      </c>
      <c r="Q1481" t="str">
        <f t="shared" si="23"/>
        <v>TGT US Equity</v>
      </c>
    </row>
    <row r="1482" spans="1:17" x14ac:dyDescent="0.55000000000000004">
      <c r="A1482" s="1">
        <v>45289</v>
      </c>
      <c r="B1482" s="1">
        <v>45291</v>
      </c>
      <c r="C1482" t="s">
        <v>806</v>
      </c>
      <c r="D1482" t="s">
        <v>807</v>
      </c>
      <c r="E1482">
        <v>3.95</v>
      </c>
      <c r="F1482" t="s">
        <v>1197</v>
      </c>
      <c r="G1482" t="s">
        <v>142</v>
      </c>
      <c r="H1482" t="s">
        <v>77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3743</v>
      </c>
      <c r="P1482">
        <v>2</v>
      </c>
      <c r="Q1482" t="str">
        <f t="shared" si="23"/>
        <v>VW US Equity</v>
      </c>
    </row>
    <row r="1483" spans="1:17" x14ac:dyDescent="0.55000000000000004">
      <c r="A1483" s="1">
        <v>45289</v>
      </c>
      <c r="B1483" s="1">
        <v>45291</v>
      </c>
      <c r="C1483" t="s">
        <v>1445</v>
      </c>
      <c r="D1483" t="s">
        <v>1446</v>
      </c>
      <c r="E1483">
        <v>1.45</v>
      </c>
      <c r="F1483" t="s">
        <v>525</v>
      </c>
      <c r="G1483" t="s">
        <v>142</v>
      </c>
      <c r="H1483" t="s">
        <v>42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72</v>
      </c>
      <c r="O1483" t="s">
        <v>3744</v>
      </c>
      <c r="P1483">
        <v>3</v>
      </c>
      <c r="Q1483" t="str">
        <f t="shared" si="23"/>
        <v>ATH US Equity</v>
      </c>
    </row>
    <row r="1484" spans="1:17" x14ac:dyDescent="0.55000000000000004">
      <c r="A1484" s="1">
        <v>45289</v>
      </c>
      <c r="B1484" s="1">
        <v>45291</v>
      </c>
      <c r="C1484" t="s">
        <v>2222</v>
      </c>
      <c r="D1484" t="s">
        <v>75</v>
      </c>
      <c r="E1484">
        <v>6.5</v>
      </c>
      <c r="F1484" t="s">
        <v>168</v>
      </c>
      <c r="H1484" t="s">
        <v>77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3748</v>
      </c>
      <c r="P1484">
        <v>2</v>
      </c>
      <c r="Q1484" t="str">
        <f t="shared" si="23"/>
        <v>VZ US Equity</v>
      </c>
    </row>
    <row r="1485" spans="1:17" x14ac:dyDescent="0.55000000000000004">
      <c r="A1485" s="1">
        <v>45289</v>
      </c>
      <c r="B1485" s="1">
        <v>45291</v>
      </c>
      <c r="C1485" t="s">
        <v>1495</v>
      </c>
      <c r="D1485" t="s">
        <v>1496</v>
      </c>
      <c r="E1485">
        <v>1.75</v>
      </c>
      <c r="F1485" t="s">
        <v>3753</v>
      </c>
      <c r="G1485" t="s">
        <v>142</v>
      </c>
      <c r="H1485" t="s">
        <v>17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72</v>
      </c>
      <c r="O1485" t="s">
        <v>3754</v>
      </c>
      <c r="P1485">
        <v>3</v>
      </c>
      <c r="Q1485" t="str">
        <f t="shared" si="23"/>
        <v>JXN US Equity</v>
      </c>
    </row>
    <row r="1486" spans="1:17" x14ac:dyDescent="0.55000000000000004">
      <c r="A1486" s="1">
        <v>45289</v>
      </c>
      <c r="B1486" s="1">
        <v>45291</v>
      </c>
      <c r="C1486" t="s">
        <v>3246</v>
      </c>
      <c r="D1486" t="s">
        <v>3247</v>
      </c>
      <c r="E1486">
        <v>7.25</v>
      </c>
      <c r="F1486" t="s">
        <v>1236</v>
      </c>
      <c r="H1486" t="s">
        <v>147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3755</v>
      </c>
      <c r="P1486">
        <v>4</v>
      </c>
      <c r="Q1486" t="str">
        <f t="shared" si="23"/>
        <v>TGNA US Equity</v>
      </c>
    </row>
    <row r="1487" spans="1:17" x14ac:dyDescent="0.55000000000000004">
      <c r="A1487" s="1">
        <v>45289</v>
      </c>
      <c r="B1487" s="1">
        <v>45291</v>
      </c>
      <c r="C1487" t="s">
        <v>60</v>
      </c>
      <c r="D1487" t="s">
        <v>61</v>
      </c>
      <c r="E1487">
        <v>6.75</v>
      </c>
      <c r="F1487" t="s">
        <v>3756</v>
      </c>
      <c r="G1487" t="s">
        <v>206</v>
      </c>
      <c r="H1487" t="s">
        <v>63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64</v>
      </c>
      <c r="O1487" t="s">
        <v>3757</v>
      </c>
      <c r="P1487">
        <v>4</v>
      </c>
      <c r="Q1487" t="str">
        <f t="shared" si="23"/>
        <v>IADB US Equity</v>
      </c>
    </row>
    <row r="1488" spans="1:17" x14ac:dyDescent="0.55000000000000004">
      <c r="A1488" s="1">
        <v>45289</v>
      </c>
      <c r="B1488" s="1">
        <v>45291</v>
      </c>
      <c r="C1488" t="s">
        <v>517</v>
      </c>
      <c r="D1488" t="s">
        <v>518</v>
      </c>
      <c r="E1488">
        <v>1.7</v>
      </c>
      <c r="F1488" t="s">
        <v>3758</v>
      </c>
      <c r="G1488" t="s">
        <v>206</v>
      </c>
      <c r="H1488" t="s">
        <v>52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3759</v>
      </c>
      <c r="P1488">
        <v>3</v>
      </c>
      <c r="Q1488" t="str">
        <f t="shared" si="23"/>
        <v>CAT US Equity</v>
      </c>
    </row>
    <row r="1489" spans="1:17" x14ac:dyDescent="0.55000000000000004">
      <c r="A1489" s="1">
        <v>45289</v>
      </c>
      <c r="B1489" s="1">
        <v>45291</v>
      </c>
      <c r="C1489" t="s">
        <v>3680</v>
      </c>
      <c r="D1489" t="s">
        <v>2200</v>
      </c>
      <c r="E1489">
        <v>6.125</v>
      </c>
      <c r="F1489" t="s">
        <v>2796</v>
      </c>
      <c r="G1489" t="s">
        <v>238</v>
      </c>
      <c r="H1489" t="s">
        <v>77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3760</v>
      </c>
      <c r="P1489">
        <v>2</v>
      </c>
      <c r="Q1489" t="str">
        <f t="shared" si="23"/>
        <v>CI US Equity</v>
      </c>
    </row>
    <row r="1490" spans="1:17" x14ac:dyDescent="0.55000000000000004">
      <c r="A1490" s="1">
        <v>45289</v>
      </c>
      <c r="B1490" s="1">
        <v>45291</v>
      </c>
      <c r="C1490" t="s">
        <v>1941</v>
      </c>
      <c r="D1490" t="s">
        <v>1738</v>
      </c>
      <c r="E1490">
        <v>6.7</v>
      </c>
      <c r="F1490" t="s">
        <v>2290</v>
      </c>
      <c r="H1490" t="s">
        <v>17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72</v>
      </c>
      <c r="O1490" t="s">
        <v>3761</v>
      </c>
      <c r="P1490">
        <v>2</v>
      </c>
      <c r="Q1490" t="str">
        <f t="shared" si="23"/>
        <v>CB US Equity</v>
      </c>
    </row>
    <row r="1491" spans="1:17" x14ac:dyDescent="0.55000000000000004">
      <c r="A1491" s="1">
        <v>45289</v>
      </c>
      <c r="B1491" s="1">
        <v>45291</v>
      </c>
      <c r="C1491" t="s">
        <v>1116</v>
      </c>
      <c r="D1491" t="s">
        <v>1117</v>
      </c>
      <c r="E1491">
        <v>3.7</v>
      </c>
      <c r="F1491" t="s">
        <v>3762</v>
      </c>
      <c r="G1491" t="s">
        <v>1519</v>
      </c>
      <c r="H1491" t="s">
        <v>17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53</v>
      </c>
      <c r="O1491" t="s">
        <v>3763</v>
      </c>
      <c r="P1491">
        <v>4</v>
      </c>
      <c r="Q1491" t="str">
        <f t="shared" si="23"/>
        <v>NRUC US Equity</v>
      </c>
    </row>
    <row r="1492" spans="1:17" x14ac:dyDescent="0.55000000000000004">
      <c r="A1492" s="1">
        <v>45289</v>
      </c>
      <c r="B1492" s="1">
        <v>45291</v>
      </c>
      <c r="C1492" t="s">
        <v>742</v>
      </c>
      <c r="D1492" t="s">
        <v>743</v>
      </c>
      <c r="E1492">
        <v>5.3</v>
      </c>
      <c r="F1492" t="s">
        <v>587</v>
      </c>
      <c r="G1492" t="s">
        <v>3764</v>
      </c>
      <c r="H1492" t="s">
        <v>17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53</v>
      </c>
      <c r="O1492" t="s">
        <v>3765</v>
      </c>
      <c r="P1492">
        <v>2</v>
      </c>
      <c r="Q1492" t="str">
        <f t="shared" si="23"/>
        <v>ED US Equity</v>
      </c>
    </row>
    <row r="1493" spans="1:17" x14ac:dyDescent="0.55000000000000004">
      <c r="A1493" s="1">
        <v>45289</v>
      </c>
      <c r="B1493" s="1">
        <v>45291</v>
      </c>
      <c r="C1493" t="s">
        <v>517</v>
      </c>
      <c r="D1493" t="s">
        <v>518</v>
      </c>
      <c r="E1493">
        <v>5.9414499999999997</v>
      </c>
      <c r="F1493" t="s">
        <v>3583</v>
      </c>
      <c r="G1493" t="s">
        <v>206</v>
      </c>
      <c r="H1493" t="s">
        <v>52</v>
      </c>
      <c r="I1493" t="s">
        <v>18</v>
      </c>
      <c r="J1493" t="s">
        <v>19</v>
      </c>
      <c r="K1493" t="s">
        <v>20</v>
      </c>
      <c r="L1493" t="s">
        <v>20</v>
      </c>
      <c r="M1493" t="s">
        <v>173</v>
      </c>
      <c r="N1493" t="s">
        <v>22</v>
      </c>
      <c r="O1493" t="s">
        <v>3766</v>
      </c>
      <c r="P1493">
        <v>3</v>
      </c>
      <c r="Q1493" t="str">
        <f t="shared" si="23"/>
        <v>CAT US Equity</v>
      </c>
    </row>
    <row r="1494" spans="1:17" x14ac:dyDescent="0.55000000000000004">
      <c r="A1494" s="1">
        <v>45289</v>
      </c>
      <c r="B1494" s="1">
        <v>45291</v>
      </c>
      <c r="C1494" t="s">
        <v>3767</v>
      </c>
      <c r="D1494" t="s">
        <v>302</v>
      </c>
      <c r="E1494">
        <v>6.625</v>
      </c>
      <c r="F1494" t="s">
        <v>467</v>
      </c>
      <c r="G1494" t="s">
        <v>106</v>
      </c>
      <c r="H1494" t="s">
        <v>77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53</v>
      </c>
      <c r="O1494" t="s">
        <v>3768</v>
      </c>
      <c r="P1494">
        <v>3</v>
      </c>
      <c r="Q1494" t="str">
        <f t="shared" si="23"/>
        <v>AEP US Equity</v>
      </c>
    </row>
    <row r="1495" spans="1:17" x14ac:dyDescent="0.55000000000000004">
      <c r="A1495" s="1">
        <v>45289</v>
      </c>
      <c r="B1495" s="1">
        <v>45291</v>
      </c>
      <c r="C1495" t="s">
        <v>57</v>
      </c>
      <c r="D1495" t="s">
        <v>14</v>
      </c>
      <c r="E1495">
        <v>7.43</v>
      </c>
      <c r="F1495" t="s">
        <v>3226</v>
      </c>
      <c r="H1495" t="s">
        <v>17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3769</v>
      </c>
      <c r="P1495">
        <v>3</v>
      </c>
      <c r="Q1495" t="str">
        <f t="shared" si="23"/>
        <v>DIS US Equity</v>
      </c>
    </row>
    <row r="1496" spans="1:17" x14ac:dyDescent="0.55000000000000004">
      <c r="A1496" s="1">
        <v>45289</v>
      </c>
      <c r="B1496" s="1">
        <v>45291</v>
      </c>
      <c r="C1496" t="s">
        <v>1507</v>
      </c>
      <c r="D1496" t="s">
        <v>1508</v>
      </c>
      <c r="E1496">
        <v>6.25</v>
      </c>
      <c r="F1496" t="s">
        <v>2269</v>
      </c>
      <c r="H1496" t="s">
        <v>17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3770</v>
      </c>
      <c r="P1496">
        <v>3</v>
      </c>
      <c r="Q1496" t="str">
        <f t="shared" si="23"/>
        <v>ROK US Equity</v>
      </c>
    </row>
    <row r="1497" spans="1:17" x14ac:dyDescent="0.55000000000000004">
      <c r="A1497" s="1">
        <v>45289</v>
      </c>
      <c r="B1497" s="1">
        <v>45291</v>
      </c>
      <c r="C1497" t="s">
        <v>3771</v>
      </c>
      <c r="D1497" t="s">
        <v>3772</v>
      </c>
      <c r="E1497">
        <v>3.8</v>
      </c>
      <c r="F1497" t="s">
        <v>3773</v>
      </c>
      <c r="H1497" t="s">
        <v>71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3774</v>
      </c>
      <c r="P1497">
        <v>3</v>
      </c>
      <c r="Q1497" t="str">
        <f t="shared" si="23"/>
        <v>CPB US Equity</v>
      </c>
    </row>
    <row r="1498" spans="1:17" x14ac:dyDescent="0.55000000000000004">
      <c r="A1498" s="1">
        <v>45289</v>
      </c>
      <c r="B1498" s="1">
        <v>45291</v>
      </c>
      <c r="C1498" t="s">
        <v>3455</v>
      </c>
      <c r="D1498" t="s">
        <v>3456</v>
      </c>
      <c r="E1498">
        <v>2</v>
      </c>
      <c r="F1498" t="s">
        <v>1710</v>
      </c>
      <c r="G1498" t="s">
        <v>142</v>
      </c>
      <c r="H1498" t="s">
        <v>17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72</v>
      </c>
      <c r="O1498" t="s">
        <v>3775</v>
      </c>
      <c r="P1498">
        <v>2</v>
      </c>
      <c r="Q1498" t="str">
        <f t="shared" si="23"/>
        <v>FG US Equity</v>
      </c>
    </row>
    <row r="1499" spans="1:17" x14ac:dyDescent="0.55000000000000004">
      <c r="A1499" s="1">
        <v>45289</v>
      </c>
      <c r="B1499" s="1">
        <v>45291</v>
      </c>
      <c r="C1499" t="s">
        <v>317</v>
      </c>
      <c r="D1499" t="s">
        <v>318</v>
      </c>
      <c r="E1499">
        <v>5.9673800000000004</v>
      </c>
      <c r="F1499" t="s">
        <v>1830</v>
      </c>
      <c r="G1499" t="s">
        <v>206</v>
      </c>
      <c r="H1499" t="s">
        <v>17</v>
      </c>
      <c r="I1499" t="s">
        <v>18</v>
      </c>
      <c r="J1499" t="s">
        <v>19</v>
      </c>
      <c r="K1499" t="s">
        <v>20</v>
      </c>
      <c r="L1499" t="s">
        <v>20</v>
      </c>
      <c r="M1499" t="s">
        <v>173</v>
      </c>
      <c r="N1499" t="s">
        <v>22</v>
      </c>
      <c r="O1499" t="s">
        <v>3776</v>
      </c>
      <c r="P1499">
        <v>4</v>
      </c>
      <c r="Q1499" t="str">
        <f t="shared" si="23"/>
        <v>HNDA US Equity</v>
      </c>
    </row>
    <row r="1500" spans="1:17" x14ac:dyDescent="0.55000000000000004">
      <c r="A1500" s="1">
        <v>45289</v>
      </c>
      <c r="B1500" s="1">
        <v>45291</v>
      </c>
      <c r="C1500" t="s">
        <v>3777</v>
      </c>
      <c r="D1500" t="s">
        <v>3778</v>
      </c>
      <c r="E1500">
        <v>6.875</v>
      </c>
      <c r="F1500" t="s">
        <v>3779</v>
      </c>
      <c r="G1500" t="s">
        <v>629</v>
      </c>
      <c r="H1500" t="s">
        <v>71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3780</v>
      </c>
      <c r="P1500">
        <v>3</v>
      </c>
      <c r="Q1500" t="str">
        <f t="shared" si="23"/>
        <v>TKR US Equity</v>
      </c>
    </row>
    <row r="1501" spans="1:17" x14ac:dyDescent="0.55000000000000004">
      <c r="A1501" s="1">
        <v>45289</v>
      </c>
      <c r="B1501" s="1">
        <v>45291</v>
      </c>
      <c r="C1501" t="s">
        <v>332</v>
      </c>
      <c r="D1501" t="s">
        <v>333</v>
      </c>
      <c r="E1501">
        <v>6.45</v>
      </c>
      <c r="F1501" t="s">
        <v>1409</v>
      </c>
      <c r="H1501" t="s">
        <v>267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22</v>
      </c>
      <c r="O1501" t="s">
        <v>3781</v>
      </c>
      <c r="P1501">
        <v>2</v>
      </c>
      <c r="Q1501" t="str">
        <f t="shared" si="23"/>
        <v>PG US Equity</v>
      </c>
    </row>
    <row r="1502" spans="1:17" x14ac:dyDescent="0.55000000000000004">
      <c r="A1502" s="1">
        <v>45289</v>
      </c>
      <c r="B1502" s="1">
        <v>45291</v>
      </c>
      <c r="C1502" t="s">
        <v>3455</v>
      </c>
      <c r="D1502" t="s">
        <v>3456</v>
      </c>
      <c r="E1502">
        <v>0.9</v>
      </c>
      <c r="F1502" t="s">
        <v>947</v>
      </c>
      <c r="G1502" t="s">
        <v>142</v>
      </c>
      <c r="H1502" t="s">
        <v>17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72</v>
      </c>
      <c r="O1502" t="s">
        <v>3782</v>
      </c>
      <c r="P1502">
        <v>2</v>
      </c>
      <c r="Q1502" t="str">
        <f t="shared" si="23"/>
        <v>FG US Equity</v>
      </c>
    </row>
    <row r="1503" spans="1:17" x14ac:dyDescent="0.55000000000000004">
      <c r="A1503" s="1">
        <v>45289</v>
      </c>
      <c r="B1503" s="1">
        <v>45291</v>
      </c>
      <c r="C1503" t="s">
        <v>806</v>
      </c>
      <c r="D1503" t="s">
        <v>807</v>
      </c>
      <c r="E1503">
        <v>3.2</v>
      </c>
      <c r="F1503" t="s">
        <v>3644</v>
      </c>
      <c r="G1503" t="s">
        <v>142</v>
      </c>
      <c r="H1503" t="s">
        <v>77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3783</v>
      </c>
      <c r="P1503">
        <v>2</v>
      </c>
      <c r="Q1503" t="str">
        <f t="shared" si="23"/>
        <v>VW US Equity</v>
      </c>
    </row>
    <row r="1504" spans="1:17" x14ac:dyDescent="0.55000000000000004">
      <c r="A1504" s="1">
        <v>45289</v>
      </c>
      <c r="B1504" s="1">
        <v>45291</v>
      </c>
      <c r="C1504" t="s">
        <v>949</v>
      </c>
      <c r="D1504" t="s">
        <v>950</v>
      </c>
      <c r="E1504">
        <v>6.7</v>
      </c>
      <c r="F1504" t="s">
        <v>2290</v>
      </c>
      <c r="H1504" t="s">
        <v>71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3784</v>
      </c>
      <c r="P1504">
        <v>3</v>
      </c>
      <c r="Q1504" t="str">
        <f t="shared" si="23"/>
        <v>PAA US Equity</v>
      </c>
    </row>
    <row r="1505" spans="1:17" x14ac:dyDescent="0.55000000000000004">
      <c r="A1505" s="1">
        <v>45289</v>
      </c>
      <c r="B1505" s="1">
        <v>45291</v>
      </c>
      <c r="C1505" t="s">
        <v>1853</v>
      </c>
      <c r="D1505" t="s">
        <v>1854</v>
      </c>
      <c r="E1505">
        <v>6.3</v>
      </c>
      <c r="F1505" t="s">
        <v>871</v>
      </c>
      <c r="H1505" t="s">
        <v>77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3785</v>
      </c>
      <c r="P1505">
        <v>5</v>
      </c>
      <c r="Q1505" t="str">
        <f t="shared" si="23"/>
        <v>ENBCN US Equity</v>
      </c>
    </row>
    <row r="1506" spans="1:17" x14ac:dyDescent="0.55000000000000004">
      <c r="A1506" s="1">
        <v>45289</v>
      </c>
      <c r="B1506" s="1">
        <v>45291</v>
      </c>
      <c r="C1506" t="s">
        <v>1752</v>
      </c>
      <c r="D1506" t="s">
        <v>1753</v>
      </c>
      <c r="E1506">
        <v>7.02</v>
      </c>
      <c r="F1506" t="s">
        <v>1754</v>
      </c>
      <c r="G1506" t="s">
        <v>3786</v>
      </c>
      <c r="H1506" t="s">
        <v>17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53</v>
      </c>
      <c r="O1506" t="s">
        <v>3787</v>
      </c>
      <c r="P1506">
        <v>3</v>
      </c>
      <c r="Q1506" t="str">
        <f t="shared" si="23"/>
        <v>PSD US Equity</v>
      </c>
    </row>
    <row r="1507" spans="1:17" x14ac:dyDescent="0.55000000000000004">
      <c r="A1507" s="1">
        <v>45289</v>
      </c>
      <c r="B1507" s="1">
        <v>45291</v>
      </c>
      <c r="C1507" t="s">
        <v>3321</v>
      </c>
      <c r="D1507" t="s">
        <v>3322</v>
      </c>
      <c r="E1507">
        <v>5.5</v>
      </c>
      <c r="F1507" t="s">
        <v>984</v>
      </c>
      <c r="H1507" t="s">
        <v>47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3788</v>
      </c>
      <c r="P1507">
        <v>3</v>
      </c>
      <c r="Q1507" t="str">
        <f t="shared" si="23"/>
        <v>MON US Equity</v>
      </c>
    </row>
    <row r="1508" spans="1:17" x14ac:dyDescent="0.55000000000000004">
      <c r="A1508" s="1">
        <v>45289</v>
      </c>
      <c r="B1508" s="1">
        <v>45291</v>
      </c>
      <c r="C1508" t="s">
        <v>1495</v>
      </c>
      <c r="D1508" t="s">
        <v>1496</v>
      </c>
      <c r="E1508">
        <v>5.5</v>
      </c>
      <c r="F1508" t="s">
        <v>908</v>
      </c>
      <c r="G1508" t="s">
        <v>229</v>
      </c>
      <c r="H1508" t="s">
        <v>17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72</v>
      </c>
      <c r="O1508" t="s">
        <v>3789</v>
      </c>
      <c r="P1508">
        <v>3</v>
      </c>
      <c r="Q1508" t="str">
        <f t="shared" si="23"/>
        <v>JXN US Equity</v>
      </c>
    </row>
    <row r="1509" spans="1:17" x14ac:dyDescent="0.55000000000000004">
      <c r="A1509" s="1">
        <v>45289</v>
      </c>
      <c r="B1509" s="1">
        <v>45291</v>
      </c>
      <c r="C1509" t="s">
        <v>2504</v>
      </c>
      <c r="D1509" t="s">
        <v>2505</v>
      </c>
      <c r="E1509">
        <v>5.8</v>
      </c>
      <c r="F1509" t="s">
        <v>1242</v>
      </c>
      <c r="H1509" t="s">
        <v>77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72</v>
      </c>
      <c r="O1509" t="s">
        <v>3790</v>
      </c>
      <c r="P1509">
        <v>3</v>
      </c>
      <c r="Q1509" t="str">
        <f t="shared" si="23"/>
        <v>ELV US Equity</v>
      </c>
    </row>
    <row r="1510" spans="1:17" x14ac:dyDescent="0.55000000000000004">
      <c r="A1510" s="1">
        <v>45289</v>
      </c>
      <c r="B1510" s="1">
        <v>45291</v>
      </c>
      <c r="C1510" t="s">
        <v>264</v>
      </c>
      <c r="D1510" t="s">
        <v>265</v>
      </c>
      <c r="E1510">
        <v>6.3389100000000003</v>
      </c>
      <c r="F1510" t="s">
        <v>237</v>
      </c>
      <c r="G1510" t="s">
        <v>142</v>
      </c>
      <c r="H1510" t="s">
        <v>267</v>
      </c>
      <c r="I1510" t="s">
        <v>18</v>
      </c>
      <c r="J1510" t="s">
        <v>19</v>
      </c>
      <c r="K1510" t="s">
        <v>20</v>
      </c>
      <c r="L1510" t="s">
        <v>20</v>
      </c>
      <c r="M1510" t="s">
        <v>173</v>
      </c>
      <c r="N1510" t="s">
        <v>72</v>
      </c>
      <c r="O1510" t="s">
        <v>3791</v>
      </c>
      <c r="P1510">
        <v>3</v>
      </c>
      <c r="Q1510" t="str">
        <f t="shared" si="23"/>
        <v>MET US Equity</v>
      </c>
    </row>
    <row r="1511" spans="1:17" x14ac:dyDescent="0.55000000000000004">
      <c r="A1511" s="1">
        <v>45289</v>
      </c>
      <c r="B1511" s="1">
        <v>45291</v>
      </c>
      <c r="C1511" t="s">
        <v>3795</v>
      </c>
      <c r="D1511" t="s">
        <v>3796</v>
      </c>
      <c r="E1511">
        <v>6.4</v>
      </c>
      <c r="F1511" t="s">
        <v>465</v>
      </c>
      <c r="H1511" t="s">
        <v>77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3797</v>
      </c>
      <c r="P1511">
        <v>5</v>
      </c>
      <c r="Q1511" t="str">
        <f t="shared" si="23"/>
        <v>CRHID US Equity</v>
      </c>
    </row>
    <row r="1512" spans="1:17" x14ac:dyDescent="0.55000000000000004">
      <c r="A1512" s="1">
        <v>45289</v>
      </c>
      <c r="B1512" s="1">
        <v>45291</v>
      </c>
      <c r="C1512" t="s">
        <v>337</v>
      </c>
      <c r="D1512" t="s">
        <v>338</v>
      </c>
      <c r="E1512">
        <v>7.58</v>
      </c>
      <c r="F1512" t="s">
        <v>940</v>
      </c>
      <c r="G1512" t="s">
        <v>206</v>
      </c>
      <c r="H1512" t="s">
        <v>71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3798</v>
      </c>
      <c r="P1512">
        <v>3</v>
      </c>
      <c r="Q1512" t="str">
        <f t="shared" si="23"/>
        <v>HCA US Equity</v>
      </c>
    </row>
    <row r="1513" spans="1:17" x14ac:dyDescent="0.55000000000000004">
      <c r="A1513" s="1">
        <v>45289</v>
      </c>
      <c r="B1513" s="1">
        <v>45291</v>
      </c>
      <c r="C1513" t="s">
        <v>269</v>
      </c>
      <c r="D1513" t="s">
        <v>270</v>
      </c>
      <c r="E1513">
        <v>3.45</v>
      </c>
      <c r="F1513" t="s">
        <v>2396</v>
      </c>
      <c r="G1513" t="s">
        <v>142</v>
      </c>
      <c r="H1513" t="s">
        <v>52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3799</v>
      </c>
      <c r="P1513">
        <v>5</v>
      </c>
      <c r="Q1513" t="str">
        <f t="shared" si="23"/>
        <v>MBGGR US Equity</v>
      </c>
    </row>
    <row r="1514" spans="1:17" x14ac:dyDescent="0.55000000000000004">
      <c r="A1514" s="1">
        <v>45289</v>
      </c>
      <c r="B1514" s="1">
        <v>45291</v>
      </c>
      <c r="C1514" t="s">
        <v>1403</v>
      </c>
      <c r="D1514" t="s">
        <v>1404</v>
      </c>
      <c r="E1514">
        <v>6.45</v>
      </c>
      <c r="F1514" t="s">
        <v>682</v>
      </c>
      <c r="H1514" t="s">
        <v>52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3800</v>
      </c>
      <c r="P1514">
        <v>3</v>
      </c>
      <c r="Q1514" t="str">
        <f t="shared" si="23"/>
        <v>ADM US Equity</v>
      </c>
    </row>
    <row r="1515" spans="1:17" x14ac:dyDescent="0.55000000000000004">
      <c r="A1515" s="1">
        <v>45289</v>
      </c>
      <c r="B1515" s="1">
        <v>45291</v>
      </c>
      <c r="C1515" t="s">
        <v>1983</v>
      </c>
      <c r="D1515" t="s">
        <v>518</v>
      </c>
      <c r="E1515">
        <v>3.8029999999999999</v>
      </c>
      <c r="F1515" t="s">
        <v>1529</v>
      </c>
      <c r="H1515" t="s">
        <v>52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3801</v>
      </c>
      <c r="P1515">
        <v>3</v>
      </c>
      <c r="Q1515" t="str">
        <f t="shared" si="23"/>
        <v>CAT US Equity</v>
      </c>
    </row>
    <row r="1516" spans="1:17" x14ac:dyDescent="0.55000000000000004">
      <c r="A1516" s="1">
        <v>45289</v>
      </c>
      <c r="B1516" s="1">
        <v>45291</v>
      </c>
      <c r="C1516" t="s">
        <v>317</v>
      </c>
      <c r="D1516" t="s">
        <v>318</v>
      </c>
      <c r="E1516">
        <v>2.35</v>
      </c>
      <c r="F1516" t="s">
        <v>3758</v>
      </c>
      <c r="G1516" t="s">
        <v>206</v>
      </c>
      <c r="H1516" t="s">
        <v>17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3802</v>
      </c>
      <c r="P1516">
        <v>4</v>
      </c>
      <c r="Q1516" t="str">
        <f t="shared" si="23"/>
        <v>HNDA US Equity</v>
      </c>
    </row>
    <row r="1517" spans="1:17" x14ac:dyDescent="0.55000000000000004">
      <c r="A1517" s="1">
        <v>45289</v>
      </c>
      <c r="B1517" s="1">
        <v>45291</v>
      </c>
      <c r="C1517" t="s">
        <v>1465</v>
      </c>
      <c r="D1517" t="s">
        <v>553</v>
      </c>
      <c r="E1517">
        <v>7</v>
      </c>
      <c r="F1517" t="s">
        <v>3803</v>
      </c>
      <c r="H1517" t="s">
        <v>17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3804</v>
      </c>
      <c r="P1517">
        <v>3</v>
      </c>
      <c r="Q1517" t="str">
        <f t="shared" si="23"/>
        <v>COP US Equity</v>
      </c>
    </row>
    <row r="1518" spans="1:17" x14ac:dyDescent="0.55000000000000004">
      <c r="A1518" s="1">
        <v>45289</v>
      </c>
      <c r="B1518" s="1">
        <v>45291</v>
      </c>
      <c r="C1518" t="s">
        <v>114</v>
      </c>
      <c r="D1518" t="s">
        <v>115</v>
      </c>
      <c r="E1518">
        <v>1.7</v>
      </c>
      <c r="F1518" t="s">
        <v>2612</v>
      </c>
      <c r="G1518" t="s">
        <v>206</v>
      </c>
      <c r="H1518" t="s">
        <v>52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3805</v>
      </c>
      <c r="P1518">
        <v>2</v>
      </c>
      <c r="Q1518" t="str">
        <f t="shared" si="23"/>
        <v>DE US Equity</v>
      </c>
    </row>
    <row r="1519" spans="1:17" x14ac:dyDescent="0.55000000000000004">
      <c r="A1519" s="1">
        <v>45289</v>
      </c>
      <c r="B1519" s="1">
        <v>45291</v>
      </c>
      <c r="C1519" t="s">
        <v>3636</v>
      </c>
      <c r="D1519" t="s">
        <v>3637</v>
      </c>
      <c r="E1519">
        <v>6.95</v>
      </c>
      <c r="F1519" t="s">
        <v>3581</v>
      </c>
      <c r="H1519" t="s">
        <v>47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3806</v>
      </c>
      <c r="P1519">
        <v>3</v>
      </c>
      <c r="Q1519" t="str">
        <f t="shared" si="23"/>
        <v>DGX US Equity</v>
      </c>
    </row>
    <row r="1520" spans="1:17" x14ac:dyDescent="0.55000000000000004">
      <c r="A1520" s="1">
        <v>45289</v>
      </c>
      <c r="B1520" s="1">
        <v>45291</v>
      </c>
      <c r="C1520" t="s">
        <v>2347</v>
      </c>
      <c r="D1520" t="s">
        <v>2348</v>
      </c>
      <c r="E1520">
        <v>5.875</v>
      </c>
      <c r="F1520" t="s">
        <v>2757</v>
      </c>
      <c r="H1520" t="s">
        <v>47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53</v>
      </c>
      <c r="O1520" t="s">
        <v>3811</v>
      </c>
      <c r="P1520">
        <v>5</v>
      </c>
      <c r="Q1520" t="str">
        <f t="shared" si="23"/>
        <v>NGGLN US Equity</v>
      </c>
    </row>
    <row r="1521" spans="1:17" x14ac:dyDescent="0.55000000000000004">
      <c r="A1521" s="1">
        <v>45289</v>
      </c>
      <c r="B1521" s="1">
        <v>45291</v>
      </c>
      <c r="C1521" t="s">
        <v>1010</v>
      </c>
      <c r="D1521" t="s">
        <v>1011</v>
      </c>
      <c r="E1521">
        <v>6.05</v>
      </c>
      <c r="F1521" t="s">
        <v>87</v>
      </c>
      <c r="H1521" t="s">
        <v>77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3812</v>
      </c>
      <c r="P1521">
        <v>3</v>
      </c>
      <c r="Q1521" t="str">
        <f t="shared" si="23"/>
        <v>RTX US Equity</v>
      </c>
    </row>
    <row r="1522" spans="1:17" x14ac:dyDescent="0.55000000000000004">
      <c r="A1522" s="1">
        <v>45289</v>
      </c>
      <c r="B1522" s="1">
        <v>45291</v>
      </c>
      <c r="C1522" t="s">
        <v>244</v>
      </c>
      <c r="D1522" t="s">
        <v>245</v>
      </c>
      <c r="E1522">
        <v>3.6</v>
      </c>
      <c r="F1522" t="s">
        <v>931</v>
      </c>
      <c r="G1522" t="s">
        <v>1519</v>
      </c>
      <c r="H1522" t="s">
        <v>47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3814</v>
      </c>
      <c r="P1522">
        <v>2</v>
      </c>
      <c r="Q1522" t="str">
        <f t="shared" si="23"/>
        <v>GE US Equity</v>
      </c>
    </row>
    <row r="1523" spans="1:17" x14ac:dyDescent="0.55000000000000004">
      <c r="A1523" s="1">
        <v>45289</v>
      </c>
      <c r="B1523" s="1">
        <v>45291</v>
      </c>
      <c r="C1523" t="s">
        <v>114</v>
      </c>
      <c r="D1523" t="s">
        <v>115</v>
      </c>
      <c r="E1523">
        <v>2.4500000000000002</v>
      </c>
      <c r="F1523" t="s">
        <v>3815</v>
      </c>
      <c r="G1523" t="s">
        <v>206</v>
      </c>
      <c r="H1523" t="s">
        <v>52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3816</v>
      </c>
      <c r="P1523">
        <v>2</v>
      </c>
      <c r="Q1523" t="str">
        <f t="shared" si="23"/>
        <v>DE US Equity</v>
      </c>
    </row>
    <row r="1524" spans="1:17" x14ac:dyDescent="0.55000000000000004">
      <c r="A1524" s="1">
        <v>45289</v>
      </c>
      <c r="B1524" s="1">
        <v>45291</v>
      </c>
      <c r="C1524" t="s">
        <v>244</v>
      </c>
      <c r="D1524" t="s">
        <v>245</v>
      </c>
      <c r="E1524">
        <v>4.2</v>
      </c>
      <c r="F1524" t="s">
        <v>1437</v>
      </c>
      <c r="G1524" t="s">
        <v>1519</v>
      </c>
      <c r="H1524" t="s">
        <v>47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3817</v>
      </c>
      <c r="P1524">
        <v>2</v>
      </c>
      <c r="Q1524" t="str">
        <f t="shared" si="23"/>
        <v>GE US Equity</v>
      </c>
    </row>
    <row r="1525" spans="1:17" x14ac:dyDescent="0.55000000000000004">
      <c r="A1525" s="1">
        <v>45289</v>
      </c>
      <c r="B1525" s="1">
        <v>45291</v>
      </c>
      <c r="C1525" t="s">
        <v>170</v>
      </c>
      <c r="D1525" t="s">
        <v>171</v>
      </c>
      <c r="E1525">
        <v>7.7</v>
      </c>
      <c r="F1525" t="s">
        <v>3818</v>
      </c>
      <c r="H1525" t="s">
        <v>47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3819</v>
      </c>
      <c r="P1525">
        <v>1</v>
      </c>
      <c r="Q1525" t="str">
        <f t="shared" si="23"/>
        <v>T US Equity</v>
      </c>
    </row>
    <row r="1526" spans="1:17" x14ac:dyDescent="0.55000000000000004">
      <c r="A1526" s="1">
        <v>45289</v>
      </c>
      <c r="B1526" s="1">
        <v>45291</v>
      </c>
      <c r="C1526" t="s">
        <v>244</v>
      </c>
      <c r="D1526" t="s">
        <v>245</v>
      </c>
      <c r="E1526">
        <v>4.6500000000000004</v>
      </c>
      <c r="F1526" t="s">
        <v>763</v>
      </c>
      <c r="G1526" t="s">
        <v>1519</v>
      </c>
      <c r="H1526" t="s">
        <v>47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3820</v>
      </c>
      <c r="P1526">
        <v>2</v>
      </c>
      <c r="Q1526" t="str">
        <f t="shared" si="23"/>
        <v>GE US Equity</v>
      </c>
    </row>
    <row r="1527" spans="1:17" x14ac:dyDescent="0.55000000000000004">
      <c r="A1527" s="1">
        <v>45289</v>
      </c>
      <c r="B1527" s="1">
        <v>45291</v>
      </c>
      <c r="C1527" t="s">
        <v>2276</v>
      </c>
      <c r="D1527" t="s">
        <v>896</v>
      </c>
      <c r="E1527">
        <v>6</v>
      </c>
      <c r="F1527" t="s">
        <v>2021</v>
      </c>
      <c r="H1527" t="s">
        <v>52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53</v>
      </c>
      <c r="O1527" t="s">
        <v>3821</v>
      </c>
      <c r="P1527">
        <v>2</v>
      </c>
      <c r="Q1527" t="str">
        <f t="shared" si="23"/>
        <v>SO US Equity</v>
      </c>
    </row>
    <row r="1528" spans="1:17" x14ac:dyDescent="0.55000000000000004">
      <c r="A1528" s="1">
        <v>45289</v>
      </c>
      <c r="B1528" s="1">
        <v>45291</v>
      </c>
      <c r="C1528" t="s">
        <v>1901</v>
      </c>
      <c r="D1528" t="s">
        <v>1902</v>
      </c>
      <c r="E1528">
        <v>1.7</v>
      </c>
      <c r="F1528" t="s">
        <v>3604</v>
      </c>
      <c r="G1528" t="s">
        <v>142</v>
      </c>
      <c r="H1528" t="s">
        <v>42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72</v>
      </c>
      <c r="O1528" t="s">
        <v>3822</v>
      </c>
      <c r="P1528">
        <v>3</v>
      </c>
      <c r="Q1528" t="str">
        <f t="shared" si="23"/>
        <v>EQH US Equity</v>
      </c>
    </row>
    <row r="1529" spans="1:17" x14ac:dyDescent="0.55000000000000004">
      <c r="A1529" s="1">
        <v>45289</v>
      </c>
      <c r="B1529" s="1">
        <v>45291</v>
      </c>
      <c r="C1529" t="s">
        <v>3827</v>
      </c>
      <c r="D1529" t="s">
        <v>1902</v>
      </c>
      <c r="E1529">
        <v>7</v>
      </c>
      <c r="F1529" t="s">
        <v>1712</v>
      </c>
      <c r="H1529" t="s">
        <v>77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72</v>
      </c>
      <c r="O1529" t="s">
        <v>3828</v>
      </c>
      <c r="P1529">
        <v>3</v>
      </c>
      <c r="Q1529" t="str">
        <f t="shared" si="23"/>
        <v>EQH US Equity</v>
      </c>
    </row>
    <row r="1530" spans="1:17" x14ac:dyDescent="0.55000000000000004">
      <c r="A1530" s="1">
        <v>45289</v>
      </c>
      <c r="B1530" s="1">
        <v>45291</v>
      </c>
      <c r="C1530" t="s">
        <v>666</v>
      </c>
      <c r="D1530" t="s">
        <v>265</v>
      </c>
      <c r="E1530">
        <v>4.125</v>
      </c>
      <c r="F1530" t="s">
        <v>3830</v>
      </c>
      <c r="H1530" t="s">
        <v>17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72</v>
      </c>
      <c r="O1530" t="s">
        <v>3831</v>
      </c>
      <c r="P1530">
        <v>3</v>
      </c>
      <c r="Q1530" t="str">
        <f t="shared" si="23"/>
        <v>MET US Equity</v>
      </c>
    </row>
    <row r="1531" spans="1:17" x14ac:dyDescent="0.55000000000000004">
      <c r="A1531" s="1">
        <v>45289</v>
      </c>
      <c r="B1531" s="1">
        <v>45291</v>
      </c>
      <c r="C1531" t="s">
        <v>666</v>
      </c>
      <c r="D1531" t="s">
        <v>265</v>
      </c>
      <c r="E1531">
        <v>6.375</v>
      </c>
      <c r="F1531" t="s">
        <v>633</v>
      </c>
      <c r="H1531" t="s">
        <v>17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72</v>
      </c>
      <c r="O1531" t="s">
        <v>3832</v>
      </c>
      <c r="P1531">
        <v>3</v>
      </c>
      <c r="Q1531" t="str">
        <f t="shared" si="23"/>
        <v>MET US Equity</v>
      </c>
    </row>
    <row r="1532" spans="1:17" x14ac:dyDescent="0.55000000000000004">
      <c r="A1532" s="1">
        <v>45289</v>
      </c>
      <c r="B1532" s="1">
        <v>45291</v>
      </c>
      <c r="C1532" t="s">
        <v>244</v>
      </c>
      <c r="D1532" t="s">
        <v>245</v>
      </c>
      <c r="E1532">
        <v>5.0999999999999996</v>
      </c>
      <c r="F1532" t="s">
        <v>3833</v>
      </c>
      <c r="G1532" t="s">
        <v>1519</v>
      </c>
      <c r="H1532" t="s">
        <v>47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3834</v>
      </c>
      <c r="P1532">
        <v>2</v>
      </c>
      <c r="Q1532" t="str">
        <f t="shared" si="23"/>
        <v>GE US Equity</v>
      </c>
    </row>
    <row r="1533" spans="1:17" x14ac:dyDescent="0.55000000000000004">
      <c r="A1533" s="1">
        <v>45289</v>
      </c>
      <c r="B1533" s="1">
        <v>45291</v>
      </c>
      <c r="C1533" t="s">
        <v>1479</v>
      </c>
      <c r="D1533" t="s">
        <v>1323</v>
      </c>
      <c r="E1533">
        <v>6.65</v>
      </c>
      <c r="F1533" t="s">
        <v>345</v>
      </c>
      <c r="H1533" t="s">
        <v>47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53</v>
      </c>
      <c r="O1533" t="s">
        <v>3839</v>
      </c>
      <c r="P1533">
        <v>3</v>
      </c>
      <c r="Q1533" t="str">
        <f t="shared" si="23"/>
        <v>EIX US Equity</v>
      </c>
    </row>
    <row r="1534" spans="1:17" x14ac:dyDescent="0.55000000000000004">
      <c r="A1534" s="1">
        <v>45289</v>
      </c>
      <c r="B1534" s="1">
        <v>45291</v>
      </c>
      <c r="C1534" t="s">
        <v>1500</v>
      </c>
      <c r="D1534" t="s">
        <v>1501</v>
      </c>
      <c r="E1534">
        <v>5.7870299999999997</v>
      </c>
      <c r="F1534" t="s">
        <v>3241</v>
      </c>
      <c r="G1534" t="s">
        <v>142</v>
      </c>
      <c r="H1534" t="s">
        <v>42</v>
      </c>
      <c r="I1534" t="s">
        <v>18</v>
      </c>
      <c r="J1534" t="s">
        <v>19</v>
      </c>
      <c r="K1534" t="s">
        <v>20</v>
      </c>
      <c r="L1534" t="s">
        <v>20</v>
      </c>
      <c r="M1534" t="s">
        <v>173</v>
      </c>
      <c r="N1534" t="s">
        <v>72</v>
      </c>
      <c r="O1534" t="s">
        <v>3840</v>
      </c>
      <c r="P1534">
        <v>3</v>
      </c>
      <c r="Q1534" t="str">
        <f t="shared" si="23"/>
        <v>PFG US Equity</v>
      </c>
    </row>
    <row r="1535" spans="1:17" x14ac:dyDescent="0.55000000000000004">
      <c r="A1535" s="1">
        <v>45289</v>
      </c>
      <c r="B1535" s="1">
        <v>45291</v>
      </c>
      <c r="C1535" t="s">
        <v>1678</v>
      </c>
      <c r="D1535" t="s">
        <v>1679</v>
      </c>
      <c r="E1535">
        <v>7.2</v>
      </c>
      <c r="F1535" t="s">
        <v>105</v>
      </c>
      <c r="H1535" t="s">
        <v>47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3841</v>
      </c>
      <c r="P1535">
        <v>3</v>
      </c>
      <c r="Q1535" t="str">
        <f t="shared" si="23"/>
        <v>PXD US Equity</v>
      </c>
    </row>
    <row r="1536" spans="1:17" x14ac:dyDescent="0.55000000000000004">
      <c r="A1536" s="1">
        <v>45289</v>
      </c>
      <c r="B1536" s="1">
        <v>45291</v>
      </c>
      <c r="C1536" t="s">
        <v>3842</v>
      </c>
      <c r="D1536" t="s">
        <v>171</v>
      </c>
      <c r="E1536">
        <v>7.3</v>
      </c>
      <c r="F1536" t="s">
        <v>763</v>
      </c>
      <c r="H1536" t="s">
        <v>47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3843</v>
      </c>
      <c r="P1536">
        <v>1</v>
      </c>
      <c r="Q1536" t="str">
        <f t="shared" si="23"/>
        <v>T US Equity</v>
      </c>
    </row>
    <row r="1537" spans="1:17" x14ac:dyDescent="0.55000000000000004">
      <c r="A1537" s="1">
        <v>45289</v>
      </c>
      <c r="B1537" s="1">
        <v>45291</v>
      </c>
      <c r="C1537" t="s">
        <v>1445</v>
      </c>
      <c r="D1537" t="s">
        <v>1446</v>
      </c>
      <c r="E1537">
        <v>2.4500000000000002</v>
      </c>
      <c r="F1537" t="s">
        <v>3844</v>
      </c>
      <c r="G1537" t="s">
        <v>142</v>
      </c>
      <c r="H1537" t="s">
        <v>42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72</v>
      </c>
      <c r="O1537" t="s">
        <v>3845</v>
      </c>
      <c r="P1537">
        <v>3</v>
      </c>
      <c r="Q1537" t="str">
        <f t="shared" si="23"/>
        <v>ATH US Equity</v>
      </c>
    </row>
    <row r="1538" spans="1:17" x14ac:dyDescent="0.55000000000000004">
      <c r="A1538" s="1">
        <v>45289</v>
      </c>
      <c r="B1538" s="1">
        <v>45291</v>
      </c>
      <c r="C1538" t="s">
        <v>114</v>
      </c>
      <c r="D1538" t="s">
        <v>115</v>
      </c>
      <c r="E1538">
        <v>2.125</v>
      </c>
      <c r="F1538" t="s">
        <v>3518</v>
      </c>
      <c r="G1538" t="s">
        <v>206</v>
      </c>
      <c r="H1538" t="s">
        <v>52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3851</v>
      </c>
      <c r="P1538">
        <v>2</v>
      </c>
      <c r="Q1538" t="str">
        <f t="shared" si="23"/>
        <v>DE US Equity</v>
      </c>
    </row>
    <row r="1539" spans="1:17" x14ac:dyDescent="0.55000000000000004">
      <c r="A1539" s="1">
        <v>45289</v>
      </c>
      <c r="B1539" s="1">
        <v>45291</v>
      </c>
      <c r="C1539" t="s">
        <v>517</v>
      </c>
      <c r="D1539" t="s">
        <v>518</v>
      </c>
      <c r="E1539">
        <v>1.1499999999999999</v>
      </c>
      <c r="F1539" t="s">
        <v>3138</v>
      </c>
      <c r="G1539" t="s">
        <v>206</v>
      </c>
      <c r="H1539" t="s">
        <v>52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3852</v>
      </c>
      <c r="P1539">
        <v>3</v>
      </c>
      <c r="Q1539" t="str">
        <f t="shared" si="23"/>
        <v>CAT US Equity</v>
      </c>
    </row>
    <row r="1540" spans="1:17" x14ac:dyDescent="0.55000000000000004">
      <c r="A1540" s="1">
        <v>45289</v>
      </c>
      <c r="B1540" s="1">
        <v>45291</v>
      </c>
      <c r="C1540" t="s">
        <v>2023</v>
      </c>
      <c r="D1540" t="s">
        <v>2024</v>
      </c>
      <c r="E1540">
        <v>7.85</v>
      </c>
      <c r="F1540" t="s">
        <v>66</v>
      </c>
      <c r="H1540" t="s">
        <v>47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3853</v>
      </c>
      <c r="P1540">
        <v>2</v>
      </c>
      <c r="Q1540" t="str">
        <f t="shared" ref="Q1540:Q1603" si="24">D1540&amp;" US Equity"</f>
        <v>WY US Equity</v>
      </c>
    </row>
    <row r="1541" spans="1:17" x14ac:dyDescent="0.55000000000000004">
      <c r="A1541" s="1">
        <v>45289</v>
      </c>
      <c r="B1541" s="1">
        <v>45291</v>
      </c>
      <c r="C1541" t="s">
        <v>1445</v>
      </c>
      <c r="D1541" t="s">
        <v>1446</v>
      </c>
      <c r="E1541">
        <v>2.5499999999999998</v>
      </c>
      <c r="F1541" t="s">
        <v>3345</v>
      </c>
      <c r="G1541" t="s">
        <v>229</v>
      </c>
      <c r="H1541" t="s">
        <v>42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72</v>
      </c>
      <c r="O1541" t="s">
        <v>3854</v>
      </c>
      <c r="P1541">
        <v>3</v>
      </c>
      <c r="Q1541" t="str">
        <f t="shared" si="24"/>
        <v>ATH US Equity</v>
      </c>
    </row>
    <row r="1542" spans="1:17" x14ac:dyDescent="0.55000000000000004">
      <c r="A1542" s="1">
        <v>45289</v>
      </c>
      <c r="B1542" s="1">
        <v>45291</v>
      </c>
      <c r="C1542" t="s">
        <v>2760</v>
      </c>
      <c r="D1542" t="s">
        <v>1249</v>
      </c>
      <c r="E1542">
        <v>7</v>
      </c>
      <c r="F1542" t="s">
        <v>3855</v>
      </c>
      <c r="H1542" t="s">
        <v>47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3856</v>
      </c>
      <c r="P1542">
        <v>3</v>
      </c>
      <c r="Q1542" t="str">
        <f t="shared" si="24"/>
        <v>KMI US Equity</v>
      </c>
    </row>
    <row r="1543" spans="1:17" x14ac:dyDescent="0.55000000000000004">
      <c r="A1543" s="1">
        <v>45289</v>
      </c>
      <c r="B1543" s="1">
        <v>45291</v>
      </c>
      <c r="C1543" t="s">
        <v>3033</v>
      </c>
      <c r="D1543" t="s">
        <v>3034</v>
      </c>
      <c r="E1543">
        <v>6.5</v>
      </c>
      <c r="F1543" t="s">
        <v>168</v>
      </c>
      <c r="H1543" t="s">
        <v>17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53</v>
      </c>
      <c r="O1543" t="s">
        <v>3857</v>
      </c>
      <c r="P1543">
        <v>3</v>
      </c>
      <c r="Q1543" t="str">
        <f t="shared" si="24"/>
        <v>OGE US Equity</v>
      </c>
    </row>
    <row r="1544" spans="1:17" x14ac:dyDescent="0.55000000000000004">
      <c r="A1544" s="1">
        <v>45289</v>
      </c>
      <c r="B1544" s="1">
        <v>45291</v>
      </c>
      <c r="C1544" t="s">
        <v>3859</v>
      </c>
      <c r="D1544" t="s">
        <v>3860</v>
      </c>
      <c r="E1544">
        <v>6.875</v>
      </c>
      <c r="F1544" t="s">
        <v>969</v>
      </c>
      <c r="H1544" t="s">
        <v>77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53</v>
      </c>
      <c r="O1544" t="s">
        <v>3861</v>
      </c>
      <c r="P1544">
        <v>3</v>
      </c>
      <c r="Q1544" t="str">
        <f t="shared" si="24"/>
        <v>PNW US Equity</v>
      </c>
    </row>
    <row r="1545" spans="1:17" x14ac:dyDescent="0.55000000000000004">
      <c r="A1545" s="1">
        <v>45289</v>
      </c>
      <c r="B1545" s="1">
        <v>45291</v>
      </c>
      <c r="C1545" t="s">
        <v>244</v>
      </c>
      <c r="D1545" t="s">
        <v>245</v>
      </c>
      <c r="E1545">
        <v>3.75</v>
      </c>
      <c r="F1545" t="s">
        <v>737</v>
      </c>
      <c r="G1545" t="s">
        <v>1519</v>
      </c>
      <c r="H1545" t="s">
        <v>47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3864</v>
      </c>
      <c r="P1545">
        <v>2</v>
      </c>
      <c r="Q1545" t="str">
        <f t="shared" si="24"/>
        <v>GE US Equity</v>
      </c>
    </row>
    <row r="1546" spans="1:17" x14ac:dyDescent="0.55000000000000004">
      <c r="A1546" s="1">
        <v>45289</v>
      </c>
      <c r="B1546" s="1">
        <v>45291</v>
      </c>
      <c r="C1546" t="s">
        <v>269</v>
      </c>
      <c r="D1546" t="s">
        <v>270</v>
      </c>
      <c r="E1546">
        <v>5.375</v>
      </c>
      <c r="F1546" t="s">
        <v>3870</v>
      </c>
      <c r="G1546" t="s">
        <v>142</v>
      </c>
      <c r="H1546" t="s">
        <v>52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3871</v>
      </c>
      <c r="P1546">
        <v>5</v>
      </c>
      <c r="Q1546" t="str">
        <f t="shared" si="24"/>
        <v>MBGGR US Equity</v>
      </c>
    </row>
    <row r="1547" spans="1:17" x14ac:dyDescent="0.55000000000000004">
      <c r="A1547" s="1">
        <v>45289</v>
      </c>
      <c r="B1547" s="1">
        <v>45291</v>
      </c>
      <c r="C1547" t="s">
        <v>1070</v>
      </c>
      <c r="D1547" t="s">
        <v>1071</v>
      </c>
      <c r="E1547">
        <v>6.3606800000000003</v>
      </c>
      <c r="F1547" t="s">
        <v>3875</v>
      </c>
      <c r="G1547" t="s">
        <v>142</v>
      </c>
      <c r="H1547" t="s">
        <v>77</v>
      </c>
      <c r="I1547" t="s">
        <v>18</v>
      </c>
      <c r="J1547" t="s">
        <v>19</v>
      </c>
      <c r="K1547" t="s">
        <v>20</v>
      </c>
      <c r="L1547" t="s">
        <v>20</v>
      </c>
      <c r="M1547" t="s">
        <v>173</v>
      </c>
      <c r="N1547" t="s">
        <v>22</v>
      </c>
      <c r="O1547" t="s">
        <v>3876</v>
      </c>
      <c r="P1547">
        <v>5</v>
      </c>
      <c r="Q1547" t="str">
        <f t="shared" si="24"/>
        <v>DTRGR US Equity</v>
      </c>
    </row>
    <row r="1548" spans="1:17" x14ac:dyDescent="0.55000000000000004">
      <c r="A1548" s="1">
        <v>45289</v>
      </c>
      <c r="B1548" s="1">
        <v>45291</v>
      </c>
      <c r="C1548" t="s">
        <v>497</v>
      </c>
      <c r="D1548" t="s">
        <v>498</v>
      </c>
      <c r="E1548">
        <v>7.05</v>
      </c>
      <c r="F1548" t="s">
        <v>511</v>
      </c>
      <c r="G1548" t="s">
        <v>229</v>
      </c>
      <c r="H1548" t="s">
        <v>71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72</v>
      </c>
      <c r="O1548" t="s">
        <v>3877</v>
      </c>
      <c r="P1548">
        <v>5</v>
      </c>
      <c r="Q1548" t="str">
        <f t="shared" si="24"/>
        <v>BCRED US Equity</v>
      </c>
    </row>
    <row r="1549" spans="1:17" x14ac:dyDescent="0.55000000000000004">
      <c r="A1549" s="1">
        <v>45289</v>
      </c>
      <c r="B1549" s="1">
        <v>45291</v>
      </c>
      <c r="C1549" t="s">
        <v>244</v>
      </c>
      <c r="D1549" t="s">
        <v>245</v>
      </c>
      <c r="E1549">
        <v>5.3</v>
      </c>
      <c r="F1549" t="s">
        <v>2809</v>
      </c>
      <c r="G1549" t="s">
        <v>1519</v>
      </c>
      <c r="H1549" t="s">
        <v>47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3878</v>
      </c>
      <c r="P1549">
        <v>2</v>
      </c>
      <c r="Q1549" t="str">
        <f t="shared" si="24"/>
        <v>GE US Equity</v>
      </c>
    </row>
    <row r="1550" spans="1:17" x14ac:dyDescent="0.55000000000000004">
      <c r="A1550" s="1">
        <v>45289</v>
      </c>
      <c r="B1550" s="1">
        <v>45291</v>
      </c>
      <c r="C1550" t="s">
        <v>1527</v>
      </c>
      <c r="D1550" t="s">
        <v>1528</v>
      </c>
      <c r="E1550">
        <v>4.45</v>
      </c>
      <c r="F1550" t="s">
        <v>1188</v>
      </c>
      <c r="G1550" t="s">
        <v>142</v>
      </c>
      <c r="H1550" t="s">
        <v>42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72</v>
      </c>
      <c r="O1550" t="s">
        <v>3879</v>
      </c>
      <c r="P1550">
        <v>2</v>
      </c>
      <c r="Q1550" t="str">
        <f t="shared" si="24"/>
        <v>BX US Equity</v>
      </c>
    </row>
    <row r="1551" spans="1:17" x14ac:dyDescent="0.55000000000000004">
      <c r="A1551" s="1">
        <v>45289</v>
      </c>
      <c r="B1551" s="1">
        <v>45291</v>
      </c>
      <c r="C1551" t="s">
        <v>3880</v>
      </c>
      <c r="D1551" t="s">
        <v>3881</v>
      </c>
      <c r="E1551">
        <v>6.86</v>
      </c>
      <c r="F1551" t="s">
        <v>1214</v>
      </c>
      <c r="G1551" t="s">
        <v>3882</v>
      </c>
      <c r="H1551" t="s">
        <v>147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3883</v>
      </c>
      <c r="P1551">
        <v>4</v>
      </c>
      <c r="Q1551" t="str">
        <f t="shared" si="24"/>
        <v>FYBR US Equity</v>
      </c>
    </row>
    <row r="1552" spans="1:17" x14ac:dyDescent="0.55000000000000004">
      <c r="A1552" s="1">
        <v>45289</v>
      </c>
      <c r="B1552" s="1">
        <v>45291</v>
      </c>
      <c r="C1552" t="s">
        <v>1116</v>
      </c>
      <c r="D1552" t="s">
        <v>1117</v>
      </c>
      <c r="E1552">
        <v>2.1</v>
      </c>
      <c r="F1552" t="s">
        <v>3884</v>
      </c>
      <c r="G1552" t="s">
        <v>1519</v>
      </c>
      <c r="H1552" t="s">
        <v>17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53</v>
      </c>
      <c r="O1552" t="s">
        <v>3885</v>
      </c>
      <c r="P1552">
        <v>4</v>
      </c>
      <c r="Q1552" t="str">
        <f t="shared" si="24"/>
        <v>NRUC US Equity</v>
      </c>
    </row>
    <row r="1553" spans="1:17" x14ac:dyDescent="0.55000000000000004">
      <c r="A1553" s="1">
        <v>45289</v>
      </c>
      <c r="B1553" s="1">
        <v>45291</v>
      </c>
      <c r="C1553" t="s">
        <v>933</v>
      </c>
      <c r="D1553" t="s">
        <v>934</v>
      </c>
      <c r="E1553">
        <v>0</v>
      </c>
      <c r="F1553" t="s">
        <v>3886</v>
      </c>
      <c r="H1553" t="s">
        <v>47</v>
      </c>
      <c r="I1553" t="s">
        <v>18</v>
      </c>
      <c r="J1553" t="s">
        <v>19</v>
      </c>
      <c r="K1553" t="s">
        <v>20</v>
      </c>
      <c r="L1553" t="s">
        <v>20</v>
      </c>
      <c r="M1553" t="s">
        <v>2527</v>
      </c>
      <c r="N1553" t="s">
        <v>72</v>
      </c>
      <c r="O1553" t="s">
        <v>3887</v>
      </c>
      <c r="P1553">
        <v>3</v>
      </c>
      <c r="Q1553" t="str">
        <f t="shared" si="24"/>
        <v>JEF US Equity</v>
      </c>
    </row>
    <row r="1554" spans="1:17" x14ac:dyDescent="0.55000000000000004">
      <c r="A1554" s="1">
        <v>45289</v>
      </c>
      <c r="B1554" s="1">
        <v>45291</v>
      </c>
      <c r="C1554" t="s">
        <v>2798</v>
      </c>
      <c r="D1554" t="s">
        <v>350</v>
      </c>
      <c r="E1554">
        <v>5.4</v>
      </c>
      <c r="F1554" t="s">
        <v>1039</v>
      </c>
      <c r="H1554" t="s">
        <v>267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53</v>
      </c>
      <c r="O1554" t="s">
        <v>3888</v>
      </c>
      <c r="P1554">
        <v>3</v>
      </c>
      <c r="Q1554" t="str">
        <f t="shared" si="24"/>
        <v>NEE US Equity</v>
      </c>
    </row>
    <row r="1555" spans="1:17" x14ac:dyDescent="0.55000000000000004">
      <c r="A1555" s="1">
        <v>45289</v>
      </c>
      <c r="B1555" s="1">
        <v>45291</v>
      </c>
      <c r="C1555" t="s">
        <v>3889</v>
      </c>
      <c r="D1555" t="s">
        <v>3890</v>
      </c>
      <c r="E1555">
        <v>6.875</v>
      </c>
      <c r="F1555" t="s">
        <v>2333</v>
      </c>
      <c r="H1555" t="s">
        <v>77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3891</v>
      </c>
      <c r="P1555">
        <v>4</v>
      </c>
      <c r="Q1555" t="str">
        <f t="shared" si="24"/>
        <v>ADNA US Equity</v>
      </c>
    </row>
    <row r="1556" spans="1:17" x14ac:dyDescent="0.55000000000000004">
      <c r="A1556" s="1">
        <v>45289</v>
      </c>
      <c r="B1556" s="1">
        <v>45291</v>
      </c>
      <c r="C1556" t="s">
        <v>264</v>
      </c>
      <c r="D1556" t="s">
        <v>265</v>
      </c>
      <c r="E1556">
        <v>3.05</v>
      </c>
      <c r="F1556" t="s">
        <v>3892</v>
      </c>
      <c r="G1556" t="s">
        <v>142</v>
      </c>
      <c r="H1556" t="s">
        <v>267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72</v>
      </c>
      <c r="O1556" t="s">
        <v>3893</v>
      </c>
      <c r="P1556">
        <v>3</v>
      </c>
      <c r="Q1556" t="str">
        <f t="shared" si="24"/>
        <v>MET US Equity</v>
      </c>
    </row>
    <row r="1557" spans="1:17" x14ac:dyDescent="0.55000000000000004">
      <c r="A1557" s="1">
        <v>45289</v>
      </c>
      <c r="B1557" s="1">
        <v>45291</v>
      </c>
      <c r="C1557" t="s">
        <v>363</v>
      </c>
      <c r="D1557" t="s">
        <v>364</v>
      </c>
      <c r="E1557">
        <v>2</v>
      </c>
      <c r="F1557" t="s">
        <v>3894</v>
      </c>
      <c r="G1557" t="s">
        <v>206</v>
      </c>
      <c r="H1557" t="s">
        <v>42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3895</v>
      </c>
      <c r="P1557">
        <v>4</v>
      </c>
      <c r="Q1557" t="str">
        <f t="shared" si="24"/>
        <v>PCAR US Equity</v>
      </c>
    </row>
    <row r="1558" spans="1:17" x14ac:dyDescent="0.55000000000000004">
      <c r="A1558" s="1">
        <v>45289</v>
      </c>
      <c r="B1558" s="1">
        <v>45291</v>
      </c>
      <c r="C1558" t="s">
        <v>2444</v>
      </c>
      <c r="D1558" t="s">
        <v>2445</v>
      </c>
      <c r="E1558">
        <v>8.5</v>
      </c>
      <c r="F1558" t="s">
        <v>554</v>
      </c>
      <c r="G1558" t="s">
        <v>142</v>
      </c>
      <c r="H1558" t="s">
        <v>27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3896</v>
      </c>
      <c r="P1558">
        <v>3</v>
      </c>
      <c r="Q1558" t="str">
        <f t="shared" si="24"/>
        <v>RRD US Equity</v>
      </c>
    </row>
    <row r="1559" spans="1:17" x14ac:dyDescent="0.55000000000000004">
      <c r="A1559" s="1">
        <v>45289</v>
      </c>
      <c r="B1559" s="1">
        <v>45291</v>
      </c>
      <c r="C1559" t="s">
        <v>688</v>
      </c>
      <c r="D1559" t="s">
        <v>689</v>
      </c>
      <c r="E1559">
        <v>6.4</v>
      </c>
      <c r="F1559" t="s">
        <v>828</v>
      </c>
      <c r="H1559" t="s">
        <v>17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3897</v>
      </c>
      <c r="P1559">
        <v>5</v>
      </c>
      <c r="Q1559" t="str">
        <f t="shared" si="24"/>
        <v>CMCSA US Equity</v>
      </c>
    </row>
    <row r="1560" spans="1:17" x14ac:dyDescent="0.55000000000000004">
      <c r="A1560" s="1">
        <v>45289</v>
      </c>
      <c r="B1560" s="1">
        <v>45291</v>
      </c>
      <c r="C1560" t="s">
        <v>264</v>
      </c>
      <c r="D1560" t="s">
        <v>265</v>
      </c>
      <c r="E1560">
        <v>3.3</v>
      </c>
      <c r="F1560" t="s">
        <v>3898</v>
      </c>
      <c r="G1560" t="s">
        <v>229</v>
      </c>
      <c r="H1560" t="s">
        <v>267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72</v>
      </c>
      <c r="O1560" t="s">
        <v>3899</v>
      </c>
      <c r="P1560">
        <v>3</v>
      </c>
      <c r="Q1560" t="str">
        <f t="shared" si="24"/>
        <v>MET US Equity</v>
      </c>
    </row>
    <row r="1561" spans="1:17" x14ac:dyDescent="0.55000000000000004">
      <c r="A1561" s="1">
        <v>45289</v>
      </c>
      <c r="B1561" s="1">
        <v>45291</v>
      </c>
      <c r="C1561" t="s">
        <v>2276</v>
      </c>
      <c r="D1561" t="s">
        <v>896</v>
      </c>
      <c r="E1561">
        <v>5.7</v>
      </c>
      <c r="F1561" t="s">
        <v>737</v>
      </c>
      <c r="H1561" t="s">
        <v>52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53</v>
      </c>
      <c r="O1561" t="s">
        <v>3900</v>
      </c>
      <c r="P1561">
        <v>2</v>
      </c>
      <c r="Q1561" t="str">
        <f t="shared" si="24"/>
        <v>SO US Equity</v>
      </c>
    </row>
    <row r="1562" spans="1:17" x14ac:dyDescent="0.55000000000000004">
      <c r="A1562" s="1">
        <v>45289</v>
      </c>
      <c r="B1562" s="1">
        <v>45291</v>
      </c>
      <c r="C1562" t="s">
        <v>1116</v>
      </c>
      <c r="D1562" t="s">
        <v>1117</v>
      </c>
      <c r="E1562">
        <v>3.5</v>
      </c>
      <c r="F1562" t="s">
        <v>452</v>
      </c>
      <c r="G1562" t="s">
        <v>3512</v>
      </c>
      <c r="H1562" t="s">
        <v>17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53</v>
      </c>
      <c r="O1562" t="s">
        <v>3901</v>
      </c>
      <c r="P1562">
        <v>4</v>
      </c>
      <c r="Q1562" t="str">
        <f t="shared" si="24"/>
        <v>NRUC US Equity</v>
      </c>
    </row>
    <row r="1563" spans="1:17" x14ac:dyDescent="0.55000000000000004">
      <c r="A1563" s="1">
        <v>45289</v>
      </c>
      <c r="B1563" s="1">
        <v>45291</v>
      </c>
      <c r="C1563" t="s">
        <v>742</v>
      </c>
      <c r="D1563" t="s">
        <v>743</v>
      </c>
      <c r="E1563">
        <v>6.75</v>
      </c>
      <c r="F1563" t="s">
        <v>383</v>
      </c>
      <c r="G1563" t="s">
        <v>3904</v>
      </c>
      <c r="H1563" t="s">
        <v>17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53</v>
      </c>
      <c r="O1563" t="s">
        <v>3905</v>
      </c>
      <c r="P1563">
        <v>2</v>
      </c>
      <c r="Q1563" t="str">
        <f t="shared" si="24"/>
        <v>ED US Equity</v>
      </c>
    </row>
    <row r="1564" spans="1:17" x14ac:dyDescent="0.55000000000000004">
      <c r="A1564" s="1">
        <v>45289</v>
      </c>
      <c r="B1564" s="1">
        <v>45291</v>
      </c>
      <c r="C1564" t="s">
        <v>2833</v>
      </c>
      <c r="D1564" t="s">
        <v>2834</v>
      </c>
      <c r="E1564">
        <v>3.25</v>
      </c>
      <c r="F1564" t="s">
        <v>1316</v>
      </c>
      <c r="G1564" t="s">
        <v>206</v>
      </c>
      <c r="H1564" t="s">
        <v>267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3909</v>
      </c>
      <c r="P1564">
        <v>2</v>
      </c>
      <c r="Q1564" t="str">
        <f t="shared" si="24"/>
        <v>CL US Equity</v>
      </c>
    </row>
    <row r="1565" spans="1:17" x14ac:dyDescent="0.55000000000000004">
      <c r="A1565" s="1">
        <v>45289</v>
      </c>
      <c r="B1565" s="1">
        <v>45291</v>
      </c>
      <c r="C1565" t="s">
        <v>2019</v>
      </c>
      <c r="D1565" t="s">
        <v>2020</v>
      </c>
      <c r="E1565">
        <v>6.1363700000000003</v>
      </c>
      <c r="F1565" t="s">
        <v>3356</v>
      </c>
      <c r="G1565" t="s">
        <v>142</v>
      </c>
      <c r="H1565" t="s">
        <v>99</v>
      </c>
      <c r="I1565" t="s">
        <v>18</v>
      </c>
      <c r="J1565" t="s">
        <v>19</v>
      </c>
      <c r="K1565" t="s">
        <v>20</v>
      </c>
      <c r="L1565" t="s">
        <v>20</v>
      </c>
      <c r="M1565" t="s">
        <v>173</v>
      </c>
      <c r="N1565" t="s">
        <v>22</v>
      </c>
      <c r="O1565" t="s">
        <v>3910</v>
      </c>
      <c r="P1565">
        <v>4</v>
      </c>
      <c r="Q1565" t="str">
        <f t="shared" si="24"/>
        <v>ROSW US Equity</v>
      </c>
    </row>
    <row r="1566" spans="1:17" x14ac:dyDescent="0.55000000000000004">
      <c r="A1566" s="1">
        <v>45289</v>
      </c>
      <c r="B1566" s="1">
        <v>45291</v>
      </c>
      <c r="C1566" t="s">
        <v>625</v>
      </c>
      <c r="D1566" t="s">
        <v>626</v>
      </c>
      <c r="E1566">
        <v>6.875</v>
      </c>
      <c r="F1566" t="s">
        <v>3911</v>
      </c>
      <c r="H1566" t="s">
        <v>71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3912</v>
      </c>
      <c r="P1566">
        <v>2</v>
      </c>
      <c r="Q1566" t="str">
        <f t="shared" si="24"/>
        <v>BA US Equity</v>
      </c>
    </row>
    <row r="1567" spans="1:17" x14ac:dyDescent="0.55000000000000004">
      <c r="A1567" s="1">
        <v>45289</v>
      </c>
      <c r="B1567" s="1">
        <v>45291</v>
      </c>
      <c r="C1567" t="s">
        <v>3913</v>
      </c>
      <c r="D1567" t="s">
        <v>3914</v>
      </c>
      <c r="E1567">
        <v>3.7</v>
      </c>
      <c r="F1567" t="s">
        <v>945</v>
      </c>
      <c r="H1567" t="s">
        <v>17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72</v>
      </c>
      <c r="O1567" t="s">
        <v>3915</v>
      </c>
      <c r="P1567">
        <v>3</v>
      </c>
      <c r="Q1567" t="str">
        <f t="shared" si="24"/>
        <v>AMP US Equity</v>
      </c>
    </row>
    <row r="1568" spans="1:17" x14ac:dyDescent="0.55000000000000004">
      <c r="A1568" s="1">
        <v>45289</v>
      </c>
      <c r="B1568" s="1">
        <v>45291</v>
      </c>
      <c r="C1568" t="s">
        <v>1070</v>
      </c>
      <c r="D1568" t="s">
        <v>1071</v>
      </c>
      <c r="E1568">
        <v>3.65</v>
      </c>
      <c r="F1568" t="s">
        <v>1920</v>
      </c>
      <c r="G1568" t="s">
        <v>229</v>
      </c>
      <c r="H1568" t="s">
        <v>77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3916</v>
      </c>
      <c r="P1568">
        <v>5</v>
      </c>
      <c r="Q1568" t="str">
        <f t="shared" si="24"/>
        <v>DTRGR US Equity</v>
      </c>
    </row>
    <row r="1569" spans="1:17" x14ac:dyDescent="0.55000000000000004">
      <c r="A1569" s="1">
        <v>45289</v>
      </c>
      <c r="B1569" s="1">
        <v>45291</v>
      </c>
      <c r="C1569" t="s">
        <v>2137</v>
      </c>
      <c r="D1569" t="s">
        <v>2138</v>
      </c>
      <c r="E1569">
        <v>7.7</v>
      </c>
      <c r="F1569" t="s">
        <v>2139</v>
      </c>
      <c r="G1569" t="s">
        <v>142</v>
      </c>
      <c r="H1569" t="s">
        <v>32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3919</v>
      </c>
      <c r="P1569">
        <v>5</v>
      </c>
      <c r="Q1569" t="str">
        <f t="shared" si="24"/>
        <v>CEMEX US Equity</v>
      </c>
    </row>
    <row r="1570" spans="1:17" x14ac:dyDescent="0.55000000000000004">
      <c r="A1570" s="1">
        <v>45289</v>
      </c>
      <c r="B1570" s="1">
        <v>45291</v>
      </c>
      <c r="C1570" t="s">
        <v>123</v>
      </c>
      <c r="D1570" t="s">
        <v>124</v>
      </c>
      <c r="E1570">
        <v>5.6741200000000003</v>
      </c>
      <c r="F1570" t="s">
        <v>3920</v>
      </c>
      <c r="H1570" t="s">
        <v>63</v>
      </c>
      <c r="I1570" t="s">
        <v>18</v>
      </c>
      <c r="J1570" t="s">
        <v>19</v>
      </c>
      <c r="K1570" t="s">
        <v>20</v>
      </c>
      <c r="L1570" t="s">
        <v>20</v>
      </c>
      <c r="M1570" t="s">
        <v>173</v>
      </c>
      <c r="N1570" t="s">
        <v>64</v>
      </c>
      <c r="O1570" t="s">
        <v>3921</v>
      </c>
      <c r="P1570">
        <v>4</v>
      </c>
      <c r="Q1570" t="str">
        <f t="shared" si="24"/>
        <v>IBRD US Equity</v>
      </c>
    </row>
    <row r="1571" spans="1:17" x14ac:dyDescent="0.55000000000000004">
      <c r="A1571" s="1">
        <v>45289</v>
      </c>
      <c r="B1571" s="1">
        <v>45291</v>
      </c>
      <c r="C1571" t="s">
        <v>1070</v>
      </c>
      <c r="D1571" t="s">
        <v>1071</v>
      </c>
      <c r="E1571">
        <v>1.625</v>
      </c>
      <c r="F1571" t="s">
        <v>1608</v>
      </c>
      <c r="G1571" t="s">
        <v>229</v>
      </c>
      <c r="H1571" t="s">
        <v>77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3922</v>
      </c>
      <c r="P1571">
        <v>5</v>
      </c>
      <c r="Q1571" t="str">
        <f t="shared" si="24"/>
        <v>DTRGR US Equity</v>
      </c>
    </row>
    <row r="1572" spans="1:17" x14ac:dyDescent="0.55000000000000004">
      <c r="A1572" s="1">
        <v>45289</v>
      </c>
      <c r="B1572" s="1">
        <v>45291</v>
      </c>
      <c r="C1572" t="s">
        <v>244</v>
      </c>
      <c r="D1572" t="s">
        <v>245</v>
      </c>
      <c r="E1572">
        <v>5</v>
      </c>
      <c r="F1572" t="s">
        <v>489</v>
      </c>
      <c r="G1572" t="s">
        <v>1519</v>
      </c>
      <c r="H1572" t="s">
        <v>47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3924</v>
      </c>
      <c r="P1572">
        <v>2</v>
      </c>
      <c r="Q1572" t="str">
        <f t="shared" si="24"/>
        <v>GE US Equity</v>
      </c>
    </row>
    <row r="1573" spans="1:17" x14ac:dyDescent="0.55000000000000004">
      <c r="A1573" s="1">
        <v>45289</v>
      </c>
      <c r="B1573" s="1">
        <v>45291</v>
      </c>
      <c r="C1573" t="s">
        <v>1216</v>
      </c>
      <c r="D1573" t="s">
        <v>1217</v>
      </c>
      <c r="E1573">
        <v>8.375</v>
      </c>
      <c r="F1573" t="s">
        <v>190</v>
      </c>
      <c r="H1573" t="s">
        <v>17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3925</v>
      </c>
      <c r="P1573">
        <v>3</v>
      </c>
      <c r="Q1573" t="str">
        <f t="shared" si="24"/>
        <v>LMT US Equity</v>
      </c>
    </row>
    <row r="1574" spans="1:17" x14ac:dyDescent="0.55000000000000004">
      <c r="A1574" s="1">
        <v>45289</v>
      </c>
      <c r="B1574" s="1">
        <v>45291</v>
      </c>
      <c r="C1574" t="s">
        <v>13</v>
      </c>
      <c r="D1574" t="s">
        <v>14</v>
      </c>
      <c r="E1574">
        <v>3.15</v>
      </c>
      <c r="F1574" t="s">
        <v>3926</v>
      </c>
      <c r="G1574" t="s">
        <v>133</v>
      </c>
      <c r="H1574" t="s">
        <v>17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3927</v>
      </c>
      <c r="P1574">
        <v>3</v>
      </c>
      <c r="Q1574" t="str">
        <f t="shared" si="24"/>
        <v>DIS US Equity</v>
      </c>
    </row>
    <row r="1575" spans="1:17" x14ac:dyDescent="0.55000000000000004">
      <c r="A1575" s="1">
        <v>45289</v>
      </c>
      <c r="B1575" s="1">
        <v>45291</v>
      </c>
      <c r="C1575" t="s">
        <v>609</v>
      </c>
      <c r="D1575" t="s">
        <v>610</v>
      </c>
      <c r="E1575">
        <v>7.875</v>
      </c>
      <c r="F1575" t="s">
        <v>2130</v>
      </c>
      <c r="H1575" t="s">
        <v>77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3928</v>
      </c>
      <c r="P1575">
        <v>3</v>
      </c>
      <c r="Q1575" t="str">
        <f t="shared" si="24"/>
        <v>NOC US Equity</v>
      </c>
    </row>
    <row r="1576" spans="1:17" x14ac:dyDescent="0.55000000000000004">
      <c r="A1576" s="1">
        <v>45289</v>
      </c>
      <c r="B1576" s="1">
        <v>45291</v>
      </c>
      <c r="C1576" t="s">
        <v>1578</v>
      </c>
      <c r="D1576" t="s">
        <v>1579</v>
      </c>
      <c r="E1576">
        <v>6.125</v>
      </c>
      <c r="F1576" t="s">
        <v>3929</v>
      </c>
      <c r="H1576" t="s">
        <v>77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72</v>
      </c>
      <c r="O1576" t="s">
        <v>3930</v>
      </c>
      <c r="P1576">
        <v>4</v>
      </c>
      <c r="Q1576" t="str">
        <f t="shared" si="24"/>
        <v>CINF US Equity</v>
      </c>
    </row>
    <row r="1577" spans="1:17" x14ac:dyDescent="0.55000000000000004">
      <c r="A1577" s="1">
        <v>45289</v>
      </c>
      <c r="B1577" s="1">
        <v>45291</v>
      </c>
      <c r="C1577" t="s">
        <v>2188</v>
      </c>
      <c r="D1577" t="s">
        <v>2189</v>
      </c>
      <c r="E1577">
        <v>7.125</v>
      </c>
      <c r="F1577" t="s">
        <v>3931</v>
      </c>
      <c r="H1577" t="s">
        <v>71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3932</v>
      </c>
      <c r="P1577">
        <v>3</v>
      </c>
      <c r="Q1577" t="str">
        <f t="shared" si="24"/>
        <v>FCX US Equity</v>
      </c>
    </row>
    <row r="1578" spans="1:17" x14ac:dyDescent="0.55000000000000004">
      <c r="A1578" s="1">
        <v>45289</v>
      </c>
      <c r="B1578" s="1">
        <v>45291</v>
      </c>
      <c r="C1578" t="s">
        <v>3933</v>
      </c>
      <c r="D1578" t="s">
        <v>3934</v>
      </c>
      <c r="E1578">
        <v>6</v>
      </c>
      <c r="F1578" t="s">
        <v>615</v>
      </c>
      <c r="G1578" t="s">
        <v>1118</v>
      </c>
      <c r="H1578" t="s">
        <v>17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53</v>
      </c>
      <c r="O1578" t="s">
        <v>3935</v>
      </c>
      <c r="P1578">
        <v>3</v>
      </c>
      <c r="Q1578" t="str">
        <f t="shared" si="24"/>
        <v>IDA US Equity</v>
      </c>
    </row>
    <row r="1579" spans="1:17" x14ac:dyDescent="0.55000000000000004">
      <c r="A1579" s="1">
        <v>45289</v>
      </c>
      <c r="B1579" s="1">
        <v>45291</v>
      </c>
      <c r="C1579" t="s">
        <v>1948</v>
      </c>
      <c r="D1579" t="s">
        <v>1949</v>
      </c>
      <c r="E1579">
        <v>6</v>
      </c>
      <c r="F1579" t="s">
        <v>1353</v>
      </c>
      <c r="H1579" t="s">
        <v>77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3936</v>
      </c>
      <c r="P1579">
        <v>3</v>
      </c>
      <c r="Q1579" t="str">
        <f t="shared" si="24"/>
        <v>CSX US Equity</v>
      </c>
    </row>
    <row r="1580" spans="1:17" x14ac:dyDescent="0.55000000000000004">
      <c r="A1580" s="1">
        <v>45289</v>
      </c>
      <c r="B1580" s="1">
        <v>45291</v>
      </c>
      <c r="C1580" t="s">
        <v>1362</v>
      </c>
      <c r="D1580" t="s">
        <v>1363</v>
      </c>
      <c r="E1580">
        <v>6.125</v>
      </c>
      <c r="F1580" t="s">
        <v>3938</v>
      </c>
      <c r="H1580" t="s">
        <v>52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3939</v>
      </c>
      <c r="P1580">
        <v>3</v>
      </c>
      <c r="Q1580" t="str">
        <f t="shared" si="24"/>
        <v>BMY US Equity</v>
      </c>
    </row>
    <row r="1581" spans="1:17" x14ac:dyDescent="0.55000000000000004">
      <c r="A1581" s="1">
        <v>45289</v>
      </c>
      <c r="B1581" s="1">
        <v>45291</v>
      </c>
      <c r="C1581" t="s">
        <v>1847</v>
      </c>
      <c r="D1581" t="s">
        <v>1848</v>
      </c>
      <c r="E1581">
        <v>5</v>
      </c>
      <c r="F1581" t="s">
        <v>3940</v>
      </c>
      <c r="H1581" t="s">
        <v>47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72</v>
      </c>
      <c r="O1581" t="s">
        <v>3941</v>
      </c>
      <c r="P1581">
        <v>3</v>
      </c>
      <c r="Q1581" t="str">
        <f t="shared" si="24"/>
        <v>MKL US Equity</v>
      </c>
    </row>
    <row r="1582" spans="1:17" x14ac:dyDescent="0.55000000000000004">
      <c r="A1582" s="1">
        <v>45289</v>
      </c>
      <c r="B1582" s="1">
        <v>45291</v>
      </c>
      <c r="C1582" t="s">
        <v>742</v>
      </c>
      <c r="D1582" t="s">
        <v>743</v>
      </c>
      <c r="E1582">
        <v>5.0999999999999996</v>
      </c>
      <c r="F1582" t="s">
        <v>1086</v>
      </c>
      <c r="G1582" t="s">
        <v>3942</v>
      </c>
      <c r="H1582" t="s">
        <v>17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53</v>
      </c>
      <c r="O1582" t="s">
        <v>3943</v>
      </c>
      <c r="P1582">
        <v>2</v>
      </c>
      <c r="Q1582" t="str">
        <f t="shared" si="24"/>
        <v>ED US Equity</v>
      </c>
    </row>
    <row r="1583" spans="1:17" x14ac:dyDescent="0.55000000000000004">
      <c r="A1583" s="1">
        <v>45289</v>
      </c>
      <c r="B1583" s="1">
        <v>45291</v>
      </c>
      <c r="C1583" t="s">
        <v>269</v>
      </c>
      <c r="D1583" t="s">
        <v>270</v>
      </c>
      <c r="E1583">
        <v>2.125</v>
      </c>
      <c r="F1583" t="s">
        <v>818</v>
      </c>
      <c r="G1583" t="s">
        <v>142</v>
      </c>
      <c r="H1583" t="s">
        <v>52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3944</v>
      </c>
      <c r="P1583">
        <v>5</v>
      </c>
      <c r="Q1583" t="str">
        <f t="shared" si="24"/>
        <v>MBGGR US Equity</v>
      </c>
    </row>
    <row r="1584" spans="1:17" x14ac:dyDescent="0.55000000000000004">
      <c r="A1584" s="1">
        <v>45289</v>
      </c>
      <c r="B1584" s="1">
        <v>45291</v>
      </c>
      <c r="C1584" t="s">
        <v>407</v>
      </c>
      <c r="D1584" t="s">
        <v>408</v>
      </c>
      <c r="E1584">
        <v>4.1500000000000004</v>
      </c>
      <c r="F1584" t="s">
        <v>3948</v>
      </c>
      <c r="H1584" t="s">
        <v>17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3949</v>
      </c>
      <c r="P1584">
        <v>3</v>
      </c>
      <c r="Q1584" t="str">
        <f t="shared" si="24"/>
        <v>ETN US Equity</v>
      </c>
    </row>
    <row r="1585" spans="1:17" x14ac:dyDescent="0.55000000000000004">
      <c r="A1585" s="1">
        <v>45289</v>
      </c>
      <c r="B1585" s="1">
        <v>45291</v>
      </c>
      <c r="C1585" t="s">
        <v>1603</v>
      </c>
      <c r="D1585" t="s">
        <v>896</v>
      </c>
      <c r="E1585">
        <v>4.75</v>
      </c>
      <c r="F1585" t="s">
        <v>812</v>
      </c>
      <c r="G1585" t="s">
        <v>3955</v>
      </c>
      <c r="H1585" t="s">
        <v>77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53</v>
      </c>
      <c r="O1585" t="s">
        <v>3956</v>
      </c>
      <c r="P1585">
        <v>2</v>
      </c>
      <c r="Q1585" t="str">
        <f t="shared" si="24"/>
        <v>SO US Equity</v>
      </c>
    </row>
    <row r="1586" spans="1:17" x14ac:dyDescent="0.55000000000000004">
      <c r="A1586" s="1">
        <v>45289</v>
      </c>
      <c r="B1586" s="1">
        <v>45291</v>
      </c>
      <c r="C1586" t="s">
        <v>244</v>
      </c>
      <c r="D1586" t="s">
        <v>245</v>
      </c>
      <c r="E1586">
        <v>5.05</v>
      </c>
      <c r="F1586" t="s">
        <v>1566</v>
      </c>
      <c r="G1586" t="s">
        <v>1519</v>
      </c>
      <c r="H1586" t="s">
        <v>47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3957</v>
      </c>
      <c r="P1586">
        <v>2</v>
      </c>
      <c r="Q1586" t="str">
        <f t="shared" si="24"/>
        <v>GE US Equity</v>
      </c>
    </row>
    <row r="1587" spans="1:17" x14ac:dyDescent="0.55000000000000004">
      <c r="A1587" s="1">
        <v>45289</v>
      </c>
      <c r="B1587" s="1">
        <v>45291</v>
      </c>
      <c r="C1587" t="s">
        <v>1318</v>
      </c>
      <c r="D1587" t="s">
        <v>1319</v>
      </c>
      <c r="E1587">
        <v>0.65</v>
      </c>
      <c r="F1587" t="s">
        <v>2078</v>
      </c>
      <c r="G1587" t="s">
        <v>142</v>
      </c>
      <c r="H1587" t="s">
        <v>52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72</v>
      </c>
      <c r="O1587" t="s">
        <v>3958</v>
      </c>
      <c r="P1587">
        <v>4</v>
      </c>
      <c r="Q1587" t="str">
        <f t="shared" si="24"/>
        <v>CRBG US Equity</v>
      </c>
    </row>
    <row r="1588" spans="1:17" x14ac:dyDescent="0.55000000000000004">
      <c r="A1588" s="1">
        <v>45289</v>
      </c>
      <c r="B1588" s="1">
        <v>45291</v>
      </c>
      <c r="C1588" t="s">
        <v>1722</v>
      </c>
      <c r="D1588" t="s">
        <v>1723</v>
      </c>
      <c r="E1588">
        <v>0.8</v>
      </c>
      <c r="F1588" t="s">
        <v>730</v>
      </c>
      <c r="G1588" t="s">
        <v>142</v>
      </c>
      <c r="H1588" t="s">
        <v>52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3960</v>
      </c>
      <c r="P1588">
        <v>3</v>
      </c>
      <c r="Q1588" t="str">
        <f t="shared" si="24"/>
        <v>BMW US Equity</v>
      </c>
    </row>
    <row r="1589" spans="1:17" x14ac:dyDescent="0.55000000000000004">
      <c r="A1589" s="1">
        <v>45289</v>
      </c>
      <c r="B1589" s="1">
        <v>45291</v>
      </c>
      <c r="C1589" t="s">
        <v>264</v>
      </c>
      <c r="D1589" t="s">
        <v>265</v>
      </c>
      <c r="E1589">
        <v>2.8</v>
      </c>
      <c r="F1589" t="s">
        <v>237</v>
      </c>
      <c r="G1589" t="s">
        <v>142</v>
      </c>
      <c r="H1589" t="s">
        <v>267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72</v>
      </c>
      <c r="O1589" t="s">
        <v>3964</v>
      </c>
      <c r="P1589">
        <v>3</v>
      </c>
      <c r="Q1589" t="str">
        <f t="shared" si="24"/>
        <v>MET US Equity</v>
      </c>
    </row>
    <row r="1590" spans="1:17" x14ac:dyDescent="0.55000000000000004">
      <c r="A1590" s="1">
        <v>45289</v>
      </c>
      <c r="B1590" s="1">
        <v>45291</v>
      </c>
      <c r="C1590" t="s">
        <v>2798</v>
      </c>
      <c r="D1590" t="s">
        <v>350</v>
      </c>
      <c r="E1590">
        <v>5.85</v>
      </c>
      <c r="F1590" t="s">
        <v>2643</v>
      </c>
      <c r="H1590" t="s">
        <v>267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53</v>
      </c>
      <c r="O1590" t="s">
        <v>3965</v>
      </c>
      <c r="P1590">
        <v>3</v>
      </c>
      <c r="Q1590" t="str">
        <f t="shared" si="24"/>
        <v>NEE US Equity</v>
      </c>
    </row>
    <row r="1591" spans="1:17" x14ac:dyDescent="0.55000000000000004">
      <c r="A1591" s="1">
        <v>45289</v>
      </c>
      <c r="B1591" s="1">
        <v>45291</v>
      </c>
      <c r="C1591" t="s">
        <v>1142</v>
      </c>
      <c r="D1591" t="s">
        <v>1143</v>
      </c>
      <c r="E1591">
        <v>7.25</v>
      </c>
      <c r="F1591" t="s">
        <v>3385</v>
      </c>
      <c r="H1591" t="s">
        <v>52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3966</v>
      </c>
      <c r="P1591">
        <v>4</v>
      </c>
      <c r="Q1591" t="str">
        <f t="shared" si="24"/>
        <v>BNSF US Equity</v>
      </c>
    </row>
    <row r="1592" spans="1:17" x14ac:dyDescent="0.55000000000000004">
      <c r="A1592" s="1">
        <v>45289</v>
      </c>
      <c r="B1592" s="1">
        <v>45291</v>
      </c>
      <c r="C1592" t="s">
        <v>1764</v>
      </c>
      <c r="D1592" t="s">
        <v>1249</v>
      </c>
      <c r="E1592">
        <v>6.5</v>
      </c>
      <c r="F1592" t="s">
        <v>3967</v>
      </c>
      <c r="H1592" t="s">
        <v>47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3968</v>
      </c>
      <c r="P1592">
        <v>3</v>
      </c>
      <c r="Q1592" t="str">
        <f t="shared" si="24"/>
        <v>KMI US Equity</v>
      </c>
    </row>
    <row r="1593" spans="1:17" x14ac:dyDescent="0.55000000000000004">
      <c r="A1593" s="1">
        <v>45289</v>
      </c>
      <c r="B1593" s="1">
        <v>45291</v>
      </c>
      <c r="C1593" t="s">
        <v>3640</v>
      </c>
      <c r="D1593" t="s">
        <v>1857</v>
      </c>
      <c r="E1593">
        <v>6.65</v>
      </c>
      <c r="F1593" t="s">
        <v>1353</v>
      </c>
      <c r="H1593" t="s">
        <v>47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3969</v>
      </c>
      <c r="P1593">
        <v>3</v>
      </c>
      <c r="Q1593" t="str">
        <f t="shared" si="24"/>
        <v>OKE US Equity</v>
      </c>
    </row>
    <row r="1594" spans="1:17" x14ac:dyDescent="0.55000000000000004">
      <c r="A1594" s="1">
        <v>45289</v>
      </c>
      <c r="B1594" s="1">
        <v>45291</v>
      </c>
      <c r="C1594" t="s">
        <v>2440</v>
      </c>
      <c r="D1594" t="s">
        <v>2441</v>
      </c>
      <c r="E1594">
        <v>7.95</v>
      </c>
      <c r="F1594" t="s">
        <v>1152</v>
      </c>
      <c r="H1594" t="s">
        <v>47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3970</v>
      </c>
      <c r="P1594">
        <v>3</v>
      </c>
      <c r="Q1594" t="str">
        <f t="shared" si="24"/>
        <v>DVN US Equity</v>
      </c>
    </row>
    <row r="1595" spans="1:17" x14ac:dyDescent="0.55000000000000004">
      <c r="A1595" s="1">
        <v>45289</v>
      </c>
      <c r="B1595" s="1">
        <v>45291</v>
      </c>
      <c r="C1595" t="s">
        <v>269</v>
      </c>
      <c r="D1595" t="s">
        <v>270</v>
      </c>
      <c r="E1595">
        <v>5.9578899999999999</v>
      </c>
      <c r="F1595" t="s">
        <v>2679</v>
      </c>
      <c r="G1595" t="s">
        <v>229</v>
      </c>
      <c r="H1595" t="s">
        <v>52</v>
      </c>
      <c r="I1595" t="s">
        <v>18</v>
      </c>
      <c r="J1595" t="s">
        <v>19</v>
      </c>
      <c r="K1595" t="s">
        <v>20</v>
      </c>
      <c r="L1595" t="s">
        <v>20</v>
      </c>
      <c r="M1595" t="s">
        <v>173</v>
      </c>
      <c r="N1595" t="s">
        <v>22</v>
      </c>
      <c r="O1595" t="s">
        <v>3971</v>
      </c>
      <c r="P1595">
        <v>5</v>
      </c>
      <c r="Q1595" t="str">
        <f t="shared" si="24"/>
        <v>MBGGR US Equity</v>
      </c>
    </row>
    <row r="1596" spans="1:17" x14ac:dyDescent="0.55000000000000004">
      <c r="A1596" s="1">
        <v>45289</v>
      </c>
      <c r="B1596" s="1">
        <v>45291</v>
      </c>
      <c r="C1596" t="s">
        <v>264</v>
      </c>
      <c r="D1596" t="s">
        <v>265</v>
      </c>
      <c r="E1596">
        <v>0.7</v>
      </c>
      <c r="F1596" t="s">
        <v>3470</v>
      </c>
      <c r="G1596" t="s">
        <v>142</v>
      </c>
      <c r="H1596" t="s">
        <v>267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72</v>
      </c>
      <c r="O1596" t="s">
        <v>3972</v>
      </c>
      <c r="P1596">
        <v>3</v>
      </c>
      <c r="Q1596" t="str">
        <f t="shared" si="24"/>
        <v>MET US Equity</v>
      </c>
    </row>
    <row r="1597" spans="1:17" x14ac:dyDescent="0.55000000000000004">
      <c r="A1597" s="1">
        <v>45289</v>
      </c>
      <c r="B1597" s="1">
        <v>45291</v>
      </c>
      <c r="C1597" t="s">
        <v>1901</v>
      </c>
      <c r="D1597" t="s">
        <v>1902</v>
      </c>
      <c r="E1597">
        <v>1.8</v>
      </c>
      <c r="F1597" t="s">
        <v>3977</v>
      </c>
      <c r="G1597" t="s">
        <v>142</v>
      </c>
      <c r="H1597" t="s">
        <v>42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72</v>
      </c>
      <c r="O1597" t="s">
        <v>3978</v>
      </c>
      <c r="P1597">
        <v>3</v>
      </c>
      <c r="Q1597" t="str">
        <f t="shared" si="24"/>
        <v>EQH US Equity</v>
      </c>
    </row>
    <row r="1598" spans="1:17" x14ac:dyDescent="0.55000000000000004">
      <c r="A1598" s="1">
        <v>45289</v>
      </c>
      <c r="B1598" s="1">
        <v>45291</v>
      </c>
      <c r="C1598" t="s">
        <v>244</v>
      </c>
      <c r="D1598" t="s">
        <v>245</v>
      </c>
      <c r="E1598">
        <v>4.25</v>
      </c>
      <c r="F1598" t="s">
        <v>734</v>
      </c>
      <c r="G1598" t="s">
        <v>1519</v>
      </c>
      <c r="H1598" t="s">
        <v>47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3979</v>
      </c>
      <c r="P1598">
        <v>2</v>
      </c>
      <c r="Q1598" t="str">
        <f t="shared" si="24"/>
        <v>GE US Equity</v>
      </c>
    </row>
    <row r="1599" spans="1:17" x14ac:dyDescent="0.55000000000000004">
      <c r="A1599" s="1">
        <v>45289</v>
      </c>
      <c r="B1599" s="1">
        <v>45291</v>
      </c>
      <c r="C1599" t="s">
        <v>547</v>
      </c>
      <c r="D1599" t="s">
        <v>548</v>
      </c>
      <c r="E1599">
        <v>7.2033399999999999</v>
      </c>
      <c r="F1599" t="s">
        <v>1316</v>
      </c>
      <c r="H1599" t="s">
        <v>71</v>
      </c>
      <c r="I1599" t="s">
        <v>18</v>
      </c>
      <c r="J1599" t="s">
        <v>19</v>
      </c>
      <c r="K1599" t="s">
        <v>20</v>
      </c>
      <c r="L1599" t="s">
        <v>20</v>
      </c>
      <c r="M1599" t="s">
        <v>173</v>
      </c>
      <c r="N1599" t="s">
        <v>22</v>
      </c>
      <c r="O1599" t="s">
        <v>3980</v>
      </c>
      <c r="P1599">
        <v>3</v>
      </c>
      <c r="Q1599" t="str">
        <f t="shared" si="24"/>
        <v>WBD US Equity</v>
      </c>
    </row>
    <row r="1600" spans="1:17" x14ac:dyDescent="0.55000000000000004">
      <c r="A1600" s="1">
        <v>45289</v>
      </c>
      <c r="B1600" s="1">
        <v>45291</v>
      </c>
      <c r="C1600" t="s">
        <v>170</v>
      </c>
      <c r="D1600" t="s">
        <v>171</v>
      </c>
      <c r="E1600">
        <v>6.625</v>
      </c>
      <c r="F1600" t="s">
        <v>440</v>
      </c>
      <c r="H1600" t="s">
        <v>47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3982</v>
      </c>
      <c r="P1600">
        <v>1</v>
      </c>
      <c r="Q1600" t="str">
        <f t="shared" si="24"/>
        <v>T US Equity</v>
      </c>
    </row>
    <row r="1601" spans="1:17" x14ac:dyDescent="0.55000000000000004">
      <c r="A1601" s="1">
        <v>45289</v>
      </c>
      <c r="B1601" s="1">
        <v>45291</v>
      </c>
      <c r="C1601" t="s">
        <v>3632</v>
      </c>
      <c r="D1601" t="s">
        <v>3633</v>
      </c>
      <c r="E1601">
        <v>6.625</v>
      </c>
      <c r="F1601" t="s">
        <v>3983</v>
      </c>
      <c r="H1601" t="s">
        <v>77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72</v>
      </c>
      <c r="O1601" t="s">
        <v>3984</v>
      </c>
      <c r="P1601">
        <v>3</v>
      </c>
      <c r="Q1601" t="str">
        <f t="shared" si="24"/>
        <v>HIG US Equity</v>
      </c>
    </row>
    <row r="1602" spans="1:17" x14ac:dyDescent="0.55000000000000004">
      <c r="A1602" s="1">
        <v>45289</v>
      </c>
      <c r="B1602" s="1">
        <v>45291</v>
      </c>
      <c r="C1602" t="s">
        <v>479</v>
      </c>
      <c r="D1602" t="s">
        <v>480</v>
      </c>
      <c r="E1602">
        <v>6.375</v>
      </c>
      <c r="F1602" t="s">
        <v>36</v>
      </c>
      <c r="H1602" t="s">
        <v>47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3985</v>
      </c>
      <c r="P1602">
        <v>4</v>
      </c>
      <c r="Q1602" t="str">
        <f t="shared" si="24"/>
        <v>AMGN US Equity</v>
      </c>
    </row>
    <row r="1603" spans="1:17" x14ac:dyDescent="0.55000000000000004">
      <c r="A1603" s="1">
        <v>45289</v>
      </c>
      <c r="B1603" s="1">
        <v>45291</v>
      </c>
      <c r="C1603" t="s">
        <v>226</v>
      </c>
      <c r="D1603" t="s">
        <v>227</v>
      </c>
      <c r="E1603">
        <v>1.125</v>
      </c>
      <c r="F1603" t="s">
        <v>1864</v>
      </c>
      <c r="G1603" t="s">
        <v>142</v>
      </c>
      <c r="H1603" t="s">
        <v>32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3986</v>
      </c>
      <c r="P1603">
        <v>5</v>
      </c>
      <c r="Q1603" t="str">
        <f t="shared" si="24"/>
        <v>NSANY US Equity</v>
      </c>
    </row>
    <row r="1604" spans="1:17" x14ac:dyDescent="0.55000000000000004">
      <c r="A1604" s="1">
        <v>45289</v>
      </c>
      <c r="B1604" s="1">
        <v>45291</v>
      </c>
      <c r="C1604" t="s">
        <v>876</v>
      </c>
      <c r="D1604" t="s">
        <v>171</v>
      </c>
      <c r="E1604">
        <v>6.875</v>
      </c>
      <c r="F1604" t="s">
        <v>1613</v>
      </c>
      <c r="H1604" t="s">
        <v>47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3987</v>
      </c>
      <c r="P1604">
        <v>1</v>
      </c>
      <c r="Q1604" t="str">
        <f t="shared" ref="Q1604:Q1667" si="25">D1604&amp;" US Equity"</f>
        <v>T US Equity</v>
      </c>
    </row>
    <row r="1605" spans="1:17" x14ac:dyDescent="0.55000000000000004">
      <c r="A1605" s="1">
        <v>45289</v>
      </c>
      <c r="B1605" s="1">
        <v>45291</v>
      </c>
      <c r="C1605" t="s">
        <v>170</v>
      </c>
      <c r="D1605" t="s">
        <v>171</v>
      </c>
      <c r="E1605">
        <v>4.9000000000000004</v>
      </c>
      <c r="F1605" t="s">
        <v>1636</v>
      </c>
      <c r="H1605" t="s">
        <v>47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3988</v>
      </c>
      <c r="P1605">
        <v>1</v>
      </c>
      <c r="Q1605" t="str">
        <f t="shared" si="25"/>
        <v>T US Equity</v>
      </c>
    </row>
    <row r="1606" spans="1:17" x14ac:dyDescent="0.55000000000000004">
      <c r="A1606" s="1">
        <v>45289</v>
      </c>
      <c r="B1606" s="1">
        <v>45291</v>
      </c>
      <c r="C1606" t="s">
        <v>3256</v>
      </c>
      <c r="D1606" t="s">
        <v>2371</v>
      </c>
      <c r="E1606">
        <v>8.625</v>
      </c>
      <c r="F1606" t="s">
        <v>776</v>
      </c>
      <c r="H1606" t="s">
        <v>267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3989</v>
      </c>
      <c r="P1606">
        <v>3</v>
      </c>
      <c r="Q1606" t="str">
        <f t="shared" si="25"/>
        <v>CVX US Equity</v>
      </c>
    </row>
    <row r="1607" spans="1:17" x14ac:dyDescent="0.55000000000000004">
      <c r="A1607" s="1">
        <v>45289</v>
      </c>
      <c r="B1607" s="1">
        <v>45291</v>
      </c>
      <c r="C1607" t="s">
        <v>1199</v>
      </c>
      <c r="D1607" t="s">
        <v>1200</v>
      </c>
      <c r="E1607">
        <v>6.625</v>
      </c>
      <c r="F1607" t="s">
        <v>906</v>
      </c>
      <c r="G1607" t="s">
        <v>206</v>
      </c>
      <c r="H1607" t="s">
        <v>17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72</v>
      </c>
      <c r="O1607" t="s">
        <v>3990</v>
      </c>
      <c r="P1607">
        <v>3</v>
      </c>
      <c r="Q1607" t="str">
        <f t="shared" si="25"/>
        <v>PRU US Equity</v>
      </c>
    </row>
    <row r="1608" spans="1:17" x14ac:dyDescent="0.55000000000000004">
      <c r="A1608" s="1">
        <v>45289</v>
      </c>
      <c r="B1608" s="1">
        <v>45291</v>
      </c>
      <c r="C1608" t="s">
        <v>1734</v>
      </c>
      <c r="D1608" t="s">
        <v>567</v>
      </c>
      <c r="E1608">
        <v>6.3</v>
      </c>
      <c r="F1608" t="s">
        <v>726</v>
      </c>
      <c r="G1608" t="s">
        <v>1735</v>
      </c>
      <c r="H1608" t="s">
        <v>47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53</v>
      </c>
      <c r="O1608" t="s">
        <v>3991</v>
      </c>
      <c r="P1608">
        <v>1</v>
      </c>
      <c r="Q1608" t="str">
        <f t="shared" si="25"/>
        <v>D US Equity</v>
      </c>
    </row>
    <row r="1609" spans="1:17" x14ac:dyDescent="0.55000000000000004">
      <c r="A1609" s="1">
        <v>45289</v>
      </c>
      <c r="B1609" s="1">
        <v>45291</v>
      </c>
      <c r="C1609" t="s">
        <v>74</v>
      </c>
      <c r="D1609" t="s">
        <v>75</v>
      </c>
      <c r="E1609">
        <v>7.875</v>
      </c>
      <c r="F1609" t="s">
        <v>2124</v>
      </c>
      <c r="G1609" t="s">
        <v>238</v>
      </c>
      <c r="H1609" t="s">
        <v>77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3992</v>
      </c>
      <c r="P1609">
        <v>2</v>
      </c>
      <c r="Q1609" t="str">
        <f t="shared" si="25"/>
        <v>VZ US Equity</v>
      </c>
    </row>
    <row r="1610" spans="1:17" x14ac:dyDescent="0.55000000000000004">
      <c r="A1610" s="1">
        <v>45289</v>
      </c>
      <c r="B1610" s="1">
        <v>45291</v>
      </c>
      <c r="C1610" t="s">
        <v>60</v>
      </c>
      <c r="D1610" t="s">
        <v>61</v>
      </c>
      <c r="E1610">
        <v>5.6369999999999996</v>
      </c>
      <c r="F1610" t="s">
        <v>3993</v>
      </c>
      <c r="G1610" t="s">
        <v>133</v>
      </c>
      <c r="H1610" t="s">
        <v>63</v>
      </c>
      <c r="I1610" t="s">
        <v>18</v>
      </c>
      <c r="J1610" t="s">
        <v>19</v>
      </c>
      <c r="K1610" t="s">
        <v>20</v>
      </c>
      <c r="L1610" t="s">
        <v>20</v>
      </c>
      <c r="M1610" t="s">
        <v>173</v>
      </c>
      <c r="N1610" t="s">
        <v>64</v>
      </c>
      <c r="O1610" t="s">
        <v>3994</v>
      </c>
      <c r="P1610">
        <v>4</v>
      </c>
      <c r="Q1610" t="str">
        <f t="shared" si="25"/>
        <v>IADB US Equity</v>
      </c>
    </row>
    <row r="1611" spans="1:17" x14ac:dyDescent="0.55000000000000004">
      <c r="A1611" s="1">
        <v>45289</v>
      </c>
      <c r="B1611" s="1">
        <v>45291</v>
      </c>
      <c r="C1611" t="s">
        <v>742</v>
      </c>
      <c r="D1611" t="s">
        <v>743</v>
      </c>
      <c r="E1611">
        <v>4.2</v>
      </c>
      <c r="F1611" t="s">
        <v>192</v>
      </c>
      <c r="G1611" t="s">
        <v>3995</v>
      </c>
      <c r="H1611" t="s">
        <v>17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53</v>
      </c>
      <c r="O1611" t="s">
        <v>3996</v>
      </c>
      <c r="P1611">
        <v>2</v>
      </c>
      <c r="Q1611" t="str">
        <f t="shared" si="25"/>
        <v>ED US Equity</v>
      </c>
    </row>
    <row r="1612" spans="1:17" x14ac:dyDescent="0.55000000000000004">
      <c r="A1612" s="1">
        <v>45289</v>
      </c>
      <c r="B1612" s="1">
        <v>45291</v>
      </c>
      <c r="C1612" t="s">
        <v>688</v>
      </c>
      <c r="D1612" t="s">
        <v>689</v>
      </c>
      <c r="E1612">
        <v>6.55</v>
      </c>
      <c r="F1612" t="s">
        <v>3997</v>
      </c>
      <c r="H1612" t="s">
        <v>17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3998</v>
      </c>
      <c r="P1612">
        <v>5</v>
      </c>
      <c r="Q1612" t="str">
        <f t="shared" si="25"/>
        <v>CMCSA US Equity</v>
      </c>
    </row>
    <row r="1613" spans="1:17" x14ac:dyDescent="0.55000000000000004">
      <c r="A1613" s="1">
        <v>45289</v>
      </c>
      <c r="B1613" s="1">
        <v>45291</v>
      </c>
      <c r="C1613" t="s">
        <v>1603</v>
      </c>
      <c r="D1613" t="s">
        <v>896</v>
      </c>
      <c r="E1613">
        <v>4.3</v>
      </c>
      <c r="F1613" t="s">
        <v>257</v>
      </c>
      <c r="H1613" t="s">
        <v>77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53</v>
      </c>
      <c r="O1613" t="s">
        <v>3999</v>
      </c>
      <c r="P1613">
        <v>2</v>
      </c>
      <c r="Q1613" t="str">
        <f t="shared" si="25"/>
        <v>SO US Equity</v>
      </c>
    </row>
    <row r="1614" spans="1:17" x14ac:dyDescent="0.55000000000000004">
      <c r="A1614" s="1">
        <v>45289</v>
      </c>
      <c r="B1614" s="1">
        <v>45291</v>
      </c>
      <c r="C1614" t="s">
        <v>131</v>
      </c>
      <c r="D1614" t="s">
        <v>132</v>
      </c>
      <c r="E1614">
        <v>4.5</v>
      </c>
      <c r="F1614" t="s">
        <v>4002</v>
      </c>
      <c r="G1614" t="s">
        <v>133</v>
      </c>
      <c r="H1614" t="s">
        <v>63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64</v>
      </c>
      <c r="O1614" t="s">
        <v>4003</v>
      </c>
      <c r="P1614">
        <v>3</v>
      </c>
      <c r="Q1614" t="str">
        <f t="shared" si="25"/>
        <v>IFC US Equity</v>
      </c>
    </row>
    <row r="1615" spans="1:17" x14ac:dyDescent="0.55000000000000004">
      <c r="A1615" s="1">
        <v>45289</v>
      </c>
      <c r="B1615" s="1">
        <v>45291</v>
      </c>
      <c r="C1615" t="s">
        <v>2760</v>
      </c>
      <c r="D1615" t="s">
        <v>1249</v>
      </c>
      <c r="E1615">
        <v>8.375</v>
      </c>
      <c r="F1615" t="s">
        <v>1437</v>
      </c>
      <c r="H1615" t="s">
        <v>47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4004</v>
      </c>
      <c r="P1615">
        <v>3</v>
      </c>
      <c r="Q1615" t="str">
        <f t="shared" si="25"/>
        <v>KMI US Equity</v>
      </c>
    </row>
    <row r="1616" spans="1:17" x14ac:dyDescent="0.55000000000000004">
      <c r="A1616" s="1">
        <v>45289</v>
      </c>
      <c r="B1616" s="1">
        <v>45291</v>
      </c>
      <c r="C1616" t="s">
        <v>644</v>
      </c>
      <c r="D1616" t="s">
        <v>645</v>
      </c>
      <c r="E1616">
        <v>7</v>
      </c>
      <c r="F1616" t="s">
        <v>1539</v>
      </c>
      <c r="H1616" t="s">
        <v>42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4005</v>
      </c>
      <c r="P1616">
        <v>3</v>
      </c>
      <c r="Q1616" t="str">
        <f t="shared" si="25"/>
        <v>PEP US Equity</v>
      </c>
    </row>
    <row r="1617" spans="1:17" x14ac:dyDescent="0.55000000000000004">
      <c r="A1617" s="1">
        <v>45289</v>
      </c>
      <c r="B1617" s="1">
        <v>45291</v>
      </c>
      <c r="C1617" t="s">
        <v>4006</v>
      </c>
      <c r="D1617" t="s">
        <v>4007</v>
      </c>
      <c r="E1617">
        <v>7</v>
      </c>
      <c r="F1617" t="s">
        <v>105</v>
      </c>
      <c r="H1617" t="s">
        <v>47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4008</v>
      </c>
      <c r="P1617">
        <v>3</v>
      </c>
      <c r="Q1617" t="str">
        <f t="shared" si="25"/>
        <v>TSN US Equity</v>
      </c>
    </row>
    <row r="1618" spans="1:17" x14ac:dyDescent="0.55000000000000004">
      <c r="A1618" s="1">
        <v>45289</v>
      </c>
      <c r="B1618" s="1">
        <v>45291</v>
      </c>
      <c r="C1618" t="s">
        <v>742</v>
      </c>
      <c r="D1618" t="s">
        <v>743</v>
      </c>
      <c r="E1618">
        <v>5.7</v>
      </c>
      <c r="F1618" t="s">
        <v>2389</v>
      </c>
      <c r="G1618" t="s">
        <v>4009</v>
      </c>
      <c r="H1618" t="s">
        <v>17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53</v>
      </c>
      <c r="O1618" t="s">
        <v>4010</v>
      </c>
      <c r="P1618">
        <v>2</v>
      </c>
      <c r="Q1618" t="str">
        <f t="shared" si="25"/>
        <v>ED US Equity</v>
      </c>
    </row>
    <row r="1619" spans="1:17" x14ac:dyDescent="0.55000000000000004">
      <c r="A1619" s="1">
        <v>45289</v>
      </c>
      <c r="B1619" s="1">
        <v>45291</v>
      </c>
      <c r="C1619" t="s">
        <v>2132</v>
      </c>
      <c r="D1619" t="s">
        <v>2133</v>
      </c>
      <c r="E1619">
        <v>5.35</v>
      </c>
      <c r="F1619" t="s">
        <v>1536</v>
      </c>
      <c r="H1619" t="s">
        <v>32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4011</v>
      </c>
      <c r="P1619">
        <v>3</v>
      </c>
      <c r="Q1619" t="str">
        <f t="shared" si="25"/>
        <v>TWX US Equity</v>
      </c>
    </row>
    <row r="1620" spans="1:17" x14ac:dyDescent="0.55000000000000004">
      <c r="A1620" s="1">
        <v>45289</v>
      </c>
      <c r="B1620" s="1">
        <v>45291</v>
      </c>
      <c r="C1620" t="s">
        <v>678</v>
      </c>
      <c r="D1620" t="s">
        <v>679</v>
      </c>
      <c r="E1620">
        <v>4.1500000000000004</v>
      </c>
      <c r="F1620" t="s">
        <v>2072</v>
      </c>
      <c r="G1620" t="s">
        <v>142</v>
      </c>
      <c r="H1620" t="s">
        <v>52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4012</v>
      </c>
      <c r="P1620">
        <v>5</v>
      </c>
      <c r="Q1620" t="str">
        <f t="shared" si="25"/>
        <v>TTXCO US Equity</v>
      </c>
    </row>
    <row r="1621" spans="1:17" x14ac:dyDescent="0.55000000000000004">
      <c r="A1621" s="1">
        <v>45289</v>
      </c>
      <c r="B1621" s="1">
        <v>45291</v>
      </c>
      <c r="C1621" t="s">
        <v>1734</v>
      </c>
      <c r="D1621" t="s">
        <v>567</v>
      </c>
      <c r="E1621">
        <v>7</v>
      </c>
      <c r="F1621" t="s">
        <v>1205</v>
      </c>
      <c r="H1621" t="s">
        <v>47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53</v>
      </c>
      <c r="O1621" t="s">
        <v>4013</v>
      </c>
      <c r="P1621">
        <v>1</v>
      </c>
      <c r="Q1621" t="str">
        <f t="shared" si="25"/>
        <v>D US Equity</v>
      </c>
    </row>
    <row r="1622" spans="1:17" x14ac:dyDescent="0.55000000000000004">
      <c r="A1622" s="1">
        <v>45289</v>
      </c>
      <c r="B1622" s="1">
        <v>45291</v>
      </c>
      <c r="C1622" t="s">
        <v>2052</v>
      </c>
      <c r="D1622" t="s">
        <v>2053</v>
      </c>
      <c r="E1622">
        <v>6.85</v>
      </c>
      <c r="F1622" t="s">
        <v>1539</v>
      </c>
      <c r="H1622" t="s">
        <v>77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4014</v>
      </c>
      <c r="P1622">
        <v>3</v>
      </c>
      <c r="Q1622" t="str">
        <f t="shared" si="25"/>
        <v>GLW US Equity</v>
      </c>
    </row>
    <row r="1623" spans="1:17" x14ac:dyDescent="0.55000000000000004">
      <c r="A1623" s="1">
        <v>45289</v>
      </c>
      <c r="B1623" s="1">
        <v>45291</v>
      </c>
      <c r="C1623" t="s">
        <v>732</v>
      </c>
      <c r="D1623" t="s">
        <v>733</v>
      </c>
      <c r="E1623">
        <v>7.7</v>
      </c>
      <c r="F1623" t="s">
        <v>146</v>
      </c>
      <c r="H1623" t="s">
        <v>32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4015</v>
      </c>
      <c r="P1623">
        <v>3</v>
      </c>
      <c r="Q1623" t="str">
        <f t="shared" si="25"/>
        <v>APA US Equity</v>
      </c>
    </row>
    <row r="1624" spans="1:17" x14ac:dyDescent="0.55000000000000004">
      <c r="A1624" s="1">
        <v>45289</v>
      </c>
      <c r="B1624" s="1">
        <v>45291</v>
      </c>
      <c r="C1624" t="s">
        <v>933</v>
      </c>
      <c r="D1624" t="s">
        <v>934</v>
      </c>
      <c r="E1624">
        <v>7.6448200000000002</v>
      </c>
      <c r="F1624" t="s">
        <v>4016</v>
      </c>
      <c r="H1624" t="s">
        <v>47</v>
      </c>
      <c r="I1624" t="s">
        <v>18</v>
      </c>
      <c r="J1624" t="s">
        <v>19</v>
      </c>
      <c r="K1624" t="s">
        <v>20</v>
      </c>
      <c r="L1624" t="s">
        <v>20</v>
      </c>
      <c r="M1624" t="s">
        <v>2527</v>
      </c>
      <c r="N1624" t="s">
        <v>72</v>
      </c>
      <c r="O1624" t="s">
        <v>4017</v>
      </c>
      <c r="P1624">
        <v>3</v>
      </c>
      <c r="Q1624" t="str">
        <f t="shared" si="25"/>
        <v>JEF US Equity</v>
      </c>
    </row>
    <row r="1625" spans="1:17" x14ac:dyDescent="0.55000000000000004">
      <c r="A1625" s="1">
        <v>45289</v>
      </c>
      <c r="B1625" s="1">
        <v>45291</v>
      </c>
      <c r="C1625" t="s">
        <v>1550</v>
      </c>
      <c r="D1625" t="s">
        <v>1551</v>
      </c>
      <c r="E1625">
        <v>4.17</v>
      </c>
      <c r="F1625" t="s">
        <v>4018</v>
      </c>
      <c r="G1625" t="s">
        <v>142</v>
      </c>
      <c r="H1625" t="s">
        <v>17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53</v>
      </c>
      <c r="O1625" t="s">
        <v>4019</v>
      </c>
      <c r="P1625">
        <v>3</v>
      </c>
      <c r="Q1625" t="str">
        <f t="shared" si="25"/>
        <v>PPL US Equity</v>
      </c>
    </row>
    <row r="1626" spans="1:17" x14ac:dyDescent="0.55000000000000004">
      <c r="A1626" s="1">
        <v>45289</v>
      </c>
      <c r="B1626" s="1">
        <v>45291</v>
      </c>
      <c r="C1626" t="s">
        <v>533</v>
      </c>
      <c r="D1626" t="s">
        <v>534</v>
      </c>
      <c r="E1626">
        <v>4.875</v>
      </c>
      <c r="F1626" t="s">
        <v>509</v>
      </c>
      <c r="G1626" t="s">
        <v>206</v>
      </c>
      <c r="H1626" t="s">
        <v>77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4020</v>
      </c>
      <c r="P1626">
        <v>3</v>
      </c>
      <c r="Q1626" t="str">
        <f t="shared" si="25"/>
        <v>MCD US Equity</v>
      </c>
    </row>
    <row r="1627" spans="1:17" x14ac:dyDescent="0.55000000000000004">
      <c r="A1627" s="1">
        <v>45289</v>
      </c>
      <c r="B1627" s="1">
        <v>45291</v>
      </c>
      <c r="C1627" t="s">
        <v>244</v>
      </c>
      <c r="D1627" t="s">
        <v>245</v>
      </c>
      <c r="E1627">
        <v>4.1500000000000004</v>
      </c>
      <c r="F1627" t="s">
        <v>1376</v>
      </c>
      <c r="G1627" t="s">
        <v>1519</v>
      </c>
      <c r="H1627" t="s">
        <v>47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4021</v>
      </c>
      <c r="P1627">
        <v>2</v>
      </c>
      <c r="Q1627" t="str">
        <f t="shared" si="25"/>
        <v>GE US Equity</v>
      </c>
    </row>
    <row r="1628" spans="1:17" x14ac:dyDescent="0.55000000000000004">
      <c r="A1628" s="1">
        <v>45289</v>
      </c>
      <c r="B1628" s="1">
        <v>45291</v>
      </c>
      <c r="C1628" t="s">
        <v>432</v>
      </c>
      <c r="D1628" t="s">
        <v>433</v>
      </c>
      <c r="E1628">
        <v>2.7</v>
      </c>
      <c r="F1628" t="s">
        <v>4029</v>
      </c>
      <c r="G1628" t="s">
        <v>142</v>
      </c>
      <c r="H1628" t="s">
        <v>42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72</v>
      </c>
      <c r="O1628" t="s">
        <v>4030</v>
      </c>
      <c r="P1628">
        <v>3</v>
      </c>
      <c r="Q1628" t="str">
        <f t="shared" si="25"/>
        <v>RGA US Equity</v>
      </c>
    </row>
    <row r="1629" spans="1:17" x14ac:dyDescent="0.55000000000000004">
      <c r="A1629" s="1">
        <v>45289</v>
      </c>
      <c r="B1629" s="1">
        <v>45291</v>
      </c>
      <c r="C1629" t="s">
        <v>1495</v>
      </c>
      <c r="D1629" t="s">
        <v>1496</v>
      </c>
      <c r="E1629">
        <v>3.05</v>
      </c>
      <c r="F1629" t="s">
        <v>4031</v>
      </c>
      <c r="G1629" t="s">
        <v>142</v>
      </c>
      <c r="H1629" t="s">
        <v>17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72</v>
      </c>
      <c r="O1629" t="s">
        <v>4032</v>
      </c>
      <c r="P1629">
        <v>3</v>
      </c>
      <c r="Q1629" t="str">
        <f t="shared" si="25"/>
        <v>JXN US Equity</v>
      </c>
    </row>
    <row r="1630" spans="1:17" x14ac:dyDescent="0.55000000000000004">
      <c r="A1630" s="1">
        <v>45289</v>
      </c>
      <c r="B1630" s="1">
        <v>45291</v>
      </c>
      <c r="C1630" t="s">
        <v>244</v>
      </c>
      <c r="D1630" t="s">
        <v>245</v>
      </c>
      <c r="E1630">
        <v>4.3</v>
      </c>
      <c r="F1630" t="s">
        <v>1513</v>
      </c>
      <c r="G1630" t="s">
        <v>1519</v>
      </c>
      <c r="H1630" t="s">
        <v>47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4033</v>
      </c>
      <c r="P1630">
        <v>2</v>
      </c>
      <c r="Q1630" t="str">
        <f t="shared" si="25"/>
        <v>GE US Equity</v>
      </c>
    </row>
    <row r="1631" spans="1:17" x14ac:dyDescent="0.55000000000000004">
      <c r="A1631" s="1">
        <v>45289</v>
      </c>
      <c r="B1631" s="1">
        <v>45291</v>
      </c>
      <c r="C1631" t="s">
        <v>933</v>
      </c>
      <c r="D1631" t="s">
        <v>934</v>
      </c>
      <c r="E1631">
        <v>6</v>
      </c>
      <c r="F1631" t="s">
        <v>4034</v>
      </c>
      <c r="H1631" t="s">
        <v>47</v>
      </c>
      <c r="I1631" t="s">
        <v>18</v>
      </c>
      <c r="J1631" t="s">
        <v>19</v>
      </c>
      <c r="K1631" t="s">
        <v>20</v>
      </c>
      <c r="L1631" t="s">
        <v>20</v>
      </c>
      <c r="M1631" t="s">
        <v>2527</v>
      </c>
      <c r="N1631" t="s">
        <v>72</v>
      </c>
      <c r="O1631" t="s">
        <v>4035</v>
      </c>
      <c r="P1631">
        <v>3</v>
      </c>
      <c r="Q1631" t="str">
        <f t="shared" si="25"/>
        <v>JEF US Equity</v>
      </c>
    </row>
    <row r="1632" spans="1:17" x14ac:dyDescent="0.55000000000000004">
      <c r="A1632" s="1">
        <v>45289</v>
      </c>
      <c r="B1632" s="1">
        <v>45291</v>
      </c>
      <c r="C1632" t="s">
        <v>3546</v>
      </c>
      <c r="D1632" t="s">
        <v>689</v>
      </c>
      <c r="E1632">
        <v>7.125</v>
      </c>
      <c r="F1632" t="s">
        <v>210</v>
      </c>
      <c r="H1632" t="s">
        <v>17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4037</v>
      </c>
      <c r="P1632">
        <v>5</v>
      </c>
      <c r="Q1632" t="str">
        <f t="shared" si="25"/>
        <v>CMCSA US Equity</v>
      </c>
    </row>
    <row r="1633" spans="1:17" x14ac:dyDescent="0.55000000000000004">
      <c r="A1633" s="1">
        <v>45289</v>
      </c>
      <c r="B1633" s="1">
        <v>45291</v>
      </c>
      <c r="C1633" t="s">
        <v>244</v>
      </c>
      <c r="D1633" t="s">
        <v>245</v>
      </c>
      <c r="E1633">
        <v>3.625</v>
      </c>
      <c r="F1633" t="s">
        <v>942</v>
      </c>
      <c r="G1633" t="s">
        <v>1519</v>
      </c>
      <c r="H1633" t="s">
        <v>47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4038</v>
      </c>
      <c r="P1633">
        <v>2</v>
      </c>
      <c r="Q1633" t="str">
        <f t="shared" si="25"/>
        <v>GE US Equity</v>
      </c>
    </row>
    <row r="1634" spans="1:17" x14ac:dyDescent="0.55000000000000004">
      <c r="A1634" s="1">
        <v>45289</v>
      </c>
      <c r="B1634" s="1">
        <v>45291</v>
      </c>
      <c r="C1634" t="s">
        <v>820</v>
      </c>
      <c r="D1634" t="s">
        <v>821</v>
      </c>
      <c r="E1634">
        <v>4.875</v>
      </c>
      <c r="F1634" t="s">
        <v>822</v>
      </c>
      <c r="G1634" t="s">
        <v>229</v>
      </c>
      <c r="H1634" t="s">
        <v>47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72</v>
      </c>
      <c r="O1634" t="s">
        <v>4039</v>
      </c>
      <c r="P1634">
        <v>5</v>
      </c>
      <c r="Q1634" t="str">
        <f t="shared" si="25"/>
        <v>FFHCN US Equity</v>
      </c>
    </row>
    <row r="1635" spans="1:17" x14ac:dyDescent="0.55000000000000004">
      <c r="A1635" s="1">
        <v>45289</v>
      </c>
      <c r="B1635" s="1">
        <v>45291</v>
      </c>
      <c r="C1635" t="s">
        <v>1538</v>
      </c>
      <c r="D1635" t="s">
        <v>553</v>
      </c>
      <c r="E1635">
        <v>7.2</v>
      </c>
      <c r="F1635" t="s">
        <v>1054</v>
      </c>
      <c r="H1635" t="s">
        <v>17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4041</v>
      </c>
      <c r="P1635">
        <v>3</v>
      </c>
      <c r="Q1635" t="str">
        <f t="shared" si="25"/>
        <v>COP US Equity</v>
      </c>
    </row>
    <row r="1636" spans="1:17" x14ac:dyDescent="0.55000000000000004">
      <c r="A1636" s="1">
        <v>45289</v>
      </c>
      <c r="B1636" s="1">
        <v>45291</v>
      </c>
      <c r="C1636" t="s">
        <v>617</v>
      </c>
      <c r="D1636" t="s">
        <v>449</v>
      </c>
      <c r="E1636">
        <v>6.75</v>
      </c>
      <c r="F1636" t="s">
        <v>1214</v>
      </c>
      <c r="G1636" t="s">
        <v>16</v>
      </c>
      <c r="H1636" t="s">
        <v>77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53</v>
      </c>
      <c r="O1636" t="s">
        <v>4042</v>
      </c>
      <c r="P1636">
        <v>3</v>
      </c>
      <c r="Q1636" t="str">
        <f t="shared" si="25"/>
        <v>DUK US Equity</v>
      </c>
    </row>
    <row r="1637" spans="1:17" x14ac:dyDescent="0.55000000000000004">
      <c r="A1637" s="1">
        <v>45289</v>
      </c>
      <c r="B1637" s="1">
        <v>45291</v>
      </c>
      <c r="C1637" t="s">
        <v>444</v>
      </c>
      <c r="D1637" t="s">
        <v>445</v>
      </c>
      <c r="E1637">
        <v>7</v>
      </c>
      <c r="F1637" t="s">
        <v>1979</v>
      </c>
      <c r="H1637" t="s">
        <v>32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4043</v>
      </c>
      <c r="P1637">
        <v>3</v>
      </c>
      <c r="Q1637" t="str">
        <f t="shared" si="25"/>
        <v>OXY US Equity</v>
      </c>
    </row>
    <row r="1638" spans="1:17" x14ac:dyDescent="0.55000000000000004">
      <c r="A1638" s="1">
        <v>45289</v>
      </c>
      <c r="B1638" s="1">
        <v>45291</v>
      </c>
      <c r="C1638" t="s">
        <v>4044</v>
      </c>
      <c r="D1638" t="s">
        <v>3151</v>
      </c>
      <c r="E1638">
        <v>7.5</v>
      </c>
      <c r="F1638" t="s">
        <v>1828</v>
      </c>
      <c r="H1638" t="s">
        <v>47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4045</v>
      </c>
      <c r="P1638">
        <v>4</v>
      </c>
      <c r="Q1638" t="str">
        <f t="shared" si="25"/>
        <v>BALN US Equity</v>
      </c>
    </row>
    <row r="1639" spans="1:17" x14ac:dyDescent="0.55000000000000004">
      <c r="A1639" s="1">
        <v>45289</v>
      </c>
      <c r="B1639" s="1">
        <v>45291</v>
      </c>
      <c r="C1639" t="s">
        <v>2297</v>
      </c>
      <c r="D1639" t="s">
        <v>1930</v>
      </c>
      <c r="E1639">
        <v>6.3</v>
      </c>
      <c r="F1639" t="s">
        <v>1787</v>
      </c>
      <c r="H1639" t="s">
        <v>42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4046</v>
      </c>
      <c r="P1639">
        <v>3</v>
      </c>
      <c r="Q1639" t="str">
        <f t="shared" si="25"/>
        <v>MRK US Equity</v>
      </c>
    </row>
    <row r="1640" spans="1:17" x14ac:dyDescent="0.55000000000000004">
      <c r="A1640" s="1">
        <v>45289</v>
      </c>
      <c r="B1640" s="1">
        <v>45291</v>
      </c>
      <c r="C1640" t="s">
        <v>269</v>
      </c>
      <c r="D1640" t="s">
        <v>270</v>
      </c>
      <c r="E1640">
        <v>5.375</v>
      </c>
      <c r="F1640" t="s">
        <v>3870</v>
      </c>
      <c r="G1640" t="s">
        <v>229</v>
      </c>
      <c r="H1640" t="s">
        <v>52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4047</v>
      </c>
      <c r="P1640">
        <v>5</v>
      </c>
      <c r="Q1640" t="str">
        <f t="shared" si="25"/>
        <v>MBGGR US Equity</v>
      </c>
    </row>
    <row r="1641" spans="1:17" x14ac:dyDescent="0.55000000000000004">
      <c r="A1641" s="1">
        <v>45289</v>
      </c>
      <c r="B1641" s="1">
        <v>45291</v>
      </c>
      <c r="C1641" t="s">
        <v>114</v>
      </c>
      <c r="D1641" t="s">
        <v>115</v>
      </c>
      <c r="E1641">
        <v>3.45</v>
      </c>
      <c r="F1641" t="s">
        <v>2555</v>
      </c>
      <c r="G1641" t="s">
        <v>206</v>
      </c>
      <c r="H1641" t="s">
        <v>52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4048</v>
      </c>
      <c r="P1641">
        <v>2</v>
      </c>
      <c r="Q1641" t="str">
        <f t="shared" si="25"/>
        <v>DE US Equity</v>
      </c>
    </row>
    <row r="1642" spans="1:17" x14ac:dyDescent="0.55000000000000004">
      <c r="A1642" s="1">
        <v>45289</v>
      </c>
      <c r="B1642" s="1">
        <v>45291</v>
      </c>
      <c r="C1642" t="s">
        <v>1318</v>
      </c>
      <c r="D1642" t="s">
        <v>1319</v>
      </c>
      <c r="E1642">
        <v>5.75</v>
      </c>
      <c r="F1642" t="s">
        <v>2117</v>
      </c>
      <c r="G1642" t="s">
        <v>229</v>
      </c>
      <c r="H1642" t="s">
        <v>52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72</v>
      </c>
      <c r="O1642" t="s">
        <v>4049</v>
      </c>
      <c r="P1642">
        <v>4</v>
      </c>
      <c r="Q1642" t="str">
        <f t="shared" si="25"/>
        <v>CRBG US Equity</v>
      </c>
    </row>
    <row r="1643" spans="1:17" x14ac:dyDescent="0.55000000000000004">
      <c r="A1643" s="1">
        <v>45289</v>
      </c>
      <c r="B1643" s="1">
        <v>45291</v>
      </c>
      <c r="C1643" t="s">
        <v>3150</v>
      </c>
      <c r="D1643" t="s">
        <v>3151</v>
      </c>
      <c r="E1643">
        <v>3.8</v>
      </c>
      <c r="F1643" t="s">
        <v>4050</v>
      </c>
      <c r="G1643" t="s">
        <v>142</v>
      </c>
      <c r="H1643" t="s">
        <v>47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4051</v>
      </c>
      <c r="P1643">
        <v>4</v>
      </c>
      <c r="Q1643" t="str">
        <f t="shared" si="25"/>
        <v>BALN US Equity</v>
      </c>
    </row>
    <row r="1644" spans="1:17" x14ac:dyDescent="0.55000000000000004">
      <c r="A1644" s="1">
        <v>45289</v>
      </c>
      <c r="B1644" s="1">
        <v>45291</v>
      </c>
      <c r="C1644" t="s">
        <v>269</v>
      </c>
      <c r="D1644" t="s">
        <v>270</v>
      </c>
      <c r="E1644">
        <v>3.1</v>
      </c>
      <c r="F1644" t="s">
        <v>2873</v>
      </c>
      <c r="G1644" t="s">
        <v>142</v>
      </c>
      <c r="H1644" t="s">
        <v>52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4052</v>
      </c>
      <c r="P1644">
        <v>5</v>
      </c>
      <c r="Q1644" t="str">
        <f t="shared" si="25"/>
        <v>MBGGR US Equity</v>
      </c>
    </row>
    <row r="1645" spans="1:17" x14ac:dyDescent="0.55000000000000004">
      <c r="A1645" s="1">
        <v>45289</v>
      </c>
      <c r="B1645" s="1">
        <v>45291</v>
      </c>
      <c r="C1645" t="s">
        <v>742</v>
      </c>
      <c r="D1645" t="s">
        <v>743</v>
      </c>
      <c r="E1645">
        <v>6.2</v>
      </c>
      <c r="F1645" t="s">
        <v>2809</v>
      </c>
      <c r="G1645" t="s">
        <v>4053</v>
      </c>
      <c r="H1645" t="s">
        <v>17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53</v>
      </c>
      <c r="O1645" t="s">
        <v>4054</v>
      </c>
      <c r="P1645">
        <v>2</v>
      </c>
      <c r="Q1645" t="str">
        <f t="shared" si="25"/>
        <v>ED US Equity</v>
      </c>
    </row>
    <row r="1646" spans="1:17" x14ac:dyDescent="0.55000000000000004">
      <c r="A1646" s="1">
        <v>45289</v>
      </c>
      <c r="B1646" s="1">
        <v>45291</v>
      </c>
      <c r="C1646" t="s">
        <v>1901</v>
      </c>
      <c r="D1646" t="s">
        <v>1902</v>
      </c>
      <c r="E1646">
        <v>1.75</v>
      </c>
      <c r="F1646" t="s">
        <v>2349</v>
      </c>
      <c r="G1646" t="s">
        <v>142</v>
      </c>
      <c r="H1646" t="s">
        <v>42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72</v>
      </c>
      <c r="O1646" t="s">
        <v>4055</v>
      </c>
      <c r="P1646">
        <v>3</v>
      </c>
      <c r="Q1646" t="str">
        <f t="shared" si="25"/>
        <v>EQH US Equity</v>
      </c>
    </row>
    <row r="1647" spans="1:17" x14ac:dyDescent="0.55000000000000004">
      <c r="A1647" s="1">
        <v>45289</v>
      </c>
      <c r="B1647" s="1">
        <v>45291</v>
      </c>
      <c r="C1647" t="s">
        <v>933</v>
      </c>
      <c r="D1647" t="s">
        <v>934</v>
      </c>
      <c r="E1647">
        <v>5</v>
      </c>
      <c r="F1647" t="s">
        <v>4058</v>
      </c>
      <c r="H1647" t="s">
        <v>47</v>
      </c>
      <c r="I1647" t="s">
        <v>18</v>
      </c>
      <c r="J1647" t="s">
        <v>19</v>
      </c>
      <c r="K1647" t="s">
        <v>20</v>
      </c>
      <c r="L1647" t="s">
        <v>20</v>
      </c>
      <c r="M1647" t="s">
        <v>2527</v>
      </c>
      <c r="N1647" t="s">
        <v>72</v>
      </c>
      <c r="O1647" t="s">
        <v>4059</v>
      </c>
      <c r="P1647">
        <v>3</v>
      </c>
      <c r="Q1647" t="str">
        <f t="shared" si="25"/>
        <v>JEF US Equity</v>
      </c>
    </row>
    <row r="1648" spans="1:17" x14ac:dyDescent="0.55000000000000004">
      <c r="A1648" s="1">
        <v>45289</v>
      </c>
      <c r="B1648" s="1">
        <v>45291</v>
      </c>
      <c r="C1648" t="s">
        <v>1538</v>
      </c>
      <c r="D1648" t="s">
        <v>553</v>
      </c>
      <c r="E1648">
        <v>6.875</v>
      </c>
      <c r="F1648" t="s">
        <v>387</v>
      </c>
      <c r="H1648" t="s">
        <v>17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4060</v>
      </c>
      <c r="P1648">
        <v>3</v>
      </c>
      <c r="Q1648" t="str">
        <f t="shared" si="25"/>
        <v>COP US Equity</v>
      </c>
    </row>
    <row r="1649" spans="1:17" x14ac:dyDescent="0.55000000000000004">
      <c r="A1649" s="1">
        <v>45289</v>
      </c>
      <c r="B1649" s="1">
        <v>45291</v>
      </c>
      <c r="C1649" t="s">
        <v>666</v>
      </c>
      <c r="D1649" t="s">
        <v>265</v>
      </c>
      <c r="E1649">
        <v>5.875</v>
      </c>
      <c r="F1649" t="s">
        <v>4061</v>
      </c>
      <c r="H1649" t="s">
        <v>17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72</v>
      </c>
      <c r="O1649" t="s">
        <v>4062</v>
      </c>
      <c r="P1649">
        <v>3</v>
      </c>
      <c r="Q1649" t="str">
        <f t="shared" si="25"/>
        <v>MET US Equity</v>
      </c>
    </row>
    <row r="1650" spans="1:17" x14ac:dyDescent="0.55000000000000004">
      <c r="A1650" s="1">
        <v>45289</v>
      </c>
      <c r="B1650" s="1">
        <v>45291</v>
      </c>
      <c r="C1650" t="s">
        <v>1445</v>
      </c>
      <c r="D1650" t="s">
        <v>1446</v>
      </c>
      <c r="E1650">
        <v>3.2050000000000001</v>
      </c>
      <c r="F1650" t="s">
        <v>1648</v>
      </c>
      <c r="G1650" t="s">
        <v>229</v>
      </c>
      <c r="H1650" t="s">
        <v>42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72</v>
      </c>
      <c r="O1650" t="s">
        <v>4064</v>
      </c>
      <c r="P1650">
        <v>3</v>
      </c>
      <c r="Q1650" t="str">
        <f t="shared" si="25"/>
        <v>ATH US Equity</v>
      </c>
    </row>
    <row r="1651" spans="1:17" x14ac:dyDescent="0.55000000000000004">
      <c r="A1651" s="1">
        <v>45289</v>
      </c>
      <c r="B1651" s="1">
        <v>45291</v>
      </c>
      <c r="C1651" t="s">
        <v>2276</v>
      </c>
      <c r="D1651" t="s">
        <v>896</v>
      </c>
      <c r="E1651">
        <v>6.125</v>
      </c>
      <c r="F1651" t="s">
        <v>828</v>
      </c>
      <c r="H1651" t="s">
        <v>52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53</v>
      </c>
      <c r="O1651" t="s">
        <v>4065</v>
      </c>
      <c r="P1651">
        <v>2</v>
      </c>
      <c r="Q1651" t="str">
        <f t="shared" si="25"/>
        <v>SO US Equity</v>
      </c>
    </row>
    <row r="1652" spans="1:17" x14ac:dyDescent="0.55000000000000004">
      <c r="A1652" s="1">
        <v>45289</v>
      </c>
      <c r="B1652" s="1">
        <v>45291</v>
      </c>
      <c r="C1652" t="s">
        <v>644</v>
      </c>
      <c r="D1652" t="s">
        <v>645</v>
      </c>
      <c r="E1652">
        <v>5.5</v>
      </c>
      <c r="F1652" t="s">
        <v>4066</v>
      </c>
      <c r="G1652" t="s">
        <v>4067</v>
      </c>
      <c r="H1652" t="s">
        <v>42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4068</v>
      </c>
      <c r="P1652">
        <v>3</v>
      </c>
      <c r="Q1652" t="str">
        <f t="shared" si="25"/>
        <v>PEP US Equity</v>
      </c>
    </row>
    <row r="1653" spans="1:17" x14ac:dyDescent="0.55000000000000004">
      <c r="A1653" s="1">
        <v>45289</v>
      </c>
      <c r="B1653" s="1">
        <v>45291</v>
      </c>
      <c r="C1653" t="s">
        <v>2019</v>
      </c>
      <c r="D1653" t="s">
        <v>2020</v>
      </c>
      <c r="E1653">
        <v>1.8819999999999999</v>
      </c>
      <c r="F1653" t="s">
        <v>583</v>
      </c>
      <c r="G1653" t="s">
        <v>229</v>
      </c>
      <c r="H1653" t="s">
        <v>99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4069</v>
      </c>
      <c r="P1653">
        <v>4</v>
      </c>
      <c r="Q1653" t="str">
        <f t="shared" si="25"/>
        <v>ROSW US Equity</v>
      </c>
    </row>
    <row r="1654" spans="1:17" x14ac:dyDescent="0.55000000000000004">
      <c r="A1654" s="1">
        <v>45289</v>
      </c>
      <c r="B1654" s="1">
        <v>45291</v>
      </c>
      <c r="C1654" t="s">
        <v>226</v>
      </c>
      <c r="D1654" t="s">
        <v>227</v>
      </c>
      <c r="E1654">
        <v>6.2817400000000001</v>
      </c>
      <c r="F1654" t="s">
        <v>583</v>
      </c>
      <c r="G1654" t="s">
        <v>229</v>
      </c>
      <c r="H1654" t="s">
        <v>32</v>
      </c>
      <c r="I1654" t="s">
        <v>18</v>
      </c>
      <c r="J1654" t="s">
        <v>19</v>
      </c>
      <c r="K1654" t="s">
        <v>20</v>
      </c>
      <c r="L1654" t="s">
        <v>20</v>
      </c>
      <c r="M1654" t="s">
        <v>173</v>
      </c>
      <c r="N1654" t="s">
        <v>22</v>
      </c>
      <c r="O1654" t="s">
        <v>4070</v>
      </c>
      <c r="P1654">
        <v>5</v>
      </c>
      <c r="Q1654" t="str">
        <f t="shared" si="25"/>
        <v>NSANY US Equity</v>
      </c>
    </row>
    <row r="1655" spans="1:17" x14ac:dyDescent="0.55000000000000004">
      <c r="A1655" s="1">
        <v>45289</v>
      </c>
      <c r="B1655" s="1">
        <v>45291</v>
      </c>
      <c r="C1655" t="s">
        <v>1116</v>
      </c>
      <c r="D1655" t="s">
        <v>1117</v>
      </c>
      <c r="E1655">
        <v>1</v>
      </c>
      <c r="F1655" t="s">
        <v>3349</v>
      </c>
      <c r="G1655" t="s">
        <v>567</v>
      </c>
      <c r="H1655" t="s">
        <v>17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53</v>
      </c>
      <c r="O1655" t="s">
        <v>4075</v>
      </c>
      <c r="P1655">
        <v>4</v>
      </c>
      <c r="Q1655" t="str">
        <f t="shared" si="25"/>
        <v>NRUC US Equity</v>
      </c>
    </row>
    <row r="1656" spans="1:17" x14ac:dyDescent="0.55000000000000004">
      <c r="A1656" s="1">
        <v>45289</v>
      </c>
      <c r="B1656" s="1">
        <v>45291</v>
      </c>
      <c r="C1656" t="s">
        <v>208</v>
      </c>
      <c r="D1656" t="s">
        <v>209</v>
      </c>
      <c r="E1656">
        <v>7.875</v>
      </c>
      <c r="F1656" t="s">
        <v>315</v>
      </c>
      <c r="G1656" t="s">
        <v>142</v>
      </c>
      <c r="H1656" t="s">
        <v>32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4076</v>
      </c>
      <c r="P1656">
        <v>1</v>
      </c>
      <c r="Q1656" t="str">
        <f t="shared" si="25"/>
        <v>M US Equity</v>
      </c>
    </row>
    <row r="1657" spans="1:17" x14ac:dyDescent="0.55000000000000004">
      <c r="A1657" s="1">
        <v>45289</v>
      </c>
      <c r="B1657" s="1">
        <v>45291</v>
      </c>
      <c r="C1657" t="s">
        <v>4077</v>
      </c>
      <c r="D1657" t="s">
        <v>1700</v>
      </c>
      <c r="E1657">
        <v>7.625</v>
      </c>
      <c r="F1657" t="s">
        <v>2518</v>
      </c>
      <c r="G1657" t="s">
        <v>217</v>
      </c>
      <c r="H1657" t="s">
        <v>77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72</v>
      </c>
      <c r="O1657" t="s">
        <v>4078</v>
      </c>
      <c r="P1657">
        <v>3</v>
      </c>
      <c r="Q1657" t="str">
        <f t="shared" si="25"/>
        <v>TRV US Equity</v>
      </c>
    </row>
    <row r="1658" spans="1:17" x14ac:dyDescent="0.55000000000000004">
      <c r="A1658" s="1">
        <v>45289</v>
      </c>
      <c r="B1658" s="1">
        <v>45291</v>
      </c>
      <c r="C1658" t="s">
        <v>119</v>
      </c>
      <c r="D1658" t="s">
        <v>120</v>
      </c>
      <c r="E1658">
        <v>4.5</v>
      </c>
      <c r="F1658" t="s">
        <v>4079</v>
      </c>
      <c r="H1658" t="s">
        <v>71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4080</v>
      </c>
      <c r="P1658">
        <v>4</v>
      </c>
      <c r="Q1658" t="str">
        <f t="shared" si="25"/>
        <v>PARA US Equity</v>
      </c>
    </row>
    <row r="1659" spans="1:17" x14ac:dyDescent="0.55000000000000004">
      <c r="A1659" s="1">
        <v>45289</v>
      </c>
      <c r="B1659" s="1">
        <v>45291</v>
      </c>
      <c r="C1659" t="s">
        <v>1116</v>
      </c>
      <c r="D1659" t="s">
        <v>1117</v>
      </c>
      <c r="E1659">
        <v>3.5</v>
      </c>
      <c r="F1659" t="s">
        <v>2873</v>
      </c>
      <c r="G1659" t="s">
        <v>4081</v>
      </c>
      <c r="H1659" t="s">
        <v>17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53</v>
      </c>
      <c r="O1659" t="s">
        <v>4082</v>
      </c>
      <c r="P1659">
        <v>4</v>
      </c>
      <c r="Q1659" t="str">
        <f t="shared" si="25"/>
        <v>NRUC US Equity</v>
      </c>
    </row>
    <row r="1660" spans="1:17" x14ac:dyDescent="0.55000000000000004">
      <c r="A1660" s="1">
        <v>45289</v>
      </c>
      <c r="B1660" s="1">
        <v>45291</v>
      </c>
      <c r="C1660" t="s">
        <v>4083</v>
      </c>
      <c r="D1660" t="s">
        <v>4084</v>
      </c>
      <c r="E1660">
        <v>7.375</v>
      </c>
      <c r="F1660" t="s">
        <v>1177</v>
      </c>
      <c r="H1660" t="s">
        <v>17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72</v>
      </c>
      <c r="O1660" t="s">
        <v>4085</v>
      </c>
      <c r="P1660">
        <v>5</v>
      </c>
      <c r="Q1660" t="str">
        <f t="shared" si="25"/>
        <v>MFCCN US Equity</v>
      </c>
    </row>
    <row r="1661" spans="1:17" x14ac:dyDescent="0.55000000000000004">
      <c r="A1661" s="1">
        <v>45289</v>
      </c>
      <c r="B1661" s="1">
        <v>45291</v>
      </c>
      <c r="C1661" t="s">
        <v>1468</v>
      </c>
      <c r="D1661" t="s">
        <v>1469</v>
      </c>
      <c r="E1661">
        <v>3.95</v>
      </c>
      <c r="F1661" t="s">
        <v>1975</v>
      </c>
      <c r="H1661" t="s">
        <v>52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72</v>
      </c>
      <c r="O1661" t="s">
        <v>4086</v>
      </c>
      <c r="P1661">
        <v>2</v>
      </c>
      <c r="Q1661" t="str">
        <f t="shared" si="25"/>
        <v>LM US Equity</v>
      </c>
    </row>
    <row r="1662" spans="1:17" x14ac:dyDescent="0.55000000000000004">
      <c r="A1662" s="1">
        <v>45289</v>
      </c>
      <c r="B1662" s="1">
        <v>45291</v>
      </c>
      <c r="C1662" t="s">
        <v>479</v>
      </c>
      <c r="D1662" t="s">
        <v>480</v>
      </c>
      <c r="E1662">
        <v>4.95</v>
      </c>
      <c r="F1662" t="s">
        <v>2253</v>
      </c>
      <c r="H1662" t="s">
        <v>47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4087</v>
      </c>
      <c r="P1662">
        <v>4</v>
      </c>
      <c r="Q1662" t="str">
        <f t="shared" si="25"/>
        <v>AMGN US Equity</v>
      </c>
    </row>
    <row r="1663" spans="1:17" x14ac:dyDescent="0.55000000000000004">
      <c r="A1663" s="1">
        <v>45289</v>
      </c>
      <c r="B1663" s="1">
        <v>45291</v>
      </c>
      <c r="C1663" t="s">
        <v>114</v>
      </c>
      <c r="D1663" t="s">
        <v>115</v>
      </c>
      <c r="E1663">
        <v>3.05</v>
      </c>
      <c r="F1663" t="s">
        <v>3041</v>
      </c>
      <c r="G1663" t="s">
        <v>206</v>
      </c>
      <c r="H1663" t="s">
        <v>52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4088</v>
      </c>
      <c r="P1663">
        <v>2</v>
      </c>
      <c r="Q1663" t="str">
        <f t="shared" si="25"/>
        <v>DE US Equity</v>
      </c>
    </row>
    <row r="1664" spans="1:17" x14ac:dyDescent="0.55000000000000004">
      <c r="A1664" s="1">
        <v>45289</v>
      </c>
      <c r="B1664" s="1">
        <v>45291</v>
      </c>
      <c r="C1664" t="s">
        <v>1445</v>
      </c>
      <c r="D1664" t="s">
        <v>1446</v>
      </c>
      <c r="E1664">
        <v>2.5499999999999998</v>
      </c>
      <c r="F1664" t="s">
        <v>4091</v>
      </c>
      <c r="G1664" t="s">
        <v>142</v>
      </c>
      <c r="H1664" t="s">
        <v>42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72</v>
      </c>
      <c r="O1664" t="s">
        <v>4092</v>
      </c>
      <c r="P1664">
        <v>3</v>
      </c>
      <c r="Q1664" t="str">
        <f t="shared" si="25"/>
        <v>ATH US Equity</v>
      </c>
    </row>
    <row r="1665" spans="1:17" x14ac:dyDescent="0.55000000000000004">
      <c r="A1665" s="1">
        <v>45289</v>
      </c>
      <c r="B1665" s="1">
        <v>45291</v>
      </c>
      <c r="C1665" t="s">
        <v>1403</v>
      </c>
      <c r="D1665" t="s">
        <v>1404</v>
      </c>
      <c r="E1665">
        <v>7</v>
      </c>
      <c r="F1665" t="s">
        <v>2238</v>
      </c>
      <c r="H1665" t="s">
        <v>52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4093</v>
      </c>
      <c r="P1665">
        <v>3</v>
      </c>
      <c r="Q1665" t="str">
        <f t="shared" si="25"/>
        <v>ADM US Equity</v>
      </c>
    </row>
    <row r="1666" spans="1:17" x14ac:dyDescent="0.55000000000000004">
      <c r="A1666" s="1">
        <v>45289</v>
      </c>
      <c r="B1666" s="1">
        <v>45291</v>
      </c>
      <c r="C1666" t="s">
        <v>4095</v>
      </c>
      <c r="D1666" t="s">
        <v>1416</v>
      </c>
      <c r="E1666">
        <v>7.125</v>
      </c>
      <c r="F1666" t="s">
        <v>538</v>
      </c>
      <c r="H1666" t="s">
        <v>47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4096</v>
      </c>
      <c r="P1666">
        <v>3</v>
      </c>
      <c r="Q1666" t="str">
        <f t="shared" si="25"/>
        <v>WMB US Equity</v>
      </c>
    </row>
    <row r="1667" spans="1:17" x14ac:dyDescent="0.55000000000000004">
      <c r="A1667" s="1">
        <v>45289</v>
      </c>
      <c r="B1667" s="1">
        <v>45291</v>
      </c>
      <c r="C1667" t="s">
        <v>4097</v>
      </c>
      <c r="D1667" t="s">
        <v>4098</v>
      </c>
      <c r="E1667">
        <v>5</v>
      </c>
      <c r="F1667" t="s">
        <v>1390</v>
      </c>
      <c r="G1667" t="s">
        <v>142</v>
      </c>
      <c r="H1667" t="s">
        <v>47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4099</v>
      </c>
      <c r="P1667">
        <v>3</v>
      </c>
      <c r="Q1667" t="str">
        <f t="shared" si="25"/>
        <v>BWA US Equity</v>
      </c>
    </row>
    <row r="1668" spans="1:17" x14ac:dyDescent="0.55000000000000004">
      <c r="A1668" s="1">
        <v>45289</v>
      </c>
      <c r="B1668" s="1">
        <v>45291</v>
      </c>
      <c r="C1668" t="s">
        <v>114</v>
      </c>
      <c r="D1668" t="s">
        <v>115</v>
      </c>
      <c r="E1668">
        <v>3.4</v>
      </c>
      <c r="F1668" t="s">
        <v>1077</v>
      </c>
      <c r="G1668" t="s">
        <v>206</v>
      </c>
      <c r="H1668" t="s">
        <v>52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4100</v>
      </c>
      <c r="P1668">
        <v>2</v>
      </c>
      <c r="Q1668" t="str">
        <f t="shared" ref="Q1668:Q1731" si="26">D1668&amp;" US Equity"</f>
        <v>DE US Equity</v>
      </c>
    </row>
    <row r="1669" spans="1:17" x14ac:dyDescent="0.55000000000000004">
      <c r="A1669" s="1">
        <v>45289</v>
      </c>
      <c r="B1669" s="1">
        <v>45291</v>
      </c>
      <c r="C1669" t="s">
        <v>1722</v>
      </c>
      <c r="D1669" t="s">
        <v>1723</v>
      </c>
      <c r="E1669">
        <v>0.75</v>
      </c>
      <c r="F1669" t="s">
        <v>3264</v>
      </c>
      <c r="G1669" t="s">
        <v>229</v>
      </c>
      <c r="H1669" t="s">
        <v>52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4101</v>
      </c>
      <c r="P1669">
        <v>3</v>
      </c>
      <c r="Q1669" t="str">
        <f t="shared" si="26"/>
        <v>BMW US Equity</v>
      </c>
    </row>
    <row r="1670" spans="1:17" x14ac:dyDescent="0.55000000000000004">
      <c r="A1670" s="1">
        <v>45289</v>
      </c>
      <c r="B1670" s="1">
        <v>45291</v>
      </c>
      <c r="C1670" t="s">
        <v>4103</v>
      </c>
      <c r="D1670" t="s">
        <v>4104</v>
      </c>
      <c r="E1670">
        <v>6.5</v>
      </c>
      <c r="F1670" t="s">
        <v>4105</v>
      </c>
      <c r="H1670" t="s">
        <v>77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53</v>
      </c>
      <c r="O1670" t="s">
        <v>4106</v>
      </c>
      <c r="P1670">
        <v>3</v>
      </c>
      <c r="Q1670" t="str">
        <f t="shared" si="26"/>
        <v>CNL US Equity</v>
      </c>
    </row>
    <row r="1671" spans="1:17" x14ac:dyDescent="0.55000000000000004">
      <c r="A1671" s="1">
        <v>45289</v>
      </c>
      <c r="B1671" s="1">
        <v>45291</v>
      </c>
      <c r="C1671" t="s">
        <v>4109</v>
      </c>
      <c r="D1671" t="s">
        <v>75</v>
      </c>
      <c r="E1671">
        <v>7.875</v>
      </c>
      <c r="F1671" t="s">
        <v>2124</v>
      </c>
      <c r="H1671" t="s">
        <v>77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4110</v>
      </c>
      <c r="P1671">
        <v>2</v>
      </c>
      <c r="Q1671" t="str">
        <f t="shared" si="26"/>
        <v>VZ US Equity</v>
      </c>
    </row>
    <row r="1672" spans="1:17" x14ac:dyDescent="0.55000000000000004">
      <c r="A1672" s="1">
        <v>45289</v>
      </c>
      <c r="B1672" s="1">
        <v>45291</v>
      </c>
      <c r="C1672" t="s">
        <v>2132</v>
      </c>
      <c r="D1672" t="s">
        <v>2133</v>
      </c>
      <c r="E1672">
        <v>7.7</v>
      </c>
      <c r="F1672" t="s">
        <v>3818</v>
      </c>
      <c r="H1672" t="s">
        <v>32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4112</v>
      </c>
      <c r="P1672">
        <v>3</v>
      </c>
      <c r="Q1672" t="str">
        <f t="shared" si="26"/>
        <v>TWX US Equity</v>
      </c>
    </row>
    <row r="1673" spans="1:17" x14ac:dyDescent="0.55000000000000004">
      <c r="A1673" s="1">
        <v>45289</v>
      </c>
      <c r="B1673" s="1">
        <v>45291</v>
      </c>
      <c r="C1673" t="s">
        <v>4115</v>
      </c>
      <c r="D1673" t="s">
        <v>4116</v>
      </c>
      <c r="E1673">
        <v>7.5</v>
      </c>
      <c r="F1673" t="s">
        <v>4117</v>
      </c>
      <c r="G1673" t="s">
        <v>206</v>
      </c>
      <c r="H1673" t="s">
        <v>17</v>
      </c>
      <c r="I1673" t="s">
        <v>18</v>
      </c>
      <c r="J1673" t="s">
        <v>19</v>
      </c>
      <c r="K1673" t="s">
        <v>20</v>
      </c>
      <c r="L1673" t="s">
        <v>20</v>
      </c>
      <c r="M1673" t="s">
        <v>2527</v>
      </c>
      <c r="N1673" t="s">
        <v>72</v>
      </c>
      <c r="O1673" t="s">
        <v>4118</v>
      </c>
      <c r="P1673">
        <v>2</v>
      </c>
      <c r="Q1673" t="str">
        <f t="shared" si="26"/>
        <v>GS US Equity</v>
      </c>
    </row>
    <row r="1674" spans="1:17" x14ac:dyDescent="0.55000000000000004">
      <c r="A1674" s="1">
        <v>45289</v>
      </c>
      <c r="B1674" s="1">
        <v>45291</v>
      </c>
      <c r="C1674" t="s">
        <v>244</v>
      </c>
      <c r="D1674" t="s">
        <v>245</v>
      </c>
      <c r="E1674">
        <v>4.5</v>
      </c>
      <c r="F1674" t="s">
        <v>190</v>
      </c>
      <c r="G1674" t="s">
        <v>1519</v>
      </c>
      <c r="H1674" t="s">
        <v>47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4119</v>
      </c>
      <c r="P1674">
        <v>2</v>
      </c>
      <c r="Q1674" t="str">
        <f t="shared" si="26"/>
        <v>GE US Equity</v>
      </c>
    </row>
    <row r="1675" spans="1:17" x14ac:dyDescent="0.55000000000000004">
      <c r="A1675" s="1">
        <v>45289</v>
      </c>
      <c r="B1675" s="1">
        <v>45291</v>
      </c>
      <c r="C1675" t="s">
        <v>517</v>
      </c>
      <c r="D1675" t="s">
        <v>518</v>
      </c>
      <c r="E1675">
        <v>3.2</v>
      </c>
      <c r="F1675" t="s">
        <v>1975</v>
      </c>
      <c r="G1675" t="s">
        <v>2272</v>
      </c>
      <c r="H1675" t="s">
        <v>52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4120</v>
      </c>
      <c r="P1675">
        <v>3</v>
      </c>
      <c r="Q1675" t="str">
        <f t="shared" si="26"/>
        <v>CAT US Equity</v>
      </c>
    </row>
    <row r="1676" spans="1:17" x14ac:dyDescent="0.55000000000000004">
      <c r="A1676" s="1">
        <v>45289</v>
      </c>
      <c r="B1676" s="1">
        <v>45291</v>
      </c>
      <c r="C1676" t="s">
        <v>3725</v>
      </c>
      <c r="D1676" t="s">
        <v>1857</v>
      </c>
      <c r="E1676">
        <v>6.875</v>
      </c>
      <c r="F1676" t="s">
        <v>4121</v>
      </c>
      <c r="H1676" t="s">
        <v>47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4122</v>
      </c>
      <c r="P1676">
        <v>3</v>
      </c>
      <c r="Q1676" t="str">
        <f t="shared" si="26"/>
        <v>OKE US Equity</v>
      </c>
    </row>
    <row r="1677" spans="1:17" x14ac:dyDescent="0.55000000000000004">
      <c r="A1677" s="1">
        <v>45289</v>
      </c>
      <c r="B1677" s="1">
        <v>45291</v>
      </c>
      <c r="C1677" t="s">
        <v>1430</v>
      </c>
      <c r="D1677" t="s">
        <v>1431</v>
      </c>
      <c r="E1677">
        <v>8.125</v>
      </c>
      <c r="F1677" t="s">
        <v>1140</v>
      </c>
      <c r="H1677" t="s">
        <v>71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4123</v>
      </c>
      <c r="P1677">
        <v>3</v>
      </c>
      <c r="Q1677" t="str">
        <f t="shared" si="26"/>
        <v>OVV US Equity</v>
      </c>
    </row>
    <row r="1678" spans="1:17" x14ac:dyDescent="0.55000000000000004">
      <c r="A1678" s="1">
        <v>45289</v>
      </c>
      <c r="B1678" s="1">
        <v>45291</v>
      </c>
      <c r="C1678" t="s">
        <v>3632</v>
      </c>
      <c r="D1678" t="s">
        <v>3633</v>
      </c>
      <c r="E1678">
        <v>5.95</v>
      </c>
      <c r="F1678" t="s">
        <v>2520</v>
      </c>
      <c r="H1678" t="s">
        <v>77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72</v>
      </c>
      <c r="O1678" t="s">
        <v>4124</v>
      </c>
      <c r="P1678">
        <v>3</v>
      </c>
      <c r="Q1678" t="str">
        <f t="shared" si="26"/>
        <v>HIG US Equity</v>
      </c>
    </row>
    <row r="1679" spans="1:17" x14ac:dyDescent="0.55000000000000004">
      <c r="A1679" s="1">
        <v>45289</v>
      </c>
      <c r="B1679" s="1">
        <v>45291</v>
      </c>
      <c r="C1679" t="s">
        <v>363</v>
      </c>
      <c r="D1679" t="s">
        <v>364</v>
      </c>
      <c r="E1679">
        <v>3.55</v>
      </c>
      <c r="F1679" t="s">
        <v>519</v>
      </c>
      <c r="G1679" t="s">
        <v>206</v>
      </c>
      <c r="H1679" t="s">
        <v>42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4125</v>
      </c>
      <c r="P1679">
        <v>4</v>
      </c>
      <c r="Q1679" t="str">
        <f t="shared" si="26"/>
        <v>PCAR US Equity</v>
      </c>
    </row>
    <row r="1680" spans="1:17" x14ac:dyDescent="0.55000000000000004">
      <c r="A1680" s="1">
        <v>45289</v>
      </c>
      <c r="B1680" s="1">
        <v>45291</v>
      </c>
      <c r="C1680" t="s">
        <v>1445</v>
      </c>
      <c r="D1680" t="s">
        <v>1446</v>
      </c>
      <c r="E1680">
        <v>6.3978099999999998</v>
      </c>
      <c r="F1680" t="s">
        <v>1312</v>
      </c>
      <c r="G1680" t="s">
        <v>142</v>
      </c>
      <c r="H1680" t="s">
        <v>42</v>
      </c>
      <c r="I1680" t="s">
        <v>18</v>
      </c>
      <c r="J1680" t="s">
        <v>19</v>
      </c>
      <c r="K1680" t="s">
        <v>20</v>
      </c>
      <c r="L1680" t="s">
        <v>20</v>
      </c>
      <c r="M1680" t="s">
        <v>173</v>
      </c>
      <c r="N1680" t="s">
        <v>72</v>
      </c>
      <c r="O1680" t="s">
        <v>4127</v>
      </c>
      <c r="P1680">
        <v>3</v>
      </c>
      <c r="Q1680" t="str">
        <f t="shared" si="26"/>
        <v>ATH US Equity</v>
      </c>
    </row>
    <row r="1681" spans="1:17" x14ac:dyDescent="0.55000000000000004">
      <c r="A1681" s="1">
        <v>45289</v>
      </c>
      <c r="B1681" s="1">
        <v>45291</v>
      </c>
      <c r="C1681" t="s">
        <v>244</v>
      </c>
      <c r="D1681" t="s">
        <v>245</v>
      </c>
      <c r="E1681">
        <v>4.1500000000000004</v>
      </c>
      <c r="F1681" t="s">
        <v>2256</v>
      </c>
      <c r="G1681" t="s">
        <v>206</v>
      </c>
      <c r="H1681" t="s">
        <v>47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4128</v>
      </c>
      <c r="P1681">
        <v>2</v>
      </c>
      <c r="Q1681" t="str">
        <f t="shared" si="26"/>
        <v>GE US Equity</v>
      </c>
    </row>
    <row r="1682" spans="1:17" x14ac:dyDescent="0.55000000000000004">
      <c r="A1682" s="1">
        <v>45289</v>
      </c>
      <c r="B1682" s="1">
        <v>45291</v>
      </c>
      <c r="C1682" t="s">
        <v>2019</v>
      </c>
      <c r="D1682" t="s">
        <v>2020</v>
      </c>
      <c r="E1682">
        <v>5.9778900000000004</v>
      </c>
      <c r="F1682" t="s">
        <v>818</v>
      </c>
      <c r="G1682" t="s">
        <v>229</v>
      </c>
      <c r="H1682" t="s">
        <v>99</v>
      </c>
      <c r="I1682" t="s">
        <v>18</v>
      </c>
      <c r="J1682" t="s">
        <v>19</v>
      </c>
      <c r="K1682" t="s">
        <v>20</v>
      </c>
      <c r="L1682" t="s">
        <v>20</v>
      </c>
      <c r="M1682" t="s">
        <v>173</v>
      </c>
      <c r="N1682" t="s">
        <v>22</v>
      </c>
      <c r="O1682" t="s">
        <v>4129</v>
      </c>
      <c r="P1682">
        <v>4</v>
      </c>
      <c r="Q1682" t="str">
        <f t="shared" si="26"/>
        <v>ROSW US Equity</v>
      </c>
    </row>
    <row r="1683" spans="1:17" x14ac:dyDescent="0.55000000000000004">
      <c r="A1683" s="1">
        <v>45289</v>
      </c>
      <c r="B1683" s="1">
        <v>45291</v>
      </c>
      <c r="C1683" t="s">
        <v>4130</v>
      </c>
      <c r="D1683" t="s">
        <v>2756</v>
      </c>
      <c r="E1683">
        <v>5.625</v>
      </c>
      <c r="F1683" t="s">
        <v>883</v>
      </c>
      <c r="H1683" t="s">
        <v>52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53</v>
      </c>
      <c r="O1683" t="s">
        <v>4131</v>
      </c>
      <c r="P1683">
        <v>3</v>
      </c>
      <c r="Q1683" t="str">
        <f t="shared" si="26"/>
        <v>WEC US Equity</v>
      </c>
    </row>
    <row r="1684" spans="1:17" x14ac:dyDescent="0.55000000000000004">
      <c r="A1684" s="1">
        <v>45289</v>
      </c>
      <c r="B1684" s="1">
        <v>45291</v>
      </c>
      <c r="C1684" t="s">
        <v>2574</v>
      </c>
      <c r="D1684" t="s">
        <v>775</v>
      </c>
      <c r="E1684">
        <v>6.35</v>
      </c>
      <c r="F1684" t="s">
        <v>1353</v>
      </c>
      <c r="H1684" t="s">
        <v>17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53</v>
      </c>
      <c r="O1684" t="s">
        <v>4135</v>
      </c>
      <c r="P1684">
        <v>3</v>
      </c>
      <c r="Q1684" t="str">
        <f t="shared" si="26"/>
        <v>EXC US Equity</v>
      </c>
    </row>
    <row r="1685" spans="1:17" x14ac:dyDescent="0.55000000000000004">
      <c r="A1685" s="1">
        <v>45289</v>
      </c>
      <c r="B1685" s="1">
        <v>45291</v>
      </c>
      <c r="C1685" t="s">
        <v>1948</v>
      </c>
      <c r="D1685" t="s">
        <v>1949</v>
      </c>
      <c r="E1685">
        <v>6.8</v>
      </c>
      <c r="F1685" t="s">
        <v>833</v>
      </c>
      <c r="G1685" t="s">
        <v>1118</v>
      </c>
      <c r="H1685" t="s">
        <v>77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4136</v>
      </c>
      <c r="P1685">
        <v>3</v>
      </c>
      <c r="Q1685" t="str">
        <f t="shared" si="26"/>
        <v>CSX US Equity</v>
      </c>
    </row>
    <row r="1686" spans="1:17" x14ac:dyDescent="0.55000000000000004">
      <c r="A1686" s="1">
        <v>45289</v>
      </c>
      <c r="B1686" s="1">
        <v>45291</v>
      </c>
      <c r="C1686" t="s">
        <v>742</v>
      </c>
      <c r="D1686" t="s">
        <v>743</v>
      </c>
      <c r="E1686">
        <v>5.7</v>
      </c>
      <c r="F1686" t="s">
        <v>2171</v>
      </c>
      <c r="H1686" t="s">
        <v>17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53</v>
      </c>
      <c r="O1686" t="s">
        <v>4137</v>
      </c>
      <c r="P1686">
        <v>2</v>
      </c>
      <c r="Q1686" t="str">
        <f t="shared" si="26"/>
        <v>ED US Equity</v>
      </c>
    </row>
    <row r="1687" spans="1:17" x14ac:dyDescent="0.55000000000000004">
      <c r="A1687" s="1">
        <v>45289</v>
      </c>
      <c r="B1687" s="1">
        <v>45291</v>
      </c>
      <c r="C1687" t="s">
        <v>4138</v>
      </c>
      <c r="D1687" t="s">
        <v>4139</v>
      </c>
      <c r="E1687">
        <v>4.6740000000000004</v>
      </c>
      <c r="F1687" t="s">
        <v>4140</v>
      </c>
      <c r="H1687" t="s">
        <v>164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4141</v>
      </c>
      <c r="P1687">
        <v>5</v>
      </c>
      <c r="Q1687" t="str">
        <f t="shared" si="26"/>
        <v>UPENN US Equity</v>
      </c>
    </row>
    <row r="1688" spans="1:17" x14ac:dyDescent="0.55000000000000004">
      <c r="A1688" s="1">
        <v>45289</v>
      </c>
      <c r="B1688" s="1">
        <v>45291</v>
      </c>
      <c r="C1688" t="s">
        <v>1070</v>
      </c>
      <c r="D1688" t="s">
        <v>1071</v>
      </c>
      <c r="E1688">
        <v>6.3606800000000003</v>
      </c>
      <c r="F1688" t="s">
        <v>3875</v>
      </c>
      <c r="G1688" t="s">
        <v>229</v>
      </c>
      <c r="H1688" t="s">
        <v>77</v>
      </c>
      <c r="I1688" t="s">
        <v>18</v>
      </c>
      <c r="J1688" t="s">
        <v>19</v>
      </c>
      <c r="K1688" t="s">
        <v>20</v>
      </c>
      <c r="L1688" t="s">
        <v>20</v>
      </c>
      <c r="M1688" t="s">
        <v>173</v>
      </c>
      <c r="N1688" t="s">
        <v>22</v>
      </c>
      <c r="O1688" t="s">
        <v>4143</v>
      </c>
      <c r="P1688">
        <v>5</v>
      </c>
      <c r="Q1688" t="str">
        <f t="shared" si="26"/>
        <v>DTRGR US Equity</v>
      </c>
    </row>
    <row r="1689" spans="1:17" x14ac:dyDescent="0.55000000000000004">
      <c r="A1689" s="1">
        <v>45289</v>
      </c>
      <c r="B1689" s="1">
        <v>45291</v>
      </c>
      <c r="C1689" t="s">
        <v>170</v>
      </c>
      <c r="D1689" t="s">
        <v>171</v>
      </c>
      <c r="E1689">
        <v>6.375</v>
      </c>
      <c r="F1689" t="s">
        <v>2050</v>
      </c>
      <c r="G1689" t="s">
        <v>238</v>
      </c>
      <c r="H1689" t="s">
        <v>47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4144</v>
      </c>
      <c r="P1689">
        <v>1</v>
      </c>
      <c r="Q1689" t="str">
        <f t="shared" si="26"/>
        <v>T US Equity</v>
      </c>
    </row>
    <row r="1690" spans="1:17" x14ac:dyDescent="0.55000000000000004">
      <c r="A1690" s="1">
        <v>45289</v>
      </c>
      <c r="B1690" s="1">
        <v>45291</v>
      </c>
      <c r="C1690" t="s">
        <v>170</v>
      </c>
      <c r="D1690" t="s">
        <v>171</v>
      </c>
      <c r="E1690">
        <v>6.35</v>
      </c>
      <c r="F1690" t="s">
        <v>676</v>
      </c>
      <c r="H1690" t="s">
        <v>47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4145</v>
      </c>
      <c r="P1690">
        <v>1</v>
      </c>
      <c r="Q1690" t="str">
        <f t="shared" si="26"/>
        <v>T US Equity</v>
      </c>
    </row>
    <row r="1691" spans="1:17" x14ac:dyDescent="0.55000000000000004">
      <c r="A1691" s="1">
        <v>45289</v>
      </c>
      <c r="B1691" s="1">
        <v>45291</v>
      </c>
      <c r="C1691" t="s">
        <v>2276</v>
      </c>
      <c r="D1691" t="s">
        <v>896</v>
      </c>
      <c r="E1691">
        <v>5.2</v>
      </c>
      <c r="F1691" t="s">
        <v>4146</v>
      </c>
      <c r="G1691" t="s">
        <v>4147</v>
      </c>
      <c r="H1691" t="s">
        <v>52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53</v>
      </c>
      <c r="O1691" t="s">
        <v>4148</v>
      </c>
      <c r="P1691">
        <v>2</v>
      </c>
      <c r="Q1691" t="str">
        <f t="shared" si="26"/>
        <v>SO US Equity</v>
      </c>
    </row>
    <row r="1692" spans="1:17" x14ac:dyDescent="0.55000000000000004">
      <c r="A1692" s="1">
        <v>45289</v>
      </c>
      <c r="B1692" s="1">
        <v>45291</v>
      </c>
      <c r="C1692" t="s">
        <v>1116</v>
      </c>
      <c r="D1692" t="s">
        <v>1117</v>
      </c>
      <c r="E1692">
        <v>3</v>
      </c>
      <c r="F1692" t="s">
        <v>763</v>
      </c>
      <c r="G1692" t="s">
        <v>1519</v>
      </c>
      <c r="H1692" t="s">
        <v>17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53</v>
      </c>
      <c r="O1692" t="s">
        <v>4149</v>
      </c>
      <c r="P1692">
        <v>4</v>
      </c>
      <c r="Q1692" t="str">
        <f t="shared" si="26"/>
        <v>NRUC US Equity</v>
      </c>
    </row>
    <row r="1693" spans="1:17" x14ac:dyDescent="0.55000000000000004">
      <c r="A1693" s="1">
        <v>45289</v>
      </c>
      <c r="B1693" s="1">
        <v>45291</v>
      </c>
      <c r="C1693" t="s">
        <v>1026</v>
      </c>
      <c r="D1693" t="s">
        <v>1015</v>
      </c>
      <c r="E1693">
        <v>6.5</v>
      </c>
      <c r="F1693" t="s">
        <v>4150</v>
      </c>
      <c r="H1693" t="s">
        <v>17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4151</v>
      </c>
      <c r="P1693">
        <v>5</v>
      </c>
      <c r="Q1693" t="str">
        <f t="shared" si="26"/>
        <v>ABIBB US Equity</v>
      </c>
    </row>
    <row r="1694" spans="1:17" x14ac:dyDescent="0.55000000000000004">
      <c r="A1694" s="1">
        <v>45289</v>
      </c>
      <c r="B1694" s="1">
        <v>45291</v>
      </c>
      <c r="C1694" t="s">
        <v>4152</v>
      </c>
      <c r="D1694" t="s">
        <v>4153</v>
      </c>
      <c r="E1694">
        <v>0.83299999999999996</v>
      </c>
      <c r="F1694" t="s">
        <v>190</v>
      </c>
      <c r="H1694" t="s">
        <v>71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53</v>
      </c>
      <c r="O1694" t="s">
        <v>4154</v>
      </c>
      <c r="P1694">
        <v>5</v>
      </c>
      <c r="Q1694" t="str">
        <f t="shared" si="26"/>
        <v>EMACN US Equity</v>
      </c>
    </row>
    <row r="1695" spans="1:17" x14ac:dyDescent="0.55000000000000004">
      <c r="A1695" s="1">
        <v>45289</v>
      </c>
      <c r="B1695" s="1">
        <v>45291</v>
      </c>
      <c r="C1695" t="s">
        <v>1941</v>
      </c>
      <c r="D1695" t="s">
        <v>1738</v>
      </c>
      <c r="E1695">
        <v>4.1500000000000004</v>
      </c>
      <c r="F1695" t="s">
        <v>4158</v>
      </c>
      <c r="H1695" t="s">
        <v>17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72</v>
      </c>
      <c r="O1695" t="s">
        <v>4159</v>
      </c>
      <c r="P1695">
        <v>2</v>
      </c>
      <c r="Q1695" t="str">
        <f t="shared" si="26"/>
        <v>CB US Equity</v>
      </c>
    </row>
    <row r="1696" spans="1:17" x14ac:dyDescent="0.55000000000000004">
      <c r="A1696" s="1">
        <v>45289</v>
      </c>
      <c r="B1696" s="1">
        <v>45291</v>
      </c>
      <c r="C1696" t="s">
        <v>866</v>
      </c>
      <c r="D1696" t="s">
        <v>867</v>
      </c>
      <c r="E1696">
        <v>3.65</v>
      </c>
      <c r="F1696" t="s">
        <v>1529</v>
      </c>
      <c r="H1696" t="s">
        <v>47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4160</v>
      </c>
      <c r="P1696">
        <v>3</v>
      </c>
      <c r="Q1696" t="str">
        <f t="shared" si="26"/>
        <v>BAX US Equity</v>
      </c>
    </row>
    <row r="1697" spans="1:17" x14ac:dyDescent="0.55000000000000004">
      <c r="A1697" s="1">
        <v>45289</v>
      </c>
      <c r="B1697" s="1">
        <v>45291</v>
      </c>
      <c r="C1697" t="s">
        <v>2276</v>
      </c>
      <c r="D1697" t="s">
        <v>896</v>
      </c>
      <c r="E1697">
        <v>3.85</v>
      </c>
      <c r="F1697" t="s">
        <v>3178</v>
      </c>
      <c r="H1697" t="s">
        <v>52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53</v>
      </c>
      <c r="O1697" t="s">
        <v>4161</v>
      </c>
      <c r="P1697">
        <v>2</v>
      </c>
      <c r="Q1697" t="str">
        <f t="shared" si="26"/>
        <v>SO US Equity</v>
      </c>
    </row>
    <row r="1698" spans="1:17" x14ac:dyDescent="0.55000000000000004">
      <c r="A1698" s="1">
        <v>45289</v>
      </c>
      <c r="B1698" s="1">
        <v>45291</v>
      </c>
      <c r="C1698" t="s">
        <v>4162</v>
      </c>
      <c r="D1698" t="s">
        <v>2348</v>
      </c>
      <c r="E1698">
        <v>4.1189999999999998</v>
      </c>
      <c r="F1698" t="s">
        <v>4163</v>
      </c>
      <c r="G1698" t="s">
        <v>142</v>
      </c>
      <c r="H1698" t="s">
        <v>77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53</v>
      </c>
      <c r="O1698" t="s">
        <v>4164</v>
      </c>
      <c r="P1698">
        <v>5</v>
      </c>
      <c r="Q1698" t="str">
        <f t="shared" si="26"/>
        <v>NGGLN US Equity</v>
      </c>
    </row>
    <row r="1699" spans="1:17" x14ac:dyDescent="0.55000000000000004">
      <c r="A1699" s="1">
        <v>45289</v>
      </c>
      <c r="B1699" s="1">
        <v>45291</v>
      </c>
      <c r="C1699" t="s">
        <v>560</v>
      </c>
      <c r="D1699" t="s">
        <v>561</v>
      </c>
      <c r="E1699">
        <v>4.5</v>
      </c>
      <c r="F1699" t="s">
        <v>1576</v>
      </c>
      <c r="G1699" t="s">
        <v>142</v>
      </c>
      <c r="H1699" t="s">
        <v>71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4165</v>
      </c>
      <c r="P1699">
        <v>2</v>
      </c>
      <c r="Q1699" t="str">
        <f t="shared" si="26"/>
        <v>CF US Equity</v>
      </c>
    </row>
    <row r="1700" spans="1:17" x14ac:dyDescent="0.55000000000000004">
      <c r="A1700" s="1">
        <v>45289</v>
      </c>
      <c r="B1700" s="1">
        <v>45291</v>
      </c>
      <c r="C1700" t="s">
        <v>269</v>
      </c>
      <c r="D1700" t="s">
        <v>270</v>
      </c>
      <c r="E1700">
        <v>3.5</v>
      </c>
      <c r="F1700" t="s">
        <v>4166</v>
      </c>
      <c r="G1700" t="s">
        <v>142</v>
      </c>
      <c r="H1700" t="s">
        <v>52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4167</v>
      </c>
      <c r="P1700">
        <v>5</v>
      </c>
      <c r="Q1700" t="str">
        <f t="shared" si="26"/>
        <v>MBGGR US Equity</v>
      </c>
    </row>
    <row r="1701" spans="1:17" x14ac:dyDescent="0.55000000000000004">
      <c r="A1701" s="1">
        <v>45289</v>
      </c>
      <c r="B1701" s="1">
        <v>45291</v>
      </c>
      <c r="C1701" t="s">
        <v>1010</v>
      </c>
      <c r="D1701" t="s">
        <v>1011</v>
      </c>
      <c r="E1701">
        <v>5.7</v>
      </c>
      <c r="F1701" t="s">
        <v>2737</v>
      </c>
      <c r="H1701" t="s">
        <v>77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4168</v>
      </c>
      <c r="P1701">
        <v>3</v>
      </c>
      <c r="Q1701" t="str">
        <f t="shared" si="26"/>
        <v>RTX US Equity</v>
      </c>
    </row>
    <row r="1702" spans="1:17" x14ac:dyDescent="0.55000000000000004">
      <c r="A1702" s="1">
        <v>45289</v>
      </c>
      <c r="B1702" s="1">
        <v>45291</v>
      </c>
      <c r="C1702" t="s">
        <v>24</v>
      </c>
      <c r="D1702" t="s">
        <v>25</v>
      </c>
      <c r="E1702">
        <v>5.125</v>
      </c>
      <c r="F1702" t="s">
        <v>137</v>
      </c>
      <c r="G1702" t="s">
        <v>142</v>
      </c>
      <c r="H1702" t="s">
        <v>27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4169</v>
      </c>
      <c r="P1702">
        <v>4</v>
      </c>
      <c r="Q1702" t="str">
        <f t="shared" si="26"/>
        <v>DISH US Equity</v>
      </c>
    </row>
    <row r="1703" spans="1:17" x14ac:dyDescent="0.55000000000000004">
      <c r="A1703" s="1">
        <v>45289</v>
      </c>
      <c r="B1703" s="1">
        <v>45291</v>
      </c>
      <c r="C1703" t="s">
        <v>264</v>
      </c>
      <c r="D1703" t="s">
        <v>265</v>
      </c>
      <c r="E1703">
        <v>5.05</v>
      </c>
      <c r="F1703" t="s">
        <v>3041</v>
      </c>
      <c r="G1703" t="s">
        <v>229</v>
      </c>
      <c r="H1703" t="s">
        <v>267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72</v>
      </c>
      <c r="O1703" t="s">
        <v>4170</v>
      </c>
      <c r="P1703">
        <v>3</v>
      </c>
      <c r="Q1703" t="str">
        <f t="shared" si="26"/>
        <v>MET US Equity</v>
      </c>
    </row>
    <row r="1704" spans="1:17" x14ac:dyDescent="0.55000000000000004">
      <c r="A1704" s="1">
        <v>45289</v>
      </c>
      <c r="B1704" s="1">
        <v>45291</v>
      </c>
      <c r="C1704" t="s">
        <v>363</v>
      </c>
      <c r="D1704" t="s">
        <v>364</v>
      </c>
      <c r="E1704">
        <v>3.15</v>
      </c>
      <c r="F1704" t="s">
        <v>2844</v>
      </c>
      <c r="G1704" t="s">
        <v>4173</v>
      </c>
      <c r="H1704" t="s">
        <v>42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4174</v>
      </c>
      <c r="P1704">
        <v>4</v>
      </c>
      <c r="Q1704" t="str">
        <f t="shared" si="26"/>
        <v>PCAR US Equity</v>
      </c>
    </row>
    <row r="1705" spans="1:17" x14ac:dyDescent="0.55000000000000004">
      <c r="A1705" s="1">
        <v>45289</v>
      </c>
      <c r="B1705" s="1">
        <v>45291</v>
      </c>
      <c r="C1705" t="s">
        <v>24</v>
      </c>
      <c r="D1705" t="s">
        <v>25</v>
      </c>
      <c r="E1705">
        <v>7.75</v>
      </c>
      <c r="F1705" t="s">
        <v>66</v>
      </c>
      <c r="G1705" t="s">
        <v>142</v>
      </c>
      <c r="H1705" t="s">
        <v>27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4175</v>
      </c>
      <c r="P1705">
        <v>4</v>
      </c>
      <c r="Q1705" t="str">
        <f t="shared" si="26"/>
        <v>DISH US Equity</v>
      </c>
    </row>
    <row r="1706" spans="1:17" x14ac:dyDescent="0.55000000000000004">
      <c r="A1706" s="1">
        <v>45289</v>
      </c>
      <c r="B1706" s="1">
        <v>45291</v>
      </c>
      <c r="C1706" t="s">
        <v>1116</v>
      </c>
      <c r="D1706" t="s">
        <v>1117</v>
      </c>
      <c r="E1706">
        <v>3</v>
      </c>
      <c r="F1706" t="s">
        <v>2072</v>
      </c>
      <c r="G1706" t="s">
        <v>1519</v>
      </c>
      <c r="H1706" t="s">
        <v>17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53</v>
      </c>
      <c r="O1706" t="s">
        <v>4177</v>
      </c>
      <c r="P1706">
        <v>4</v>
      </c>
      <c r="Q1706" t="str">
        <f t="shared" si="26"/>
        <v>NRUC US Equity</v>
      </c>
    </row>
    <row r="1707" spans="1:17" x14ac:dyDescent="0.55000000000000004">
      <c r="A1707" s="1">
        <v>45289</v>
      </c>
      <c r="B1707" s="1">
        <v>45291</v>
      </c>
      <c r="C1707" t="s">
        <v>1358</v>
      </c>
      <c r="D1707" t="s">
        <v>1359</v>
      </c>
      <c r="E1707">
        <v>7</v>
      </c>
      <c r="F1707" t="s">
        <v>4178</v>
      </c>
      <c r="H1707" t="s">
        <v>52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4179</v>
      </c>
      <c r="P1707">
        <v>3</v>
      </c>
      <c r="Q1707" t="str">
        <f t="shared" si="26"/>
        <v>TGT US Equity</v>
      </c>
    </row>
    <row r="1708" spans="1:17" x14ac:dyDescent="0.55000000000000004">
      <c r="A1708" s="1">
        <v>45289</v>
      </c>
      <c r="B1708" s="1">
        <v>45291</v>
      </c>
      <c r="C1708" t="s">
        <v>1495</v>
      </c>
      <c r="D1708" t="s">
        <v>1496</v>
      </c>
      <c r="E1708">
        <v>5.25</v>
      </c>
      <c r="F1708" t="s">
        <v>1544</v>
      </c>
      <c r="G1708" t="s">
        <v>229</v>
      </c>
      <c r="H1708" t="s">
        <v>17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72</v>
      </c>
      <c r="O1708" t="s">
        <v>4180</v>
      </c>
      <c r="P1708">
        <v>3</v>
      </c>
      <c r="Q1708" t="str">
        <f t="shared" si="26"/>
        <v>JXN US Equity</v>
      </c>
    </row>
    <row r="1709" spans="1:17" x14ac:dyDescent="0.55000000000000004">
      <c r="A1709" s="1">
        <v>45289</v>
      </c>
      <c r="B1709" s="1">
        <v>45291</v>
      </c>
      <c r="C1709" t="s">
        <v>1445</v>
      </c>
      <c r="D1709" t="s">
        <v>1446</v>
      </c>
      <c r="E1709">
        <v>2.5499999999999998</v>
      </c>
      <c r="F1709" t="s">
        <v>4091</v>
      </c>
      <c r="G1709" t="s">
        <v>229</v>
      </c>
      <c r="H1709" t="s">
        <v>42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72</v>
      </c>
      <c r="O1709" t="s">
        <v>4181</v>
      </c>
      <c r="P1709">
        <v>3</v>
      </c>
      <c r="Q1709" t="str">
        <f t="shared" si="26"/>
        <v>ATH US Equity</v>
      </c>
    </row>
    <row r="1710" spans="1:17" x14ac:dyDescent="0.55000000000000004">
      <c r="A1710" s="1">
        <v>45289</v>
      </c>
      <c r="B1710" s="1">
        <v>45291</v>
      </c>
      <c r="C1710" t="s">
        <v>1764</v>
      </c>
      <c r="D1710" t="s">
        <v>1249</v>
      </c>
      <c r="E1710">
        <v>5.625</v>
      </c>
      <c r="F1710" t="s">
        <v>4182</v>
      </c>
      <c r="H1710" t="s">
        <v>47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4183</v>
      </c>
      <c r="P1710">
        <v>3</v>
      </c>
      <c r="Q1710" t="str">
        <f t="shared" si="26"/>
        <v>KMI US Equity</v>
      </c>
    </row>
    <row r="1711" spans="1:17" x14ac:dyDescent="0.55000000000000004">
      <c r="A1711" s="1">
        <v>45289</v>
      </c>
      <c r="B1711" s="1">
        <v>45291</v>
      </c>
      <c r="C1711" t="s">
        <v>2662</v>
      </c>
      <c r="D1711" t="s">
        <v>2663</v>
      </c>
      <c r="E1711">
        <v>3.7</v>
      </c>
      <c r="F1711" t="s">
        <v>413</v>
      </c>
      <c r="H1711" t="s">
        <v>47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4184</v>
      </c>
      <c r="P1711">
        <v>3</v>
      </c>
      <c r="Q1711" t="str">
        <f t="shared" si="26"/>
        <v>WHR US Equity</v>
      </c>
    </row>
    <row r="1712" spans="1:17" x14ac:dyDescent="0.55000000000000004">
      <c r="A1712" s="1">
        <v>45289</v>
      </c>
      <c r="B1712" s="1">
        <v>45291</v>
      </c>
      <c r="C1712" t="s">
        <v>2976</v>
      </c>
      <c r="D1712" t="s">
        <v>2977</v>
      </c>
      <c r="E1712">
        <v>7.75</v>
      </c>
      <c r="F1712" t="s">
        <v>473</v>
      </c>
      <c r="H1712" t="s">
        <v>32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4185</v>
      </c>
      <c r="P1712">
        <v>3</v>
      </c>
      <c r="Q1712" t="str">
        <f t="shared" si="26"/>
        <v>DDS US Equity</v>
      </c>
    </row>
    <row r="1713" spans="1:17" x14ac:dyDescent="0.55000000000000004">
      <c r="A1713" s="1">
        <v>45289</v>
      </c>
      <c r="B1713" s="1">
        <v>45291</v>
      </c>
      <c r="C1713" t="s">
        <v>1912</v>
      </c>
      <c r="D1713" t="s">
        <v>1913</v>
      </c>
      <c r="E1713">
        <v>6.5</v>
      </c>
      <c r="F1713" t="s">
        <v>240</v>
      </c>
      <c r="H1713" t="s">
        <v>71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4186</v>
      </c>
      <c r="P1713">
        <v>3</v>
      </c>
      <c r="Q1713" t="str">
        <f t="shared" si="26"/>
        <v>MSI US Equity</v>
      </c>
    </row>
    <row r="1714" spans="1:17" x14ac:dyDescent="0.55000000000000004">
      <c r="A1714" s="1">
        <v>45289</v>
      </c>
      <c r="B1714" s="1">
        <v>45291</v>
      </c>
      <c r="C1714" t="s">
        <v>244</v>
      </c>
      <c r="D1714" t="s">
        <v>245</v>
      </c>
      <c r="E1714">
        <v>3.5</v>
      </c>
      <c r="F1714" t="s">
        <v>914</v>
      </c>
      <c r="G1714" t="s">
        <v>1519</v>
      </c>
      <c r="H1714" t="s">
        <v>47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4187</v>
      </c>
      <c r="P1714">
        <v>2</v>
      </c>
      <c r="Q1714" t="str">
        <f t="shared" si="26"/>
        <v>GE US Equity</v>
      </c>
    </row>
    <row r="1715" spans="1:17" x14ac:dyDescent="0.55000000000000004">
      <c r="A1715" s="1">
        <v>45289</v>
      </c>
      <c r="B1715" s="1">
        <v>45291</v>
      </c>
      <c r="C1715" t="s">
        <v>955</v>
      </c>
      <c r="D1715" t="s">
        <v>956</v>
      </c>
      <c r="E1715">
        <v>3.875</v>
      </c>
      <c r="F1715" t="s">
        <v>2920</v>
      </c>
      <c r="H1715" t="s">
        <v>17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53</v>
      </c>
      <c r="O1715" t="s">
        <v>4189</v>
      </c>
      <c r="P1715">
        <v>2</v>
      </c>
      <c r="Q1715" t="str">
        <f t="shared" si="26"/>
        <v>TE US Equity</v>
      </c>
    </row>
    <row r="1716" spans="1:17" x14ac:dyDescent="0.55000000000000004">
      <c r="A1716" s="1">
        <v>45289</v>
      </c>
      <c r="B1716" s="1">
        <v>45291</v>
      </c>
      <c r="C1716" t="s">
        <v>264</v>
      </c>
      <c r="D1716" t="s">
        <v>265</v>
      </c>
      <c r="E1716">
        <v>1.875</v>
      </c>
      <c r="F1716" t="s">
        <v>2612</v>
      </c>
      <c r="G1716" t="s">
        <v>142</v>
      </c>
      <c r="H1716" t="s">
        <v>267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72</v>
      </c>
      <c r="O1716" t="s">
        <v>4190</v>
      </c>
      <c r="P1716">
        <v>3</v>
      </c>
      <c r="Q1716" t="str">
        <f t="shared" si="26"/>
        <v>MET US Equity</v>
      </c>
    </row>
    <row r="1717" spans="1:17" x14ac:dyDescent="0.55000000000000004">
      <c r="A1717" s="1">
        <v>45289</v>
      </c>
      <c r="B1717" s="1">
        <v>45291</v>
      </c>
      <c r="C1717" t="s">
        <v>2235</v>
      </c>
      <c r="D1717" t="s">
        <v>1284</v>
      </c>
      <c r="E1717">
        <v>7.5</v>
      </c>
      <c r="F1717" t="s">
        <v>1796</v>
      </c>
      <c r="H1717" t="s">
        <v>47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4191</v>
      </c>
      <c r="P1717">
        <v>3</v>
      </c>
      <c r="Q1717" t="str">
        <f t="shared" si="26"/>
        <v>DOW US Equity</v>
      </c>
    </row>
    <row r="1718" spans="1:17" x14ac:dyDescent="0.55000000000000004">
      <c r="A1718" s="1">
        <v>45289</v>
      </c>
      <c r="B1718" s="1">
        <v>45291</v>
      </c>
      <c r="C1718" t="s">
        <v>2444</v>
      </c>
      <c r="D1718" t="s">
        <v>2445</v>
      </c>
      <c r="E1718">
        <v>8.82</v>
      </c>
      <c r="F1718" t="s">
        <v>91</v>
      </c>
      <c r="H1718" t="s">
        <v>27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4192</v>
      </c>
      <c r="P1718">
        <v>3</v>
      </c>
      <c r="Q1718" t="str">
        <f t="shared" si="26"/>
        <v>RRD US Equity</v>
      </c>
    </row>
    <row r="1719" spans="1:17" x14ac:dyDescent="0.55000000000000004">
      <c r="A1719" s="1">
        <v>45289</v>
      </c>
      <c r="B1719" s="1">
        <v>45291</v>
      </c>
      <c r="C1719" t="s">
        <v>114</v>
      </c>
      <c r="D1719" t="s">
        <v>115</v>
      </c>
      <c r="E1719">
        <v>2.6</v>
      </c>
      <c r="F1719" t="s">
        <v>4193</v>
      </c>
      <c r="G1719" t="s">
        <v>206</v>
      </c>
      <c r="H1719" t="s">
        <v>52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4194</v>
      </c>
      <c r="P1719">
        <v>2</v>
      </c>
      <c r="Q1719" t="str">
        <f t="shared" si="26"/>
        <v>DE US Equity</v>
      </c>
    </row>
    <row r="1720" spans="1:17" x14ac:dyDescent="0.55000000000000004">
      <c r="A1720" s="1">
        <v>45289</v>
      </c>
      <c r="B1720" s="1">
        <v>45291</v>
      </c>
      <c r="C1720" t="s">
        <v>264</v>
      </c>
      <c r="D1720" t="s">
        <v>265</v>
      </c>
      <c r="E1720">
        <v>3.6</v>
      </c>
      <c r="F1720" t="s">
        <v>2471</v>
      </c>
      <c r="G1720" t="s">
        <v>142</v>
      </c>
      <c r="H1720" t="s">
        <v>267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72</v>
      </c>
      <c r="O1720" t="s">
        <v>4195</v>
      </c>
      <c r="P1720">
        <v>3</v>
      </c>
      <c r="Q1720" t="str">
        <f t="shared" si="26"/>
        <v>MET US Equity</v>
      </c>
    </row>
    <row r="1721" spans="1:17" x14ac:dyDescent="0.55000000000000004">
      <c r="A1721" s="1">
        <v>45289</v>
      </c>
      <c r="B1721" s="1">
        <v>45291</v>
      </c>
      <c r="C1721" t="s">
        <v>244</v>
      </c>
      <c r="D1721" t="s">
        <v>245</v>
      </c>
      <c r="E1721">
        <v>5</v>
      </c>
      <c r="F1721" t="s">
        <v>3884</v>
      </c>
      <c r="G1721" t="s">
        <v>1519</v>
      </c>
      <c r="H1721" t="s">
        <v>47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4198</v>
      </c>
      <c r="P1721">
        <v>2</v>
      </c>
      <c r="Q1721" t="str">
        <f t="shared" si="26"/>
        <v>GE US Equity</v>
      </c>
    </row>
    <row r="1722" spans="1:17" x14ac:dyDescent="0.55000000000000004">
      <c r="A1722" s="1">
        <v>45289</v>
      </c>
      <c r="B1722" s="1">
        <v>45291</v>
      </c>
      <c r="C1722" t="s">
        <v>114</v>
      </c>
      <c r="D1722" t="s">
        <v>115</v>
      </c>
      <c r="E1722">
        <v>5.9819899999999997</v>
      </c>
      <c r="F1722" t="s">
        <v>1915</v>
      </c>
      <c r="G1722" t="s">
        <v>206</v>
      </c>
      <c r="H1722" t="s">
        <v>52</v>
      </c>
      <c r="I1722" t="s">
        <v>18</v>
      </c>
      <c r="J1722" t="s">
        <v>19</v>
      </c>
      <c r="K1722" t="s">
        <v>20</v>
      </c>
      <c r="L1722" t="s">
        <v>20</v>
      </c>
      <c r="M1722" t="s">
        <v>173</v>
      </c>
      <c r="N1722" t="s">
        <v>22</v>
      </c>
      <c r="O1722" t="s">
        <v>4199</v>
      </c>
      <c r="P1722">
        <v>2</v>
      </c>
      <c r="Q1722" t="str">
        <f t="shared" si="26"/>
        <v>DE US Equity</v>
      </c>
    </row>
    <row r="1723" spans="1:17" x14ac:dyDescent="0.55000000000000004">
      <c r="A1723" s="1">
        <v>45289</v>
      </c>
      <c r="B1723" s="1">
        <v>45291</v>
      </c>
      <c r="C1723" t="s">
        <v>732</v>
      </c>
      <c r="D1723" t="s">
        <v>733</v>
      </c>
      <c r="E1723">
        <v>7.625</v>
      </c>
      <c r="F1723" t="s">
        <v>3160</v>
      </c>
      <c r="H1723" t="s">
        <v>32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4200</v>
      </c>
      <c r="P1723">
        <v>3</v>
      </c>
      <c r="Q1723" t="str">
        <f t="shared" si="26"/>
        <v>APA US Equity</v>
      </c>
    </row>
    <row r="1724" spans="1:17" x14ac:dyDescent="0.55000000000000004">
      <c r="A1724" s="1">
        <v>45289</v>
      </c>
      <c r="B1724" s="1">
        <v>45291</v>
      </c>
      <c r="C1724" t="s">
        <v>2591</v>
      </c>
      <c r="D1724" t="s">
        <v>2452</v>
      </c>
      <c r="E1724">
        <v>5.35</v>
      </c>
      <c r="F1724" t="s">
        <v>4066</v>
      </c>
      <c r="H1724" t="s">
        <v>52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53</v>
      </c>
      <c r="O1724" t="s">
        <v>4201</v>
      </c>
      <c r="P1724">
        <v>3</v>
      </c>
      <c r="Q1724" t="str">
        <f t="shared" si="26"/>
        <v>SRE US Equity</v>
      </c>
    </row>
    <row r="1725" spans="1:17" x14ac:dyDescent="0.55000000000000004">
      <c r="A1725" s="1">
        <v>45289</v>
      </c>
      <c r="B1725" s="1">
        <v>45291</v>
      </c>
      <c r="C1725" t="s">
        <v>4202</v>
      </c>
      <c r="D1725" t="s">
        <v>4203</v>
      </c>
      <c r="E1725">
        <v>7.375</v>
      </c>
      <c r="F1725" t="s">
        <v>440</v>
      </c>
      <c r="H1725" t="s">
        <v>77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4204</v>
      </c>
      <c r="P1725">
        <v>2</v>
      </c>
      <c r="Q1725" t="str">
        <f t="shared" si="26"/>
        <v>WM US Equity</v>
      </c>
    </row>
    <row r="1726" spans="1:17" x14ac:dyDescent="0.55000000000000004">
      <c r="A1726" s="1">
        <v>45289</v>
      </c>
      <c r="B1726" s="1">
        <v>45291</v>
      </c>
      <c r="C1726" t="s">
        <v>1445</v>
      </c>
      <c r="D1726" t="s">
        <v>1446</v>
      </c>
      <c r="E1726">
        <v>2.5139999999999998</v>
      </c>
      <c r="F1726" t="s">
        <v>583</v>
      </c>
      <c r="G1726" t="s">
        <v>142</v>
      </c>
      <c r="H1726" t="s">
        <v>42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72</v>
      </c>
      <c r="O1726" t="s">
        <v>4205</v>
      </c>
      <c r="P1726">
        <v>3</v>
      </c>
      <c r="Q1726" t="str">
        <f t="shared" si="26"/>
        <v>ATH US Equity</v>
      </c>
    </row>
    <row r="1727" spans="1:17" x14ac:dyDescent="0.55000000000000004">
      <c r="A1727" s="1">
        <v>45289</v>
      </c>
      <c r="B1727" s="1">
        <v>45291</v>
      </c>
      <c r="C1727" t="s">
        <v>1318</v>
      </c>
      <c r="D1727" t="s">
        <v>1319</v>
      </c>
      <c r="E1727">
        <v>6.7309200000000002</v>
      </c>
      <c r="F1727" t="s">
        <v>4206</v>
      </c>
      <c r="G1727" t="s">
        <v>142</v>
      </c>
      <c r="H1727" t="s">
        <v>52</v>
      </c>
      <c r="I1727" t="s">
        <v>18</v>
      </c>
      <c r="J1727" t="s">
        <v>19</v>
      </c>
      <c r="K1727" t="s">
        <v>20</v>
      </c>
      <c r="L1727" t="s">
        <v>20</v>
      </c>
      <c r="M1727" t="s">
        <v>173</v>
      </c>
      <c r="N1727" t="s">
        <v>72</v>
      </c>
      <c r="O1727" t="s">
        <v>4207</v>
      </c>
      <c r="P1727">
        <v>4</v>
      </c>
      <c r="Q1727" t="str">
        <f t="shared" si="26"/>
        <v>CRBG US Equity</v>
      </c>
    </row>
    <row r="1728" spans="1:17" x14ac:dyDescent="0.55000000000000004">
      <c r="A1728" s="1">
        <v>45289</v>
      </c>
      <c r="B1728" s="1">
        <v>45291</v>
      </c>
      <c r="C1728" t="s">
        <v>317</v>
      </c>
      <c r="D1728" t="s">
        <v>318</v>
      </c>
      <c r="E1728">
        <v>2</v>
      </c>
      <c r="F1728" t="s">
        <v>3468</v>
      </c>
      <c r="G1728" t="s">
        <v>206</v>
      </c>
      <c r="H1728" t="s">
        <v>17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4208</v>
      </c>
      <c r="P1728">
        <v>4</v>
      </c>
      <c r="Q1728" t="str">
        <f t="shared" si="26"/>
        <v>HNDA US Equity</v>
      </c>
    </row>
    <row r="1729" spans="1:17" x14ac:dyDescent="0.55000000000000004">
      <c r="A1729" s="1">
        <v>45289</v>
      </c>
      <c r="B1729" s="1">
        <v>45291</v>
      </c>
      <c r="C1729" t="s">
        <v>2504</v>
      </c>
      <c r="D1729" t="s">
        <v>2505</v>
      </c>
      <c r="E1729">
        <v>5.95</v>
      </c>
      <c r="F1729" t="s">
        <v>871</v>
      </c>
      <c r="H1729" t="s">
        <v>77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72</v>
      </c>
      <c r="O1729" t="s">
        <v>4209</v>
      </c>
      <c r="P1729">
        <v>3</v>
      </c>
      <c r="Q1729" t="str">
        <f t="shared" si="26"/>
        <v>ELV US Equity</v>
      </c>
    </row>
    <row r="1730" spans="1:17" x14ac:dyDescent="0.55000000000000004">
      <c r="A1730" s="1">
        <v>45289</v>
      </c>
      <c r="B1730" s="1">
        <v>45291</v>
      </c>
      <c r="C1730" t="s">
        <v>170</v>
      </c>
      <c r="D1730" t="s">
        <v>171</v>
      </c>
      <c r="E1730">
        <v>6.45</v>
      </c>
      <c r="F1730" t="s">
        <v>633</v>
      </c>
      <c r="H1730" t="s">
        <v>47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4210</v>
      </c>
      <c r="P1730">
        <v>1</v>
      </c>
      <c r="Q1730" t="str">
        <f t="shared" si="26"/>
        <v>T US Equity</v>
      </c>
    </row>
    <row r="1731" spans="1:17" x14ac:dyDescent="0.55000000000000004">
      <c r="A1731" s="1">
        <v>45289</v>
      </c>
      <c r="B1731" s="1">
        <v>45291</v>
      </c>
      <c r="C1731" t="s">
        <v>114</v>
      </c>
      <c r="D1731" t="s">
        <v>115</v>
      </c>
      <c r="E1731">
        <v>2.8</v>
      </c>
      <c r="F1731" t="s">
        <v>4211</v>
      </c>
      <c r="G1731" t="s">
        <v>206</v>
      </c>
      <c r="H1731" t="s">
        <v>52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4212</v>
      </c>
      <c r="P1731">
        <v>2</v>
      </c>
      <c r="Q1731" t="str">
        <f t="shared" si="26"/>
        <v>DE US Equity</v>
      </c>
    </row>
    <row r="1732" spans="1:17" x14ac:dyDescent="0.55000000000000004">
      <c r="A1732" s="1">
        <v>45289</v>
      </c>
      <c r="B1732" s="1">
        <v>45291</v>
      </c>
      <c r="C1732" t="s">
        <v>4213</v>
      </c>
      <c r="D1732" t="s">
        <v>4214</v>
      </c>
      <c r="E1732">
        <v>7</v>
      </c>
      <c r="F1732" t="s">
        <v>916</v>
      </c>
      <c r="H1732" t="s">
        <v>17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4215</v>
      </c>
      <c r="P1732">
        <v>3</v>
      </c>
      <c r="Q1732" t="str">
        <f t="shared" ref="Q1732:Q1795" si="27">D1732&amp;" US Equity"</f>
        <v>SLB US Equity</v>
      </c>
    </row>
    <row r="1733" spans="1:17" x14ac:dyDescent="0.55000000000000004">
      <c r="A1733" s="1">
        <v>45289</v>
      </c>
      <c r="B1733" s="1">
        <v>45291</v>
      </c>
      <c r="C1733" t="s">
        <v>332</v>
      </c>
      <c r="D1733" t="s">
        <v>333</v>
      </c>
      <c r="E1733">
        <v>2.85</v>
      </c>
      <c r="F1733" t="s">
        <v>4216</v>
      </c>
      <c r="H1733" t="s">
        <v>267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4217</v>
      </c>
      <c r="P1733">
        <v>2</v>
      </c>
      <c r="Q1733" t="str">
        <f t="shared" si="27"/>
        <v>PG US Equity</v>
      </c>
    </row>
    <row r="1734" spans="1:17" x14ac:dyDescent="0.55000000000000004">
      <c r="A1734" s="1">
        <v>45289</v>
      </c>
      <c r="B1734" s="1">
        <v>45291</v>
      </c>
      <c r="C1734" t="s">
        <v>1479</v>
      </c>
      <c r="D1734" t="s">
        <v>1323</v>
      </c>
      <c r="E1734">
        <v>5.625</v>
      </c>
      <c r="F1734" t="s">
        <v>159</v>
      </c>
      <c r="H1734" t="s">
        <v>17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53</v>
      </c>
      <c r="O1734" t="s">
        <v>4220</v>
      </c>
      <c r="P1734">
        <v>3</v>
      </c>
      <c r="Q1734" t="str">
        <f t="shared" si="27"/>
        <v>EIX US Equity</v>
      </c>
    </row>
    <row r="1735" spans="1:17" x14ac:dyDescent="0.55000000000000004">
      <c r="A1735" s="1">
        <v>45289</v>
      </c>
      <c r="B1735" s="1">
        <v>45291</v>
      </c>
      <c r="C1735" t="s">
        <v>244</v>
      </c>
      <c r="D1735" t="s">
        <v>245</v>
      </c>
      <c r="E1735">
        <v>4.3499999999999996</v>
      </c>
      <c r="F1735" t="s">
        <v>3451</v>
      </c>
      <c r="G1735" t="s">
        <v>1519</v>
      </c>
      <c r="H1735" t="s">
        <v>47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4221</v>
      </c>
      <c r="P1735">
        <v>2</v>
      </c>
      <c r="Q1735" t="str">
        <f t="shared" si="27"/>
        <v>GE US Equity</v>
      </c>
    </row>
    <row r="1736" spans="1:17" x14ac:dyDescent="0.55000000000000004">
      <c r="A1736" s="1">
        <v>45289</v>
      </c>
      <c r="B1736" s="1">
        <v>45291</v>
      </c>
      <c r="C1736" t="s">
        <v>1142</v>
      </c>
      <c r="D1736" t="s">
        <v>1143</v>
      </c>
      <c r="E1736">
        <v>7</v>
      </c>
      <c r="F1736" t="s">
        <v>2658</v>
      </c>
      <c r="H1736" t="s">
        <v>52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4222</v>
      </c>
      <c r="P1736">
        <v>4</v>
      </c>
      <c r="Q1736" t="str">
        <f t="shared" si="27"/>
        <v>BNSF US Equity</v>
      </c>
    </row>
    <row r="1737" spans="1:17" x14ac:dyDescent="0.55000000000000004">
      <c r="A1737" s="1">
        <v>45289</v>
      </c>
      <c r="B1737" s="1">
        <v>45291</v>
      </c>
      <c r="C1737" t="s">
        <v>4223</v>
      </c>
      <c r="D1737" t="s">
        <v>4224</v>
      </c>
      <c r="E1737">
        <v>3.3820000000000001</v>
      </c>
      <c r="F1737" t="s">
        <v>4225</v>
      </c>
      <c r="H1737" t="s">
        <v>42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4226</v>
      </c>
      <c r="P1737">
        <v>5</v>
      </c>
      <c r="Q1737" t="str">
        <f t="shared" si="27"/>
        <v>BSHSI US Equity</v>
      </c>
    </row>
    <row r="1738" spans="1:17" x14ac:dyDescent="0.55000000000000004">
      <c r="A1738" s="1">
        <v>45289</v>
      </c>
      <c r="B1738" s="1">
        <v>45291</v>
      </c>
      <c r="C1738" t="s">
        <v>2436</v>
      </c>
      <c r="D1738" t="s">
        <v>2437</v>
      </c>
      <c r="E1738">
        <v>7.5</v>
      </c>
      <c r="F1738" t="s">
        <v>3140</v>
      </c>
      <c r="H1738" t="s">
        <v>77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4227</v>
      </c>
      <c r="P1738">
        <v>5</v>
      </c>
      <c r="Q1738" t="str">
        <f t="shared" si="27"/>
        <v>ABXCN US Equity</v>
      </c>
    </row>
    <row r="1739" spans="1:17" x14ac:dyDescent="0.55000000000000004">
      <c r="A1739" s="1">
        <v>45289</v>
      </c>
      <c r="B1739" s="1">
        <v>45291</v>
      </c>
      <c r="C1739" t="s">
        <v>4228</v>
      </c>
      <c r="D1739" t="s">
        <v>4229</v>
      </c>
      <c r="E1739">
        <v>6</v>
      </c>
      <c r="F1739" t="s">
        <v>4066</v>
      </c>
      <c r="H1739" t="s">
        <v>47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53</v>
      </c>
      <c r="O1739" t="s">
        <v>4230</v>
      </c>
      <c r="P1739">
        <v>2</v>
      </c>
      <c r="Q1739" t="str">
        <f t="shared" si="27"/>
        <v>EE US Equity</v>
      </c>
    </row>
    <row r="1740" spans="1:17" x14ac:dyDescent="0.55000000000000004">
      <c r="A1740" s="1">
        <v>45289</v>
      </c>
      <c r="B1740" s="1">
        <v>45291</v>
      </c>
      <c r="C1740" t="s">
        <v>114</v>
      </c>
      <c r="D1740" t="s">
        <v>115</v>
      </c>
      <c r="E1740">
        <v>1.05</v>
      </c>
      <c r="F1740" t="s">
        <v>4231</v>
      </c>
      <c r="G1740" t="s">
        <v>206</v>
      </c>
      <c r="H1740" t="s">
        <v>52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4232</v>
      </c>
      <c r="P1740">
        <v>2</v>
      </c>
      <c r="Q1740" t="str">
        <f t="shared" si="27"/>
        <v>DE US Equity</v>
      </c>
    </row>
    <row r="1741" spans="1:17" x14ac:dyDescent="0.55000000000000004">
      <c r="A1741" s="1">
        <v>45289</v>
      </c>
      <c r="B1741" s="1">
        <v>45291</v>
      </c>
      <c r="C1741" t="s">
        <v>264</v>
      </c>
      <c r="D1741" t="s">
        <v>265</v>
      </c>
      <c r="E1741">
        <v>1.55</v>
      </c>
      <c r="F1741" t="s">
        <v>2340</v>
      </c>
      <c r="G1741" t="s">
        <v>229</v>
      </c>
      <c r="H1741" t="s">
        <v>267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72</v>
      </c>
      <c r="O1741" t="s">
        <v>4233</v>
      </c>
      <c r="P1741">
        <v>3</v>
      </c>
      <c r="Q1741" t="str">
        <f t="shared" si="27"/>
        <v>MET US Equity</v>
      </c>
    </row>
    <row r="1742" spans="1:17" x14ac:dyDescent="0.55000000000000004">
      <c r="A1742" s="1">
        <v>45289</v>
      </c>
      <c r="B1742" s="1">
        <v>45291</v>
      </c>
      <c r="C1742" t="s">
        <v>4234</v>
      </c>
      <c r="D1742" t="s">
        <v>4235</v>
      </c>
      <c r="E1742">
        <v>3.75</v>
      </c>
      <c r="F1742" t="s">
        <v>2570</v>
      </c>
      <c r="H1742" t="s">
        <v>47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72</v>
      </c>
      <c r="O1742" t="s">
        <v>4236</v>
      </c>
      <c r="P1742">
        <v>3</v>
      </c>
      <c r="Q1742" t="str">
        <f t="shared" si="27"/>
        <v>LAZ US Equity</v>
      </c>
    </row>
    <row r="1743" spans="1:17" x14ac:dyDescent="0.55000000000000004">
      <c r="A1743" s="1">
        <v>45289</v>
      </c>
      <c r="B1743" s="1">
        <v>45291</v>
      </c>
      <c r="C1743" t="s">
        <v>1500</v>
      </c>
      <c r="D1743" t="s">
        <v>1501</v>
      </c>
      <c r="E1743">
        <v>1.25</v>
      </c>
      <c r="F1743" t="s">
        <v>4237</v>
      </c>
      <c r="G1743" t="s">
        <v>142</v>
      </c>
      <c r="H1743" t="s">
        <v>42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72</v>
      </c>
      <c r="O1743" t="s">
        <v>4238</v>
      </c>
      <c r="P1743">
        <v>3</v>
      </c>
      <c r="Q1743" t="str">
        <f t="shared" si="27"/>
        <v>PFG US Equity</v>
      </c>
    </row>
    <row r="1744" spans="1:17" x14ac:dyDescent="0.55000000000000004">
      <c r="A1744" s="1">
        <v>45289</v>
      </c>
      <c r="B1744" s="1">
        <v>45291</v>
      </c>
      <c r="C1744" t="s">
        <v>3579</v>
      </c>
      <c r="D1744" t="s">
        <v>3580</v>
      </c>
      <c r="E1744">
        <v>6.9</v>
      </c>
      <c r="F1744" t="s">
        <v>2567</v>
      </c>
      <c r="H1744" t="s">
        <v>47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4240</v>
      </c>
      <c r="P1744">
        <v>3</v>
      </c>
      <c r="Q1744" t="str">
        <f t="shared" si="27"/>
        <v>EFX US Equity</v>
      </c>
    </row>
    <row r="1745" spans="1:17" x14ac:dyDescent="0.55000000000000004">
      <c r="A1745" s="1">
        <v>45289</v>
      </c>
      <c r="B1745" s="1">
        <v>45291</v>
      </c>
      <c r="C1745" t="s">
        <v>4241</v>
      </c>
      <c r="D1745" t="s">
        <v>171</v>
      </c>
      <c r="E1745">
        <v>7.12</v>
      </c>
      <c r="F1745" t="s">
        <v>4242</v>
      </c>
      <c r="H1745" t="s">
        <v>47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4243</v>
      </c>
      <c r="P1745">
        <v>1</v>
      </c>
      <c r="Q1745" t="str">
        <f t="shared" si="27"/>
        <v>T US Equity</v>
      </c>
    </row>
    <row r="1746" spans="1:17" x14ac:dyDescent="0.55000000000000004">
      <c r="A1746" s="1">
        <v>45289</v>
      </c>
      <c r="B1746" s="1">
        <v>45291</v>
      </c>
      <c r="C1746" t="s">
        <v>269</v>
      </c>
      <c r="D1746" t="s">
        <v>270</v>
      </c>
      <c r="E1746">
        <v>3.3</v>
      </c>
      <c r="F1746" t="s">
        <v>3702</v>
      </c>
      <c r="G1746" t="s">
        <v>229</v>
      </c>
      <c r="H1746" t="s">
        <v>52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4246</v>
      </c>
      <c r="P1746">
        <v>5</v>
      </c>
      <c r="Q1746" t="str">
        <f t="shared" si="27"/>
        <v>MBGGR US Equity</v>
      </c>
    </row>
    <row r="1747" spans="1:17" x14ac:dyDescent="0.55000000000000004">
      <c r="A1747" s="1">
        <v>45289</v>
      </c>
      <c r="B1747" s="1">
        <v>45291</v>
      </c>
      <c r="C1747" t="s">
        <v>1750</v>
      </c>
      <c r="D1747" t="s">
        <v>610</v>
      </c>
      <c r="E1747">
        <v>4.75</v>
      </c>
      <c r="F1747" t="s">
        <v>2640</v>
      </c>
      <c r="H1747" t="s">
        <v>77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4247</v>
      </c>
      <c r="P1747">
        <v>3</v>
      </c>
      <c r="Q1747" t="str">
        <f t="shared" si="27"/>
        <v>NOC US Equity</v>
      </c>
    </row>
    <row r="1748" spans="1:17" x14ac:dyDescent="0.55000000000000004">
      <c r="A1748" s="1">
        <v>45289</v>
      </c>
      <c r="B1748" s="1">
        <v>45291</v>
      </c>
      <c r="C1748" t="s">
        <v>264</v>
      </c>
      <c r="D1748" t="s">
        <v>265</v>
      </c>
      <c r="E1748">
        <v>3.05</v>
      </c>
      <c r="F1748" t="s">
        <v>3892</v>
      </c>
      <c r="G1748" t="s">
        <v>229</v>
      </c>
      <c r="H1748" t="s">
        <v>267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72</v>
      </c>
      <c r="O1748" t="s">
        <v>4249</v>
      </c>
      <c r="P1748">
        <v>3</v>
      </c>
      <c r="Q1748" t="str">
        <f t="shared" si="27"/>
        <v>MET US Equity</v>
      </c>
    </row>
    <row r="1749" spans="1:17" x14ac:dyDescent="0.55000000000000004">
      <c r="A1749" s="1">
        <v>45289</v>
      </c>
      <c r="B1749" s="1">
        <v>45291</v>
      </c>
      <c r="C1749" t="s">
        <v>2537</v>
      </c>
      <c r="D1749" t="s">
        <v>2538</v>
      </c>
      <c r="E1749">
        <v>3.5</v>
      </c>
      <c r="F1749" t="s">
        <v>469</v>
      </c>
      <c r="G1749" t="s">
        <v>229</v>
      </c>
      <c r="H1749" t="s">
        <v>147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4250</v>
      </c>
      <c r="P1749">
        <v>3</v>
      </c>
      <c r="Q1749" t="str">
        <f t="shared" si="27"/>
        <v>GPK US Equity</v>
      </c>
    </row>
    <row r="1750" spans="1:17" x14ac:dyDescent="0.55000000000000004">
      <c r="A1750" s="1">
        <v>45289</v>
      </c>
      <c r="B1750" s="1">
        <v>45291</v>
      </c>
      <c r="C1750" t="s">
        <v>2833</v>
      </c>
      <c r="D1750" t="s">
        <v>2834</v>
      </c>
      <c r="E1750">
        <v>7.6</v>
      </c>
      <c r="F1750" t="s">
        <v>3702</v>
      </c>
      <c r="G1750" t="s">
        <v>16</v>
      </c>
      <c r="H1750" t="s">
        <v>267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4251</v>
      </c>
      <c r="P1750">
        <v>2</v>
      </c>
      <c r="Q1750" t="str">
        <f t="shared" si="27"/>
        <v>CL US Equity</v>
      </c>
    </row>
    <row r="1751" spans="1:17" x14ac:dyDescent="0.55000000000000004">
      <c r="A1751" s="1">
        <v>45289</v>
      </c>
      <c r="B1751" s="1">
        <v>45291</v>
      </c>
      <c r="C1751" t="s">
        <v>139</v>
      </c>
      <c r="D1751" t="s">
        <v>140</v>
      </c>
      <c r="E1751">
        <v>6.4687799999999998</v>
      </c>
      <c r="F1751" t="s">
        <v>4252</v>
      </c>
      <c r="G1751" t="s">
        <v>142</v>
      </c>
      <c r="H1751" t="s">
        <v>42</v>
      </c>
      <c r="I1751" t="s">
        <v>18</v>
      </c>
      <c r="J1751" t="s">
        <v>19</v>
      </c>
      <c r="K1751" t="s">
        <v>20</v>
      </c>
      <c r="L1751" t="s">
        <v>20</v>
      </c>
      <c r="M1751" t="s">
        <v>173</v>
      </c>
      <c r="N1751" t="s">
        <v>72</v>
      </c>
      <c r="O1751" t="s">
        <v>4253</v>
      </c>
      <c r="P1751">
        <v>2</v>
      </c>
      <c r="Q1751" t="str">
        <f t="shared" si="27"/>
        <v>PL US Equity</v>
      </c>
    </row>
    <row r="1752" spans="1:17" x14ac:dyDescent="0.55000000000000004">
      <c r="A1752" s="1">
        <v>45289</v>
      </c>
      <c r="B1752" s="1">
        <v>45291</v>
      </c>
      <c r="C1752" t="s">
        <v>1412</v>
      </c>
      <c r="D1752" t="s">
        <v>553</v>
      </c>
      <c r="E1752">
        <v>8.125</v>
      </c>
      <c r="F1752" t="s">
        <v>1547</v>
      </c>
      <c r="H1752" t="s">
        <v>17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4254</v>
      </c>
      <c r="P1752">
        <v>3</v>
      </c>
      <c r="Q1752" t="str">
        <f t="shared" si="27"/>
        <v>COP US Equity</v>
      </c>
    </row>
    <row r="1753" spans="1:17" x14ac:dyDescent="0.55000000000000004">
      <c r="A1753" s="1">
        <v>45289</v>
      </c>
      <c r="B1753" s="1">
        <v>45291</v>
      </c>
      <c r="C1753" t="s">
        <v>3256</v>
      </c>
      <c r="D1753" t="s">
        <v>2371</v>
      </c>
      <c r="E1753">
        <v>8</v>
      </c>
      <c r="F1753" t="s">
        <v>4255</v>
      </c>
      <c r="H1753" t="s">
        <v>267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4256</v>
      </c>
      <c r="P1753">
        <v>3</v>
      </c>
      <c r="Q1753" t="str">
        <f t="shared" si="27"/>
        <v>CVX US Equity</v>
      </c>
    </row>
    <row r="1754" spans="1:17" x14ac:dyDescent="0.55000000000000004">
      <c r="A1754" s="1">
        <v>45289</v>
      </c>
      <c r="B1754" s="1">
        <v>45291</v>
      </c>
      <c r="C1754" t="s">
        <v>3224</v>
      </c>
      <c r="D1754" t="s">
        <v>3225</v>
      </c>
      <c r="E1754">
        <v>7.375</v>
      </c>
      <c r="F1754" t="s">
        <v>3583</v>
      </c>
      <c r="G1754" t="s">
        <v>1118</v>
      </c>
      <c r="H1754" t="s">
        <v>71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4257</v>
      </c>
      <c r="P1754">
        <v>3</v>
      </c>
      <c r="Q1754" t="str">
        <f t="shared" si="27"/>
        <v>NFG US Equity</v>
      </c>
    </row>
    <row r="1755" spans="1:17" x14ac:dyDescent="0.55000000000000004">
      <c r="A1755" s="1">
        <v>45289</v>
      </c>
      <c r="B1755" s="1">
        <v>45291</v>
      </c>
      <c r="C1755" t="s">
        <v>74</v>
      </c>
      <c r="D1755" t="s">
        <v>75</v>
      </c>
      <c r="E1755">
        <v>7.75</v>
      </c>
      <c r="F1755" t="s">
        <v>1437</v>
      </c>
      <c r="H1755" t="s">
        <v>77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4258</v>
      </c>
      <c r="P1755">
        <v>2</v>
      </c>
      <c r="Q1755" t="str">
        <f t="shared" si="27"/>
        <v>VZ US Equity</v>
      </c>
    </row>
    <row r="1756" spans="1:17" x14ac:dyDescent="0.55000000000000004">
      <c r="A1756" s="1">
        <v>45289</v>
      </c>
      <c r="B1756" s="1">
        <v>45291</v>
      </c>
      <c r="C1756" t="s">
        <v>1430</v>
      </c>
      <c r="D1756" t="s">
        <v>1431</v>
      </c>
      <c r="E1756">
        <v>7.2</v>
      </c>
      <c r="F1756" t="s">
        <v>2083</v>
      </c>
      <c r="H1756" t="s">
        <v>71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4259</v>
      </c>
      <c r="P1756">
        <v>3</v>
      </c>
      <c r="Q1756" t="str">
        <f t="shared" si="27"/>
        <v>OVV US Equity</v>
      </c>
    </row>
    <row r="1757" spans="1:17" x14ac:dyDescent="0.55000000000000004">
      <c r="A1757" s="1">
        <v>45289</v>
      </c>
      <c r="B1757" s="1">
        <v>45291</v>
      </c>
      <c r="C1757" t="s">
        <v>955</v>
      </c>
      <c r="D1757" t="s">
        <v>956</v>
      </c>
      <c r="E1757">
        <v>6.55</v>
      </c>
      <c r="F1757" t="s">
        <v>2290</v>
      </c>
      <c r="H1757" t="s">
        <v>17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53</v>
      </c>
      <c r="O1757" t="s">
        <v>4260</v>
      </c>
      <c r="P1757">
        <v>2</v>
      </c>
      <c r="Q1757" t="str">
        <f t="shared" si="27"/>
        <v>TE US Equity</v>
      </c>
    </row>
    <row r="1758" spans="1:17" x14ac:dyDescent="0.55000000000000004">
      <c r="A1758" s="1">
        <v>45289</v>
      </c>
      <c r="B1758" s="1">
        <v>45291</v>
      </c>
      <c r="C1758" t="s">
        <v>208</v>
      </c>
      <c r="D1758" t="s">
        <v>209</v>
      </c>
      <c r="E1758">
        <v>8.75</v>
      </c>
      <c r="F1758" t="s">
        <v>440</v>
      </c>
      <c r="G1758" t="s">
        <v>142</v>
      </c>
      <c r="H1758" t="s">
        <v>32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4261</v>
      </c>
      <c r="P1758">
        <v>1</v>
      </c>
      <c r="Q1758" t="str">
        <f t="shared" si="27"/>
        <v>M US Equity</v>
      </c>
    </row>
    <row r="1759" spans="1:17" x14ac:dyDescent="0.55000000000000004">
      <c r="A1759" s="1">
        <v>45289</v>
      </c>
      <c r="B1759" s="1">
        <v>45291</v>
      </c>
      <c r="C1759" t="s">
        <v>13</v>
      </c>
      <c r="D1759" t="s">
        <v>14</v>
      </c>
      <c r="E1759">
        <v>4.375</v>
      </c>
      <c r="F1759" t="s">
        <v>4262</v>
      </c>
      <c r="H1759" t="s">
        <v>17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4263</v>
      </c>
      <c r="P1759">
        <v>3</v>
      </c>
      <c r="Q1759" t="str">
        <f t="shared" si="27"/>
        <v>DIS US Equity</v>
      </c>
    </row>
    <row r="1760" spans="1:17" x14ac:dyDescent="0.55000000000000004">
      <c r="A1760" s="1">
        <v>45289</v>
      </c>
      <c r="B1760" s="1">
        <v>45291</v>
      </c>
      <c r="C1760" t="s">
        <v>264</v>
      </c>
      <c r="D1760" t="s">
        <v>265</v>
      </c>
      <c r="E1760">
        <v>2.4</v>
      </c>
      <c r="F1760" t="s">
        <v>1154</v>
      </c>
      <c r="G1760" t="s">
        <v>229</v>
      </c>
      <c r="H1760" t="s">
        <v>267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72</v>
      </c>
      <c r="O1760" t="s">
        <v>4265</v>
      </c>
      <c r="P1760">
        <v>3</v>
      </c>
      <c r="Q1760" t="str">
        <f t="shared" si="27"/>
        <v>MET US Equity</v>
      </c>
    </row>
    <row r="1761" spans="1:17" x14ac:dyDescent="0.55000000000000004">
      <c r="A1761" s="1">
        <v>45289</v>
      </c>
      <c r="B1761" s="1">
        <v>45291</v>
      </c>
      <c r="C1761" t="s">
        <v>244</v>
      </c>
      <c r="D1761" t="s">
        <v>245</v>
      </c>
      <c r="E1761">
        <v>4.05</v>
      </c>
      <c r="F1761" t="s">
        <v>4266</v>
      </c>
      <c r="G1761" t="s">
        <v>1519</v>
      </c>
      <c r="H1761" t="s">
        <v>47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4267</v>
      </c>
      <c r="P1761">
        <v>2</v>
      </c>
      <c r="Q1761" t="str">
        <f t="shared" si="27"/>
        <v>GE US Equity</v>
      </c>
    </row>
    <row r="1762" spans="1:17" x14ac:dyDescent="0.55000000000000004">
      <c r="A1762" s="1">
        <v>45289</v>
      </c>
      <c r="B1762" s="1">
        <v>45291</v>
      </c>
      <c r="C1762" t="s">
        <v>448</v>
      </c>
      <c r="D1762" t="s">
        <v>449</v>
      </c>
      <c r="E1762">
        <v>7</v>
      </c>
      <c r="F1762" t="s">
        <v>4268</v>
      </c>
      <c r="H1762" t="s">
        <v>47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53</v>
      </c>
      <c r="O1762" t="s">
        <v>4269</v>
      </c>
      <c r="P1762">
        <v>3</v>
      </c>
      <c r="Q1762" t="str">
        <f t="shared" si="27"/>
        <v>DUK US Equity</v>
      </c>
    </row>
    <row r="1763" spans="1:17" x14ac:dyDescent="0.55000000000000004">
      <c r="A1763" s="1">
        <v>45289</v>
      </c>
      <c r="B1763" s="1">
        <v>45291</v>
      </c>
      <c r="C1763" t="s">
        <v>1248</v>
      </c>
      <c r="D1763" t="s">
        <v>1249</v>
      </c>
      <c r="E1763">
        <v>7.45</v>
      </c>
      <c r="F1763" t="s">
        <v>4270</v>
      </c>
      <c r="H1763" t="s">
        <v>47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4271</v>
      </c>
      <c r="P1763">
        <v>3</v>
      </c>
      <c r="Q1763" t="str">
        <f t="shared" si="27"/>
        <v>KMI US Equity</v>
      </c>
    </row>
    <row r="1764" spans="1:17" x14ac:dyDescent="0.55000000000000004">
      <c r="A1764" s="1">
        <v>45289</v>
      </c>
      <c r="B1764" s="1">
        <v>45291</v>
      </c>
      <c r="C1764" t="s">
        <v>264</v>
      </c>
      <c r="D1764" t="s">
        <v>265</v>
      </c>
      <c r="E1764">
        <v>4.05</v>
      </c>
      <c r="F1764" t="s">
        <v>4272</v>
      </c>
      <c r="G1764" t="s">
        <v>142</v>
      </c>
      <c r="H1764" t="s">
        <v>267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72</v>
      </c>
      <c r="O1764" t="s">
        <v>4273</v>
      </c>
      <c r="P1764">
        <v>3</v>
      </c>
      <c r="Q1764" t="str">
        <f t="shared" si="27"/>
        <v>MET US Equity</v>
      </c>
    </row>
    <row r="1765" spans="1:17" x14ac:dyDescent="0.55000000000000004">
      <c r="A1765" s="1">
        <v>45289</v>
      </c>
      <c r="B1765" s="1">
        <v>45291</v>
      </c>
      <c r="C1765" t="s">
        <v>1445</v>
      </c>
      <c r="D1765" t="s">
        <v>1446</v>
      </c>
      <c r="E1765">
        <v>2.5</v>
      </c>
      <c r="F1765" t="s">
        <v>3193</v>
      </c>
      <c r="G1765" t="s">
        <v>229</v>
      </c>
      <c r="H1765" t="s">
        <v>42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72</v>
      </c>
      <c r="O1765" t="s">
        <v>4274</v>
      </c>
      <c r="P1765">
        <v>3</v>
      </c>
      <c r="Q1765" t="str">
        <f t="shared" si="27"/>
        <v>ATH US Equity</v>
      </c>
    </row>
    <row r="1766" spans="1:17" x14ac:dyDescent="0.55000000000000004">
      <c r="A1766" s="1">
        <v>45289</v>
      </c>
      <c r="B1766" s="1">
        <v>45291</v>
      </c>
      <c r="C1766" t="s">
        <v>533</v>
      </c>
      <c r="D1766" t="s">
        <v>534</v>
      </c>
      <c r="E1766">
        <v>3.625</v>
      </c>
      <c r="F1766" t="s">
        <v>2438</v>
      </c>
      <c r="G1766" t="s">
        <v>206</v>
      </c>
      <c r="H1766" t="s">
        <v>77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4275</v>
      </c>
      <c r="P1766">
        <v>3</v>
      </c>
      <c r="Q1766" t="str">
        <f t="shared" si="27"/>
        <v>MCD US Equity</v>
      </c>
    </row>
    <row r="1767" spans="1:17" x14ac:dyDescent="0.55000000000000004">
      <c r="A1767" s="1">
        <v>45289</v>
      </c>
      <c r="B1767" s="1">
        <v>45291</v>
      </c>
      <c r="C1767" t="s">
        <v>264</v>
      </c>
      <c r="D1767" t="s">
        <v>265</v>
      </c>
      <c r="E1767">
        <v>4.4000000000000004</v>
      </c>
      <c r="F1767" t="s">
        <v>2155</v>
      </c>
      <c r="G1767" t="s">
        <v>229</v>
      </c>
      <c r="H1767" t="s">
        <v>267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72</v>
      </c>
      <c r="O1767" t="s">
        <v>4276</v>
      </c>
      <c r="P1767">
        <v>3</v>
      </c>
      <c r="Q1767" t="str">
        <f t="shared" si="27"/>
        <v>MET US Equity</v>
      </c>
    </row>
    <row r="1768" spans="1:17" x14ac:dyDescent="0.55000000000000004">
      <c r="A1768" s="1">
        <v>45289</v>
      </c>
      <c r="B1768" s="1">
        <v>45291</v>
      </c>
      <c r="C1768" t="s">
        <v>1500</v>
      </c>
      <c r="D1768" t="s">
        <v>1501</v>
      </c>
      <c r="E1768">
        <v>6.3113700000000001</v>
      </c>
      <c r="F1768" t="s">
        <v>4277</v>
      </c>
      <c r="H1768" t="s">
        <v>42</v>
      </c>
      <c r="I1768" t="s">
        <v>18</v>
      </c>
      <c r="J1768" t="s">
        <v>19</v>
      </c>
      <c r="K1768" t="s">
        <v>20</v>
      </c>
      <c r="L1768" t="s">
        <v>20</v>
      </c>
      <c r="M1768" t="s">
        <v>173</v>
      </c>
      <c r="N1768" t="s">
        <v>72</v>
      </c>
      <c r="O1768" t="s">
        <v>4278</v>
      </c>
      <c r="P1768">
        <v>3</v>
      </c>
      <c r="Q1768" t="str">
        <f t="shared" si="27"/>
        <v>PFG US Equity</v>
      </c>
    </row>
    <row r="1769" spans="1:17" x14ac:dyDescent="0.55000000000000004">
      <c r="A1769" s="1">
        <v>45289</v>
      </c>
      <c r="B1769" s="1">
        <v>45291</v>
      </c>
      <c r="C1769" t="s">
        <v>2132</v>
      </c>
      <c r="D1769" t="s">
        <v>2133</v>
      </c>
      <c r="E1769">
        <v>6.5</v>
      </c>
      <c r="F1769" t="s">
        <v>2618</v>
      </c>
      <c r="H1769" t="s">
        <v>32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4281</v>
      </c>
      <c r="P1769">
        <v>3</v>
      </c>
      <c r="Q1769" t="str">
        <f t="shared" si="27"/>
        <v>TWX US Equity</v>
      </c>
    </row>
    <row r="1770" spans="1:17" x14ac:dyDescent="0.55000000000000004">
      <c r="A1770" s="1">
        <v>45289</v>
      </c>
      <c r="B1770" s="1">
        <v>45291</v>
      </c>
      <c r="C1770" t="s">
        <v>4282</v>
      </c>
      <c r="D1770" t="s">
        <v>1159</v>
      </c>
      <c r="E1770">
        <v>6.15</v>
      </c>
      <c r="F1770" t="s">
        <v>1727</v>
      </c>
      <c r="H1770" t="s">
        <v>77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53</v>
      </c>
      <c r="O1770" t="s">
        <v>4283</v>
      </c>
      <c r="P1770">
        <v>2</v>
      </c>
      <c r="Q1770" t="str">
        <f t="shared" si="27"/>
        <v>FE US Equity</v>
      </c>
    </row>
    <row r="1771" spans="1:17" x14ac:dyDescent="0.55000000000000004">
      <c r="A1771" s="1">
        <v>45289</v>
      </c>
      <c r="B1771" s="1">
        <v>45291</v>
      </c>
      <c r="C1771" t="s">
        <v>2798</v>
      </c>
      <c r="D1771" t="s">
        <v>350</v>
      </c>
      <c r="E1771">
        <v>5.96</v>
      </c>
      <c r="F1771" t="s">
        <v>2378</v>
      </c>
      <c r="H1771" t="s">
        <v>267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53</v>
      </c>
      <c r="O1771" t="s">
        <v>4284</v>
      </c>
      <c r="P1771">
        <v>3</v>
      </c>
      <c r="Q1771" t="str">
        <f t="shared" si="27"/>
        <v>NEE US Equity</v>
      </c>
    </row>
    <row r="1772" spans="1:17" x14ac:dyDescent="0.55000000000000004">
      <c r="A1772" s="1">
        <v>45289</v>
      </c>
      <c r="B1772" s="1">
        <v>45291</v>
      </c>
      <c r="C1772" t="s">
        <v>1789</v>
      </c>
      <c r="D1772" t="s">
        <v>1200</v>
      </c>
      <c r="E1772">
        <v>2.4</v>
      </c>
      <c r="F1772" t="s">
        <v>858</v>
      </c>
      <c r="G1772" t="s">
        <v>142</v>
      </c>
      <c r="H1772" t="s">
        <v>267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72</v>
      </c>
      <c r="O1772" t="s">
        <v>4285</v>
      </c>
      <c r="P1772">
        <v>3</v>
      </c>
      <c r="Q1772" t="str">
        <f t="shared" si="27"/>
        <v>PRU US Equity</v>
      </c>
    </row>
    <row r="1773" spans="1:17" x14ac:dyDescent="0.55000000000000004">
      <c r="A1773" s="1">
        <v>45289</v>
      </c>
      <c r="B1773" s="1">
        <v>45291</v>
      </c>
      <c r="C1773" t="s">
        <v>4286</v>
      </c>
      <c r="D1773" t="s">
        <v>4287</v>
      </c>
      <c r="E1773">
        <v>7.25</v>
      </c>
      <c r="F1773" t="s">
        <v>3756</v>
      </c>
      <c r="H1773" t="s">
        <v>47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4288</v>
      </c>
      <c r="P1773">
        <v>3</v>
      </c>
      <c r="Q1773" t="str">
        <f t="shared" si="27"/>
        <v>BWP US Equity</v>
      </c>
    </row>
    <row r="1774" spans="1:17" x14ac:dyDescent="0.55000000000000004">
      <c r="A1774" s="1">
        <v>45289</v>
      </c>
      <c r="B1774" s="1">
        <v>45291</v>
      </c>
      <c r="C1774" t="s">
        <v>244</v>
      </c>
      <c r="D1774" t="s">
        <v>245</v>
      </c>
      <c r="E1774">
        <v>4.5</v>
      </c>
      <c r="F1774" t="s">
        <v>842</v>
      </c>
      <c r="G1774" t="s">
        <v>2272</v>
      </c>
      <c r="H1774" t="s">
        <v>47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4289</v>
      </c>
      <c r="P1774">
        <v>2</v>
      </c>
      <c r="Q1774" t="str">
        <f t="shared" si="27"/>
        <v>GE US Equity</v>
      </c>
    </row>
    <row r="1775" spans="1:17" x14ac:dyDescent="0.55000000000000004">
      <c r="A1775" s="1">
        <v>45289</v>
      </c>
      <c r="B1775" s="1">
        <v>45291</v>
      </c>
      <c r="C1775" t="s">
        <v>617</v>
      </c>
      <c r="D1775" t="s">
        <v>449</v>
      </c>
      <c r="E1775">
        <v>5.9</v>
      </c>
      <c r="F1775" t="s">
        <v>566</v>
      </c>
      <c r="H1775" t="s">
        <v>52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53</v>
      </c>
      <c r="O1775" t="s">
        <v>4290</v>
      </c>
      <c r="P1775">
        <v>3</v>
      </c>
      <c r="Q1775" t="str">
        <f t="shared" si="27"/>
        <v>DUK US Equity</v>
      </c>
    </row>
    <row r="1776" spans="1:17" x14ac:dyDescent="0.55000000000000004">
      <c r="A1776" s="1">
        <v>45289</v>
      </c>
      <c r="B1776" s="1">
        <v>45291</v>
      </c>
      <c r="C1776" t="s">
        <v>269</v>
      </c>
      <c r="D1776" t="s">
        <v>270</v>
      </c>
      <c r="E1776">
        <v>0.75</v>
      </c>
      <c r="F1776" t="s">
        <v>1277</v>
      </c>
      <c r="G1776" t="s">
        <v>229</v>
      </c>
      <c r="H1776" t="s">
        <v>52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4291</v>
      </c>
      <c r="P1776">
        <v>5</v>
      </c>
      <c r="Q1776" t="str">
        <f t="shared" si="27"/>
        <v>MBGGR US Equity</v>
      </c>
    </row>
    <row r="1777" spans="1:17" x14ac:dyDescent="0.55000000000000004">
      <c r="A1777" s="1">
        <v>45289</v>
      </c>
      <c r="B1777" s="1">
        <v>45291</v>
      </c>
      <c r="C1777" t="s">
        <v>1445</v>
      </c>
      <c r="D1777" t="s">
        <v>1446</v>
      </c>
      <c r="E1777">
        <v>2.75</v>
      </c>
      <c r="F1777" t="s">
        <v>4292</v>
      </c>
      <c r="G1777" t="s">
        <v>142</v>
      </c>
      <c r="H1777" t="s">
        <v>42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72</v>
      </c>
      <c r="O1777" t="s">
        <v>4293</v>
      </c>
      <c r="P1777">
        <v>3</v>
      </c>
      <c r="Q1777" t="str">
        <f t="shared" si="27"/>
        <v>ATH US Equity</v>
      </c>
    </row>
    <row r="1778" spans="1:17" x14ac:dyDescent="0.55000000000000004">
      <c r="A1778" s="1">
        <v>45289</v>
      </c>
      <c r="B1778" s="1">
        <v>45291</v>
      </c>
      <c r="C1778" t="s">
        <v>4103</v>
      </c>
      <c r="D1778" t="s">
        <v>4104</v>
      </c>
      <c r="E1778">
        <v>6</v>
      </c>
      <c r="F1778" t="s">
        <v>680</v>
      </c>
      <c r="H1778" t="s">
        <v>77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53</v>
      </c>
      <c r="O1778" t="s">
        <v>4295</v>
      </c>
      <c r="P1778">
        <v>3</v>
      </c>
      <c r="Q1778" t="str">
        <f t="shared" si="27"/>
        <v>CNL US Equity</v>
      </c>
    </row>
    <row r="1779" spans="1:17" x14ac:dyDescent="0.55000000000000004">
      <c r="A1779" s="1">
        <v>45289</v>
      </c>
      <c r="B1779" s="1">
        <v>45291</v>
      </c>
      <c r="C1779" t="s">
        <v>4296</v>
      </c>
      <c r="D1779" t="s">
        <v>4297</v>
      </c>
      <c r="E1779">
        <v>5.8</v>
      </c>
      <c r="F1779" t="s">
        <v>1405</v>
      </c>
      <c r="H1779" t="s">
        <v>52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53</v>
      </c>
      <c r="O1779" t="s">
        <v>4298</v>
      </c>
      <c r="P1779">
        <v>3</v>
      </c>
      <c r="Q1779" t="str">
        <f t="shared" si="27"/>
        <v>CMS US Equity</v>
      </c>
    </row>
    <row r="1780" spans="1:17" x14ac:dyDescent="0.55000000000000004">
      <c r="A1780" s="1">
        <v>45289</v>
      </c>
      <c r="B1780" s="1">
        <v>45291</v>
      </c>
      <c r="C1780" t="s">
        <v>1752</v>
      </c>
      <c r="D1780" t="s">
        <v>1753</v>
      </c>
      <c r="E1780">
        <v>5.7569999999999997</v>
      </c>
      <c r="F1780" t="s">
        <v>2162</v>
      </c>
      <c r="H1780" t="s">
        <v>17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53</v>
      </c>
      <c r="O1780" t="s">
        <v>4299</v>
      </c>
      <c r="P1780">
        <v>3</v>
      </c>
      <c r="Q1780" t="str">
        <f t="shared" si="27"/>
        <v>PSD US Equity</v>
      </c>
    </row>
    <row r="1781" spans="1:17" x14ac:dyDescent="0.55000000000000004">
      <c r="A1781" s="1">
        <v>45289</v>
      </c>
      <c r="B1781" s="1">
        <v>45291</v>
      </c>
      <c r="C1781" t="s">
        <v>244</v>
      </c>
      <c r="D1781" t="s">
        <v>245</v>
      </c>
      <c r="E1781">
        <v>3.55</v>
      </c>
      <c r="F1781" t="s">
        <v>922</v>
      </c>
      <c r="G1781" t="s">
        <v>3512</v>
      </c>
      <c r="H1781" t="s">
        <v>47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4300</v>
      </c>
      <c r="P1781">
        <v>2</v>
      </c>
      <c r="Q1781" t="str">
        <f t="shared" si="27"/>
        <v>GE US Equity</v>
      </c>
    </row>
    <row r="1782" spans="1:17" x14ac:dyDescent="0.55000000000000004">
      <c r="A1782" s="1">
        <v>45289</v>
      </c>
      <c r="B1782" s="1">
        <v>45291</v>
      </c>
      <c r="C1782" t="s">
        <v>379</v>
      </c>
      <c r="D1782" t="s">
        <v>380</v>
      </c>
      <c r="E1782">
        <v>6.5</v>
      </c>
      <c r="F1782" t="s">
        <v>814</v>
      </c>
      <c r="H1782" t="s">
        <v>52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72</v>
      </c>
      <c r="O1782" t="s">
        <v>4303</v>
      </c>
      <c r="P1782">
        <v>3</v>
      </c>
      <c r="Q1782" t="str">
        <f t="shared" si="27"/>
        <v>UNH US Equity</v>
      </c>
    </row>
    <row r="1783" spans="1:17" x14ac:dyDescent="0.55000000000000004">
      <c r="A1783" s="1">
        <v>45289</v>
      </c>
      <c r="B1783" s="1">
        <v>45291</v>
      </c>
      <c r="C1783" t="s">
        <v>363</v>
      </c>
      <c r="D1783" t="s">
        <v>364</v>
      </c>
      <c r="E1783">
        <v>4.5999999999999996</v>
      </c>
      <c r="F1783" t="s">
        <v>3656</v>
      </c>
      <c r="H1783" t="s">
        <v>42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4304</v>
      </c>
      <c r="P1783">
        <v>4</v>
      </c>
      <c r="Q1783" t="str">
        <f t="shared" si="27"/>
        <v>PCAR US Equity</v>
      </c>
    </row>
    <row r="1784" spans="1:17" x14ac:dyDescent="0.55000000000000004">
      <c r="A1784" s="1">
        <v>45289</v>
      </c>
      <c r="B1784" s="1">
        <v>45291</v>
      </c>
      <c r="C1784" t="s">
        <v>2490</v>
      </c>
      <c r="D1784" t="s">
        <v>2133</v>
      </c>
      <c r="E1784">
        <v>7.57</v>
      </c>
      <c r="F1784" t="s">
        <v>850</v>
      </c>
      <c r="H1784" t="s">
        <v>32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4305</v>
      </c>
      <c r="P1784">
        <v>3</v>
      </c>
      <c r="Q1784" t="str">
        <f t="shared" si="27"/>
        <v>TWX US Equity</v>
      </c>
    </row>
    <row r="1785" spans="1:17" x14ac:dyDescent="0.55000000000000004">
      <c r="A1785" s="1">
        <v>45289</v>
      </c>
      <c r="B1785" s="1">
        <v>45291</v>
      </c>
      <c r="C1785" t="s">
        <v>2062</v>
      </c>
      <c r="D1785" t="s">
        <v>2063</v>
      </c>
      <c r="E1785">
        <v>7</v>
      </c>
      <c r="F1785" t="s">
        <v>4306</v>
      </c>
      <c r="H1785" t="s">
        <v>47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4307</v>
      </c>
      <c r="P1785">
        <v>4</v>
      </c>
      <c r="Q1785" t="str">
        <f t="shared" si="27"/>
        <v>MDLZ US Equity</v>
      </c>
    </row>
    <row r="1786" spans="1:17" x14ac:dyDescent="0.55000000000000004">
      <c r="A1786" s="1">
        <v>45289</v>
      </c>
      <c r="B1786" s="1">
        <v>45291</v>
      </c>
      <c r="C1786" t="s">
        <v>2019</v>
      </c>
      <c r="D1786" t="s">
        <v>2020</v>
      </c>
      <c r="E1786">
        <v>7</v>
      </c>
      <c r="F1786" t="s">
        <v>2021</v>
      </c>
      <c r="G1786" t="s">
        <v>142</v>
      </c>
      <c r="H1786" t="s">
        <v>99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4308</v>
      </c>
      <c r="P1786">
        <v>4</v>
      </c>
      <c r="Q1786" t="str">
        <f t="shared" si="27"/>
        <v>ROSW US Equity</v>
      </c>
    </row>
    <row r="1787" spans="1:17" x14ac:dyDescent="0.55000000000000004">
      <c r="A1787" s="1">
        <v>45289</v>
      </c>
      <c r="B1787" s="1">
        <v>45291</v>
      </c>
      <c r="C1787" t="s">
        <v>269</v>
      </c>
      <c r="D1787" t="s">
        <v>270</v>
      </c>
      <c r="E1787">
        <v>5.95282</v>
      </c>
      <c r="F1787" t="s">
        <v>2679</v>
      </c>
      <c r="G1787" t="s">
        <v>142</v>
      </c>
      <c r="H1787" t="s">
        <v>52</v>
      </c>
      <c r="I1787" t="s">
        <v>18</v>
      </c>
      <c r="J1787" t="s">
        <v>19</v>
      </c>
      <c r="K1787" t="s">
        <v>20</v>
      </c>
      <c r="L1787" t="s">
        <v>20</v>
      </c>
      <c r="M1787" t="s">
        <v>173</v>
      </c>
      <c r="N1787" t="s">
        <v>22</v>
      </c>
      <c r="O1787" t="s">
        <v>4310</v>
      </c>
      <c r="P1787">
        <v>5</v>
      </c>
      <c r="Q1787" t="str">
        <f t="shared" si="27"/>
        <v>MBGGR US Equity</v>
      </c>
    </row>
    <row r="1788" spans="1:17" x14ac:dyDescent="0.55000000000000004">
      <c r="A1788" s="1">
        <v>45289</v>
      </c>
      <c r="B1788" s="1">
        <v>45291</v>
      </c>
      <c r="C1788" t="s">
        <v>4311</v>
      </c>
      <c r="D1788" t="s">
        <v>4312</v>
      </c>
      <c r="E1788">
        <v>6.75</v>
      </c>
      <c r="F1788" t="s">
        <v>1619</v>
      </c>
      <c r="H1788" t="s">
        <v>37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4313</v>
      </c>
      <c r="P1788">
        <v>3</v>
      </c>
      <c r="Q1788" t="str">
        <f t="shared" si="27"/>
        <v>BPL US Equity</v>
      </c>
    </row>
    <row r="1789" spans="1:17" x14ac:dyDescent="0.55000000000000004">
      <c r="A1789" s="1">
        <v>45289</v>
      </c>
      <c r="B1789" s="1">
        <v>45291</v>
      </c>
      <c r="C1789" t="s">
        <v>2058</v>
      </c>
      <c r="D1789" t="s">
        <v>2059</v>
      </c>
      <c r="E1789">
        <v>7.125</v>
      </c>
      <c r="F1789" t="s">
        <v>1796</v>
      </c>
      <c r="H1789" t="s">
        <v>42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4314</v>
      </c>
      <c r="P1789">
        <v>3</v>
      </c>
      <c r="Q1789" t="str">
        <f t="shared" si="27"/>
        <v>LLY US Equity</v>
      </c>
    </row>
    <row r="1790" spans="1:17" x14ac:dyDescent="0.55000000000000004">
      <c r="A1790" s="1">
        <v>45289</v>
      </c>
      <c r="B1790" s="1">
        <v>45291</v>
      </c>
      <c r="C1790" t="s">
        <v>301</v>
      </c>
      <c r="D1790" t="s">
        <v>302</v>
      </c>
      <c r="E1790">
        <v>6.375</v>
      </c>
      <c r="F1790" t="s">
        <v>299</v>
      </c>
      <c r="G1790" t="s">
        <v>3786</v>
      </c>
      <c r="H1790" t="s">
        <v>77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53</v>
      </c>
      <c r="O1790" t="s">
        <v>4315</v>
      </c>
      <c r="P1790">
        <v>3</v>
      </c>
      <c r="Q1790" t="str">
        <f t="shared" si="27"/>
        <v>AEP US Equity</v>
      </c>
    </row>
    <row r="1791" spans="1:17" x14ac:dyDescent="0.55000000000000004">
      <c r="A1791" s="1">
        <v>45289</v>
      </c>
      <c r="B1791" s="1">
        <v>45291</v>
      </c>
      <c r="C1791" t="s">
        <v>407</v>
      </c>
      <c r="D1791" t="s">
        <v>408</v>
      </c>
      <c r="E1791">
        <v>7.625</v>
      </c>
      <c r="F1791" t="s">
        <v>730</v>
      </c>
      <c r="H1791" t="s">
        <v>17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4316</v>
      </c>
      <c r="P1791">
        <v>3</v>
      </c>
      <c r="Q1791" t="str">
        <f t="shared" si="27"/>
        <v>ETN US Equity</v>
      </c>
    </row>
    <row r="1792" spans="1:17" x14ac:dyDescent="0.55000000000000004">
      <c r="A1792" s="1">
        <v>45289</v>
      </c>
      <c r="B1792" s="1">
        <v>45291</v>
      </c>
      <c r="C1792" t="s">
        <v>264</v>
      </c>
      <c r="D1792" t="s">
        <v>265</v>
      </c>
      <c r="E1792">
        <v>0.55000000000000004</v>
      </c>
      <c r="F1792" t="s">
        <v>3048</v>
      </c>
      <c r="G1792" t="s">
        <v>142</v>
      </c>
      <c r="H1792" t="s">
        <v>267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72</v>
      </c>
      <c r="O1792" t="s">
        <v>4317</v>
      </c>
      <c r="P1792">
        <v>3</v>
      </c>
      <c r="Q1792" t="str">
        <f t="shared" si="27"/>
        <v>MET US Equity</v>
      </c>
    </row>
    <row r="1793" spans="1:17" x14ac:dyDescent="0.55000000000000004">
      <c r="A1793" s="1">
        <v>45289</v>
      </c>
      <c r="B1793" s="1">
        <v>45291</v>
      </c>
      <c r="C1793" t="s">
        <v>170</v>
      </c>
      <c r="D1793" t="s">
        <v>171</v>
      </c>
      <c r="E1793">
        <v>6.55</v>
      </c>
      <c r="F1793" t="s">
        <v>2213</v>
      </c>
      <c r="H1793" t="s">
        <v>47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4318</v>
      </c>
      <c r="P1793">
        <v>1</v>
      </c>
      <c r="Q1793" t="str">
        <f t="shared" si="27"/>
        <v>T US Equity</v>
      </c>
    </row>
    <row r="1794" spans="1:17" x14ac:dyDescent="0.55000000000000004">
      <c r="A1794" s="1">
        <v>45289</v>
      </c>
      <c r="B1794" s="1">
        <v>45291</v>
      </c>
      <c r="C1794" t="s">
        <v>1574</v>
      </c>
      <c r="D1794" t="s">
        <v>1575</v>
      </c>
      <c r="E1794">
        <v>6</v>
      </c>
      <c r="F1794" t="s">
        <v>2610</v>
      </c>
      <c r="H1794" t="s">
        <v>47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4319</v>
      </c>
      <c r="P1794">
        <v>3</v>
      </c>
      <c r="Q1794" t="str">
        <f t="shared" si="27"/>
        <v>BDX US Equity</v>
      </c>
    </row>
    <row r="1795" spans="1:17" x14ac:dyDescent="0.55000000000000004">
      <c r="A1795" s="1">
        <v>45289</v>
      </c>
      <c r="B1795" s="1">
        <v>45291</v>
      </c>
      <c r="C1795" t="s">
        <v>1465</v>
      </c>
      <c r="D1795" t="s">
        <v>553</v>
      </c>
      <c r="E1795">
        <v>5.9</v>
      </c>
      <c r="F1795" t="s">
        <v>828</v>
      </c>
      <c r="H1795" t="s">
        <v>17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4320</v>
      </c>
      <c r="P1795">
        <v>3</v>
      </c>
      <c r="Q1795" t="str">
        <f t="shared" si="27"/>
        <v>COP US Equity</v>
      </c>
    </row>
    <row r="1796" spans="1:17" x14ac:dyDescent="0.55000000000000004">
      <c r="A1796" s="1">
        <v>45289</v>
      </c>
      <c r="B1796" s="1">
        <v>45291</v>
      </c>
      <c r="C1796" t="s">
        <v>4321</v>
      </c>
      <c r="D1796" t="s">
        <v>4322</v>
      </c>
      <c r="E1796" t="s">
        <v>20</v>
      </c>
      <c r="F1796" t="s">
        <v>4323</v>
      </c>
      <c r="G1796" t="s">
        <v>206</v>
      </c>
      <c r="H1796" t="s">
        <v>52</v>
      </c>
      <c r="I1796" t="s">
        <v>18</v>
      </c>
      <c r="J1796" t="s">
        <v>19</v>
      </c>
      <c r="K1796" t="s">
        <v>20</v>
      </c>
      <c r="L1796" t="s">
        <v>20</v>
      </c>
      <c r="M1796" t="s">
        <v>2527</v>
      </c>
      <c r="N1796" t="s">
        <v>72</v>
      </c>
      <c r="O1796" t="s">
        <v>4324</v>
      </c>
      <c r="P1796">
        <v>2</v>
      </c>
      <c r="Q1796" t="str">
        <f t="shared" ref="Q1796:Q1859" si="28">D1796&amp;" US Equity"</f>
        <v>MS US Equity</v>
      </c>
    </row>
    <row r="1797" spans="1:17" x14ac:dyDescent="0.55000000000000004">
      <c r="A1797" s="1">
        <v>45289</v>
      </c>
      <c r="B1797" s="1">
        <v>45291</v>
      </c>
      <c r="C1797" t="s">
        <v>2676</v>
      </c>
      <c r="D1797" t="s">
        <v>2677</v>
      </c>
      <c r="E1797">
        <v>3.95</v>
      </c>
      <c r="F1797" t="s">
        <v>1226</v>
      </c>
      <c r="H1797" t="s">
        <v>77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4325</v>
      </c>
      <c r="P1797">
        <v>3</v>
      </c>
      <c r="Q1797" t="str">
        <f t="shared" si="28"/>
        <v>NUE US Equity</v>
      </c>
    </row>
    <row r="1798" spans="1:17" x14ac:dyDescent="0.55000000000000004">
      <c r="A1798" s="1">
        <v>45289</v>
      </c>
      <c r="B1798" s="1">
        <v>45291</v>
      </c>
      <c r="C1798" t="s">
        <v>3933</v>
      </c>
      <c r="D1798" t="s">
        <v>3934</v>
      </c>
      <c r="E1798">
        <v>5.5</v>
      </c>
      <c r="F1798" t="s">
        <v>2757</v>
      </c>
      <c r="G1798" t="s">
        <v>206</v>
      </c>
      <c r="H1798" t="s">
        <v>17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53</v>
      </c>
      <c r="O1798" t="s">
        <v>4326</v>
      </c>
      <c r="P1798">
        <v>3</v>
      </c>
      <c r="Q1798" t="str">
        <f t="shared" si="28"/>
        <v>IDA US Equity</v>
      </c>
    </row>
    <row r="1799" spans="1:17" x14ac:dyDescent="0.55000000000000004">
      <c r="A1799" s="1">
        <v>45289</v>
      </c>
      <c r="B1799" s="1">
        <v>45291</v>
      </c>
      <c r="C1799" t="s">
        <v>3455</v>
      </c>
      <c r="D1799" t="s">
        <v>3456</v>
      </c>
      <c r="E1799">
        <v>2.2999999999999998</v>
      </c>
      <c r="F1799" t="s">
        <v>4328</v>
      </c>
      <c r="G1799" t="s">
        <v>142</v>
      </c>
      <c r="H1799" t="s">
        <v>17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72</v>
      </c>
      <c r="O1799" t="s">
        <v>4329</v>
      </c>
      <c r="P1799">
        <v>2</v>
      </c>
      <c r="Q1799" t="str">
        <f t="shared" si="28"/>
        <v>FG US Equity</v>
      </c>
    </row>
    <row r="1800" spans="1:17" x14ac:dyDescent="0.55000000000000004">
      <c r="A1800" s="1">
        <v>45289</v>
      </c>
      <c r="B1800" s="1">
        <v>45291</v>
      </c>
      <c r="C1800" t="s">
        <v>2833</v>
      </c>
      <c r="D1800" t="s">
        <v>2834</v>
      </c>
      <c r="E1800">
        <v>3.1</v>
      </c>
      <c r="F1800" t="s">
        <v>984</v>
      </c>
      <c r="H1800" t="s">
        <v>267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4330</v>
      </c>
      <c r="P1800">
        <v>2</v>
      </c>
      <c r="Q1800" t="str">
        <f t="shared" si="28"/>
        <v>CL US Equity</v>
      </c>
    </row>
    <row r="1801" spans="1:17" x14ac:dyDescent="0.55000000000000004">
      <c r="A1801" s="1">
        <v>45289</v>
      </c>
      <c r="B1801" s="1">
        <v>45291</v>
      </c>
      <c r="C1801" t="s">
        <v>2649</v>
      </c>
      <c r="D1801" t="s">
        <v>567</v>
      </c>
      <c r="E1801">
        <v>6.625</v>
      </c>
      <c r="F1801" t="s">
        <v>2104</v>
      </c>
      <c r="H1801" t="s">
        <v>52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53</v>
      </c>
      <c r="O1801" t="s">
        <v>4331</v>
      </c>
      <c r="P1801">
        <v>1</v>
      </c>
      <c r="Q1801" t="str">
        <f t="shared" si="28"/>
        <v>D US Equity</v>
      </c>
    </row>
    <row r="1802" spans="1:17" x14ac:dyDescent="0.55000000000000004">
      <c r="A1802" s="1">
        <v>45289</v>
      </c>
      <c r="B1802" s="1">
        <v>45291</v>
      </c>
      <c r="C1802" t="s">
        <v>244</v>
      </c>
      <c r="D1802" t="s">
        <v>245</v>
      </c>
      <c r="E1802">
        <v>4.3</v>
      </c>
      <c r="F1802" t="s">
        <v>1152</v>
      </c>
      <c r="G1802" t="s">
        <v>206</v>
      </c>
      <c r="H1802" t="s">
        <v>47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4332</v>
      </c>
      <c r="P1802">
        <v>2</v>
      </c>
      <c r="Q1802" t="str">
        <f t="shared" si="28"/>
        <v>GE US Equity</v>
      </c>
    </row>
    <row r="1803" spans="1:17" x14ac:dyDescent="0.55000000000000004">
      <c r="A1803" s="1">
        <v>45289</v>
      </c>
      <c r="B1803" s="1">
        <v>45291</v>
      </c>
      <c r="C1803" t="s">
        <v>2642</v>
      </c>
      <c r="D1803" t="s">
        <v>775</v>
      </c>
      <c r="E1803">
        <v>5.9</v>
      </c>
      <c r="F1803" t="s">
        <v>2076</v>
      </c>
      <c r="H1803" t="s">
        <v>52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53</v>
      </c>
      <c r="O1803" t="s">
        <v>4333</v>
      </c>
      <c r="P1803">
        <v>3</v>
      </c>
      <c r="Q1803" t="str">
        <f t="shared" si="28"/>
        <v>EXC US Equity</v>
      </c>
    </row>
    <row r="1804" spans="1:17" x14ac:dyDescent="0.55000000000000004">
      <c r="A1804" s="1">
        <v>45289</v>
      </c>
      <c r="B1804" s="1">
        <v>45291</v>
      </c>
      <c r="C1804" t="s">
        <v>2490</v>
      </c>
      <c r="D1804" t="s">
        <v>2133</v>
      </c>
      <c r="E1804">
        <v>8.3000000000000007</v>
      </c>
      <c r="F1804" t="s">
        <v>692</v>
      </c>
      <c r="H1804" t="s">
        <v>32</v>
      </c>
      <c r="I1804" t="s">
        <v>18</v>
      </c>
      <c r="J1804" t="s">
        <v>19</v>
      </c>
      <c r="K1804" t="s">
        <v>20</v>
      </c>
      <c r="L1804" t="s">
        <v>20</v>
      </c>
      <c r="M1804" t="s">
        <v>638</v>
      </c>
      <c r="N1804" t="s">
        <v>22</v>
      </c>
      <c r="O1804" t="s">
        <v>4334</v>
      </c>
      <c r="P1804">
        <v>3</v>
      </c>
      <c r="Q1804" t="str">
        <f t="shared" si="28"/>
        <v>TWX US Equity</v>
      </c>
    </row>
    <row r="1805" spans="1:17" x14ac:dyDescent="0.55000000000000004">
      <c r="A1805" s="1">
        <v>45289</v>
      </c>
      <c r="B1805" s="1">
        <v>45291</v>
      </c>
      <c r="C1805" t="s">
        <v>933</v>
      </c>
      <c r="D1805" t="s">
        <v>934</v>
      </c>
      <c r="E1805">
        <v>7</v>
      </c>
      <c r="F1805" t="s">
        <v>4335</v>
      </c>
      <c r="H1805" t="s">
        <v>47</v>
      </c>
      <c r="I1805" t="s">
        <v>18</v>
      </c>
      <c r="J1805" t="s">
        <v>19</v>
      </c>
      <c r="K1805" t="s">
        <v>20</v>
      </c>
      <c r="L1805" t="s">
        <v>20</v>
      </c>
      <c r="M1805" t="s">
        <v>2527</v>
      </c>
      <c r="N1805" t="s">
        <v>72</v>
      </c>
      <c r="O1805" t="s">
        <v>4336</v>
      </c>
      <c r="P1805">
        <v>3</v>
      </c>
      <c r="Q1805" t="str">
        <f t="shared" si="28"/>
        <v>JEF US Equity</v>
      </c>
    </row>
    <row r="1806" spans="1:17" x14ac:dyDescent="0.55000000000000004">
      <c r="A1806" s="1">
        <v>45289</v>
      </c>
      <c r="B1806" s="1">
        <v>45291</v>
      </c>
      <c r="C1806" t="s">
        <v>264</v>
      </c>
      <c r="D1806" t="s">
        <v>265</v>
      </c>
      <c r="E1806">
        <v>3.85</v>
      </c>
      <c r="F1806" t="s">
        <v>3738</v>
      </c>
      <c r="G1806" t="s">
        <v>142</v>
      </c>
      <c r="H1806" t="s">
        <v>267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72</v>
      </c>
      <c r="O1806" t="s">
        <v>4337</v>
      </c>
      <c r="P1806">
        <v>3</v>
      </c>
      <c r="Q1806" t="str">
        <f t="shared" si="28"/>
        <v>MET US Equity</v>
      </c>
    </row>
    <row r="1807" spans="1:17" x14ac:dyDescent="0.55000000000000004">
      <c r="A1807" s="1">
        <v>45289</v>
      </c>
      <c r="B1807" s="1">
        <v>45291</v>
      </c>
      <c r="C1807" t="s">
        <v>1430</v>
      </c>
      <c r="D1807" t="s">
        <v>1431</v>
      </c>
      <c r="E1807">
        <v>6.5</v>
      </c>
      <c r="F1807" t="s">
        <v>4340</v>
      </c>
      <c r="H1807" t="s">
        <v>71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4341</v>
      </c>
      <c r="P1807">
        <v>3</v>
      </c>
      <c r="Q1807" t="str">
        <f t="shared" si="28"/>
        <v>OVV US Equity</v>
      </c>
    </row>
    <row r="1808" spans="1:17" x14ac:dyDescent="0.55000000000000004">
      <c r="A1808" s="1">
        <v>45289</v>
      </c>
      <c r="B1808" s="1">
        <v>45291</v>
      </c>
      <c r="C1808" t="s">
        <v>264</v>
      </c>
      <c r="D1808" t="s">
        <v>265</v>
      </c>
      <c r="E1808">
        <v>3</v>
      </c>
      <c r="F1808" t="s">
        <v>4342</v>
      </c>
      <c r="G1808" t="s">
        <v>142</v>
      </c>
      <c r="H1808" t="s">
        <v>267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72</v>
      </c>
      <c r="O1808" t="s">
        <v>4343</v>
      </c>
      <c r="P1808">
        <v>3</v>
      </c>
      <c r="Q1808" t="str">
        <f t="shared" si="28"/>
        <v>MET US Equity</v>
      </c>
    </row>
    <row r="1809" spans="1:17" x14ac:dyDescent="0.55000000000000004">
      <c r="A1809" s="1">
        <v>45289</v>
      </c>
      <c r="B1809" s="1">
        <v>45291</v>
      </c>
      <c r="C1809" t="s">
        <v>379</v>
      </c>
      <c r="D1809" t="s">
        <v>380</v>
      </c>
      <c r="E1809">
        <v>3.375</v>
      </c>
      <c r="F1809" t="s">
        <v>1566</v>
      </c>
      <c r="H1809" t="s">
        <v>52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72</v>
      </c>
      <c r="O1809" t="s">
        <v>4344</v>
      </c>
      <c r="P1809">
        <v>3</v>
      </c>
      <c r="Q1809" t="str">
        <f t="shared" si="28"/>
        <v>UNH US Equity</v>
      </c>
    </row>
    <row r="1810" spans="1:17" x14ac:dyDescent="0.55000000000000004">
      <c r="A1810" s="1">
        <v>45289</v>
      </c>
      <c r="B1810" s="1">
        <v>45291</v>
      </c>
      <c r="C1810" t="s">
        <v>1789</v>
      </c>
      <c r="D1810" t="s">
        <v>1200</v>
      </c>
      <c r="E1810">
        <v>1.1499999999999999</v>
      </c>
      <c r="F1810" t="s">
        <v>4345</v>
      </c>
      <c r="G1810" t="s">
        <v>142</v>
      </c>
      <c r="H1810" t="s">
        <v>267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72</v>
      </c>
      <c r="O1810" t="s">
        <v>4346</v>
      </c>
      <c r="P1810">
        <v>3</v>
      </c>
      <c r="Q1810" t="str">
        <f t="shared" si="28"/>
        <v>PRU US Equity</v>
      </c>
    </row>
    <row r="1811" spans="1:17" x14ac:dyDescent="0.55000000000000004">
      <c r="A1811" s="1">
        <v>45289</v>
      </c>
      <c r="B1811" s="1">
        <v>45291</v>
      </c>
      <c r="C1811" t="s">
        <v>244</v>
      </c>
      <c r="D1811" t="s">
        <v>245</v>
      </c>
      <c r="E1811">
        <v>4.6500000000000004</v>
      </c>
      <c r="F1811" t="s">
        <v>190</v>
      </c>
      <c r="G1811" t="s">
        <v>1519</v>
      </c>
      <c r="H1811" t="s">
        <v>47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4348</v>
      </c>
      <c r="P1811">
        <v>2</v>
      </c>
      <c r="Q1811" t="str">
        <f t="shared" si="28"/>
        <v>GE US Equity</v>
      </c>
    </row>
    <row r="1812" spans="1:17" x14ac:dyDescent="0.55000000000000004">
      <c r="A1812" s="1">
        <v>45289</v>
      </c>
      <c r="B1812" s="1">
        <v>45291</v>
      </c>
      <c r="C1812" t="s">
        <v>332</v>
      </c>
      <c r="D1812" t="s">
        <v>333</v>
      </c>
      <c r="E1812">
        <v>3.5</v>
      </c>
      <c r="F1812" t="s">
        <v>4349</v>
      </c>
      <c r="H1812" t="s">
        <v>267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4350</v>
      </c>
      <c r="P1812">
        <v>2</v>
      </c>
      <c r="Q1812" t="str">
        <f t="shared" si="28"/>
        <v>PG US Equity</v>
      </c>
    </row>
    <row r="1813" spans="1:17" x14ac:dyDescent="0.55000000000000004">
      <c r="A1813" s="1">
        <v>45289</v>
      </c>
      <c r="B1813" s="1">
        <v>45291</v>
      </c>
      <c r="C1813" t="s">
        <v>479</v>
      </c>
      <c r="D1813" t="s">
        <v>480</v>
      </c>
      <c r="E1813">
        <v>6.4</v>
      </c>
      <c r="F1813" t="s">
        <v>1466</v>
      </c>
      <c r="H1813" t="s">
        <v>47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4351</v>
      </c>
      <c r="P1813">
        <v>4</v>
      </c>
      <c r="Q1813" t="str">
        <f t="shared" si="28"/>
        <v>AMGN US Equity</v>
      </c>
    </row>
    <row r="1814" spans="1:17" x14ac:dyDescent="0.55000000000000004">
      <c r="A1814" s="1">
        <v>45289</v>
      </c>
      <c r="B1814" s="1">
        <v>45291</v>
      </c>
      <c r="C1814" t="s">
        <v>4352</v>
      </c>
      <c r="D1814" t="s">
        <v>302</v>
      </c>
      <c r="E1814">
        <v>6.2</v>
      </c>
      <c r="F1814" t="s">
        <v>676</v>
      </c>
      <c r="H1814" t="s">
        <v>77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53</v>
      </c>
      <c r="O1814" t="s">
        <v>4353</v>
      </c>
      <c r="P1814">
        <v>3</v>
      </c>
      <c r="Q1814" t="str">
        <f t="shared" si="28"/>
        <v>AEP US Equity</v>
      </c>
    </row>
    <row r="1815" spans="1:17" x14ac:dyDescent="0.55000000000000004">
      <c r="A1815" s="1">
        <v>45289</v>
      </c>
      <c r="B1815" s="1">
        <v>45291</v>
      </c>
      <c r="C1815" t="s">
        <v>1116</v>
      </c>
      <c r="D1815" t="s">
        <v>1117</v>
      </c>
      <c r="E1815">
        <v>1.875</v>
      </c>
      <c r="F1815" t="s">
        <v>4355</v>
      </c>
      <c r="G1815" t="s">
        <v>206</v>
      </c>
      <c r="H1815" t="s">
        <v>17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53</v>
      </c>
      <c r="O1815" t="s">
        <v>4356</v>
      </c>
      <c r="P1815">
        <v>4</v>
      </c>
      <c r="Q1815" t="str">
        <f t="shared" si="28"/>
        <v>NRUC US Equity</v>
      </c>
    </row>
    <row r="1816" spans="1:17" x14ac:dyDescent="0.55000000000000004">
      <c r="A1816" s="1">
        <v>45289</v>
      </c>
      <c r="B1816" s="1">
        <v>45291</v>
      </c>
      <c r="C1816" t="s">
        <v>269</v>
      </c>
      <c r="D1816" t="s">
        <v>270</v>
      </c>
      <c r="E1816">
        <v>2.625</v>
      </c>
      <c r="F1816" t="s">
        <v>4361</v>
      </c>
      <c r="G1816" t="s">
        <v>142</v>
      </c>
      <c r="H1816" t="s">
        <v>52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4362</v>
      </c>
      <c r="P1816">
        <v>5</v>
      </c>
      <c r="Q1816" t="str">
        <f t="shared" si="28"/>
        <v>MBGGR US Equity</v>
      </c>
    </row>
    <row r="1817" spans="1:17" x14ac:dyDescent="0.55000000000000004">
      <c r="A1817" s="1">
        <v>45289</v>
      </c>
      <c r="B1817" s="1">
        <v>45291</v>
      </c>
      <c r="C1817" t="s">
        <v>1603</v>
      </c>
      <c r="D1817" t="s">
        <v>896</v>
      </c>
      <c r="E1817">
        <v>5.65</v>
      </c>
      <c r="F1817" t="s">
        <v>2467</v>
      </c>
      <c r="G1817" t="s">
        <v>745</v>
      </c>
      <c r="H1817" t="s">
        <v>77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53</v>
      </c>
      <c r="O1817" t="s">
        <v>4363</v>
      </c>
      <c r="P1817">
        <v>2</v>
      </c>
      <c r="Q1817" t="str">
        <f t="shared" si="28"/>
        <v>SO US Equity</v>
      </c>
    </row>
    <row r="1818" spans="1:17" x14ac:dyDescent="0.55000000000000004">
      <c r="A1818" s="1">
        <v>45289</v>
      </c>
      <c r="B1818" s="1">
        <v>45291</v>
      </c>
      <c r="C1818" t="s">
        <v>244</v>
      </c>
      <c r="D1818" t="s">
        <v>245</v>
      </c>
      <c r="E1818">
        <v>4.5</v>
      </c>
      <c r="F1818" t="s">
        <v>1236</v>
      </c>
      <c r="G1818" t="s">
        <v>1519</v>
      </c>
      <c r="H1818" t="s">
        <v>47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4364</v>
      </c>
      <c r="P1818">
        <v>2</v>
      </c>
      <c r="Q1818" t="str">
        <f t="shared" si="28"/>
        <v>GE US Equity</v>
      </c>
    </row>
    <row r="1819" spans="1:17" x14ac:dyDescent="0.55000000000000004">
      <c r="A1819" s="1">
        <v>45289</v>
      </c>
      <c r="B1819" s="1">
        <v>45291</v>
      </c>
      <c r="C1819" t="s">
        <v>806</v>
      </c>
      <c r="D1819" t="s">
        <v>807</v>
      </c>
      <c r="E1819">
        <v>6.3662200000000002</v>
      </c>
      <c r="F1819" t="s">
        <v>3048</v>
      </c>
      <c r="G1819" t="s">
        <v>142</v>
      </c>
      <c r="H1819" t="s">
        <v>77</v>
      </c>
      <c r="I1819" t="s">
        <v>18</v>
      </c>
      <c r="J1819" t="s">
        <v>19</v>
      </c>
      <c r="K1819" t="s">
        <v>20</v>
      </c>
      <c r="L1819" t="s">
        <v>20</v>
      </c>
      <c r="M1819" t="s">
        <v>173</v>
      </c>
      <c r="N1819" t="s">
        <v>22</v>
      </c>
      <c r="O1819" t="s">
        <v>4365</v>
      </c>
      <c r="P1819">
        <v>2</v>
      </c>
      <c r="Q1819" t="str">
        <f t="shared" si="28"/>
        <v>VW US Equity</v>
      </c>
    </row>
    <row r="1820" spans="1:17" x14ac:dyDescent="0.55000000000000004">
      <c r="A1820" s="1">
        <v>45289</v>
      </c>
      <c r="B1820" s="1">
        <v>45291</v>
      </c>
      <c r="C1820" t="s">
        <v>2719</v>
      </c>
      <c r="D1820" t="s">
        <v>2720</v>
      </c>
      <c r="E1820">
        <v>1.75</v>
      </c>
      <c r="F1820" t="s">
        <v>4366</v>
      </c>
      <c r="G1820" t="s">
        <v>142</v>
      </c>
      <c r="H1820" t="s">
        <v>17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72</v>
      </c>
      <c r="O1820" t="s">
        <v>4367</v>
      </c>
      <c r="P1820">
        <v>3</v>
      </c>
      <c r="Q1820" t="str">
        <f t="shared" si="28"/>
        <v>CNO US Equity</v>
      </c>
    </row>
    <row r="1821" spans="1:17" x14ac:dyDescent="0.55000000000000004">
      <c r="A1821" s="1">
        <v>45289</v>
      </c>
      <c r="B1821" s="1">
        <v>45291</v>
      </c>
      <c r="C1821" t="s">
        <v>3413</v>
      </c>
      <c r="D1821" t="s">
        <v>171</v>
      </c>
      <c r="E1821">
        <v>6.55</v>
      </c>
      <c r="F1821" t="s">
        <v>105</v>
      </c>
      <c r="H1821" t="s">
        <v>47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4370</v>
      </c>
      <c r="P1821">
        <v>1</v>
      </c>
      <c r="Q1821" t="str">
        <f t="shared" si="28"/>
        <v>T US Equity</v>
      </c>
    </row>
    <row r="1822" spans="1:17" x14ac:dyDescent="0.55000000000000004">
      <c r="A1822" s="1">
        <v>45289</v>
      </c>
      <c r="B1822" s="1">
        <v>45291</v>
      </c>
      <c r="C1822" t="s">
        <v>2788</v>
      </c>
      <c r="D1822" t="s">
        <v>1456</v>
      </c>
      <c r="E1822">
        <v>6.625</v>
      </c>
      <c r="F1822" t="s">
        <v>2815</v>
      </c>
      <c r="H1822" t="s">
        <v>47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72</v>
      </c>
      <c r="O1822" t="s">
        <v>4371</v>
      </c>
      <c r="P1822">
        <v>3</v>
      </c>
      <c r="Q1822" t="str">
        <f t="shared" si="28"/>
        <v>AIG US Equity</v>
      </c>
    </row>
    <row r="1823" spans="1:17" x14ac:dyDescent="0.55000000000000004">
      <c r="A1823" s="1">
        <v>45289</v>
      </c>
      <c r="B1823" s="1">
        <v>45291</v>
      </c>
      <c r="C1823" t="s">
        <v>714</v>
      </c>
      <c r="D1823" t="s">
        <v>715</v>
      </c>
      <c r="E1823">
        <v>7.5</v>
      </c>
      <c r="F1823" t="s">
        <v>800</v>
      </c>
      <c r="G1823" t="s">
        <v>229</v>
      </c>
      <c r="H1823" t="s">
        <v>77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4373</v>
      </c>
      <c r="P1823">
        <v>4</v>
      </c>
      <c r="Q1823" t="str">
        <f t="shared" si="28"/>
        <v>SCCO US Equity</v>
      </c>
    </row>
    <row r="1824" spans="1:17" x14ac:dyDescent="0.55000000000000004">
      <c r="A1824" s="1">
        <v>45289</v>
      </c>
      <c r="B1824" s="1">
        <v>45291</v>
      </c>
      <c r="C1824" t="s">
        <v>2649</v>
      </c>
      <c r="D1824" t="s">
        <v>567</v>
      </c>
      <c r="E1824">
        <v>6.05</v>
      </c>
      <c r="F1824" t="s">
        <v>682</v>
      </c>
      <c r="H1824" t="s">
        <v>52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53</v>
      </c>
      <c r="O1824" t="s">
        <v>4374</v>
      </c>
      <c r="P1824">
        <v>1</v>
      </c>
      <c r="Q1824" t="str">
        <f t="shared" si="28"/>
        <v>D US Equity</v>
      </c>
    </row>
    <row r="1825" spans="1:17" x14ac:dyDescent="0.55000000000000004">
      <c r="A1825" s="1">
        <v>45289</v>
      </c>
      <c r="B1825" s="1">
        <v>45291</v>
      </c>
      <c r="C1825" t="s">
        <v>933</v>
      </c>
      <c r="D1825" t="s">
        <v>934</v>
      </c>
      <c r="E1825">
        <v>6</v>
      </c>
      <c r="F1825" t="s">
        <v>4376</v>
      </c>
      <c r="H1825" t="s">
        <v>47</v>
      </c>
      <c r="I1825" t="s">
        <v>18</v>
      </c>
      <c r="J1825" t="s">
        <v>19</v>
      </c>
      <c r="K1825" t="s">
        <v>20</v>
      </c>
      <c r="L1825" t="s">
        <v>20</v>
      </c>
      <c r="M1825" t="s">
        <v>2527</v>
      </c>
      <c r="N1825" t="s">
        <v>72</v>
      </c>
      <c r="O1825" t="s">
        <v>4377</v>
      </c>
      <c r="P1825">
        <v>3</v>
      </c>
      <c r="Q1825" t="str">
        <f t="shared" si="28"/>
        <v>JEF US Equity</v>
      </c>
    </row>
    <row r="1826" spans="1:17" x14ac:dyDescent="0.55000000000000004">
      <c r="A1826" s="1">
        <v>45289</v>
      </c>
      <c r="B1826" s="1">
        <v>45291</v>
      </c>
      <c r="C1826" t="s">
        <v>1929</v>
      </c>
      <c r="D1826" t="s">
        <v>1930</v>
      </c>
      <c r="E1826">
        <v>6.55</v>
      </c>
      <c r="F1826" t="s">
        <v>618</v>
      </c>
      <c r="H1826" t="s">
        <v>42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4379</v>
      </c>
      <c r="P1826">
        <v>3</v>
      </c>
      <c r="Q1826" t="str">
        <f t="shared" si="28"/>
        <v>MRK US Equity</v>
      </c>
    </row>
    <row r="1827" spans="1:17" x14ac:dyDescent="0.55000000000000004">
      <c r="A1827" s="1">
        <v>45289</v>
      </c>
      <c r="B1827" s="1">
        <v>45291</v>
      </c>
      <c r="C1827" t="s">
        <v>244</v>
      </c>
      <c r="D1827" t="s">
        <v>245</v>
      </c>
      <c r="E1827">
        <v>3.5</v>
      </c>
      <c r="F1827" t="s">
        <v>2429</v>
      </c>
      <c r="G1827" t="s">
        <v>1519</v>
      </c>
      <c r="H1827" t="s">
        <v>47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4380</v>
      </c>
      <c r="P1827">
        <v>2</v>
      </c>
      <c r="Q1827" t="str">
        <f t="shared" si="28"/>
        <v>GE US Equity</v>
      </c>
    </row>
    <row r="1828" spans="1:17" x14ac:dyDescent="0.55000000000000004">
      <c r="A1828" s="1">
        <v>45289</v>
      </c>
      <c r="B1828" s="1">
        <v>45291</v>
      </c>
      <c r="C1828" t="s">
        <v>264</v>
      </c>
      <c r="D1828" t="s">
        <v>265</v>
      </c>
      <c r="E1828">
        <v>5.6814499999999999</v>
      </c>
      <c r="F1828" t="s">
        <v>2794</v>
      </c>
      <c r="G1828" t="s">
        <v>142</v>
      </c>
      <c r="H1828" t="s">
        <v>267</v>
      </c>
      <c r="I1828" t="s">
        <v>18</v>
      </c>
      <c r="J1828" t="s">
        <v>19</v>
      </c>
      <c r="K1828" t="s">
        <v>20</v>
      </c>
      <c r="L1828" t="s">
        <v>20</v>
      </c>
      <c r="M1828" t="s">
        <v>173</v>
      </c>
      <c r="N1828" t="s">
        <v>72</v>
      </c>
      <c r="O1828" t="s">
        <v>4383</v>
      </c>
      <c r="P1828">
        <v>3</v>
      </c>
      <c r="Q1828" t="str">
        <f t="shared" si="28"/>
        <v>MET US Equity</v>
      </c>
    </row>
    <row r="1829" spans="1:17" x14ac:dyDescent="0.55000000000000004">
      <c r="A1829" s="1">
        <v>45289</v>
      </c>
      <c r="B1829" s="1">
        <v>45291</v>
      </c>
      <c r="C1829" t="s">
        <v>4384</v>
      </c>
      <c r="D1829" t="s">
        <v>171</v>
      </c>
      <c r="E1829">
        <v>8.75</v>
      </c>
      <c r="F1829" t="s">
        <v>450</v>
      </c>
      <c r="H1829" t="s">
        <v>47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4385</v>
      </c>
      <c r="P1829">
        <v>1</v>
      </c>
      <c r="Q1829" t="str">
        <f t="shared" si="28"/>
        <v>T US Equity</v>
      </c>
    </row>
    <row r="1830" spans="1:17" x14ac:dyDescent="0.55000000000000004">
      <c r="A1830" s="1">
        <v>45289</v>
      </c>
      <c r="B1830" s="1">
        <v>45291</v>
      </c>
      <c r="C1830" t="s">
        <v>4387</v>
      </c>
      <c r="D1830" t="s">
        <v>775</v>
      </c>
      <c r="E1830">
        <v>6.35</v>
      </c>
      <c r="F1830" t="s">
        <v>726</v>
      </c>
      <c r="H1830" t="s">
        <v>47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53</v>
      </c>
      <c r="O1830" t="s">
        <v>4388</v>
      </c>
      <c r="P1830">
        <v>3</v>
      </c>
      <c r="Q1830" t="str">
        <f t="shared" si="28"/>
        <v>EXC US Equity</v>
      </c>
    </row>
    <row r="1831" spans="1:17" x14ac:dyDescent="0.55000000000000004">
      <c r="A1831" s="1">
        <v>45289</v>
      </c>
      <c r="B1831" s="1">
        <v>45291</v>
      </c>
      <c r="C1831" t="s">
        <v>269</v>
      </c>
      <c r="D1831" t="s">
        <v>270</v>
      </c>
      <c r="E1831">
        <v>2.7</v>
      </c>
      <c r="F1831" t="s">
        <v>1244</v>
      </c>
      <c r="G1831" t="s">
        <v>142</v>
      </c>
      <c r="H1831" t="s">
        <v>52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4391</v>
      </c>
      <c r="P1831">
        <v>5</v>
      </c>
      <c r="Q1831" t="str">
        <f t="shared" si="28"/>
        <v>MBGGR US Equity</v>
      </c>
    </row>
    <row r="1832" spans="1:17" x14ac:dyDescent="0.55000000000000004">
      <c r="A1832" s="1">
        <v>45289</v>
      </c>
      <c r="B1832" s="1">
        <v>45291</v>
      </c>
      <c r="C1832" t="s">
        <v>3166</v>
      </c>
      <c r="D1832" t="s">
        <v>449</v>
      </c>
      <c r="E1832">
        <v>5.4</v>
      </c>
      <c r="F1832" t="s">
        <v>1086</v>
      </c>
      <c r="G1832" t="s">
        <v>52</v>
      </c>
      <c r="H1832" t="s">
        <v>77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53</v>
      </c>
      <c r="O1832" t="s">
        <v>4392</v>
      </c>
      <c r="P1832">
        <v>3</v>
      </c>
      <c r="Q1832" t="str">
        <f t="shared" si="28"/>
        <v>DUK US Equity</v>
      </c>
    </row>
    <row r="1833" spans="1:17" x14ac:dyDescent="0.55000000000000004">
      <c r="A1833" s="1">
        <v>45289</v>
      </c>
      <c r="B1833" s="1">
        <v>45291</v>
      </c>
      <c r="C1833" t="s">
        <v>1722</v>
      </c>
      <c r="D1833" t="s">
        <v>1723</v>
      </c>
      <c r="E1833">
        <v>6.27576</v>
      </c>
      <c r="F1833" t="s">
        <v>1156</v>
      </c>
      <c r="G1833" t="s">
        <v>229</v>
      </c>
      <c r="H1833" t="s">
        <v>52</v>
      </c>
      <c r="I1833" t="s">
        <v>18</v>
      </c>
      <c r="J1833" t="s">
        <v>19</v>
      </c>
      <c r="K1833" t="s">
        <v>20</v>
      </c>
      <c r="L1833" t="s">
        <v>20</v>
      </c>
      <c r="M1833" t="s">
        <v>173</v>
      </c>
      <c r="N1833" t="s">
        <v>22</v>
      </c>
      <c r="O1833" t="s">
        <v>4393</v>
      </c>
      <c r="P1833">
        <v>3</v>
      </c>
      <c r="Q1833" t="str">
        <f t="shared" si="28"/>
        <v>BMW US Equity</v>
      </c>
    </row>
    <row r="1834" spans="1:17" x14ac:dyDescent="0.55000000000000004">
      <c r="A1834" s="1">
        <v>45289</v>
      </c>
      <c r="B1834" s="1">
        <v>45291</v>
      </c>
      <c r="C1834" t="s">
        <v>244</v>
      </c>
      <c r="D1834" t="s">
        <v>245</v>
      </c>
      <c r="E1834">
        <v>4.1500000000000004</v>
      </c>
      <c r="F1834" t="s">
        <v>4266</v>
      </c>
      <c r="G1834" t="s">
        <v>1519</v>
      </c>
      <c r="H1834" t="s">
        <v>47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4394</v>
      </c>
      <c r="P1834">
        <v>2</v>
      </c>
      <c r="Q1834" t="str">
        <f t="shared" si="28"/>
        <v>GE US Equity</v>
      </c>
    </row>
    <row r="1835" spans="1:17" x14ac:dyDescent="0.55000000000000004">
      <c r="A1835" s="1">
        <v>45289</v>
      </c>
      <c r="B1835" s="1">
        <v>45291</v>
      </c>
      <c r="C1835" t="s">
        <v>672</v>
      </c>
      <c r="D1835" t="s">
        <v>673</v>
      </c>
      <c r="E1835">
        <v>4.875</v>
      </c>
      <c r="F1835" t="s">
        <v>674</v>
      </c>
      <c r="G1835" t="s">
        <v>229</v>
      </c>
      <c r="H1835" t="s">
        <v>147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4397</v>
      </c>
      <c r="P1835">
        <v>3</v>
      </c>
      <c r="Q1835" t="str">
        <f t="shared" si="28"/>
        <v>ADT US Equity</v>
      </c>
    </row>
    <row r="1836" spans="1:17" x14ac:dyDescent="0.55000000000000004">
      <c r="A1836" s="1">
        <v>45289</v>
      </c>
      <c r="B1836" s="1">
        <v>45291</v>
      </c>
      <c r="C1836" t="s">
        <v>1014</v>
      </c>
      <c r="D1836" t="s">
        <v>1015</v>
      </c>
      <c r="E1836">
        <v>8</v>
      </c>
      <c r="F1836" t="s">
        <v>2426</v>
      </c>
      <c r="H1836" t="s">
        <v>17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22</v>
      </c>
      <c r="O1836" t="s">
        <v>4398</v>
      </c>
      <c r="P1836">
        <v>5</v>
      </c>
      <c r="Q1836" t="str">
        <f t="shared" si="28"/>
        <v>ABIBB US Equity</v>
      </c>
    </row>
    <row r="1837" spans="1:17" x14ac:dyDescent="0.55000000000000004">
      <c r="A1837" s="1">
        <v>45289</v>
      </c>
      <c r="B1837" s="1">
        <v>45291</v>
      </c>
      <c r="C1837" t="s">
        <v>4109</v>
      </c>
      <c r="D1837" t="s">
        <v>75</v>
      </c>
      <c r="E1837">
        <v>6.8</v>
      </c>
      <c r="F1837" t="s">
        <v>2333</v>
      </c>
      <c r="H1837" t="s">
        <v>77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4399</v>
      </c>
      <c r="P1837">
        <v>2</v>
      </c>
      <c r="Q1837" t="str">
        <f t="shared" si="28"/>
        <v>VZ US Equity</v>
      </c>
    </row>
    <row r="1838" spans="1:17" x14ac:dyDescent="0.55000000000000004">
      <c r="A1838" s="1">
        <v>45289</v>
      </c>
      <c r="B1838" s="1">
        <v>45291</v>
      </c>
      <c r="C1838" t="s">
        <v>722</v>
      </c>
      <c r="D1838" t="s">
        <v>723</v>
      </c>
      <c r="E1838">
        <v>7.125</v>
      </c>
      <c r="F1838" t="s">
        <v>1214</v>
      </c>
      <c r="H1838" t="s">
        <v>17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4401</v>
      </c>
      <c r="P1838">
        <v>3</v>
      </c>
      <c r="Q1838" t="str">
        <f t="shared" si="28"/>
        <v>UNP US Equity</v>
      </c>
    </row>
    <row r="1839" spans="1:17" x14ac:dyDescent="0.55000000000000004">
      <c r="A1839" s="1">
        <v>45289</v>
      </c>
      <c r="B1839" s="1">
        <v>45291</v>
      </c>
      <c r="C1839" t="s">
        <v>3321</v>
      </c>
      <c r="D1839" t="s">
        <v>3322</v>
      </c>
      <c r="E1839">
        <v>5.5</v>
      </c>
      <c r="F1839" t="s">
        <v>2884</v>
      </c>
      <c r="G1839">
        <v>1</v>
      </c>
      <c r="H1839" t="s">
        <v>47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4402</v>
      </c>
      <c r="P1839">
        <v>3</v>
      </c>
      <c r="Q1839" t="str">
        <f t="shared" si="28"/>
        <v>MON US Equity</v>
      </c>
    </row>
    <row r="1840" spans="1:17" x14ac:dyDescent="0.55000000000000004">
      <c r="A1840" s="1">
        <v>45289</v>
      </c>
      <c r="B1840" s="1">
        <v>45291</v>
      </c>
      <c r="C1840" t="s">
        <v>4403</v>
      </c>
      <c r="D1840" t="s">
        <v>4404</v>
      </c>
      <c r="E1840">
        <v>7.99</v>
      </c>
      <c r="F1840" t="s">
        <v>4405</v>
      </c>
      <c r="G1840" t="s">
        <v>206</v>
      </c>
      <c r="H1840" t="s">
        <v>47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53</v>
      </c>
      <c r="O1840" t="s">
        <v>4406</v>
      </c>
      <c r="P1840">
        <v>2</v>
      </c>
      <c r="Q1840" t="str">
        <f t="shared" si="28"/>
        <v>NI US Equity</v>
      </c>
    </row>
    <row r="1841" spans="1:17" x14ac:dyDescent="0.55000000000000004">
      <c r="A1841" s="1">
        <v>45289</v>
      </c>
      <c r="B1841" s="1">
        <v>45291</v>
      </c>
      <c r="C1841" t="s">
        <v>1722</v>
      </c>
      <c r="D1841" t="s">
        <v>1723</v>
      </c>
      <c r="E1841">
        <v>5.7755200000000002</v>
      </c>
      <c r="F1841" t="s">
        <v>3264</v>
      </c>
      <c r="G1841" t="s">
        <v>142</v>
      </c>
      <c r="H1841" t="s">
        <v>52</v>
      </c>
      <c r="I1841" t="s">
        <v>18</v>
      </c>
      <c r="J1841" t="s">
        <v>19</v>
      </c>
      <c r="K1841" t="s">
        <v>20</v>
      </c>
      <c r="L1841" t="s">
        <v>20</v>
      </c>
      <c r="M1841" t="s">
        <v>173</v>
      </c>
      <c r="N1841" t="s">
        <v>22</v>
      </c>
      <c r="O1841" t="s">
        <v>4407</v>
      </c>
      <c r="P1841">
        <v>3</v>
      </c>
      <c r="Q1841" t="str">
        <f t="shared" si="28"/>
        <v>BMW US Equity</v>
      </c>
    </row>
    <row r="1842" spans="1:17" x14ac:dyDescent="0.55000000000000004">
      <c r="A1842" s="1">
        <v>45289</v>
      </c>
      <c r="B1842" s="1">
        <v>45291</v>
      </c>
      <c r="C1842" t="s">
        <v>244</v>
      </c>
      <c r="D1842" t="s">
        <v>245</v>
      </c>
      <c r="E1842">
        <v>3.6</v>
      </c>
      <c r="F1842" t="s">
        <v>931</v>
      </c>
      <c r="G1842" t="s">
        <v>3461</v>
      </c>
      <c r="H1842" t="s">
        <v>47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4412</v>
      </c>
      <c r="P1842">
        <v>2</v>
      </c>
      <c r="Q1842" t="str">
        <f t="shared" si="28"/>
        <v>GE US Equity</v>
      </c>
    </row>
    <row r="1843" spans="1:17" x14ac:dyDescent="0.55000000000000004">
      <c r="A1843" s="1">
        <v>45289</v>
      </c>
      <c r="B1843" s="1">
        <v>45291</v>
      </c>
      <c r="C1843" t="s">
        <v>407</v>
      </c>
      <c r="D1843" t="s">
        <v>408</v>
      </c>
      <c r="E1843">
        <v>7.65</v>
      </c>
      <c r="F1843" t="s">
        <v>839</v>
      </c>
      <c r="H1843" t="s">
        <v>17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4413</v>
      </c>
      <c r="P1843">
        <v>3</v>
      </c>
      <c r="Q1843" t="str">
        <f t="shared" si="28"/>
        <v>ETN US Equity</v>
      </c>
    </row>
    <row r="1844" spans="1:17" x14ac:dyDescent="0.55000000000000004">
      <c r="A1844" s="1">
        <v>45289</v>
      </c>
      <c r="B1844" s="1">
        <v>45291</v>
      </c>
      <c r="C1844" t="s">
        <v>269</v>
      </c>
      <c r="D1844" t="s">
        <v>270</v>
      </c>
      <c r="E1844">
        <v>2.4500000000000002</v>
      </c>
      <c r="F1844" t="s">
        <v>4416</v>
      </c>
      <c r="G1844" t="s">
        <v>229</v>
      </c>
      <c r="H1844" t="s">
        <v>52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4417</v>
      </c>
      <c r="P1844">
        <v>5</v>
      </c>
      <c r="Q1844" t="str">
        <f t="shared" si="28"/>
        <v>MBGGR US Equity</v>
      </c>
    </row>
    <row r="1845" spans="1:17" x14ac:dyDescent="0.55000000000000004">
      <c r="A1845" s="1">
        <v>45289</v>
      </c>
      <c r="B1845" s="1">
        <v>45291</v>
      </c>
      <c r="C1845" t="s">
        <v>170</v>
      </c>
      <c r="D1845" t="s">
        <v>171</v>
      </c>
      <c r="E1845">
        <v>6.55</v>
      </c>
      <c r="F1845" t="s">
        <v>633</v>
      </c>
      <c r="G1845" t="s">
        <v>238</v>
      </c>
      <c r="H1845" t="s">
        <v>47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4418</v>
      </c>
      <c r="P1845">
        <v>1</v>
      </c>
      <c r="Q1845" t="str">
        <f t="shared" si="28"/>
        <v>T US Equity</v>
      </c>
    </row>
    <row r="1846" spans="1:17" x14ac:dyDescent="0.55000000000000004">
      <c r="A1846" s="1">
        <v>45289</v>
      </c>
      <c r="B1846" s="1">
        <v>45291</v>
      </c>
      <c r="C1846" t="s">
        <v>1092</v>
      </c>
      <c r="D1846" t="s">
        <v>1093</v>
      </c>
      <c r="E1846">
        <v>6.875</v>
      </c>
      <c r="F1846" t="s">
        <v>1094</v>
      </c>
      <c r="G1846" t="s">
        <v>229</v>
      </c>
      <c r="H1846" t="s">
        <v>147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4419</v>
      </c>
      <c r="P1846">
        <v>3</v>
      </c>
      <c r="Q1846" t="str">
        <f t="shared" si="28"/>
        <v>SEE US Equity</v>
      </c>
    </row>
    <row r="1847" spans="1:17" x14ac:dyDescent="0.55000000000000004">
      <c r="A1847" s="1">
        <v>45289</v>
      </c>
      <c r="B1847" s="1">
        <v>45291</v>
      </c>
      <c r="C1847" t="s">
        <v>479</v>
      </c>
      <c r="D1847" t="s">
        <v>480</v>
      </c>
      <c r="E1847">
        <v>5.75</v>
      </c>
      <c r="F1847" t="s">
        <v>676</v>
      </c>
      <c r="H1847" t="s">
        <v>47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4420</v>
      </c>
      <c r="P1847">
        <v>4</v>
      </c>
      <c r="Q1847" t="str">
        <f t="shared" si="28"/>
        <v>AMGN US Equity</v>
      </c>
    </row>
    <row r="1848" spans="1:17" x14ac:dyDescent="0.55000000000000004">
      <c r="A1848" s="1">
        <v>45289</v>
      </c>
      <c r="B1848" s="1">
        <v>45291</v>
      </c>
      <c r="C1848" t="s">
        <v>269</v>
      </c>
      <c r="D1848" t="s">
        <v>270</v>
      </c>
      <c r="E1848">
        <v>5.25</v>
      </c>
      <c r="F1848" t="s">
        <v>3561</v>
      </c>
      <c r="G1848" t="s">
        <v>229</v>
      </c>
      <c r="H1848" t="s">
        <v>52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4423</v>
      </c>
      <c r="P1848">
        <v>5</v>
      </c>
      <c r="Q1848" t="str">
        <f t="shared" si="28"/>
        <v>MBGGR US Equity</v>
      </c>
    </row>
    <row r="1849" spans="1:17" x14ac:dyDescent="0.55000000000000004">
      <c r="A1849" s="1">
        <v>45289</v>
      </c>
      <c r="B1849" s="1">
        <v>45291</v>
      </c>
      <c r="C1849" t="s">
        <v>613</v>
      </c>
      <c r="D1849" t="s">
        <v>614</v>
      </c>
      <c r="E1849">
        <v>3.1</v>
      </c>
      <c r="F1849" t="s">
        <v>4424</v>
      </c>
      <c r="H1849" t="s">
        <v>42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4425</v>
      </c>
      <c r="P1849">
        <v>5</v>
      </c>
      <c r="Q1849" t="str">
        <f t="shared" si="28"/>
        <v>UNANA US Equity</v>
      </c>
    </row>
    <row r="1850" spans="1:17" x14ac:dyDescent="0.55000000000000004">
      <c r="A1850" s="1">
        <v>45289</v>
      </c>
      <c r="B1850" s="1">
        <v>45291</v>
      </c>
      <c r="C1850" t="s">
        <v>244</v>
      </c>
      <c r="D1850" t="s">
        <v>245</v>
      </c>
      <c r="E1850">
        <v>5.45</v>
      </c>
      <c r="F1850" t="s">
        <v>4426</v>
      </c>
      <c r="G1850" t="s">
        <v>1519</v>
      </c>
      <c r="H1850" t="s">
        <v>47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4427</v>
      </c>
      <c r="P1850">
        <v>2</v>
      </c>
      <c r="Q1850" t="str">
        <f t="shared" si="28"/>
        <v>GE US Equity</v>
      </c>
    </row>
    <row r="1851" spans="1:17" x14ac:dyDescent="0.55000000000000004">
      <c r="A1851" s="1">
        <v>45289</v>
      </c>
      <c r="B1851" s="1">
        <v>45291</v>
      </c>
      <c r="C1851" t="s">
        <v>564</v>
      </c>
      <c r="D1851" t="s">
        <v>565</v>
      </c>
      <c r="E1851">
        <v>5.75</v>
      </c>
      <c r="F1851" t="s">
        <v>587</v>
      </c>
      <c r="G1851" t="s">
        <v>4428</v>
      </c>
      <c r="H1851" t="s">
        <v>17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4429</v>
      </c>
      <c r="P1851">
        <v>3</v>
      </c>
      <c r="Q1851" t="str">
        <f t="shared" si="28"/>
        <v>EPD US Equity</v>
      </c>
    </row>
    <row r="1852" spans="1:17" x14ac:dyDescent="0.55000000000000004">
      <c r="A1852" s="1">
        <v>45289</v>
      </c>
      <c r="B1852" s="1">
        <v>45291</v>
      </c>
      <c r="C1852" t="s">
        <v>4430</v>
      </c>
      <c r="D1852" t="s">
        <v>1496</v>
      </c>
      <c r="E1852">
        <v>8.15</v>
      </c>
      <c r="F1852" t="s">
        <v>2060</v>
      </c>
      <c r="H1852" t="s">
        <v>47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72</v>
      </c>
      <c r="O1852" t="s">
        <v>4431</v>
      </c>
      <c r="P1852">
        <v>3</v>
      </c>
      <c r="Q1852" t="str">
        <f t="shared" si="28"/>
        <v>JXN US Equity</v>
      </c>
    </row>
    <row r="1853" spans="1:17" x14ac:dyDescent="0.55000000000000004">
      <c r="A1853" s="1">
        <v>45289</v>
      </c>
      <c r="B1853" s="1">
        <v>45291</v>
      </c>
      <c r="C1853" t="s">
        <v>114</v>
      </c>
      <c r="D1853" t="s">
        <v>115</v>
      </c>
      <c r="E1853">
        <v>0.625</v>
      </c>
      <c r="F1853" t="s">
        <v>4432</v>
      </c>
      <c r="G1853" t="s">
        <v>206</v>
      </c>
      <c r="H1853" t="s">
        <v>52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4433</v>
      </c>
      <c r="P1853">
        <v>2</v>
      </c>
      <c r="Q1853" t="str">
        <f t="shared" si="28"/>
        <v>DE US Equity</v>
      </c>
    </row>
    <row r="1854" spans="1:17" x14ac:dyDescent="0.55000000000000004">
      <c r="A1854" s="1">
        <v>45289</v>
      </c>
      <c r="B1854" s="1">
        <v>45291</v>
      </c>
      <c r="C1854" t="s">
        <v>4282</v>
      </c>
      <c r="D1854" t="s">
        <v>1159</v>
      </c>
      <c r="E1854">
        <v>5.15</v>
      </c>
      <c r="F1854" t="s">
        <v>308</v>
      </c>
      <c r="G1854" t="s">
        <v>142</v>
      </c>
      <c r="H1854" t="s">
        <v>77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53</v>
      </c>
      <c r="O1854" t="s">
        <v>4435</v>
      </c>
      <c r="P1854">
        <v>2</v>
      </c>
      <c r="Q1854" t="str">
        <f t="shared" si="28"/>
        <v>FE US Equity</v>
      </c>
    </row>
    <row r="1855" spans="1:17" x14ac:dyDescent="0.55000000000000004">
      <c r="A1855" s="1">
        <v>45289</v>
      </c>
      <c r="B1855" s="1">
        <v>45291</v>
      </c>
      <c r="C1855" t="s">
        <v>2581</v>
      </c>
      <c r="D1855" t="s">
        <v>2582</v>
      </c>
      <c r="E1855">
        <v>3.55</v>
      </c>
      <c r="F1855" t="s">
        <v>3868</v>
      </c>
      <c r="H1855" t="s">
        <v>47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4436</v>
      </c>
      <c r="P1855">
        <v>4</v>
      </c>
      <c r="Q1855" t="str">
        <f t="shared" si="28"/>
        <v>TTWO US Equity</v>
      </c>
    </row>
    <row r="1856" spans="1:17" x14ac:dyDescent="0.55000000000000004">
      <c r="A1856" s="1">
        <v>45289</v>
      </c>
      <c r="B1856" s="1">
        <v>45291</v>
      </c>
      <c r="C1856" t="s">
        <v>2428</v>
      </c>
      <c r="D1856" t="s">
        <v>1159</v>
      </c>
      <c r="E1856">
        <v>5.95</v>
      </c>
      <c r="F1856" t="s">
        <v>585</v>
      </c>
      <c r="H1856" t="s">
        <v>47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53</v>
      </c>
      <c r="O1856" t="s">
        <v>4437</v>
      </c>
      <c r="P1856">
        <v>2</v>
      </c>
      <c r="Q1856" t="str">
        <f t="shared" si="28"/>
        <v>FE US Equity</v>
      </c>
    </row>
    <row r="1857" spans="1:17" x14ac:dyDescent="0.55000000000000004">
      <c r="A1857" s="1">
        <v>45289</v>
      </c>
      <c r="B1857" s="1">
        <v>45291</v>
      </c>
      <c r="C1857" t="s">
        <v>1358</v>
      </c>
      <c r="D1857" t="s">
        <v>1359</v>
      </c>
      <c r="E1857">
        <v>6.75</v>
      </c>
      <c r="F1857" t="s">
        <v>1060</v>
      </c>
      <c r="H1857" t="s">
        <v>52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4438</v>
      </c>
      <c r="P1857">
        <v>3</v>
      </c>
      <c r="Q1857" t="str">
        <f t="shared" si="28"/>
        <v>TGT US Equity</v>
      </c>
    </row>
    <row r="1858" spans="1:17" x14ac:dyDescent="0.55000000000000004">
      <c r="A1858" s="1">
        <v>45289</v>
      </c>
      <c r="B1858" s="1">
        <v>45291</v>
      </c>
      <c r="C1858" t="s">
        <v>226</v>
      </c>
      <c r="D1858" t="s">
        <v>227</v>
      </c>
      <c r="E1858">
        <v>1.05</v>
      </c>
      <c r="F1858" t="s">
        <v>583</v>
      </c>
      <c r="G1858" t="s">
        <v>142</v>
      </c>
      <c r="H1858" t="s">
        <v>32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4442</v>
      </c>
      <c r="P1858">
        <v>5</v>
      </c>
      <c r="Q1858" t="str">
        <f t="shared" si="28"/>
        <v>NSANY US Equity</v>
      </c>
    </row>
    <row r="1859" spans="1:17" x14ac:dyDescent="0.55000000000000004">
      <c r="A1859" s="1">
        <v>45289</v>
      </c>
      <c r="B1859" s="1">
        <v>45291</v>
      </c>
      <c r="C1859" t="s">
        <v>379</v>
      </c>
      <c r="D1859" t="s">
        <v>380</v>
      </c>
      <c r="E1859">
        <v>3.7</v>
      </c>
      <c r="F1859" t="s">
        <v>2658</v>
      </c>
      <c r="H1859" t="s">
        <v>52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72</v>
      </c>
      <c r="O1859" t="s">
        <v>4443</v>
      </c>
      <c r="P1859">
        <v>3</v>
      </c>
      <c r="Q1859" t="str">
        <f t="shared" si="28"/>
        <v>UNH US Equity</v>
      </c>
    </row>
    <row r="1860" spans="1:17" x14ac:dyDescent="0.55000000000000004">
      <c r="A1860" s="1">
        <v>45289</v>
      </c>
      <c r="B1860" s="1">
        <v>45291</v>
      </c>
      <c r="C1860" t="s">
        <v>1445</v>
      </c>
      <c r="D1860" t="s">
        <v>1446</v>
      </c>
      <c r="E1860">
        <v>1.73</v>
      </c>
      <c r="F1860" t="s">
        <v>1632</v>
      </c>
      <c r="G1860" t="s">
        <v>229</v>
      </c>
      <c r="H1860" t="s">
        <v>42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72</v>
      </c>
      <c r="O1860" t="s">
        <v>4445</v>
      </c>
      <c r="P1860">
        <v>3</v>
      </c>
      <c r="Q1860" t="str">
        <f t="shared" ref="Q1860:Q1923" si="29">D1860&amp;" US Equity"</f>
        <v>ATH US Equity</v>
      </c>
    </row>
    <row r="1861" spans="1:17" x14ac:dyDescent="0.55000000000000004">
      <c r="A1861" s="1">
        <v>45289</v>
      </c>
      <c r="B1861" s="1">
        <v>45291</v>
      </c>
      <c r="C1861" t="s">
        <v>4321</v>
      </c>
      <c r="D1861" t="s">
        <v>4322</v>
      </c>
      <c r="E1861" t="s">
        <v>20</v>
      </c>
      <c r="F1861" t="s">
        <v>4446</v>
      </c>
      <c r="G1861" t="s">
        <v>206</v>
      </c>
      <c r="H1861" t="s">
        <v>52</v>
      </c>
      <c r="I1861" t="s">
        <v>18</v>
      </c>
      <c r="J1861" t="s">
        <v>19</v>
      </c>
      <c r="K1861" t="s">
        <v>20</v>
      </c>
      <c r="L1861" t="s">
        <v>20</v>
      </c>
      <c r="M1861" t="s">
        <v>2527</v>
      </c>
      <c r="N1861" t="s">
        <v>72</v>
      </c>
      <c r="O1861" t="s">
        <v>4447</v>
      </c>
      <c r="P1861">
        <v>2</v>
      </c>
      <c r="Q1861" t="str">
        <f t="shared" si="29"/>
        <v>MS US Equity</v>
      </c>
    </row>
    <row r="1862" spans="1:17" x14ac:dyDescent="0.55000000000000004">
      <c r="A1862" s="1">
        <v>45289</v>
      </c>
      <c r="B1862" s="1">
        <v>45291</v>
      </c>
      <c r="C1862" t="s">
        <v>2979</v>
      </c>
      <c r="D1862" t="s">
        <v>2980</v>
      </c>
      <c r="E1862">
        <v>9</v>
      </c>
      <c r="F1862" t="s">
        <v>637</v>
      </c>
      <c r="H1862" t="s">
        <v>71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22</v>
      </c>
      <c r="O1862" t="s">
        <v>4448</v>
      </c>
      <c r="P1862">
        <v>2</v>
      </c>
      <c r="Q1862" t="str">
        <f t="shared" si="29"/>
        <v>ET US Equity</v>
      </c>
    </row>
    <row r="1863" spans="1:17" x14ac:dyDescent="0.55000000000000004">
      <c r="A1863" s="1">
        <v>45289</v>
      </c>
      <c r="B1863" s="1">
        <v>45291</v>
      </c>
      <c r="C1863" t="s">
        <v>244</v>
      </c>
      <c r="D1863" t="s">
        <v>245</v>
      </c>
      <c r="E1863">
        <v>4.3499999999999996</v>
      </c>
      <c r="F1863" t="s">
        <v>2717</v>
      </c>
      <c r="G1863" t="s">
        <v>1519</v>
      </c>
      <c r="H1863" t="s">
        <v>47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4449</v>
      </c>
      <c r="P1863">
        <v>2</v>
      </c>
      <c r="Q1863" t="str">
        <f t="shared" si="29"/>
        <v>GE US Equity</v>
      </c>
    </row>
    <row r="1864" spans="1:17" x14ac:dyDescent="0.55000000000000004">
      <c r="A1864" s="1">
        <v>45289</v>
      </c>
      <c r="B1864" s="1">
        <v>45291</v>
      </c>
      <c r="C1864" t="s">
        <v>74</v>
      </c>
      <c r="D1864" t="s">
        <v>75</v>
      </c>
      <c r="E1864">
        <v>6.9</v>
      </c>
      <c r="F1864" t="s">
        <v>542</v>
      </c>
      <c r="H1864" t="s">
        <v>77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4450</v>
      </c>
      <c r="P1864">
        <v>2</v>
      </c>
      <c r="Q1864" t="str">
        <f t="shared" si="29"/>
        <v>VZ US Equity</v>
      </c>
    </row>
    <row r="1865" spans="1:17" x14ac:dyDescent="0.55000000000000004">
      <c r="A1865" s="1">
        <v>45289</v>
      </c>
      <c r="B1865" s="1">
        <v>45291</v>
      </c>
      <c r="C1865" t="s">
        <v>244</v>
      </c>
      <c r="D1865" t="s">
        <v>245</v>
      </c>
      <c r="E1865">
        <v>4.25</v>
      </c>
      <c r="F1865" t="s">
        <v>1236</v>
      </c>
      <c r="G1865" t="s">
        <v>1519</v>
      </c>
      <c r="H1865" t="s">
        <v>47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4451</v>
      </c>
      <c r="P1865">
        <v>2</v>
      </c>
      <c r="Q1865" t="str">
        <f t="shared" si="29"/>
        <v>GE US Equity</v>
      </c>
    </row>
    <row r="1866" spans="1:17" x14ac:dyDescent="0.55000000000000004">
      <c r="A1866" s="1">
        <v>45289</v>
      </c>
      <c r="B1866" s="1">
        <v>45291</v>
      </c>
      <c r="C1866" t="s">
        <v>767</v>
      </c>
      <c r="D1866" t="s">
        <v>768</v>
      </c>
      <c r="E1866">
        <v>8.75</v>
      </c>
      <c r="F1866" t="s">
        <v>3291</v>
      </c>
      <c r="H1866" t="s">
        <v>47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4452</v>
      </c>
      <c r="P1866">
        <v>3</v>
      </c>
      <c r="Q1866" t="str">
        <f t="shared" si="29"/>
        <v>VLO US Equity</v>
      </c>
    </row>
    <row r="1867" spans="1:17" x14ac:dyDescent="0.55000000000000004">
      <c r="A1867" s="1">
        <v>45289</v>
      </c>
      <c r="B1867" s="1">
        <v>45291</v>
      </c>
      <c r="C1867" t="s">
        <v>1070</v>
      </c>
      <c r="D1867" t="s">
        <v>1071</v>
      </c>
      <c r="E1867">
        <v>6.1669999999999998</v>
      </c>
      <c r="F1867" t="s">
        <v>1608</v>
      </c>
      <c r="G1867" t="s">
        <v>229</v>
      </c>
      <c r="H1867" t="s">
        <v>77</v>
      </c>
      <c r="I1867" t="s">
        <v>18</v>
      </c>
      <c r="J1867" t="s">
        <v>19</v>
      </c>
      <c r="K1867" t="s">
        <v>20</v>
      </c>
      <c r="L1867" t="s">
        <v>20</v>
      </c>
      <c r="M1867" t="s">
        <v>173</v>
      </c>
      <c r="N1867" t="s">
        <v>22</v>
      </c>
      <c r="O1867" t="s">
        <v>4453</v>
      </c>
      <c r="P1867">
        <v>5</v>
      </c>
      <c r="Q1867" t="str">
        <f t="shared" si="29"/>
        <v>DTRGR US Equity</v>
      </c>
    </row>
    <row r="1868" spans="1:17" x14ac:dyDescent="0.55000000000000004">
      <c r="A1868" s="1">
        <v>45289</v>
      </c>
      <c r="B1868" s="1">
        <v>45291</v>
      </c>
      <c r="C1868" t="s">
        <v>4454</v>
      </c>
      <c r="D1868" t="s">
        <v>1352</v>
      </c>
      <c r="E1868">
        <v>6.375</v>
      </c>
      <c r="F1868" t="s">
        <v>2950</v>
      </c>
      <c r="H1868" t="s">
        <v>42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53</v>
      </c>
      <c r="O1868" t="s">
        <v>4455</v>
      </c>
      <c r="P1868">
        <v>3</v>
      </c>
      <c r="Q1868" t="str">
        <f t="shared" si="29"/>
        <v>XEL US Equity</v>
      </c>
    </row>
    <row r="1869" spans="1:17" x14ac:dyDescent="0.55000000000000004">
      <c r="A1869" s="1">
        <v>45289</v>
      </c>
      <c r="B1869" s="1">
        <v>45291</v>
      </c>
      <c r="C1869" t="s">
        <v>2215</v>
      </c>
      <c r="D1869" t="s">
        <v>1319</v>
      </c>
      <c r="E1869">
        <v>6.9</v>
      </c>
      <c r="F1869" t="s">
        <v>505</v>
      </c>
      <c r="G1869" t="s">
        <v>229</v>
      </c>
      <c r="H1869" t="s">
        <v>52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72</v>
      </c>
      <c r="O1869" t="s">
        <v>4457</v>
      </c>
      <c r="P1869">
        <v>4</v>
      </c>
      <c r="Q1869" t="str">
        <f t="shared" si="29"/>
        <v>CRBG US Equity</v>
      </c>
    </row>
    <row r="1870" spans="1:17" x14ac:dyDescent="0.55000000000000004">
      <c r="A1870" s="1">
        <v>45289</v>
      </c>
      <c r="B1870" s="1">
        <v>45291</v>
      </c>
      <c r="C1870" t="s">
        <v>2019</v>
      </c>
      <c r="D1870" t="s">
        <v>2020</v>
      </c>
      <c r="E1870">
        <v>1.8819999999999999</v>
      </c>
      <c r="F1870" t="s">
        <v>583</v>
      </c>
      <c r="G1870" t="s">
        <v>142</v>
      </c>
      <c r="H1870" t="s">
        <v>99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4458</v>
      </c>
      <c r="P1870">
        <v>4</v>
      </c>
      <c r="Q1870" t="str">
        <f t="shared" si="29"/>
        <v>ROSW US Equity</v>
      </c>
    </row>
    <row r="1871" spans="1:17" x14ac:dyDescent="0.55000000000000004">
      <c r="A1871" s="1">
        <v>45289</v>
      </c>
      <c r="B1871" s="1">
        <v>45291</v>
      </c>
      <c r="C1871" t="s">
        <v>2549</v>
      </c>
      <c r="D1871" t="s">
        <v>2348</v>
      </c>
      <c r="E1871">
        <v>5.819</v>
      </c>
      <c r="F1871" t="s">
        <v>2014</v>
      </c>
      <c r="G1871" t="s">
        <v>229</v>
      </c>
      <c r="H1871" t="s">
        <v>77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53</v>
      </c>
      <c r="O1871" t="s">
        <v>4459</v>
      </c>
      <c r="P1871">
        <v>5</v>
      </c>
      <c r="Q1871" t="str">
        <f t="shared" si="29"/>
        <v>NGGLN US Equity</v>
      </c>
    </row>
    <row r="1872" spans="1:17" x14ac:dyDescent="0.55000000000000004">
      <c r="A1872" s="1">
        <v>45289</v>
      </c>
      <c r="B1872" s="1">
        <v>45291</v>
      </c>
      <c r="C1872" t="s">
        <v>4460</v>
      </c>
      <c r="D1872" t="s">
        <v>4461</v>
      </c>
      <c r="E1872">
        <v>3.8</v>
      </c>
      <c r="F1872" t="s">
        <v>4462</v>
      </c>
      <c r="G1872" t="s">
        <v>142</v>
      </c>
      <c r="H1872" t="s">
        <v>17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72</v>
      </c>
      <c r="O1872" t="s">
        <v>4463</v>
      </c>
      <c r="P1872">
        <v>4</v>
      </c>
      <c r="Q1872" t="str">
        <f t="shared" si="29"/>
        <v>PMUL US Equity</v>
      </c>
    </row>
    <row r="1873" spans="1:17" x14ac:dyDescent="0.55000000000000004">
      <c r="A1873" s="1">
        <v>45289</v>
      </c>
      <c r="B1873" s="1">
        <v>45291</v>
      </c>
      <c r="C1873" t="s">
        <v>1479</v>
      </c>
      <c r="D1873" t="s">
        <v>1323</v>
      </c>
      <c r="E1873">
        <v>5.5</v>
      </c>
      <c r="F1873" t="s">
        <v>676</v>
      </c>
      <c r="H1873" t="s">
        <v>17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53</v>
      </c>
      <c r="O1873" t="s">
        <v>4464</v>
      </c>
      <c r="P1873">
        <v>3</v>
      </c>
      <c r="Q1873" t="str">
        <f t="shared" si="29"/>
        <v>EIX US Equity</v>
      </c>
    </row>
    <row r="1874" spans="1:17" x14ac:dyDescent="0.55000000000000004">
      <c r="A1874" s="1">
        <v>45289</v>
      </c>
      <c r="B1874" s="1">
        <v>45291</v>
      </c>
      <c r="C1874" t="s">
        <v>2329</v>
      </c>
      <c r="D1874" t="s">
        <v>2330</v>
      </c>
      <c r="E1874">
        <v>4</v>
      </c>
      <c r="F1874" t="s">
        <v>2331</v>
      </c>
      <c r="G1874" t="s">
        <v>229</v>
      </c>
      <c r="H1874" t="s">
        <v>52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72</v>
      </c>
      <c r="O1874" t="s">
        <v>4467</v>
      </c>
      <c r="P1874">
        <v>3</v>
      </c>
      <c r="Q1874" t="str">
        <f t="shared" si="29"/>
        <v>APO US Equity</v>
      </c>
    </row>
    <row r="1875" spans="1:17" x14ac:dyDescent="0.55000000000000004">
      <c r="A1875" s="1">
        <v>45289</v>
      </c>
      <c r="B1875" s="1">
        <v>45291</v>
      </c>
      <c r="C1875" t="s">
        <v>317</v>
      </c>
      <c r="D1875" t="s">
        <v>318</v>
      </c>
      <c r="E1875">
        <v>6.2273699999999996</v>
      </c>
      <c r="F1875" t="s">
        <v>1056</v>
      </c>
      <c r="G1875" t="s">
        <v>133</v>
      </c>
      <c r="H1875" t="s">
        <v>17</v>
      </c>
      <c r="I1875" t="s">
        <v>18</v>
      </c>
      <c r="J1875" t="s">
        <v>19</v>
      </c>
      <c r="K1875" t="s">
        <v>20</v>
      </c>
      <c r="L1875" t="s">
        <v>20</v>
      </c>
      <c r="M1875" t="s">
        <v>173</v>
      </c>
      <c r="N1875" t="s">
        <v>22</v>
      </c>
      <c r="O1875" t="s">
        <v>4468</v>
      </c>
      <c r="P1875">
        <v>4</v>
      </c>
      <c r="Q1875" t="str">
        <f t="shared" si="29"/>
        <v>HNDA US Equity</v>
      </c>
    </row>
    <row r="1876" spans="1:17" x14ac:dyDescent="0.55000000000000004">
      <c r="A1876" s="1">
        <v>45289</v>
      </c>
      <c r="B1876" s="1">
        <v>45291</v>
      </c>
      <c r="C1876" t="s">
        <v>264</v>
      </c>
      <c r="D1876" t="s">
        <v>265</v>
      </c>
      <c r="E1876">
        <v>0.95</v>
      </c>
      <c r="F1876" t="s">
        <v>2893</v>
      </c>
      <c r="G1876" t="s">
        <v>229</v>
      </c>
      <c r="H1876" t="s">
        <v>267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72</v>
      </c>
      <c r="O1876" t="s">
        <v>4469</v>
      </c>
      <c r="P1876">
        <v>3</v>
      </c>
      <c r="Q1876" t="str">
        <f t="shared" si="29"/>
        <v>MET US Equity</v>
      </c>
    </row>
    <row r="1877" spans="1:17" x14ac:dyDescent="0.55000000000000004">
      <c r="A1877" s="1">
        <v>45289</v>
      </c>
      <c r="B1877" s="1">
        <v>45291</v>
      </c>
      <c r="C1877" t="s">
        <v>244</v>
      </c>
      <c r="D1877" t="s">
        <v>245</v>
      </c>
      <c r="E1877">
        <v>3.6</v>
      </c>
      <c r="F1877" t="s">
        <v>931</v>
      </c>
      <c r="G1877" t="s">
        <v>3512</v>
      </c>
      <c r="H1877" t="s">
        <v>47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4470</v>
      </c>
      <c r="P1877">
        <v>2</v>
      </c>
      <c r="Q1877" t="str">
        <f t="shared" si="29"/>
        <v>GE US Equity</v>
      </c>
    </row>
    <row r="1878" spans="1:17" x14ac:dyDescent="0.55000000000000004">
      <c r="A1878" s="1">
        <v>45289</v>
      </c>
      <c r="B1878" s="1">
        <v>45291</v>
      </c>
      <c r="C1878" t="s">
        <v>1983</v>
      </c>
      <c r="D1878" t="s">
        <v>518</v>
      </c>
      <c r="E1878">
        <v>5.3</v>
      </c>
      <c r="F1878" t="s">
        <v>1405</v>
      </c>
      <c r="H1878" t="s">
        <v>52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4471</v>
      </c>
      <c r="P1878">
        <v>3</v>
      </c>
      <c r="Q1878" t="str">
        <f t="shared" si="29"/>
        <v>CAT US Equity</v>
      </c>
    </row>
    <row r="1879" spans="1:17" x14ac:dyDescent="0.55000000000000004">
      <c r="A1879" s="1">
        <v>45289</v>
      </c>
      <c r="B1879" s="1">
        <v>45291</v>
      </c>
      <c r="C1879" t="s">
        <v>533</v>
      </c>
      <c r="D1879" t="s">
        <v>534</v>
      </c>
      <c r="E1879">
        <v>5.7</v>
      </c>
      <c r="F1879" t="s">
        <v>1466</v>
      </c>
      <c r="G1879" t="s">
        <v>206</v>
      </c>
      <c r="H1879" t="s">
        <v>77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4472</v>
      </c>
      <c r="P1879">
        <v>3</v>
      </c>
      <c r="Q1879" t="str">
        <f t="shared" si="29"/>
        <v>MCD US Equity</v>
      </c>
    </row>
    <row r="1880" spans="1:17" x14ac:dyDescent="0.55000000000000004">
      <c r="A1880" s="1">
        <v>45289</v>
      </c>
      <c r="B1880" s="1">
        <v>45291</v>
      </c>
      <c r="C1880" t="s">
        <v>3859</v>
      </c>
      <c r="D1880" t="s">
        <v>3860</v>
      </c>
      <c r="E1880">
        <v>5.5</v>
      </c>
      <c r="F1880" t="s">
        <v>1039</v>
      </c>
      <c r="H1880" t="s">
        <v>77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53</v>
      </c>
      <c r="O1880" t="s">
        <v>4474</v>
      </c>
      <c r="P1880">
        <v>3</v>
      </c>
      <c r="Q1880" t="str">
        <f t="shared" si="29"/>
        <v>PNW US Equity</v>
      </c>
    </row>
    <row r="1881" spans="1:17" x14ac:dyDescent="0.55000000000000004">
      <c r="A1881" s="1">
        <v>45289</v>
      </c>
      <c r="B1881" s="1">
        <v>45291</v>
      </c>
      <c r="C1881" t="s">
        <v>444</v>
      </c>
      <c r="D1881" t="s">
        <v>445</v>
      </c>
      <c r="E1881">
        <v>8.4499999999999993</v>
      </c>
      <c r="F1881" t="s">
        <v>2815</v>
      </c>
      <c r="H1881" t="s">
        <v>32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4475</v>
      </c>
      <c r="P1881">
        <v>3</v>
      </c>
      <c r="Q1881" t="str">
        <f t="shared" si="29"/>
        <v>OXY US Equity</v>
      </c>
    </row>
    <row r="1882" spans="1:17" x14ac:dyDescent="0.55000000000000004">
      <c r="A1882" s="1">
        <v>45289</v>
      </c>
      <c r="B1882" s="1">
        <v>45291</v>
      </c>
      <c r="C1882" t="s">
        <v>4097</v>
      </c>
      <c r="D1882" t="s">
        <v>4098</v>
      </c>
      <c r="E1882">
        <v>5</v>
      </c>
      <c r="F1882" t="s">
        <v>1390</v>
      </c>
      <c r="G1882" t="s">
        <v>229</v>
      </c>
      <c r="H1882" t="s">
        <v>47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4477</v>
      </c>
      <c r="P1882">
        <v>3</v>
      </c>
      <c r="Q1882" t="str">
        <f t="shared" si="29"/>
        <v>BWA US Equity</v>
      </c>
    </row>
    <row r="1883" spans="1:17" x14ac:dyDescent="0.55000000000000004">
      <c r="A1883" s="1">
        <v>45289</v>
      </c>
      <c r="B1883" s="1">
        <v>45291</v>
      </c>
      <c r="C1883" t="s">
        <v>2199</v>
      </c>
      <c r="D1883" t="s">
        <v>2200</v>
      </c>
      <c r="E1883">
        <v>6.15</v>
      </c>
      <c r="F1883" t="s">
        <v>2618</v>
      </c>
      <c r="H1883" t="s">
        <v>77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72</v>
      </c>
      <c r="O1883" t="s">
        <v>4478</v>
      </c>
      <c r="P1883">
        <v>2</v>
      </c>
      <c r="Q1883" t="str">
        <f t="shared" si="29"/>
        <v>CI US Equity</v>
      </c>
    </row>
    <row r="1884" spans="1:17" x14ac:dyDescent="0.55000000000000004">
      <c r="A1884" s="1">
        <v>45289</v>
      </c>
      <c r="B1884" s="1">
        <v>45291</v>
      </c>
      <c r="C1884" t="s">
        <v>244</v>
      </c>
      <c r="D1884" t="s">
        <v>245</v>
      </c>
      <c r="E1884">
        <v>4.25</v>
      </c>
      <c r="F1884" t="s">
        <v>945</v>
      </c>
      <c r="G1884" t="s">
        <v>1519</v>
      </c>
      <c r="H1884" t="s">
        <v>47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4479</v>
      </c>
      <c r="P1884">
        <v>2</v>
      </c>
      <c r="Q1884" t="str">
        <f t="shared" si="29"/>
        <v>GE US Equity</v>
      </c>
    </row>
    <row r="1885" spans="1:17" x14ac:dyDescent="0.55000000000000004">
      <c r="A1885" s="1">
        <v>45289</v>
      </c>
      <c r="B1885" s="1">
        <v>45291</v>
      </c>
      <c r="C1885" t="s">
        <v>1445</v>
      </c>
      <c r="D1885" t="s">
        <v>1446</v>
      </c>
      <c r="E1885">
        <v>2.5</v>
      </c>
      <c r="F1885" t="s">
        <v>3468</v>
      </c>
      <c r="G1885" t="s">
        <v>229</v>
      </c>
      <c r="H1885" t="s">
        <v>42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72</v>
      </c>
      <c r="O1885" t="s">
        <v>4480</v>
      </c>
      <c r="P1885">
        <v>3</v>
      </c>
      <c r="Q1885" t="str">
        <f t="shared" si="29"/>
        <v>ATH US Equity</v>
      </c>
    </row>
    <row r="1886" spans="1:17" x14ac:dyDescent="0.55000000000000004">
      <c r="A1886" s="1">
        <v>45289</v>
      </c>
      <c r="B1886" s="1">
        <v>45291</v>
      </c>
      <c r="C1886" t="s">
        <v>1430</v>
      </c>
      <c r="D1886" t="s">
        <v>1431</v>
      </c>
      <c r="E1886">
        <v>6.625</v>
      </c>
      <c r="F1886" t="s">
        <v>744</v>
      </c>
      <c r="H1886" t="s">
        <v>71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4482</v>
      </c>
      <c r="P1886">
        <v>3</v>
      </c>
      <c r="Q1886" t="str">
        <f t="shared" si="29"/>
        <v>OVV US Equity</v>
      </c>
    </row>
    <row r="1887" spans="1:17" x14ac:dyDescent="0.55000000000000004">
      <c r="A1887" s="1">
        <v>45289</v>
      </c>
      <c r="B1887" s="1">
        <v>45291</v>
      </c>
      <c r="C1887" t="s">
        <v>139</v>
      </c>
      <c r="D1887" t="s">
        <v>140</v>
      </c>
      <c r="E1887">
        <v>4.7140000000000004</v>
      </c>
      <c r="F1887" t="s">
        <v>4483</v>
      </c>
      <c r="G1887" t="s">
        <v>142</v>
      </c>
      <c r="H1887" t="s">
        <v>42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72</v>
      </c>
      <c r="O1887" t="s">
        <v>4484</v>
      </c>
      <c r="P1887">
        <v>2</v>
      </c>
      <c r="Q1887" t="str">
        <f t="shared" si="29"/>
        <v>PL US Equity</v>
      </c>
    </row>
    <row r="1888" spans="1:17" x14ac:dyDescent="0.55000000000000004">
      <c r="A1888" s="1">
        <v>45289</v>
      </c>
      <c r="B1888" s="1">
        <v>45291</v>
      </c>
      <c r="C1888" t="s">
        <v>4097</v>
      </c>
      <c r="D1888" t="s">
        <v>4098</v>
      </c>
      <c r="E1888">
        <v>7.125</v>
      </c>
      <c r="F1888" t="s">
        <v>2815</v>
      </c>
      <c r="H1888" t="s">
        <v>47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4486</v>
      </c>
      <c r="P1888">
        <v>3</v>
      </c>
      <c r="Q1888" t="str">
        <f t="shared" si="29"/>
        <v>BWA US Equity</v>
      </c>
    </row>
    <row r="1889" spans="1:17" x14ac:dyDescent="0.55000000000000004">
      <c r="A1889" s="1">
        <v>45289</v>
      </c>
      <c r="B1889" s="1">
        <v>45291</v>
      </c>
      <c r="C1889" t="s">
        <v>2132</v>
      </c>
      <c r="D1889" t="s">
        <v>2133</v>
      </c>
      <c r="E1889">
        <v>4.9000000000000004</v>
      </c>
      <c r="F1889" t="s">
        <v>1636</v>
      </c>
      <c r="H1889" t="s">
        <v>32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4487</v>
      </c>
      <c r="P1889">
        <v>3</v>
      </c>
      <c r="Q1889" t="str">
        <f t="shared" si="29"/>
        <v>TWX US Equity</v>
      </c>
    </row>
    <row r="1890" spans="1:17" x14ac:dyDescent="0.55000000000000004">
      <c r="A1890" s="1">
        <v>45289</v>
      </c>
      <c r="B1890" s="1">
        <v>45291</v>
      </c>
      <c r="C1890" t="s">
        <v>244</v>
      </c>
      <c r="D1890" t="s">
        <v>245</v>
      </c>
      <c r="E1890">
        <v>4.5</v>
      </c>
      <c r="F1890" t="s">
        <v>842</v>
      </c>
      <c r="G1890" t="s">
        <v>3512</v>
      </c>
      <c r="H1890" t="s">
        <v>47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4488</v>
      </c>
      <c r="P1890">
        <v>2</v>
      </c>
      <c r="Q1890" t="str">
        <f t="shared" si="29"/>
        <v>GE US Equity</v>
      </c>
    </row>
    <row r="1891" spans="1:17" x14ac:dyDescent="0.55000000000000004">
      <c r="A1891" s="1">
        <v>45289</v>
      </c>
      <c r="B1891" s="1">
        <v>45291</v>
      </c>
      <c r="C1891" t="s">
        <v>2798</v>
      </c>
      <c r="D1891" t="s">
        <v>350</v>
      </c>
      <c r="E1891">
        <v>5.95</v>
      </c>
      <c r="F1891" t="s">
        <v>4340</v>
      </c>
      <c r="H1891" t="s">
        <v>267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53</v>
      </c>
      <c r="O1891" t="s">
        <v>4489</v>
      </c>
      <c r="P1891">
        <v>3</v>
      </c>
      <c r="Q1891" t="str">
        <f t="shared" si="29"/>
        <v>NEE US Equity</v>
      </c>
    </row>
    <row r="1892" spans="1:17" x14ac:dyDescent="0.55000000000000004">
      <c r="A1892" s="1">
        <v>45289</v>
      </c>
      <c r="B1892" s="1">
        <v>45291</v>
      </c>
      <c r="C1892" t="s">
        <v>1479</v>
      </c>
      <c r="D1892" t="s">
        <v>1323</v>
      </c>
      <c r="E1892">
        <v>5.55</v>
      </c>
      <c r="F1892" t="s">
        <v>692</v>
      </c>
      <c r="G1892" t="s">
        <v>4491</v>
      </c>
      <c r="H1892" t="s">
        <v>17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53</v>
      </c>
      <c r="O1892" t="s">
        <v>4492</v>
      </c>
      <c r="P1892">
        <v>3</v>
      </c>
      <c r="Q1892" t="str">
        <f t="shared" si="29"/>
        <v>EIX US Equity</v>
      </c>
    </row>
    <row r="1893" spans="1:17" x14ac:dyDescent="0.55000000000000004">
      <c r="A1893" s="1">
        <v>45289</v>
      </c>
      <c r="B1893" s="1">
        <v>45291</v>
      </c>
      <c r="C1893" t="s">
        <v>1615</v>
      </c>
      <c r="D1893" t="s">
        <v>1616</v>
      </c>
      <c r="E1893">
        <v>2.65</v>
      </c>
      <c r="F1893" t="s">
        <v>351</v>
      </c>
      <c r="H1893" t="s">
        <v>52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4496</v>
      </c>
      <c r="P1893">
        <v>3</v>
      </c>
      <c r="Q1893" t="str">
        <f t="shared" si="29"/>
        <v>KMB US Equity</v>
      </c>
    </row>
    <row r="1894" spans="1:17" x14ac:dyDescent="0.55000000000000004">
      <c r="A1894" s="1">
        <v>45289</v>
      </c>
      <c r="B1894" s="1">
        <v>45291</v>
      </c>
      <c r="C1894" t="s">
        <v>1785</v>
      </c>
      <c r="D1894" t="s">
        <v>1786</v>
      </c>
      <c r="E1894">
        <v>4.95</v>
      </c>
      <c r="F1894" t="s">
        <v>4497</v>
      </c>
      <c r="H1894" t="s">
        <v>71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53</v>
      </c>
      <c r="O1894" t="s">
        <v>4498</v>
      </c>
      <c r="P1894">
        <v>3</v>
      </c>
      <c r="Q1894" t="str">
        <f t="shared" si="29"/>
        <v>PCG US Equity</v>
      </c>
    </row>
    <row r="1895" spans="1:17" x14ac:dyDescent="0.55000000000000004">
      <c r="A1895" s="1">
        <v>45289</v>
      </c>
      <c r="B1895" s="1">
        <v>45291</v>
      </c>
      <c r="C1895" t="s">
        <v>4500</v>
      </c>
      <c r="D1895" t="s">
        <v>412</v>
      </c>
      <c r="E1895">
        <v>3.4039999999999999</v>
      </c>
      <c r="F1895" t="s">
        <v>903</v>
      </c>
      <c r="G1895" t="s">
        <v>52</v>
      </c>
      <c r="H1895" t="s">
        <v>47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4501</v>
      </c>
      <c r="P1895">
        <v>3</v>
      </c>
      <c r="Q1895" t="str">
        <f t="shared" si="29"/>
        <v>DAL US Equity</v>
      </c>
    </row>
    <row r="1896" spans="1:17" x14ac:dyDescent="0.55000000000000004">
      <c r="A1896" s="1">
        <v>45289</v>
      </c>
      <c r="B1896" s="1">
        <v>45291</v>
      </c>
      <c r="C1896" t="s">
        <v>688</v>
      </c>
      <c r="D1896" t="s">
        <v>689</v>
      </c>
      <c r="E1896">
        <v>4.5</v>
      </c>
      <c r="F1896" t="s">
        <v>31</v>
      </c>
      <c r="H1896" t="s">
        <v>17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4507</v>
      </c>
      <c r="P1896">
        <v>5</v>
      </c>
      <c r="Q1896" t="str">
        <f t="shared" si="29"/>
        <v>CMCSA US Equity</v>
      </c>
    </row>
    <row r="1897" spans="1:17" x14ac:dyDescent="0.55000000000000004">
      <c r="A1897" s="1">
        <v>45289</v>
      </c>
      <c r="B1897" s="1">
        <v>45291</v>
      </c>
      <c r="C1897" t="s">
        <v>4508</v>
      </c>
      <c r="D1897" t="s">
        <v>689</v>
      </c>
      <c r="E1897">
        <v>4.45</v>
      </c>
      <c r="F1897" t="s">
        <v>31</v>
      </c>
      <c r="H1897" t="s">
        <v>17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4509</v>
      </c>
      <c r="P1897">
        <v>5</v>
      </c>
      <c r="Q1897" t="str">
        <f t="shared" si="29"/>
        <v>CMCSA US Equity</v>
      </c>
    </row>
    <row r="1898" spans="1:17" x14ac:dyDescent="0.55000000000000004">
      <c r="A1898" s="1">
        <v>45289</v>
      </c>
      <c r="B1898" s="1">
        <v>45291</v>
      </c>
      <c r="C1898" t="s">
        <v>2798</v>
      </c>
      <c r="D1898" t="s">
        <v>350</v>
      </c>
      <c r="E1898">
        <v>5.85</v>
      </c>
      <c r="F1898" t="s">
        <v>1173</v>
      </c>
      <c r="H1898" t="s">
        <v>267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53</v>
      </c>
      <c r="O1898" t="s">
        <v>4511</v>
      </c>
      <c r="P1898">
        <v>3</v>
      </c>
      <c r="Q1898" t="str">
        <f t="shared" si="29"/>
        <v>NEE US Equity</v>
      </c>
    </row>
    <row r="1899" spans="1:17" x14ac:dyDescent="0.55000000000000004">
      <c r="A1899" s="1">
        <v>45289</v>
      </c>
      <c r="B1899" s="1">
        <v>45291</v>
      </c>
      <c r="C1899" t="s">
        <v>1789</v>
      </c>
      <c r="D1899" t="s">
        <v>1200</v>
      </c>
      <c r="E1899">
        <v>1.2</v>
      </c>
      <c r="F1899" t="s">
        <v>4410</v>
      </c>
      <c r="G1899" t="s">
        <v>142</v>
      </c>
      <c r="H1899" t="s">
        <v>267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72</v>
      </c>
      <c r="O1899" t="s">
        <v>4512</v>
      </c>
      <c r="P1899">
        <v>3</v>
      </c>
      <c r="Q1899" t="str">
        <f t="shared" si="29"/>
        <v>PRU US Equity</v>
      </c>
    </row>
    <row r="1900" spans="1:17" x14ac:dyDescent="0.55000000000000004">
      <c r="A1900" s="1">
        <v>45289</v>
      </c>
      <c r="B1900" s="1">
        <v>45291</v>
      </c>
      <c r="C1900" t="s">
        <v>4515</v>
      </c>
      <c r="D1900" t="s">
        <v>1501</v>
      </c>
      <c r="E1900">
        <v>4.3499999999999996</v>
      </c>
      <c r="F1900" t="s">
        <v>1484</v>
      </c>
      <c r="H1900" t="s">
        <v>77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72</v>
      </c>
      <c r="O1900" t="s">
        <v>4516</v>
      </c>
      <c r="P1900">
        <v>3</v>
      </c>
      <c r="Q1900" t="str">
        <f t="shared" si="29"/>
        <v>PFG US Equity</v>
      </c>
    </row>
    <row r="1901" spans="1:17" x14ac:dyDescent="0.55000000000000004">
      <c r="A1901" s="1">
        <v>45289</v>
      </c>
      <c r="B1901" s="1">
        <v>45291</v>
      </c>
      <c r="C1901" t="s">
        <v>1358</v>
      </c>
      <c r="D1901" t="s">
        <v>1359</v>
      </c>
      <c r="E1901">
        <v>3.625</v>
      </c>
      <c r="F1901" t="s">
        <v>4517</v>
      </c>
      <c r="H1901" t="s">
        <v>52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4518</v>
      </c>
      <c r="P1901">
        <v>3</v>
      </c>
      <c r="Q1901" t="str">
        <f t="shared" si="29"/>
        <v>TGT US Equity</v>
      </c>
    </row>
    <row r="1902" spans="1:17" x14ac:dyDescent="0.55000000000000004">
      <c r="A1902" s="1">
        <v>45289</v>
      </c>
      <c r="B1902" s="1">
        <v>45291</v>
      </c>
      <c r="C1902" t="s">
        <v>244</v>
      </c>
      <c r="D1902" t="s">
        <v>245</v>
      </c>
      <c r="E1902">
        <v>5</v>
      </c>
      <c r="F1902" t="s">
        <v>2060</v>
      </c>
      <c r="G1902" t="s">
        <v>1519</v>
      </c>
      <c r="H1902" t="s">
        <v>47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4519</v>
      </c>
      <c r="P1902">
        <v>2</v>
      </c>
      <c r="Q1902" t="str">
        <f t="shared" si="29"/>
        <v>GE US Equity</v>
      </c>
    </row>
    <row r="1903" spans="1:17" x14ac:dyDescent="0.55000000000000004">
      <c r="A1903" s="1">
        <v>45289</v>
      </c>
      <c r="B1903" s="1">
        <v>45291</v>
      </c>
      <c r="C1903" t="s">
        <v>4520</v>
      </c>
      <c r="D1903" t="s">
        <v>775</v>
      </c>
      <c r="E1903">
        <v>5.75</v>
      </c>
      <c r="F1903" t="s">
        <v>1086</v>
      </c>
      <c r="H1903" t="s">
        <v>47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53</v>
      </c>
      <c r="O1903" t="s">
        <v>4521</v>
      </c>
      <c r="P1903">
        <v>3</v>
      </c>
      <c r="Q1903" t="str">
        <f t="shared" si="29"/>
        <v>EXC US Equity</v>
      </c>
    </row>
    <row r="1904" spans="1:17" x14ac:dyDescent="0.55000000000000004">
      <c r="A1904" s="1">
        <v>45289</v>
      </c>
      <c r="B1904" s="1">
        <v>45291</v>
      </c>
      <c r="C1904" t="s">
        <v>244</v>
      </c>
      <c r="D1904" t="s">
        <v>245</v>
      </c>
      <c r="E1904">
        <v>4.25</v>
      </c>
      <c r="F1904" t="s">
        <v>3762</v>
      </c>
      <c r="G1904" t="s">
        <v>1519</v>
      </c>
      <c r="H1904" t="s">
        <v>47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4524</v>
      </c>
      <c r="P1904">
        <v>2</v>
      </c>
      <c r="Q1904" t="str">
        <f t="shared" si="29"/>
        <v>GE US Equity</v>
      </c>
    </row>
    <row r="1905" spans="1:17" x14ac:dyDescent="0.55000000000000004">
      <c r="A1905" s="1">
        <v>45289</v>
      </c>
      <c r="B1905" s="1">
        <v>45291</v>
      </c>
      <c r="C1905" t="s">
        <v>1445</v>
      </c>
      <c r="D1905" t="s">
        <v>1446</v>
      </c>
      <c r="E1905">
        <v>6.1077599999999999</v>
      </c>
      <c r="F1905" t="s">
        <v>1447</v>
      </c>
      <c r="G1905" t="s">
        <v>229</v>
      </c>
      <c r="H1905" t="s">
        <v>42</v>
      </c>
      <c r="I1905" t="s">
        <v>18</v>
      </c>
      <c r="J1905" t="s">
        <v>19</v>
      </c>
      <c r="K1905" t="s">
        <v>20</v>
      </c>
      <c r="L1905" t="s">
        <v>20</v>
      </c>
      <c r="M1905" t="s">
        <v>173</v>
      </c>
      <c r="N1905" t="s">
        <v>72</v>
      </c>
      <c r="O1905" t="s">
        <v>4525</v>
      </c>
      <c r="P1905">
        <v>3</v>
      </c>
      <c r="Q1905" t="str">
        <f t="shared" si="29"/>
        <v>ATH US Equity</v>
      </c>
    </row>
    <row r="1906" spans="1:17" x14ac:dyDescent="0.55000000000000004">
      <c r="A1906" s="1">
        <v>45289</v>
      </c>
      <c r="B1906" s="1">
        <v>45291</v>
      </c>
      <c r="C1906" t="s">
        <v>1026</v>
      </c>
      <c r="D1906" t="s">
        <v>1015</v>
      </c>
      <c r="E1906">
        <v>6</v>
      </c>
      <c r="F1906" t="s">
        <v>1811</v>
      </c>
      <c r="H1906" t="s">
        <v>17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4526</v>
      </c>
      <c r="P1906">
        <v>5</v>
      </c>
      <c r="Q1906" t="str">
        <f t="shared" si="29"/>
        <v>ABIBB US Equity</v>
      </c>
    </row>
    <row r="1907" spans="1:17" x14ac:dyDescent="0.55000000000000004">
      <c r="A1907" s="1">
        <v>45289</v>
      </c>
      <c r="B1907" s="1">
        <v>45291</v>
      </c>
      <c r="C1907" t="s">
        <v>1403</v>
      </c>
      <c r="D1907" t="s">
        <v>1404</v>
      </c>
      <c r="E1907">
        <v>6.75</v>
      </c>
      <c r="F1907" t="s">
        <v>2518</v>
      </c>
      <c r="H1907" t="s">
        <v>52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4527</v>
      </c>
      <c r="P1907">
        <v>3</v>
      </c>
      <c r="Q1907" t="str">
        <f t="shared" si="29"/>
        <v>ADM US Equity</v>
      </c>
    </row>
    <row r="1908" spans="1:17" x14ac:dyDescent="0.55000000000000004">
      <c r="A1908" s="1">
        <v>45289</v>
      </c>
      <c r="B1908" s="1">
        <v>45291</v>
      </c>
      <c r="C1908" t="s">
        <v>1116</v>
      </c>
      <c r="D1908" t="s">
        <v>1117</v>
      </c>
      <c r="E1908">
        <v>3</v>
      </c>
      <c r="F1908" t="s">
        <v>2518</v>
      </c>
      <c r="G1908" t="s">
        <v>1519</v>
      </c>
      <c r="H1908" t="s">
        <v>17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53</v>
      </c>
      <c r="O1908" t="s">
        <v>4528</v>
      </c>
      <c r="P1908">
        <v>4</v>
      </c>
      <c r="Q1908" t="str">
        <f t="shared" si="29"/>
        <v>NRUC US Equity</v>
      </c>
    </row>
    <row r="1909" spans="1:17" x14ac:dyDescent="0.55000000000000004">
      <c r="A1909" s="1">
        <v>45289</v>
      </c>
      <c r="B1909" s="1">
        <v>45291</v>
      </c>
      <c r="C1909" t="s">
        <v>269</v>
      </c>
      <c r="D1909" t="s">
        <v>270</v>
      </c>
      <c r="E1909">
        <v>6.3609200000000001</v>
      </c>
      <c r="F1909" t="s">
        <v>2055</v>
      </c>
      <c r="G1909" t="s">
        <v>142</v>
      </c>
      <c r="H1909" t="s">
        <v>52</v>
      </c>
      <c r="I1909" t="s">
        <v>18</v>
      </c>
      <c r="J1909" t="s">
        <v>19</v>
      </c>
      <c r="K1909" t="s">
        <v>20</v>
      </c>
      <c r="L1909" t="s">
        <v>20</v>
      </c>
      <c r="M1909" t="s">
        <v>173</v>
      </c>
      <c r="N1909" t="s">
        <v>22</v>
      </c>
      <c r="O1909" t="s">
        <v>4529</v>
      </c>
      <c r="P1909">
        <v>5</v>
      </c>
      <c r="Q1909" t="str">
        <f t="shared" si="29"/>
        <v>MBGGR US Equity</v>
      </c>
    </row>
    <row r="1910" spans="1:17" x14ac:dyDescent="0.55000000000000004">
      <c r="A1910" s="1">
        <v>45289</v>
      </c>
      <c r="B1910" s="1">
        <v>45291</v>
      </c>
      <c r="C1910" t="s">
        <v>2798</v>
      </c>
      <c r="D1910" t="s">
        <v>350</v>
      </c>
      <c r="E1910">
        <v>5.65</v>
      </c>
      <c r="F1910" t="s">
        <v>262</v>
      </c>
      <c r="H1910" t="s">
        <v>267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53</v>
      </c>
      <c r="O1910" t="s">
        <v>4530</v>
      </c>
      <c r="P1910">
        <v>3</v>
      </c>
      <c r="Q1910" t="str">
        <f t="shared" si="29"/>
        <v>NEE US Equity</v>
      </c>
    </row>
    <row r="1911" spans="1:17" x14ac:dyDescent="0.55000000000000004">
      <c r="A1911" s="1">
        <v>45289</v>
      </c>
      <c r="B1911" s="1">
        <v>45291</v>
      </c>
      <c r="C1911" t="s">
        <v>170</v>
      </c>
      <c r="D1911" t="s">
        <v>171</v>
      </c>
      <c r="E1911">
        <v>6.2</v>
      </c>
      <c r="F1911" t="s">
        <v>676</v>
      </c>
      <c r="H1911" t="s">
        <v>47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4531</v>
      </c>
      <c r="P1911">
        <v>1</v>
      </c>
      <c r="Q1911" t="str">
        <f t="shared" si="29"/>
        <v>T US Equity</v>
      </c>
    </row>
    <row r="1912" spans="1:17" x14ac:dyDescent="0.55000000000000004">
      <c r="A1912" s="1">
        <v>45289</v>
      </c>
      <c r="B1912" s="1">
        <v>45291</v>
      </c>
      <c r="C1912" t="s">
        <v>517</v>
      </c>
      <c r="D1912" t="s">
        <v>518</v>
      </c>
      <c r="E1912">
        <v>3.15</v>
      </c>
      <c r="F1912" t="s">
        <v>574</v>
      </c>
      <c r="G1912" t="s">
        <v>2272</v>
      </c>
      <c r="H1912" t="s">
        <v>52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4532</v>
      </c>
      <c r="P1912">
        <v>3</v>
      </c>
      <c r="Q1912" t="str">
        <f t="shared" si="29"/>
        <v>CAT US Equity</v>
      </c>
    </row>
    <row r="1913" spans="1:17" x14ac:dyDescent="0.55000000000000004">
      <c r="A1913" s="1">
        <v>45289</v>
      </c>
      <c r="B1913" s="1">
        <v>45291</v>
      </c>
      <c r="C1913" t="s">
        <v>4539</v>
      </c>
      <c r="D1913" t="s">
        <v>4540</v>
      </c>
      <c r="E1913">
        <v>6.6</v>
      </c>
      <c r="F1913" t="s">
        <v>36</v>
      </c>
      <c r="G1913" t="s">
        <v>142</v>
      </c>
      <c r="H1913" t="s">
        <v>17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53</v>
      </c>
      <c r="O1913" t="s">
        <v>4541</v>
      </c>
      <c r="P1913">
        <v>3</v>
      </c>
      <c r="Q1913" t="str">
        <f t="shared" si="29"/>
        <v>AES US Equity</v>
      </c>
    </row>
    <row r="1914" spans="1:17" x14ac:dyDescent="0.55000000000000004">
      <c r="A1914" s="1">
        <v>45289</v>
      </c>
      <c r="B1914" s="1">
        <v>45291</v>
      </c>
      <c r="C1914" t="s">
        <v>4542</v>
      </c>
      <c r="D1914" t="s">
        <v>1143</v>
      </c>
      <c r="E1914">
        <v>3</v>
      </c>
      <c r="F1914" t="s">
        <v>4543</v>
      </c>
      <c r="G1914" t="s">
        <v>238</v>
      </c>
      <c r="H1914" t="s">
        <v>42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4544</v>
      </c>
      <c r="P1914">
        <v>4</v>
      </c>
      <c r="Q1914" t="str">
        <f t="shared" si="29"/>
        <v>BNSF US Equity</v>
      </c>
    </row>
    <row r="1915" spans="1:17" x14ac:dyDescent="0.55000000000000004">
      <c r="A1915" s="1">
        <v>45289</v>
      </c>
      <c r="B1915" s="1">
        <v>45291</v>
      </c>
      <c r="C1915" t="s">
        <v>1116</v>
      </c>
      <c r="D1915" t="s">
        <v>1117</v>
      </c>
      <c r="E1915">
        <v>3</v>
      </c>
      <c r="F1915" t="s">
        <v>1547</v>
      </c>
      <c r="G1915" t="s">
        <v>1519</v>
      </c>
      <c r="H1915" t="s">
        <v>17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53</v>
      </c>
      <c r="O1915" t="s">
        <v>4545</v>
      </c>
      <c r="P1915">
        <v>4</v>
      </c>
      <c r="Q1915" t="str">
        <f t="shared" si="29"/>
        <v>NRUC US Equity</v>
      </c>
    </row>
    <row r="1916" spans="1:17" x14ac:dyDescent="0.55000000000000004">
      <c r="A1916" s="1">
        <v>45289</v>
      </c>
      <c r="B1916" s="1">
        <v>45291</v>
      </c>
      <c r="C1916" t="s">
        <v>244</v>
      </c>
      <c r="D1916" t="s">
        <v>245</v>
      </c>
      <c r="E1916">
        <v>3.15</v>
      </c>
      <c r="F1916" t="s">
        <v>1316</v>
      </c>
      <c r="G1916" t="s">
        <v>1519</v>
      </c>
      <c r="H1916" t="s">
        <v>47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4547</v>
      </c>
      <c r="P1916">
        <v>2</v>
      </c>
      <c r="Q1916" t="str">
        <f t="shared" si="29"/>
        <v>GE US Equity</v>
      </c>
    </row>
    <row r="1917" spans="1:17" x14ac:dyDescent="0.55000000000000004">
      <c r="A1917" s="1">
        <v>45289</v>
      </c>
      <c r="B1917" s="1">
        <v>45291</v>
      </c>
      <c r="C1917" t="s">
        <v>1116</v>
      </c>
      <c r="D1917" t="s">
        <v>1117</v>
      </c>
      <c r="E1917">
        <v>3</v>
      </c>
      <c r="F1917" t="s">
        <v>424</v>
      </c>
      <c r="G1917" t="s">
        <v>2272</v>
      </c>
      <c r="H1917" t="s">
        <v>17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53</v>
      </c>
      <c r="O1917" t="s">
        <v>4548</v>
      </c>
      <c r="P1917">
        <v>4</v>
      </c>
      <c r="Q1917" t="str">
        <f t="shared" si="29"/>
        <v>NRUC US Equity</v>
      </c>
    </row>
    <row r="1918" spans="1:17" x14ac:dyDescent="0.55000000000000004">
      <c r="A1918" s="1">
        <v>45289</v>
      </c>
      <c r="B1918" s="1">
        <v>45291</v>
      </c>
      <c r="C1918" t="s">
        <v>74</v>
      </c>
      <c r="D1918" t="s">
        <v>75</v>
      </c>
      <c r="E1918">
        <v>8.9499999999999993</v>
      </c>
      <c r="F1918" t="s">
        <v>2021</v>
      </c>
      <c r="H1918" t="s">
        <v>77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4549</v>
      </c>
      <c r="P1918">
        <v>2</v>
      </c>
      <c r="Q1918" t="str">
        <f t="shared" si="29"/>
        <v>VZ US Equity</v>
      </c>
    </row>
    <row r="1919" spans="1:17" x14ac:dyDescent="0.55000000000000004">
      <c r="A1919" s="1">
        <v>45289</v>
      </c>
      <c r="B1919" s="1">
        <v>45291</v>
      </c>
      <c r="C1919" t="s">
        <v>4550</v>
      </c>
      <c r="D1919" t="s">
        <v>4551</v>
      </c>
      <c r="E1919">
        <v>9.125</v>
      </c>
      <c r="F1919" t="s">
        <v>3667</v>
      </c>
      <c r="H1919" t="s">
        <v>52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4552</v>
      </c>
      <c r="P1919">
        <v>4</v>
      </c>
      <c r="Q1919" t="str">
        <f t="shared" si="29"/>
        <v>BPLN US Equity</v>
      </c>
    </row>
    <row r="1920" spans="1:17" x14ac:dyDescent="0.55000000000000004">
      <c r="A1920" s="1">
        <v>45289</v>
      </c>
      <c r="B1920" s="1">
        <v>45291</v>
      </c>
      <c r="C1920" t="s">
        <v>244</v>
      </c>
      <c r="D1920" t="s">
        <v>245</v>
      </c>
      <c r="E1920">
        <v>5</v>
      </c>
      <c r="F1920" t="s">
        <v>780</v>
      </c>
      <c r="G1920" t="s">
        <v>1519</v>
      </c>
      <c r="H1920" t="s">
        <v>47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4553</v>
      </c>
      <c r="P1920">
        <v>2</v>
      </c>
      <c r="Q1920" t="str">
        <f t="shared" si="29"/>
        <v>GE US Equity</v>
      </c>
    </row>
    <row r="1921" spans="1:17" x14ac:dyDescent="0.55000000000000004">
      <c r="A1921" s="1">
        <v>45289</v>
      </c>
      <c r="B1921" s="1">
        <v>45291</v>
      </c>
      <c r="C1921" t="s">
        <v>2023</v>
      </c>
      <c r="D1921" t="s">
        <v>2024</v>
      </c>
      <c r="E1921">
        <v>6.95</v>
      </c>
      <c r="F1921" t="s">
        <v>4554</v>
      </c>
      <c r="H1921" t="s">
        <v>47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4555</v>
      </c>
      <c r="P1921">
        <v>2</v>
      </c>
      <c r="Q1921" t="str">
        <f t="shared" si="29"/>
        <v>WY US Equity</v>
      </c>
    </row>
    <row r="1922" spans="1:17" x14ac:dyDescent="0.55000000000000004">
      <c r="A1922" s="1">
        <v>45289</v>
      </c>
      <c r="B1922" s="1">
        <v>45291</v>
      </c>
      <c r="C1922" t="s">
        <v>4556</v>
      </c>
      <c r="D1922" t="s">
        <v>4557</v>
      </c>
      <c r="E1922">
        <v>7.28</v>
      </c>
      <c r="F1922" t="s">
        <v>3711</v>
      </c>
      <c r="H1922" t="s">
        <v>17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4558</v>
      </c>
      <c r="P1922">
        <v>5</v>
      </c>
      <c r="Q1922" t="str">
        <f t="shared" si="29"/>
        <v>TFCFA US Equity</v>
      </c>
    </row>
    <row r="1923" spans="1:17" x14ac:dyDescent="0.55000000000000004">
      <c r="A1923" s="1">
        <v>45289</v>
      </c>
      <c r="B1923" s="1">
        <v>45291</v>
      </c>
      <c r="C1923" t="s">
        <v>13</v>
      </c>
      <c r="D1923" t="s">
        <v>14</v>
      </c>
      <c r="E1923">
        <v>4.125</v>
      </c>
      <c r="F1923" t="s">
        <v>4559</v>
      </c>
      <c r="G1923" t="s">
        <v>1735</v>
      </c>
      <c r="H1923" t="s">
        <v>17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4560</v>
      </c>
      <c r="P1923">
        <v>3</v>
      </c>
      <c r="Q1923" t="str">
        <f t="shared" si="29"/>
        <v>DIS US Equity</v>
      </c>
    </row>
    <row r="1924" spans="1:17" x14ac:dyDescent="0.55000000000000004">
      <c r="A1924" s="1">
        <v>45289</v>
      </c>
      <c r="B1924" s="1">
        <v>45291</v>
      </c>
      <c r="C1924" t="s">
        <v>317</v>
      </c>
      <c r="D1924" t="s">
        <v>318</v>
      </c>
      <c r="E1924">
        <v>2.2999999999999998</v>
      </c>
      <c r="F1924" t="s">
        <v>2822</v>
      </c>
      <c r="G1924" t="s">
        <v>133</v>
      </c>
      <c r="H1924" t="s">
        <v>17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4561</v>
      </c>
      <c r="P1924">
        <v>4</v>
      </c>
      <c r="Q1924" t="str">
        <f t="shared" ref="Q1924:Q1987" si="30">D1924&amp;" US Equity"</f>
        <v>HNDA US Equity</v>
      </c>
    </row>
    <row r="1925" spans="1:17" x14ac:dyDescent="0.55000000000000004">
      <c r="A1925" s="1">
        <v>45289</v>
      </c>
      <c r="B1925" s="1">
        <v>45291</v>
      </c>
      <c r="C1925" t="s">
        <v>517</v>
      </c>
      <c r="D1925" t="s">
        <v>518</v>
      </c>
      <c r="E1925">
        <v>2.85</v>
      </c>
      <c r="F1925" t="s">
        <v>515</v>
      </c>
      <c r="G1925" t="s">
        <v>206</v>
      </c>
      <c r="H1925" t="s">
        <v>52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4562</v>
      </c>
      <c r="P1925">
        <v>3</v>
      </c>
      <c r="Q1925" t="str">
        <f t="shared" si="30"/>
        <v>CAT US Equity</v>
      </c>
    </row>
    <row r="1926" spans="1:17" x14ac:dyDescent="0.55000000000000004">
      <c r="A1926" s="1">
        <v>45289</v>
      </c>
      <c r="B1926" s="1">
        <v>45291</v>
      </c>
      <c r="C1926" t="s">
        <v>3455</v>
      </c>
      <c r="D1926" t="s">
        <v>3456</v>
      </c>
      <c r="E1926">
        <v>5.15</v>
      </c>
      <c r="F1926" t="s">
        <v>4563</v>
      </c>
      <c r="G1926" t="s">
        <v>142</v>
      </c>
      <c r="H1926" t="s">
        <v>17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72</v>
      </c>
      <c r="O1926" t="s">
        <v>4564</v>
      </c>
      <c r="P1926">
        <v>2</v>
      </c>
      <c r="Q1926" t="str">
        <f t="shared" si="30"/>
        <v>FG US Equity</v>
      </c>
    </row>
    <row r="1927" spans="1:17" x14ac:dyDescent="0.55000000000000004">
      <c r="A1927" s="1">
        <v>45289</v>
      </c>
      <c r="B1927" s="1">
        <v>45291</v>
      </c>
      <c r="C1927" t="s">
        <v>1500</v>
      </c>
      <c r="D1927" t="s">
        <v>1501</v>
      </c>
      <c r="E1927">
        <v>0.75</v>
      </c>
      <c r="F1927" t="s">
        <v>3241</v>
      </c>
      <c r="G1927" t="s">
        <v>229</v>
      </c>
      <c r="H1927" t="s">
        <v>42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72</v>
      </c>
      <c r="O1927" t="s">
        <v>4565</v>
      </c>
      <c r="P1927">
        <v>3</v>
      </c>
      <c r="Q1927" t="str">
        <f t="shared" si="30"/>
        <v>PFG US Equity</v>
      </c>
    </row>
    <row r="1928" spans="1:17" x14ac:dyDescent="0.55000000000000004">
      <c r="A1928" s="1">
        <v>45289</v>
      </c>
      <c r="B1928" s="1">
        <v>45291</v>
      </c>
      <c r="C1928" t="s">
        <v>244</v>
      </c>
      <c r="D1928" t="s">
        <v>245</v>
      </c>
      <c r="E1928">
        <v>3.5</v>
      </c>
      <c r="F1928" t="s">
        <v>1160</v>
      </c>
      <c r="G1928" t="s">
        <v>1519</v>
      </c>
      <c r="H1928" t="s">
        <v>47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4566</v>
      </c>
      <c r="P1928">
        <v>2</v>
      </c>
      <c r="Q1928" t="str">
        <f t="shared" si="30"/>
        <v>GE US Equity</v>
      </c>
    </row>
    <row r="1929" spans="1:17" x14ac:dyDescent="0.55000000000000004">
      <c r="A1929" s="1">
        <v>45289</v>
      </c>
      <c r="B1929" s="1">
        <v>45291</v>
      </c>
      <c r="C1929" t="s">
        <v>60</v>
      </c>
      <c r="D1929" t="s">
        <v>61</v>
      </c>
      <c r="E1929">
        <v>7</v>
      </c>
      <c r="F1929" t="s">
        <v>1887</v>
      </c>
      <c r="H1929" t="s">
        <v>63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64</v>
      </c>
      <c r="O1929" t="s">
        <v>4567</v>
      </c>
      <c r="P1929">
        <v>4</v>
      </c>
      <c r="Q1929" t="str">
        <f t="shared" si="30"/>
        <v>IADB US Equity</v>
      </c>
    </row>
    <row r="1930" spans="1:17" x14ac:dyDescent="0.55000000000000004">
      <c r="A1930" s="1">
        <v>45289</v>
      </c>
      <c r="B1930" s="1">
        <v>45291</v>
      </c>
      <c r="C1930" t="s">
        <v>1116</v>
      </c>
      <c r="D1930" t="s">
        <v>1117</v>
      </c>
      <c r="E1930">
        <v>3</v>
      </c>
      <c r="F1930" t="s">
        <v>1273</v>
      </c>
      <c r="G1930" t="s">
        <v>2272</v>
      </c>
      <c r="H1930" t="s">
        <v>17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53</v>
      </c>
      <c r="O1930" t="s">
        <v>4568</v>
      </c>
      <c r="P1930">
        <v>4</v>
      </c>
      <c r="Q1930" t="str">
        <f t="shared" si="30"/>
        <v>NRUC US Equity</v>
      </c>
    </row>
    <row r="1931" spans="1:17" x14ac:dyDescent="0.55000000000000004">
      <c r="A1931" s="1">
        <v>45289</v>
      </c>
      <c r="B1931" s="1">
        <v>45291</v>
      </c>
      <c r="C1931" t="s">
        <v>1901</v>
      </c>
      <c r="D1931" t="s">
        <v>1902</v>
      </c>
      <c r="E1931">
        <v>1.3</v>
      </c>
      <c r="F1931" t="s">
        <v>4569</v>
      </c>
      <c r="G1931" t="s">
        <v>142</v>
      </c>
      <c r="H1931" t="s">
        <v>42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72</v>
      </c>
      <c r="O1931" t="s">
        <v>4570</v>
      </c>
      <c r="P1931">
        <v>3</v>
      </c>
      <c r="Q1931" t="str">
        <f t="shared" si="30"/>
        <v>EQH US Equity</v>
      </c>
    </row>
    <row r="1932" spans="1:17" x14ac:dyDescent="0.55000000000000004">
      <c r="A1932" s="1">
        <v>45289</v>
      </c>
      <c r="B1932" s="1">
        <v>45291</v>
      </c>
      <c r="C1932" t="s">
        <v>1010</v>
      </c>
      <c r="D1932" t="s">
        <v>1011</v>
      </c>
      <c r="E1932">
        <v>7.1</v>
      </c>
      <c r="F1932" t="s">
        <v>1979</v>
      </c>
      <c r="H1932" t="s">
        <v>77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4571</v>
      </c>
      <c r="P1932">
        <v>3</v>
      </c>
      <c r="Q1932" t="str">
        <f t="shared" si="30"/>
        <v>RTX US Equity</v>
      </c>
    </row>
    <row r="1933" spans="1:17" x14ac:dyDescent="0.55000000000000004">
      <c r="A1933" s="1">
        <v>45289</v>
      </c>
      <c r="B1933" s="1">
        <v>45291</v>
      </c>
      <c r="C1933" t="s">
        <v>264</v>
      </c>
      <c r="D1933" t="s">
        <v>265</v>
      </c>
      <c r="E1933">
        <v>4.05</v>
      </c>
      <c r="F1933" t="s">
        <v>4272</v>
      </c>
      <c r="G1933" t="s">
        <v>229</v>
      </c>
      <c r="H1933" t="s">
        <v>267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72</v>
      </c>
      <c r="O1933" t="s">
        <v>4573</v>
      </c>
      <c r="P1933">
        <v>3</v>
      </c>
      <c r="Q1933" t="str">
        <f t="shared" si="30"/>
        <v>MET US Equity</v>
      </c>
    </row>
    <row r="1934" spans="1:17" x14ac:dyDescent="0.55000000000000004">
      <c r="A1934" s="1">
        <v>45289</v>
      </c>
      <c r="B1934" s="1">
        <v>45291</v>
      </c>
      <c r="C1934" t="s">
        <v>4574</v>
      </c>
      <c r="D1934" t="s">
        <v>4575</v>
      </c>
      <c r="E1934">
        <v>5.75</v>
      </c>
      <c r="F1934" t="s">
        <v>1094</v>
      </c>
      <c r="G1934" t="s">
        <v>142</v>
      </c>
      <c r="H1934" t="s">
        <v>52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72</v>
      </c>
      <c r="O1934" t="s">
        <v>4576</v>
      </c>
      <c r="P1934">
        <v>5</v>
      </c>
      <c r="Q1934" t="str">
        <f t="shared" si="30"/>
        <v>WSFIN US Equity</v>
      </c>
    </row>
    <row r="1935" spans="1:17" x14ac:dyDescent="0.55000000000000004">
      <c r="A1935" s="1">
        <v>45289</v>
      </c>
      <c r="B1935" s="1">
        <v>45291</v>
      </c>
      <c r="C1935" t="s">
        <v>4556</v>
      </c>
      <c r="D1935" t="s">
        <v>4557</v>
      </c>
      <c r="E1935">
        <v>7.125</v>
      </c>
      <c r="F1935" t="s">
        <v>3168</v>
      </c>
      <c r="H1935" t="s">
        <v>17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4577</v>
      </c>
      <c r="P1935">
        <v>5</v>
      </c>
      <c r="Q1935" t="str">
        <f t="shared" si="30"/>
        <v>TFCFA US Equity</v>
      </c>
    </row>
    <row r="1936" spans="1:17" x14ac:dyDescent="0.55000000000000004">
      <c r="A1936" s="1">
        <v>45289</v>
      </c>
      <c r="B1936" s="1">
        <v>45291</v>
      </c>
      <c r="C1936" t="s">
        <v>269</v>
      </c>
      <c r="D1936" t="s">
        <v>270</v>
      </c>
      <c r="E1936">
        <v>2.625</v>
      </c>
      <c r="F1936" t="s">
        <v>4361</v>
      </c>
      <c r="G1936" t="s">
        <v>229</v>
      </c>
      <c r="H1936" t="s">
        <v>52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4581</v>
      </c>
      <c r="P1936">
        <v>5</v>
      </c>
      <c r="Q1936" t="str">
        <f t="shared" si="30"/>
        <v>MBGGR US Equity</v>
      </c>
    </row>
    <row r="1937" spans="1:17" x14ac:dyDescent="0.55000000000000004">
      <c r="A1937" s="1">
        <v>45289</v>
      </c>
      <c r="B1937" s="1">
        <v>45291</v>
      </c>
      <c r="C1937" t="s">
        <v>2915</v>
      </c>
      <c r="D1937" t="s">
        <v>2916</v>
      </c>
      <c r="E1937">
        <v>3.95</v>
      </c>
      <c r="F1937" t="s">
        <v>1226</v>
      </c>
      <c r="H1937" t="s">
        <v>47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4582</v>
      </c>
      <c r="P1937">
        <v>4</v>
      </c>
      <c r="Q1937" t="str">
        <f t="shared" si="30"/>
        <v>CNHI US Equity</v>
      </c>
    </row>
    <row r="1938" spans="1:17" x14ac:dyDescent="0.55000000000000004">
      <c r="A1938" s="1">
        <v>45289</v>
      </c>
      <c r="B1938" s="1">
        <v>45291</v>
      </c>
      <c r="C1938" t="s">
        <v>1722</v>
      </c>
      <c r="D1938" t="s">
        <v>1723</v>
      </c>
      <c r="E1938">
        <v>6.27576</v>
      </c>
      <c r="F1938" t="s">
        <v>1156</v>
      </c>
      <c r="G1938" t="s">
        <v>142</v>
      </c>
      <c r="H1938" t="s">
        <v>52</v>
      </c>
      <c r="I1938" t="s">
        <v>18</v>
      </c>
      <c r="J1938" t="s">
        <v>19</v>
      </c>
      <c r="K1938" t="s">
        <v>20</v>
      </c>
      <c r="L1938" t="s">
        <v>20</v>
      </c>
      <c r="M1938" t="s">
        <v>173</v>
      </c>
      <c r="N1938" t="s">
        <v>22</v>
      </c>
      <c r="O1938" t="s">
        <v>4583</v>
      </c>
      <c r="P1938">
        <v>3</v>
      </c>
      <c r="Q1938" t="str">
        <f t="shared" si="30"/>
        <v>BMW US Equity</v>
      </c>
    </row>
    <row r="1939" spans="1:17" x14ac:dyDescent="0.55000000000000004">
      <c r="A1939" s="1">
        <v>45289</v>
      </c>
      <c r="B1939" s="1">
        <v>45291</v>
      </c>
      <c r="C1939" t="s">
        <v>1722</v>
      </c>
      <c r="D1939" t="s">
        <v>1723</v>
      </c>
      <c r="E1939">
        <v>3.25</v>
      </c>
      <c r="F1939" t="s">
        <v>1156</v>
      </c>
      <c r="G1939" t="s">
        <v>142</v>
      </c>
      <c r="H1939" t="s">
        <v>52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4584</v>
      </c>
      <c r="P1939">
        <v>3</v>
      </c>
      <c r="Q1939" t="str">
        <f t="shared" si="30"/>
        <v>BMW US Equity</v>
      </c>
    </row>
    <row r="1940" spans="1:17" x14ac:dyDescent="0.55000000000000004">
      <c r="A1940" s="1">
        <v>45289</v>
      </c>
      <c r="B1940" s="1">
        <v>45291</v>
      </c>
      <c r="C1940" t="s">
        <v>2058</v>
      </c>
      <c r="D1940" t="s">
        <v>2059</v>
      </c>
      <c r="E1940">
        <v>6.77</v>
      </c>
      <c r="F1940" t="s">
        <v>4585</v>
      </c>
      <c r="H1940" t="s">
        <v>42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4586</v>
      </c>
      <c r="P1940">
        <v>3</v>
      </c>
      <c r="Q1940" t="str">
        <f t="shared" si="30"/>
        <v>LLY US Equity</v>
      </c>
    </row>
    <row r="1941" spans="1:17" x14ac:dyDescent="0.55000000000000004">
      <c r="A1941" s="1">
        <v>45289</v>
      </c>
      <c r="B1941" s="1">
        <v>45291</v>
      </c>
      <c r="C1941" t="s">
        <v>244</v>
      </c>
      <c r="D1941" t="s">
        <v>245</v>
      </c>
      <c r="E1941">
        <v>4</v>
      </c>
      <c r="F1941" t="s">
        <v>424</v>
      </c>
      <c r="G1941" t="s">
        <v>1519</v>
      </c>
      <c r="H1941" t="s">
        <v>47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4587</v>
      </c>
      <c r="P1941">
        <v>2</v>
      </c>
      <c r="Q1941" t="str">
        <f t="shared" si="30"/>
        <v>GE US Equity</v>
      </c>
    </row>
    <row r="1942" spans="1:17" x14ac:dyDescent="0.55000000000000004">
      <c r="A1942" s="1">
        <v>45289</v>
      </c>
      <c r="B1942" s="1">
        <v>45291</v>
      </c>
      <c r="C1942" t="s">
        <v>264</v>
      </c>
      <c r="D1942" t="s">
        <v>265</v>
      </c>
      <c r="E1942">
        <v>3.3</v>
      </c>
      <c r="F1942" t="s">
        <v>3898</v>
      </c>
      <c r="G1942" t="s">
        <v>142</v>
      </c>
      <c r="H1942" t="s">
        <v>267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72</v>
      </c>
      <c r="O1942" t="s">
        <v>4590</v>
      </c>
      <c r="P1942">
        <v>3</v>
      </c>
      <c r="Q1942" t="str">
        <f t="shared" si="30"/>
        <v>MET US Equity</v>
      </c>
    </row>
    <row r="1943" spans="1:17" x14ac:dyDescent="0.55000000000000004">
      <c r="A1943" s="1">
        <v>45289</v>
      </c>
      <c r="B1943" s="1">
        <v>45291</v>
      </c>
      <c r="C1943" t="s">
        <v>3131</v>
      </c>
      <c r="D1943" t="s">
        <v>449</v>
      </c>
      <c r="E1943">
        <v>3.1</v>
      </c>
      <c r="F1943" t="s">
        <v>457</v>
      </c>
      <c r="G1943" t="s">
        <v>1519</v>
      </c>
      <c r="H1943" t="s">
        <v>47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53</v>
      </c>
      <c r="O1943" t="s">
        <v>4591</v>
      </c>
      <c r="P1943">
        <v>3</v>
      </c>
      <c r="Q1943" t="str">
        <f t="shared" si="30"/>
        <v>DUK US Equity</v>
      </c>
    </row>
    <row r="1944" spans="1:17" x14ac:dyDescent="0.55000000000000004">
      <c r="A1944" s="1">
        <v>45289</v>
      </c>
      <c r="B1944" s="1">
        <v>45291</v>
      </c>
      <c r="C1944" t="s">
        <v>533</v>
      </c>
      <c r="D1944" t="s">
        <v>534</v>
      </c>
      <c r="E1944">
        <v>3.7</v>
      </c>
      <c r="F1944" t="s">
        <v>2981</v>
      </c>
      <c r="G1944" t="s">
        <v>206</v>
      </c>
      <c r="H1944" t="s">
        <v>77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22</v>
      </c>
      <c r="O1944" t="s">
        <v>4592</v>
      </c>
      <c r="P1944">
        <v>3</v>
      </c>
      <c r="Q1944" t="str">
        <f t="shared" si="30"/>
        <v>MCD US Equity</v>
      </c>
    </row>
    <row r="1945" spans="1:17" x14ac:dyDescent="0.55000000000000004">
      <c r="A1945" s="1">
        <v>45289</v>
      </c>
      <c r="B1945" s="1">
        <v>45291</v>
      </c>
      <c r="C1945" t="s">
        <v>688</v>
      </c>
      <c r="D1945" t="s">
        <v>689</v>
      </c>
      <c r="E1945">
        <v>6.4</v>
      </c>
      <c r="F1945" t="s">
        <v>2848</v>
      </c>
      <c r="H1945" t="s">
        <v>17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22</v>
      </c>
      <c r="O1945" t="s">
        <v>4593</v>
      </c>
      <c r="P1945">
        <v>5</v>
      </c>
      <c r="Q1945" t="str">
        <f t="shared" si="30"/>
        <v>CMCSA US Equity</v>
      </c>
    </row>
    <row r="1946" spans="1:17" x14ac:dyDescent="0.55000000000000004">
      <c r="A1946" s="1">
        <v>45289</v>
      </c>
      <c r="B1946" s="1">
        <v>45291</v>
      </c>
      <c r="C1946" t="s">
        <v>269</v>
      </c>
      <c r="D1946" t="s">
        <v>270</v>
      </c>
      <c r="E1946">
        <v>2.4500000000000002</v>
      </c>
      <c r="F1946" t="s">
        <v>4416</v>
      </c>
      <c r="G1946" t="s">
        <v>142</v>
      </c>
      <c r="H1946" t="s">
        <v>52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4594</v>
      </c>
      <c r="P1946">
        <v>5</v>
      </c>
      <c r="Q1946" t="str">
        <f t="shared" si="30"/>
        <v>MBGGR US Equity</v>
      </c>
    </row>
    <row r="1947" spans="1:17" x14ac:dyDescent="0.55000000000000004">
      <c r="A1947" s="1">
        <v>45289</v>
      </c>
      <c r="B1947" s="1">
        <v>45291</v>
      </c>
      <c r="C1947" t="s">
        <v>2287</v>
      </c>
      <c r="D1947" t="s">
        <v>896</v>
      </c>
      <c r="E1947">
        <v>4.25</v>
      </c>
      <c r="F1947" t="s">
        <v>192</v>
      </c>
      <c r="G1947" t="s">
        <v>3995</v>
      </c>
      <c r="H1947" t="s">
        <v>77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53</v>
      </c>
      <c r="O1947" t="s">
        <v>4595</v>
      </c>
      <c r="P1947">
        <v>2</v>
      </c>
      <c r="Q1947" t="str">
        <f t="shared" si="30"/>
        <v>SO US Equity</v>
      </c>
    </row>
    <row r="1948" spans="1:17" x14ac:dyDescent="0.55000000000000004">
      <c r="A1948" s="1">
        <v>45289</v>
      </c>
      <c r="B1948" s="1">
        <v>45291</v>
      </c>
      <c r="C1948" t="s">
        <v>197</v>
      </c>
      <c r="D1948" t="s">
        <v>198</v>
      </c>
      <c r="E1948">
        <v>5.25</v>
      </c>
      <c r="F1948" t="s">
        <v>199</v>
      </c>
      <c r="G1948" t="s">
        <v>142</v>
      </c>
      <c r="H1948" t="s">
        <v>32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4596</v>
      </c>
      <c r="P1948">
        <v>4</v>
      </c>
      <c r="Q1948" t="str">
        <f t="shared" si="30"/>
        <v>SATS US Equity</v>
      </c>
    </row>
    <row r="1949" spans="1:17" x14ac:dyDescent="0.55000000000000004">
      <c r="A1949" s="1">
        <v>45289</v>
      </c>
      <c r="B1949" s="1">
        <v>45291</v>
      </c>
      <c r="C1949" t="s">
        <v>1901</v>
      </c>
      <c r="D1949" t="s">
        <v>1902</v>
      </c>
      <c r="E1949">
        <v>1</v>
      </c>
      <c r="F1949" t="s">
        <v>908</v>
      </c>
      <c r="G1949" t="s">
        <v>142</v>
      </c>
      <c r="H1949" t="s">
        <v>42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72</v>
      </c>
      <c r="O1949" t="s">
        <v>4597</v>
      </c>
      <c r="P1949">
        <v>3</v>
      </c>
      <c r="Q1949" t="str">
        <f t="shared" si="30"/>
        <v>EQH US Equity</v>
      </c>
    </row>
    <row r="1950" spans="1:17" x14ac:dyDescent="0.55000000000000004">
      <c r="A1950" s="1">
        <v>45289</v>
      </c>
      <c r="B1950" s="1">
        <v>45291</v>
      </c>
      <c r="C1950" t="s">
        <v>4599</v>
      </c>
      <c r="D1950" t="s">
        <v>4600</v>
      </c>
      <c r="E1950">
        <v>5.25</v>
      </c>
      <c r="F1950" t="s">
        <v>4601</v>
      </c>
      <c r="H1950" t="s">
        <v>77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4602</v>
      </c>
      <c r="P1950">
        <v>3</v>
      </c>
      <c r="Q1950" t="str">
        <f t="shared" si="30"/>
        <v>MCO US Equity</v>
      </c>
    </row>
    <row r="1951" spans="1:17" x14ac:dyDescent="0.55000000000000004">
      <c r="A1951" s="1">
        <v>45289</v>
      </c>
      <c r="B1951" s="1">
        <v>45291</v>
      </c>
      <c r="C1951" t="s">
        <v>3256</v>
      </c>
      <c r="D1951" t="s">
        <v>2371</v>
      </c>
      <c r="E1951">
        <v>7.84</v>
      </c>
      <c r="F1951" t="s">
        <v>737</v>
      </c>
      <c r="G1951" t="s">
        <v>206</v>
      </c>
      <c r="H1951" t="s">
        <v>267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4603</v>
      </c>
      <c r="P1951">
        <v>3</v>
      </c>
      <c r="Q1951" t="str">
        <f t="shared" si="30"/>
        <v>CVX US Equity</v>
      </c>
    </row>
    <row r="1952" spans="1:17" x14ac:dyDescent="0.55000000000000004">
      <c r="A1952" s="1">
        <v>45289</v>
      </c>
      <c r="B1952" s="1">
        <v>45291</v>
      </c>
      <c r="C1952" t="s">
        <v>1948</v>
      </c>
      <c r="D1952" t="s">
        <v>1949</v>
      </c>
      <c r="E1952">
        <v>7.95</v>
      </c>
      <c r="F1952" t="s">
        <v>4604</v>
      </c>
      <c r="H1952" t="s">
        <v>77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4605</v>
      </c>
      <c r="P1952">
        <v>3</v>
      </c>
      <c r="Q1952" t="str">
        <f t="shared" si="30"/>
        <v>CSX US Equity</v>
      </c>
    </row>
    <row r="1953" spans="1:17" x14ac:dyDescent="0.55000000000000004">
      <c r="A1953" s="1">
        <v>45289</v>
      </c>
      <c r="B1953" s="1">
        <v>45291</v>
      </c>
      <c r="C1953" t="s">
        <v>1479</v>
      </c>
      <c r="D1953" t="s">
        <v>1323</v>
      </c>
      <c r="E1953">
        <v>0.97499999999999998</v>
      </c>
      <c r="F1953" t="s">
        <v>897</v>
      </c>
      <c r="G1953" t="s">
        <v>1042</v>
      </c>
      <c r="H1953" t="s">
        <v>17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53</v>
      </c>
      <c r="O1953" t="s">
        <v>4606</v>
      </c>
      <c r="P1953">
        <v>3</v>
      </c>
      <c r="Q1953" t="str">
        <f t="shared" si="30"/>
        <v>EIX US Equity</v>
      </c>
    </row>
    <row r="1954" spans="1:17" x14ac:dyDescent="0.55000000000000004">
      <c r="A1954" s="1">
        <v>45289</v>
      </c>
      <c r="B1954" s="1">
        <v>45291</v>
      </c>
      <c r="C1954" t="s">
        <v>1199</v>
      </c>
      <c r="D1954" t="s">
        <v>1200</v>
      </c>
      <c r="E1954">
        <v>5.4</v>
      </c>
      <c r="F1954" t="s">
        <v>4607</v>
      </c>
      <c r="G1954" t="s">
        <v>1118</v>
      </c>
      <c r="H1954" t="s">
        <v>17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72</v>
      </c>
      <c r="O1954" t="s">
        <v>4608</v>
      </c>
      <c r="P1954">
        <v>3</v>
      </c>
      <c r="Q1954" t="str">
        <f t="shared" si="30"/>
        <v>PRU US Equity</v>
      </c>
    </row>
    <row r="1955" spans="1:17" x14ac:dyDescent="0.55000000000000004">
      <c r="A1955" s="1">
        <v>45289</v>
      </c>
      <c r="B1955" s="1">
        <v>45291</v>
      </c>
      <c r="C1955" t="s">
        <v>123</v>
      </c>
      <c r="D1955" t="s">
        <v>124</v>
      </c>
      <c r="E1955">
        <v>0</v>
      </c>
      <c r="F1955" t="s">
        <v>4609</v>
      </c>
      <c r="G1955" t="s">
        <v>1118</v>
      </c>
      <c r="H1955" t="s">
        <v>63</v>
      </c>
      <c r="I1955" t="s">
        <v>18</v>
      </c>
      <c r="J1955" t="s">
        <v>19</v>
      </c>
      <c r="K1955" t="s">
        <v>20</v>
      </c>
      <c r="L1955" t="s">
        <v>20</v>
      </c>
      <c r="M1955" t="s">
        <v>3007</v>
      </c>
      <c r="N1955" t="s">
        <v>64</v>
      </c>
      <c r="O1955" t="s">
        <v>4610</v>
      </c>
      <c r="P1955">
        <v>4</v>
      </c>
      <c r="Q1955" t="str">
        <f t="shared" si="30"/>
        <v>IBRD US Equity</v>
      </c>
    </row>
    <row r="1956" spans="1:17" x14ac:dyDescent="0.55000000000000004">
      <c r="A1956" s="1">
        <v>45289</v>
      </c>
      <c r="B1956" s="1">
        <v>45291</v>
      </c>
      <c r="C1956" t="s">
        <v>317</v>
      </c>
      <c r="D1956" t="s">
        <v>318</v>
      </c>
      <c r="E1956">
        <v>2.15</v>
      </c>
      <c r="F1956" t="s">
        <v>4432</v>
      </c>
      <c r="G1956" t="s">
        <v>206</v>
      </c>
      <c r="H1956" t="s">
        <v>17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4611</v>
      </c>
      <c r="P1956">
        <v>4</v>
      </c>
      <c r="Q1956" t="str">
        <f t="shared" si="30"/>
        <v>HNDA US Equity</v>
      </c>
    </row>
    <row r="1957" spans="1:17" x14ac:dyDescent="0.55000000000000004">
      <c r="A1957" s="1">
        <v>45289</v>
      </c>
      <c r="B1957" s="1">
        <v>45291</v>
      </c>
      <c r="C1957" t="s">
        <v>244</v>
      </c>
      <c r="D1957" t="s">
        <v>245</v>
      </c>
      <c r="E1957">
        <v>4.3</v>
      </c>
      <c r="F1957" t="s">
        <v>2717</v>
      </c>
      <c r="G1957" t="s">
        <v>1519</v>
      </c>
      <c r="H1957" t="s">
        <v>47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4612</v>
      </c>
      <c r="P1957">
        <v>2</v>
      </c>
      <c r="Q1957" t="str">
        <f t="shared" si="30"/>
        <v>GE US Equity</v>
      </c>
    </row>
    <row r="1958" spans="1:17" x14ac:dyDescent="0.55000000000000004">
      <c r="A1958" s="1">
        <v>45289</v>
      </c>
      <c r="B1958" s="1">
        <v>45291</v>
      </c>
      <c r="C1958" t="s">
        <v>2276</v>
      </c>
      <c r="D1958" t="s">
        <v>896</v>
      </c>
      <c r="E1958">
        <v>5.6</v>
      </c>
      <c r="F1958" t="s">
        <v>726</v>
      </c>
      <c r="G1958" t="s">
        <v>4616</v>
      </c>
      <c r="H1958" t="s">
        <v>52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53</v>
      </c>
      <c r="O1958" t="s">
        <v>4617</v>
      </c>
      <c r="P1958">
        <v>2</v>
      </c>
      <c r="Q1958" t="str">
        <f t="shared" si="30"/>
        <v>SO US Equity</v>
      </c>
    </row>
    <row r="1959" spans="1:17" x14ac:dyDescent="0.55000000000000004">
      <c r="A1959" s="1">
        <v>45289</v>
      </c>
      <c r="B1959" s="1">
        <v>45291</v>
      </c>
      <c r="C1959" t="s">
        <v>1116</v>
      </c>
      <c r="D1959" t="s">
        <v>1117</v>
      </c>
      <c r="E1959">
        <v>3.25</v>
      </c>
      <c r="F1959" t="s">
        <v>2733</v>
      </c>
      <c r="G1959" t="s">
        <v>1519</v>
      </c>
      <c r="H1959" t="s">
        <v>17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53</v>
      </c>
      <c r="O1959" t="s">
        <v>4618</v>
      </c>
      <c r="P1959">
        <v>4</v>
      </c>
      <c r="Q1959" t="str">
        <f t="shared" si="30"/>
        <v>NRUC US Equity</v>
      </c>
    </row>
    <row r="1960" spans="1:17" x14ac:dyDescent="0.55000000000000004">
      <c r="A1960" s="1">
        <v>45289</v>
      </c>
      <c r="B1960" s="1">
        <v>45291</v>
      </c>
      <c r="C1960" t="s">
        <v>2504</v>
      </c>
      <c r="D1960" t="s">
        <v>2505</v>
      </c>
      <c r="E1960">
        <v>5.85</v>
      </c>
      <c r="F1960" t="s">
        <v>692</v>
      </c>
      <c r="H1960" t="s">
        <v>77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72</v>
      </c>
      <c r="O1960" t="s">
        <v>4619</v>
      </c>
      <c r="P1960">
        <v>3</v>
      </c>
      <c r="Q1960" t="str">
        <f t="shared" si="30"/>
        <v>ELV US Equity</v>
      </c>
    </row>
    <row r="1961" spans="1:17" x14ac:dyDescent="0.55000000000000004">
      <c r="A1961" s="1">
        <v>45289</v>
      </c>
      <c r="B1961" s="1">
        <v>45291</v>
      </c>
      <c r="C1961" t="s">
        <v>244</v>
      </c>
      <c r="D1961" t="s">
        <v>245</v>
      </c>
      <c r="E1961">
        <v>5.25</v>
      </c>
      <c r="F1961" t="s">
        <v>505</v>
      </c>
      <c r="G1961" t="s">
        <v>3512</v>
      </c>
      <c r="H1961" t="s">
        <v>47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4622</v>
      </c>
      <c r="P1961">
        <v>2</v>
      </c>
      <c r="Q1961" t="str">
        <f t="shared" si="30"/>
        <v>GE US Equity</v>
      </c>
    </row>
    <row r="1962" spans="1:17" x14ac:dyDescent="0.55000000000000004">
      <c r="A1962" s="1">
        <v>45289</v>
      </c>
      <c r="B1962" s="1">
        <v>45291</v>
      </c>
      <c r="C1962" t="s">
        <v>564</v>
      </c>
      <c r="D1962" t="s">
        <v>565</v>
      </c>
      <c r="E1962">
        <v>5.95</v>
      </c>
      <c r="F1962" t="s">
        <v>4623</v>
      </c>
      <c r="H1962" t="s">
        <v>17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4624</v>
      </c>
      <c r="P1962">
        <v>3</v>
      </c>
      <c r="Q1962" t="str">
        <f t="shared" si="30"/>
        <v>EPD US Equity</v>
      </c>
    </row>
    <row r="1963" spans="1:17" x14ac:dyDescent="0.55000000000000004">
      <c r="A1963" s="1">
        <v>45289</v>
      </c>
      <c r="B1963" s="1">
        <v>45291</v>
      </c>
      <c r="C1963" t="s">
        <v>4202</v>
      </c>
      <c r="D1963" t="s">
        <v>4203</v>
      </c>
      <c r="E1963">
        <v>7.75</v>
      </c>
      <c r="F1963" t="s">
        <v>4266</v>
      </c>
      <c r="H1963" t="s">
        <v>77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4625</v>
      </c>
      <c r="P1963">
        <v>2</v>
      </c>
      <c r="Q1963" t="str">
        <f t="shared" si="30"/>
        <v>WM US Equity</v>
      </c>
    </row>
    <row r="1964" spans="1:17" x14ac:dyDescent="0.55000000000000004">
      <c r="A1964" s="1">
        <v>45289</v>
      </c>
      <c r="B1964" s="1">
        <v>45291</v>
      </c>
      <c r="C1964" t="s">
        <v>1495</v>
      </c>
      <c r="D1964" t="s">
        <v>1496</v>
      </c>
      <c r="E1964">
        <v>1.75</v>
      </c>
      <c r="F1964" t="s">
        <v>3753</v>
      </c>
      <c r="G1964" t="s">
        <v>229</v>
      </c>
      <c r="H1964" t="s">
        <v>17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72</v>
      </c>
      <c r="O1964" t="s">
        <v>4626</v>
      </c>
      <c r="P1964">
        <v>3</v>
      </c>
      <c r="Q1964" t="str">
        <f t="shared" si="30"/>
        <v>JXN US Equity</v>
      </c>
    </row>
    <row r="1965" spans="1:17" x14ac:dyDescent="0.55000000000000004">
      <c r="A1965" s="1">
        <v>45289</v>
      </c>
      <c r="B1965" s="1">
        <v>45291</v>
      </c>
      <c r="C1965" t="s">
        <v>4627</v>
      </c>
      <c r="D1965" t="s">
        <v>4540</v>
      </c>
      <c r="E1965">
        <v>8.125</v>
      </c>
      <c r="F1965" t="s">
        <v>4628</v>
      </c>
      <c r="H1965" t="s">
        <v>495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53</v>
      </c>
      <c r="O1965" t="s">
        <v>4629</v>
      </c>
      <c r="P1965">
        <v>3</v>
      </c>
      <c r="Q1965" t="str">
        <f t="shared" si="30"/>
        <v>AES US Equity</v>
      </c>
    </row>
    <row r="1966" spans="1:17" x14ac:dyDescent="0.55000000000000004">
      <c r="A1966" s="1">
        <v>45289</v>
      </c>
      <c r="B1966" s="1">
        <v>45291</v>
      </c>
      <c r="C1966" t="s">
        <v>722</v>
      </c>
      <c r="D1966" t="s">
        <v>723</v>
      </c>
      <c r="E1966">
        <v>6.625</v>
      </c>
      <c r="F1966" t="s">
        <v>529</v>
      </c>
      <c r="H1966" t="s">
        <v>17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4631</v>
      </c>
      <c r="P1966">
        <v>3</v>
      </c>
      <c r="Q1966" t="str">
        <f t="shared" si="30"/>
        <v>UNP US Equity</v>
      </c>
    </row>
    <row r="1967" spans="1:17" x14ac:dyDescent="0.55000000000000004">
      <c r="A1967" s="1">
        <v>45289</v>
      </c>
      <c r="B1967" s="1">
        <v>45291</v>
      </c>
      <c r="C1967" t="s">
        <v>1684</v>
      </c>
      <c r="D1967" t="s">
        <v>1685</v>
      </c>
      <c r="E1967">
        <v>5.25</v>
      </c>
      <c r="F1967" t="s">
        <v>2426</v>
      </c>
      <c r="H1967" t="s">
        <v>52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4632</v>
      </c>
      <c r="P1967">
        <v>3</v>
      </c>
      <c r="Q1967" t="str">
        <f t="shared" si="30"/>
        <v>EMR US Equity</v>
      </c>
    </row>
    <row r="1968" spans="1:17" x14ac:dyDescent="0.55000000000000004">
      <c r="A1968" s="1">
        <v>45289</v>
      </c>
      <c r="B1968" s="1">
        <v>45291</v>
      </c>
      <c r="C1968" t="s">
        <v>4633</v>
      </c>
      <c r="D1968" t="s">
        <v>4634</v>
      </c>
      <c r="E1968">
        <v>6.7</v>
      </c>
      <c r="F1968" t="s">
        <v>2809</v>
      </c>
      <c r="H1968" t="s">
        <v>52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53</v>
      </c>
      <c r="O1968" t="s">
        <v>4635</v>
      </c>
      <c r="P1968">
        <v>3</v>
      </c>
      <c r="Q1968" t="str">
        <f t="shared" si="30"/>
        <v>AEE US Equity</v>
      </c>
    </row>
    <row r="1969" spans="1:17" x14ac:dyDescent="0.55000000000000004">
      <c r="A1969" s="1">
        <v>45289</v>
      </c>
      <c r="B1969" s="1">
        <v>45291</v>
      </c>
      <c r="C1969" t="s">
        <v>139</v>
      </c>
      <c r="D1969" t="s">
        <v>140</v>
      </c>
      <c r="E1969">
        <v>1.9</v>
      </c>
      <c r="F1969" t="s">
        <v>4638</v>
      </c>
      <c r="G1969" t="s">
        <v>142</v>
      </c>
      <c r="H1969" t="s">
        <v>42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72</v>
      </c>
      <c r="O1969" t="s">
        <v>4639</v>
      </c>
      <c r="P1969">
        <v>2</v>
      </c>
      <c r="Q1969" t="str">
        <f t="shared" si="30"/>
        <v>PL US Equity</v>
      </c>
    </row>
    <row r="1970" spans="1:17" x14ac:dyDescent="0.55000000000000004">
      <c r="A1970" s="1">
        <v>45289</v>
      </c>
      <c r="B1970" s="1">
        <v>45291</v>
      </c>
      <c r="C1970" t="s">
        <v>170</v>
      </c>
      <c r="D1970" t="s">
        <v>171</v>
      </c>
      <c r="E1970">
        <v>6.25</v>
      </c>
      <c r="F1970" t="s">
        <v>4640</v>
      </c>
      <c r="H1970" t="s">
        <v>47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4641</v>
      </c>
      <c r="P1970">
        <v>1</v>
      </c>
      <c r="Q1970" t="str">
        <f t="shared" si="30"/>
        <v>T US Equity</v>
      </c>
    </row>
    <row r="1971" spans="1:17" x14ac:dyDescent="0.55000000000000004">
      <c r="A1971" s="1">
        <v>45289</v>
      </c>
      <c r="B1971" s="1">
        <v>45291</v>
      </c>
      <c r="C1971" t="s">
        <v>1116</v>
      </c>
      <c r="D1971" t="s">
        <v>1117</v>
      </c>
      <c r="E1971">
        <v>3.5</v>
      </c>
      <c r="F1971" t="s">
        <v>3254</v>
      </c>
      <c r="G1971" t="s">
        <v>1519</v>
      </c>
      <c r="H1971" t="s">
        <v>17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53</v>
      </c>
      <c r="O1971" t="s">
        <v>4642</v>
      </c>
      <c r="P1971">
        <v>4</v>
      </c>
      <c r="Q1971" t="str">
        <f t="shared" si="30"/>
        <v>NRUC US Equity</v>
      </c>
    </row>
    <row r="1972" spans="1:17" x14ac:dyDescent="0.55000000000000004">
      <c r="A1972" s="1">
        <v>45289</v>
      </c>
      <c r="B1972" s="1">
        <v>45291</v>
      </c>
      <c r="C1972" t="s">
        <v>4643</v>
      </c>
      <c r="D1972" t="s">
        <v>1159</v>
      </c>
      <c r="E1972">
        <v>6.875</v>
      </c>
      <c r="F1972" t="s">
        <v>3075</v>
      </c>
      <c r="H1972" t="s">
        <v>77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53</v>
      </c>
      <c r="O1972" t="s">
        <v>4644</v>
      </c>
      <c r="P1972">
        <v>2</v>
      </c>
      <c r="Q1972" t="str">
        <f t="shared" si="30"/>
        <v>FE US Equity</v>
      </c>
    </row>
    <row r="1973" spans="1:17" x14ac:dyDescent="0.55000000000000004">
      <c r="A1973" s="1">
        <v>45289</v>
      </c>
      <c r="B1973" s="1">
        <v>45291</v>
      </c>
      <c r="C1973" t="s">
        <v>1752</v>
      </c>
      <c r="D1973" t="s">
        <v>1753</v>
      </c>
      <c r="E1973">
        <v>6.274</v>
      </c>
      <c r="F1973" t="s">
        <v>409</v>
      </c>
      <c r="H1973" t="s">
        <v>17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53</v>
      </c>
      <c r="O1973" t="s">
        <v>4648</v>
      </c>
      <c r="P1973">
        <v>3</v>
      </c>
      <c r="Q1973" t="str">
        <f t="shared" si="30"/>
        <v>PSD US Equity</v>
      </c>
    </row>
    <row r="1974" spans="1:17" x14ac:dyDescent="0.55000000000000004">
      <c r="A1974" s="1">
        <v>45289</v>
      </c>
      <c r="B1974" s="1">
        <v>45291</v>
      </c>
      <c r="C1974" t="s">
        <v>4649</v>
      </c>
      <c r="D1974" t="s">
        <v>4650</v>
      </c>
      <c r="E1974">
        <v>7.625</v>
      </c>
      <c r="F1974" t="s">
        <v>2717</v>
      </c>
      <c r="H1974" t="s">
        <v>47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72</v>
      </c>
      <c r="O1974" t="s">
        <v>4651</v>
      </c>
      <c r="P1974">
        <v>3</v>
      </c>
      <c r="Q1974" t="str">
        <f t="shared" si="30"/>
        <v>THG US Equity</v>
      </c>
    </row>
    <row r="1975" spans="1:17" x14ac:dyDescent="0.55000000000000004">
      <c r="A1975" s="1">
        <v>45289</v>
      </c>
      <c r="B1975" s="1">
        <v>45291</v>
      </c>
      <c r="C1975" t="s">
        <v>1500</v>
      </c>
      <c r="D1975" t="s">
        <v>1501</v>
      </c>
      <c r="E1975">
        <v>0.75</v>
      </c>
      <c r="F1975" t="s">
        <v>3241</v>
      </c>
      <c r="G1975" t="s">
        <v>142</v>
      </c>
      <c r="H1975" t="s">
        <v>42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72</v>
      </c>
      <c r="O1975" t="s">
        <v>4652</v>
      </c>
      <c r="P1975">
        <v>3</v>
      </c>
      <c r="Q1975" t="str">
        <f t="shared" si="30"/>
        <v>PFG US Equity</v>
      </c>
    </row>
    <row r="1976" spans="1:17" x14ac:dyDescent="0.55000000000000004">
      <c r="A1976" s="1">
        <v>45289</v>
      </c>
      <c r="B1976" s="1">
        <v>45291</v>
      </c>
      <c r="C1976" t="s">
        <v>1052</v>
      </c>
      <c r="D1976" t="s">
        <v>1053</v>
      </c>
      <c r="E1976">
        <v>7.875</v>
      </c>
      <c r="F1976" t="s">
        <v>4653</v>
      </c>
      <c r="H1976" t="s">
        <v>71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4654</v>
      </c>
      <c r="P1976">
        <v>3</v>
      </c>
      <c r="Q1976" t="str">
        <f t="shared" si="30"/>
        <v>HES US Equity</v>
      </c>
    </row>
    <row r="1977" spans="1:17" x14ac:dyDescent="0.55000000000000004">
      <c r="A1977" s="1">
        <v>45289</v>
      </c>
      <c r="B1977" s="1">
        <v>45291</v>
      </c>
      <c r="C1977" t="s">
        <v>264</v>
      </c>
      <c r="D1977" t="s">
        <v>265</v>
      </c>
      <c r="E1977">
        <v>5.4</v>
      </c>
      <c r="F1977" t="s">
        <v>698</v>
      </c>
      <c r="G1977" t="s">
        <v>229</v>
      </c>
      <c r="H1977" t="s">
        <v>267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72</v>
      </c>
      <c r="O1977" t="s">
        <v>4655</v>
      </c>
      <c r="P1977">
        <v>3</v>
      </c>
      <c r="Q1977" t="str">
        <f t="shared" si="30"/>
        <v>MET US Equity</v>
      </c>
    </row>
    <row r="1978" spans="1:17" x14ac:dyDescent="0.55000000000000004">
      <c r="A1978" s="1">
        <v>45289</v>
      </c>
      <c r="B1978" s="1">
        <v>45291</v>
      </c>
      <c r="C1978" t="s">
        <v>208</v>
      </c>
      <c r="D1978" t="s">
        <v>209</v>
      </c>
      <c r="E1978">
        <v>6.7</v>
      </c>
      <c r="F1978" t="s">
        <v>2001</v>
      </c>
      <c r="G1978" t="s">
        <v>3953</v>
      </c>
      <c r="H1978" t="s">
        <v>32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4656</v>
      </c>
      <c r="P1978">
        <v>1</v>
      </c>
      <c r="Q1978" t="str">
        <f t="shared" si="30"/>
        <v>M US Equity</v>
      </c>
    </row>
    <row r="1979" spans="1:17" x14ac:dyDescent="0.55000000000000004">
      <c r="A1979" s="1">
        <v>45289</v>
      </c>
      <c r="B1979" s="1">
        <v>45291</v>
      </c>
      <c r="C1979" t="s">
        <v>866</v>
      </c>
      <c r="D1979" t="s">
        <v>867</v>
      </c>
      <c r="E1979">
        <v>6.625</v>
      </c>
      <c r="F1979" t="s">
        <v>210</v>
      </c>
      <c r="H1979" t="s">
        <v>47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4657</v>
      </c>
      <c r="P1979">
        <v>3</v>
      </c>
      <c r="Q1979" t="str">
        <f t="shared" si="30"/>
        <v>BAX US Equity</v>
      </c>
    </row>
    <row r="1980" spans="1:17" x14ac:dyDescent="0.55000000000000004">
      <c r="A1980" s="1">
        <v>45289</v>
      </c>
      <c r="B1980" s="1">
        <v>45291</v>
      </c>
      <c r="C1980" t="s">
        <v>170</v>
      </c>
      <c r="D1980" t="s">
        <v>171</v>
      </c>
      <c r="E1980">
        <v>6.4</v>
      </c>
      <c r="F1980" t="s">
        <v>828</v>
      </c>
      <c r="H1980" t="s">
        <v>47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4658</v>
      </c>
      <c r="P1980">
        <v>1</v>
      </c>
      <c r="Q1980" t="str">
        <f t="shared" si="30"/>
        <v>T US Equity</v>
      </c>
    </row>
    <row r="1981" spans="1:17" x14ac:dyDescent="0.55000000000000004">
      <c r="A1981" s="1">
        <v>45289</v>
      </c>
      <c r="B1981" s="1">
        <v>45291</v>
      </c>
      <c r="C1981" t="s">
        <v>4649</v>
      </c>
      <c r="D1981" t="s">
        <v>4650</v>
      </c>
      <c r="E1981">
        <v>8.2070000000000007</v>
      </c>
      <c r="F1981" t="s">
        <v>4659</v>
      </c>
      <c r="G1981" t="s">
        <v>4660</v>
      </c>
      <c r="H1981" t="s">
        <v>32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72</v>
      </c>
      <c r="O1981" t="s">
        <v>4661</v>
      </c>
      <c r="P1981">
        <v>3</v>
      </c>
      <c r="Q1981" t="str">
        <f t="shared" si="30"/>
        <v>THG US Equity</v>
      </c>
    </row>
    <row r="1982" spans="1:17" x14ac:dyDescent="0.55000000000000004">
      <c r="A1982" s="1">
        <v>45289</v>
      </c>
      <c r="B1982" s="1">
        <v>45291</v>
      </c>
      <c r="C1982" t="s">
        <v>244</v>
      </c>
      <c r="D1982" t="s">
        <v>245</v>
      </c>
      <c r="E1982">
        <v>3.1</v>
      </c>
      <c r="F1982" t="s">
        <v>574</v>
      </c>
      <c r="G1982" t="s">
        <v>1519</v>
      </c>
      <c r="H1982" t="s">
        <v>47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4665</v>
      </c>
      <c r="P1982">
        <v>2</v>
      </c>
      <c r="Q1982" t="str">
        <f t="shared" si="30"/>
        <v>GE US Equity</v>
      </c>
    </row>
    <row r="1983" spans="1:17" x14ac:dyDescent="0.55000000000000004">
      <c r="A1983" s="1">
        <v>45289</v>
      </c>
      <c r="B1983" s="1">
        <v>45291</v>
      </c>
      <c r="C1983" t="s">
        <v>1479</v>
      </c>
      <c r="D1983" t="s">
        <v>1323</v>
      </c>
      <c r="E1983">
        <v>5.95</v>
      </c>
      <c r="F1983" t="s">
        <v>4340</v>
      </c>
      <c r="G1983" t="s">
        <v>4666</v>
      </c>
      <c r="H1983" t="s">
        <v>17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53</v>
      </c>
      <c r="O1983" t="s">
        <v>4667</v>
      </c>
      <c r="P1983">
        <v>3</v>
      </c>
      <c r="Q1983" t="str">
        <f t="shared" si="30"/>
        <v>EIX US Equity</v>
      </c>
    </row>
    <row r="1984" spans="1:17" x14ac:dyDescent="0.55000000000000004">
      <c r="A1984" s="1">
        <v>45289</v>
      </c>
      <c r="B1984" s="1">
        <v>45291</v>
      </c>
      <c r="C1984" t="s">
        <v>2062</v>
      </c>
      <c r="D1984" t="s">
        <v>2063</v>
      </c>
      <c r="E1984">
        <v>6.5</v>
      </c>
      <c r="F1984" t="s">
        <v>1899</v>
      </c>
      <c r="H1984" t="s">
        <v>47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4668</v>
      </c>
      <c r="P1984">
        <v>4</v>
      </c>
      <c r="Q1984" t="str">
        <f t="shared" si="30"/>
        <v>MDLZ US Equity</v>
      </c>
    </row>
    <row r="1985" spans="1:17" x14ac:dyDescent="0.55000000000000004">
      <c r="A1985" s="1">
        <v>45289</v>
      </c>
      <c r="B1985" s="1">
        <v>45291</v>
      </c>
      <c r="C1985" t="s">
        <v>1479</v>
      </c>
      <c r="D1985" t="s">
        <v>1323</v>
      </c>
      <c r="E1985">
        <v>4.2</v>
      </c>
      <c r="F1985" t="s">
        <v>1796</v>
      </c>
      <c r="G1985" t="s">
        <v>1161</v>
      </c>
      <c r="H1985" t="s">
        <v>17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53</v>
      </c>
      <c r="O1985" t="s">
        <v>4669</v>
      </c>
      <c r="P1985">
        <v>3</v>
      </c>
      <c r="Q1985" t="str">
        <f t="shared" si="30"/>
        <v>EIX US Equity</v>
      </c>
    </row>
    <row r="1986" spans="1:17" x14ac:dyDescent="0.55000000000000004">
      <c r="A1986" s="1">
        <v>45289</v>
      </c>
      <c r="B1986" s="1">
        <v>45291</v>
      </c>
      <c r="C1986" t="s">
        <v>2682</v>
      </c>
      <c r="D1986" t="s">
        <v>2683</v>
      </c>
      <c r="E1986">
        <v>1.75</v>
      </c>
      <c r="F1986" t="s">
        <v>1423</v>
      </c>
      <c r="G1986" t="s">
        <v>142</v>
      </c>
      <c r="H1986" t="s">
        <v>52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72</v>
      </c>
      <c r="O1986" t="s">
        <v>4670</v>
      </c>
      <c r="P1986">
        <v>3</v>
      </c>
      <c r="Q1986" t="str">
        <f t="shared" si="30"/>
        <v>BHF US Equity</v>
      </c>
    </row>
    <row r="1987" spans="1:17" x14ac:dyDescent="0.55000000000000004">
      <c r="A1987" s="1">
        <v>45289</v>
      </c>
      <c r="B1987" s="1">
        <v>45291</v>
      </c>
      <c r="C1987" t="s">
        <v>1750</v>
      </c>
      <c r="D1987" t="s">
        <v>610</v>
      </c>
      <c r="E1987">
        <v>7.75</v>
      </c>
      <c r="F1987" t="s">
        <v>611</v>
      </c>
      <c r="G1987" t="s">
        <v>1839</v>
      </c>
      <c r="H1987" t="s">
        <v>77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4676</v>
      </c>
      <c r="P1987">
        <v>3</v>
      </c>
      <c r="Q1987" t="str">
        <f t="shared" si="30"/>
        <v>NOC US Equity</v>
      </c>
    </row>
    <row r="1988" spans="1:17" x14ac:dyDescent="0.55000000000000004">
      <c r="A1988" s="1">
        <v>45289</v>
      </c>
      <c r="B1988" s="1">
        <v>45291</v>
      </c>
      <c r="C1988" t="s">
        <v>4130</v>
      </c>
      <c r="D1988" t="s">
        <v>2756</v>
      </c>
      <c r="E1988">
        <v>6.875</v>
      </c>
      <c r="F1988" t="s">
        <v>4678</v>
      </c>
      <c r="H1988" t="s">
        <v>52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53</v>
      </c>
      <c r="O1988" t="s">
        <v>4679</v>
      </c>
      <c r="P1988">
        <v>3</v>
      </c>
      <c r="Q1988" t="str">
        <f t="shared" ref="Q1988:Q2051" si="31">D1988&amp;" US Equity"</f>
        <v>WEC US Equity</v>
      </c>
    </row>
    <row r="1989" spans="1:17" x14ac:dyDescent="0.55000000000000004">
      <c r="A1989" s="1">
        <v>45289</v>
      </c>
      <c r="B1989" s="1">
        <v>45291</v>
      </c>
      <c r="C1989" t="s">
        <v>4241</v>
      </c>
      <c r="D1989" t="s">
        <v>171</v>
      </c>
      <c r="E1989">
        <v>7.875</v>
      </c>
      <c r="F1989" t="s">
        <v>1547</v>
      </c>
      <c r="H1989" t="s">
        <v>47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22</v>
      </c>
      <c r="O1989" t="s">
        <v>4680</v>
      </c>
      <c r="P1989">
        <v>1</v>
      </c>
      <c r="Q1989" t="str">
        <f t="shared" si="31"/>
        <v>T US Equity</v>
      </c>
    </row>
    <row r="1990" spans="1:17" x14ac:dyDescent="0.55000000000000004">
      <c r="A1990" s="1">
        <v>45289</v>
      </c>
      <c r="B1990" s="1">
        <v>45291</v>
      </c>
      <c r="C1990" t="s">
        <v>1116</v>
      </c>
      <c r="D1990" t="s">
        <v>1117</v>
      </c>
      <c r="E1990">
        <v>3.5</v>
      </c>
      <c r="F1990" t="s">
        <v>842</v>
      </c>
      <c r="G1990" t="s">
        <v>4681</v>
      </c>
      <c r="H1990" t="s">
        <v>17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53</v>
      </c>
      <c r="O1990" t="s">
        <v>4682</v>
      </c>
      <c r="P1990">
        <v>4</v>
      </c>
      <c r="Q1990" t="str">
        <f t="shared" si="31"/>
        <v>NRUC US Equity</v>
      </c>
    </row>
    <row r="1991" spans="1:17" x14ac:dyDescent="0.55000000000000004">
      <c r="A1991" s="1">
        <v>45289</v>
      </c>
      <c r="B1991" s="1">
        <v>45291</v>
      </c>
      <c r="C1991" t="s">
        <v>4684</v>
      </c>
      <c r="D1991" t="s">
        <v>4685</v>
      </c>
      <c r="E1991">
        <v>7.375</v>
      </c>
      <c r="F1991" t="s">
        <v>1177</v>
      </c>
      <c r="H1991" t="s">
        <v>77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4686</v>
      </c>
      <c r="P1991">
        <v>5</v>
      </c>
      <c r="Q1991" t="str">
        <f t="shared" si="31"/>
        <v>TRPCN US Equity</v>
      </c>
    </row>
    <row r="1992" spans="1:17" x14ac:dyDescent="0.55000000000000004">
      <c r="A1992" s="1">
        <v>45289</v>
      </c>
      <c r="B1992" s="1">
        <v>45291</v>
      </c>
      <c r="C1992" t="s">
        <v>479</v>
      </c>
      <c r="D1992" t="s">
        <v>480</v>
      </c>
      <c r="E1992">
        <v>6.9</v>
      </c>
      <c r="F1992" t="s">
        <v>4687</v>
      </c>
      <c r="H1992" t="s">
        <v>47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22</v>
      </c>
      <c r="O1992" t="s">
        <v>4688</v>
      </c>
      <c r="P1992">
        <v>4</v>
      </c>
      <c r="Q1992" t="str">
        <f t="shared" si="31"/>
        <v>AMGN US Equity</v>
      </c>
    </row>
    <row r="1993" spans="1:17" x14ac:dyDescent="0.55000000000000004">
      <c r="A1993" s="1">
        <v>45289</v>
      </c>
      <c r="B1993" s="1">
        <v>45291</v>
      </c>
      <c r="C1993" t="s">
        <v>497</v>
      </c>
      <c r="D1993" t="s">
        <v>498</v>
      </c>
      <c r="E1993">
        <v>7.05</v>
      </c>
      <c r="F1993" t="s">
        <v>511</v>
      </c>
      <c r="G1993" t="s">
        <v>142</v>
      </c>
      <c r="H1993" t="s">
        <v>71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72</v>
      </c>
      <c r="O1993" t="s">
        <v>4689</v>
      </c>
      <c r="P1993">
        <v>5</v>
      </c>
      <c r="Q1993" t="str">
        <f t="shared" si="31"/>
        <v>BCRED US Equity</v>
      </c>
    </row>
    <row r="1994" spans="1:17" x14ac:dyDescent="0.55000000000000004">
      <c r="A1994" s="1">
        <v>45289</v>
      </c>
      <c r="B1994" s="1">
        <v>45291</v>
      </c>
      <c r="C1994" t="s">
        <v>796</v>
      </c>
      <c r="D1994" t="s">
        <v>797</v>
      </c>
      <c r="E1994">
        <v>3.875</v>
      </c>
      <c r="F1994" t="s">
        <v>2455</v>
      </c>
      <c r="G1994" t="s">
        <v>206</v>
      </c>
      <c r="H1994" t="s">
        <v>77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4690</v>
      </c>
      <c r="P1994">
        <v>3</v>
      </c>
      <c r="Q1994" t="str">
        <f t="shared" si="31"/>
        <v>MMM US Equity</v>
      </c>
    </row>
    <row r="1995" spans="1:17" x14ac:dyDescent="0.55000000000000004">
      <c r="A1995" s="1">
        <v>45289</v>
      </c>
      <c r="B1995" s="1">
        <v>45291</v>
      </c>
      <c r="C1995" t="s">
        <v>4691</v>
      </c>
      <c r="D1995" t="s">
        <v>4634</v>
      </c>
      <c r="E1995">
        <v>8.4499999999999993</v>
      </c>
      <c r="F1995" t="s">
        <v>442</v>
      </c>
      <c r="H1995" t="s">
        <v>52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53</v>
      </c>
      <c r="O1995" t="s">
        <v>4692</v>
      </c>
      <c r="P1995">
        <v>3</v>
      </c>
      <c r="Q1995" t="str">
        <f t="shared" si="31"/>
        <v>AEE US Equity</v>
      </c>
    </row>
    <row r="1996" spans="1:17" x14ac:dyDescent="0.55000000000000004">
      <c r="A1996" s="1">
        <v>45289</v>
      </c>
      <c r="B1996" s="1">
        <v>45291</v>
      </c>
      <c r="C1996" t="s">
        <v>2132</v>
      </c>
      <c r="D1996" t="s">
        <v>2133</v>
      </c>
      <c r="E1996">
        <v>6.1</v>
      </c>
      <c r="F1996" t="s">
        <v>509</v>
      </c>
      <c r="H1996" t="s">
        <v>32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4693</v>
      </c>
      <c r="P1996">
        <v>3</v>
      </c>
      <c r="Q1996" t="str">
        <f t="shared" si="31"/>
        <v>TWX US Equity</v>
      </c>
    </row>
    <row r="1997" spans="1:17" x14ac:dyDescent="0.55000000000000004">
      <c r="A1997" s="1">
        <v>45289</v>
      </c>
      <c r="B1997" s="1">
        <v>45291</v>
      </c>
      <c r="C1997" t="s">
        <v>880</v>
      </c>
      <c r="D1997" t="s">
        <v>881</v>
      </c>
      <c r="E1997">
        <v>7.2</v>
      </c>
      <c r="F1997" t="s">
        <v>4588</v>
      </c>
      <c r="G1997" t="s">
        <v>16</v>
      </c>
      <c r="H1997" t="s">
        <v>77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4694</v>
      </c>
      <c r="P1997">
        <v>3</v>
      </c>
      <c r="Q1997" t="str">
        <f t="shared" si="31"/>
        <v>LOW US Equity</v>
      </c>
    </row>
    <row r="1998" spans="1:17" x14ac:dyDescent="0.55000000000000004">
      <c r="A1998" s="1">
        <v>45289</v>
      </c>
      <c r="B1998" s="1">
        <v>45291</v>
      </c>
      <c r="C1998" t="s">
        <v>2649</v>
      </c>
      <c r="D1998" t="s">
        <v>567</v>
      </c>
      <c r="E1998">
        <v>5.5</v>
      </c>
      <c r="F1998" t="s">
        <v>279</v>
      </c>
      <c r="H1998" t="s">
        <v>52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53</v>
      </c>
      <c r="O1998" t="s">
        <v>4695</v>
      </c>
      <c r="P1998">
        <v>1</v>
      </c>
      <c r="Q1998" t="str">
        <f t="shared" si="31"/>
        <v>D US Equity</v>
      </c>
    </row>
    <row r="1999" spans="1:17" x14ac:dyDescent="0.55000000000000004">
      <c r="A1999" s="1">
        <v>45289</v>
      </c>
      <c r="B1999" s="1">
        <v>45291</v>
      </c>
      <c r="C1999" t="s">
        <v>1358</v>
      </c>
      <c r="D1999" t="s">
        <v>1359</v>
      </c>
      <c r="E1999">
        <v>6.65</v>
      </c>
      <c r="F1999" t="s">
        <v>290</v>
      </c>
      <c r="H1999" t="s">
        <v>52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4697</v>
      </c>
      <c r="P1999">
        <v>3</v>
      </c>
      <c r="Q1999" t="str">
        <f t="shared" si="31"/>
        <v>TGT US Equity</v>
      </c>
    </row>
    <row r="2000" spans="1:17" x14ac:dyDescent="0.55000000000000004">
      <c r="A2000" s="1">
        <v>45289</v>
      </c>
      <c r="B2000" s="1">
        <v>45291</v>
      </c>
      <c r="C2000" t="s">
        <v>1615</v>
      </c>
      <c r="D2000" t="s">
        <v>1616</v>
      </c>
      <c r="E2000">
        <v>3.05</v>
      </c>
      <c r="F2000" t="s">
        <v>984</v>
      </c>
      <c r="H2000" t="s">
        <v>52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4698</v>
      </c>
      <c r="P2000">
        <v>3</v>
      </c>
      <c r="Q2000" t="str">
        <f t="shared" si="31"/>
        <v>KMB US Equity</v>
      </c>
    </row>
    <row r="2001" spans="1:17" x14ac:dyDescent="0.55000000000000004">
      <c r="A2001" s="1">
        <v>45289</v>
      </c>
      <c r="B2001" s="1">
        <v>45291</v>
      </c>
      <c r="C2001" t="s">
        <v>139</v>
      </c>
      <c r="D2001" t="s">
        <v>140</v>
      </c>
      <c r="E2001">
        <v>1.6459999999999999</v>
      </c>
      <c r="F2001" t="s">
        <v>1423</v>
      </c>
      <c r="G2001" t="s">
        <v>142</v>
      </c>
      <c r="H2001" t="s">
        <v>42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72</v>
      </c>
      <c r="O2001" t="s">
        <v>4699</v>
      </c>
      <c r="P2001">
        <v>2</v>
      </c>
      <c r="Q2001" t="str">
        <f t="shared" si="31"/>
        <v>PL US Equity</v>
      </c>
    </row>
    <row r="2002" spans="1:17" x14ac:dyDescent="0.55000000000000004">
      <c r="A2002" s="1">
        <v>45289</v>
      </c>
      <c r="B2002" s="1">
        <v>45291</v>
      </c>
      <c r="C2002" t="s">
        <v>1752</v>
      </c>
      <c r="D2002" t="s">
        <v>1753</v>
      </c>
      <c r="E2002">
        <v>5.4829999999999997</v>
      </c>
      <c r="F2002" t="s">
        <v>1767</v>
      </c>
      <c r="H2002" t="s">
        <v>17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53</v>
      </c>
      <c r="O2002" t="s">
        <v>4700</v>
      </c>
      <c r="P2002">
        <v>3</v>
      </c>
      <c r="Q2002" t="str">
        <f t="shared" si="31"/>
        <v>PSD US Equity</v>
      </c>
    </row>
    <row r="2003" spans="1:17" x14ac:dyDescent="0.55000000000000004">
      <c r="A2003" s="1">
        <v>45289</v>
      </c>
      <c r="B2003" s="1">
        <v>45291</v>
      </c>
      <c r="C2003" t="s">
        <v>4701</v>
      </c>
      <c r="D2003" t="s">
        <v>4702</v>
      </c>
      <c r="E2003">
        <v>6.25</v>
      </c>
      <c r="F2003" t="s">
        <v>2957</v>
      </c>
      <c r="H2003" t="s">
        <v>71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53</v>
      </c>
      <c r="O2003" t="s">
        <v>4703</v>
      </c>
      <c r="P2003">
        <v>3</v>
      </c>
      <c r="Q2003" t="str">
        <f t="shared" si="31"/>
        <v>DQE US Equity</v>
      </c>
    </row>
    <row r="2004" spans="1:17" x14ac:dyDescent="0.55000000000000004">
      <c r="A2004" s="1">
        <v>45289</v>
      </c>
      <c r="B2004" s="1">
        <v>45291</v>
      </c>
      <c r="C2004" t="s">
        <v>170</v>
      </c>
      <c r="D2004" t="s">
        <v>171</v>
      </c>
      <c r="E2004">
        <v>7.12</v>
      </c>
      <c r="F2004" t="s">
        <v>4242</v>
      </c>
      <c r="G2004" t="s">
        <v>238</v>
      </c>
      <c r="H2004" t="s">
        <v>47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4704</v>
      </c>
      <c r="P2004">
        <v>1</v>
      </c>
      <c r="Q2004" t="str">
        <f t="shared" si="31"/>
        <v>T US Equity</v>
      </c>
    </row>
    <row r="2005" spans="1:17" x14ac:dyDescent="0.55000000000000004">
      <c r="A2005" s="1">
        <v>45289</v>
      </c>
      <c r="B2005" s="1">
        <v>45291</v>
      </c>
      <c r="C2005" t="s">
        <v>3509</v>
      </c>
      <c r="D2005" t="s">
        <v>3510</v>
      </c>
      <c r="E2005">
        <v>5.375</v>
      </c>
      <c r="F2005" t="s">
        <v>1126</v>
      </c>
      <c r="G2005" t="s">
        <v>142</v>
      </c>
      <c r="H2005" t="s">
        <v>217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4705</v>
      </c>
      <c r="P2005">
        <v>2</v>
      </c>
      <c r="Q2005" t="str">
        <f t="shared" si="31"/>
        <v>OI US Equity</v>
      </c>
    </row>
    <row r="2006" spans="1:17" x14ac:dyDescent="0.55000000000000004">
      <c r="A2006" s="1">
        <v>45289</v>
      </c>
      <c r="B2006" s="1">
        <v>45291</v>
      </c>
      <c r="C2006" t="s">
        <v>1500</v>
      </c>
      <c r="D2006" t="s">
        <v>1501</v>
      </c>
      <c r="E2006">
        <v>2.25</v>
      </c>
      <c r="F2006" t="s">
        <v>4706</v>
      </c>
      <c r="G2006" t="s">
        <v>142</v>
      </c>
      <c r="H2006" t="s">
        <v>42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72</v>
      </c>
      <c r="O2006" t="s">
        <v>4707</v>
      </c>
      <c r="P2006">
        <v>3</v>
      </c>
      <c r="Q2006" t="str">
        <f t="shared" si="31"/>
        <v>PFG US Equity</v>
      </c>
    </row>
    <row r="2007" spans="1:17" x14ac:dyDescent="0.55000000000000004">
      <c r="A2007" s="1">
        <v>45289</v>
      </c>
      <c r="B2007" s="1">
        <v>45291</v>
      </c>
      <c r="C2007" t="s">
        <v>4708</v>
      </c>
      <c r="D2007" t="s">
        <v>4709</v>
      </c>
      <c r="E2007">
        <v>5.9</v>
      </c>
      <c r="F2007" t="s">
        <v>3136</v>
      </c>
      <c r="H2007" t="s">
        <v>17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4710</v>
      </c>
      <c r="P2007">
        <v>5</v>
      </c>
      <c r="Q2007" t="str">
        <f t="shared" si="31"/>
        <v>RKTLN US Equity</v>
      </c>
    </row>
    <row r="2008" spans="1:17" x14ac:dyDescent="0.55000000000000004">
      <c r="A2008" s="1">
        <v>45289</v>
      </c>
      <c r="B2008" s="1">
        <v>45291</v>
      </c>
      <c r="C2008" t="s">
        <v>4711</v>
      </c>
      <c r="D2008" t="s">
        <v>4712</v>
      </c>
      <c r="E2008">
        <v>4.8680000000000003</v>
      </c>
      <c r="F2008" t="s">
        <v>2399</v>
      </c>
      <c r="H2008" t="s">
        <v>77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72</v>
      </c>
      <c r="O2008" t="s">
        <v>4713</v>
      </c>
      <c r="P2008">
        <v>2</v>
      </c>
      <c r="Q2008" t="str">
        <f t="shared" si="31"/>
        <v>RE US Equity</v>
      </c>
    </row>
    <row r="2009" spans="1:17" x14ac:dyDescent="0.55000000000000004">
      <c r="A2009" s="1">
        <v>45289</v>
      </c>
      <c r="B2009" s="1">
        <v>45291</v>
      </c>
      <c r="C2009" t="s">
        <v>1116</v>
      </c>
      <c r="D2009" t="s">
        <v>1117</v>
      </c>
      <c r="E2009">
        <v>3</v>
      </c>
      <c r="F2009" t="s">
        <v>452</v>
      </c>
      <c r="G2009" t="s">
        <v>4715</v>
      </c>
      <c r="H2009" t="s">
        <v>17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53</v>
      </c>
      <c r="O2009" t="s">
        <v>4716</v>
      </c>
      <c r="P2009">
        <v>4</v>
      </c>
      <c r="Q2009" t="str">
        <f t="shared" si="31"/>
        <v>NRUC US Equity</v>
      </c>
    </row>
    <row r="2010" spans="1:17" x14ac:dyDescent="0.55000000000000004">
      <c r="A2010" s="1">
        <v>45289</v>
      </c>
      <c r="B2010" s="1">
        <v>45291</v>
      </c>
      <c r="C2010" t="s">
        <v>57</v>
      </c>
      <c r="D2010" t="s">
        <v>14</v>
      </c>
      <c r="E2010">
        <v>7.85</v>
      </c>
      <c r="F2010" t="s">
        <v>2021</v>
      </c>
      <c r="H2010" t="s">
        <v>17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4717</v>
      </c>
      <c r="P2010">
        <v>3</v>
      </c>
      <c r="Q2010" t="str">
        <f t="shared" si="31"/>
        <v>DIS US Equity</v>
      </c>
    </row>
    <row r="2011" spans="1:17" x14ac:dyDescent="0.55000000000000004">
      <c r="A2011" s="1">
        <v>45289</v>
      </c>
      <c r="B2011" s="1">
        <v>45291</v>
      </c>
      <c r="C2011" t="s">
        <v>1603</v>
      </c>
      <c r="D2011" t="s">
        <v>896</v>
      </c>
      <c r="E2011">
        <v>5.4</v>
      </c>
      <c r="F2011" t="s">
        <v>2031</v>
      </c>
      <c r="H2011" t="s">
        <v>77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53</v>
      </c>
      <c r="O2011" t="s">
        <v>4719</v>
      </c>
      <c r="P2011">
        <v>2</v>
      </c>
      <c r="Q2011" t="str">
        <f t="shared" si="31"/>
        <v>SO US Equity</v>
      </c>
    </row>
    <row r="2012" spans="1:17" x14ac:dyDescent="0.55000000000000004">
      <c r="A2012" s="1">
        <v>45289</v>
      </c>
      <c r="B2012" s="1">
        <v>45291</v>
      </c>
      <c r="C2012" t="s">
        <v>4720</v>
      </c>
      <c r="D2012" t="s">
        <v>4721</v>
      </c>
      <c r="E2012">
        <v>5.95</v>
      </c>
      <c r="F2012" t="s">
        <v>2185</v>
      </c>
      <c r="H2012" t="s">
        <v>52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53</v>
      </c>
      <c r="O2012" t="s">
        <v>4722</v>
      </c>
      <c r="P2012">
        <v>3</v>
      </c>
      <c r="Q2012" t="str">
        <f t="shared" si="31"/>
        <v>ATO US Equity</v>
      </c>
    </row>
    <row r="2013" spans="1:17" x14ac:dyDescent="0.55000000000000004">
      <c r="A2013" s="1">
        <v>45289</v>
      </c>
      <c r="B2013" s="1">
        <v>45291</v>
      </c>
      <c r="C2013" t="s">
        <v>1116</v>
      </c>
      <c r="D2013" t="s">
        <v>1117</v>
      </c>
      <c r="E2013">
        <v>3</v>
      </c>
      <c r="F2013" t="s">
        <v>1212</v>
      </c>
      <c r="G2013" t="s">
        <v>2272</v>
      </c>
      <c r="H2013" t="s">
        <v>17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53</v>
      </c>
      <c r="O2013" t="s">
        <v>4723</v>
      </c>
      <c r="P2013">
        <v>4</v>
      </c>
      <c r="Q2013" t="str">
        <f t="shared" si="31"/>
        <v>NRUC US Equity</v>
      </c>
    </row>
    <row r="2014" spans="1:17" x14ac:dyDescent="0.55000000000000004">
      <c r="A2014" s="1">
        <v>45289</v>
      </c>
      <c r="B2014" s="1">
        <v>45291</v>
      </c>
      <c r="C2014" t="s">
        <v>806</v>
      </c>
      <c r="D2014" t="s">
        <v>807</v>
      </c>
      <c r="E2014">
        <v>4.625</v>
      </c>
      <c r="F2014" t="s">
        <v>2248</v>
      </c>
      <c r="G2014" t="s">
        <v>142</v>
      </c>
      <c r="H2014" t="s">
        <v>77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4724</v>
      </c>
      <c r="P2014">
        <v>2</v>
      </c>
      <c r="Q2014" t="str">
        <f t="shared" si="31"/>
        <v>VW US Equity</v>
      </c>
    </row>
    <row r="2015" spans="1:17" x14ac:dyDescent="0.55000000000000004">
      <c r="A2015" s="1">
        <v>45289</v>
      </c>
      <c r="B2015" s="1">
        <v>45291</v>
      </c>
      <c r="C2015" t="s">
        <v>1106</v>
      </c>
      <c r="D2015" t="s">
        <v>1107</v>
      </c>
      <c r="E2015">
        <v>6.65</v>
      </c>
      <c r="F2015" t="s">
        <v>2050</v>
      </c>
      <c r="H2015" t="s">
        <v>77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4726</v>
      </c>
      <c r="P2015">
        <v>3</v>
      </c>
      <c r="Q2015" t="str">
        <f t="shared" si="31"/>
        <v>DOV US Equity</v>
      </c>
    </row>
    <row r="2016" spans="1:17" x14ac:dyDescent="0.55000000000000004">
      <c r="A2016" s="1">
        <v>45289</v>
      </c>
      <c r="B2016" s="1">
        <v>45291</v>
      </c>
      <c r="C2016" t="s">
        <v>244</v>
      </c>
      <c r="D2016" t="s">
        <v>245</v>
      </c>
      <c r="E2016">
        <v>5.25</v>
      </c>
      <c r="F2016" t="s">
        <v>3030</v>
      </c>
      <c r="G2016" t="s">
        <v>1519</v>
      </c>
      <c r="H2016" t="s">
        <v>47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4727</v>
      </c>
      <c r="P2016">
        <v>2</v>
      </c>
      <c r="Q2016" t="str">
        <f t="shared" si="31"/>
        <v>GE US Equity</v>
      </c>
    </row>
    <row r="2017" spans="1:17" x14ac:dyDescent="0.55000000000000004">
      <c r="A2017" s="1">
        <v>45289</v>
      </c>
      <c r="B2017" s="1">
        <v>45291</v>
      </c>
      <c r="C2017" t="s">
        <v>13</v>
      </c>
      <c r="D2017" t="s">
        <v>14</v>
      </c>
      <c r="E2017">
        <v>3.7</v>
      </c>
      <c r="F2017" t="s">
        <v>3178</v>
      </c>
      <c r="G2017" t="s">
        <v>206</v>
      </c>
      <c r="H2017" t="s">
        <v>17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4728</v>
      </c>
      <c r="P2017">
        <v>3</v>
      </c>
      <c r="Q2017" t="str">
        <f t="shared" si="31"/>
        <v>DIS US Equity</v>
      </c>
    </row>
    <row r="2018" spans="1:17" x14ac:dyDescent="0.55000000000000004">
      <c r="A2018" s="1">
        <v>45289</v>
      </c>
      <c r="B2018" s="1">
        <v>45291</v>
      </c>
      <c r="C2018" t="s">
        <v>1116</v>
      </c>
      <c r="D2018" t="s">
        <v>1117</v>
      </c>
      <c r="E2018">
        <v>6.0928399999999998</v>
      </c>
      <c r="F2018" t="s">
        <v>3491</v>
      </c>
      <c r="G2018" t="s">
        <v>206</v>
      </c>
      <c r="H2018" t="s">
        <v>17</v>
      </c>
      <c r="I2018" t="s">
        <v>18</v>
      </c>
      <c r="J2018" t="s">
        <v>19</v>
      </c>
      <c r="K2018" t="s">
        <v>20</v>
      </c>
      <c r="L2018" t="s">
        <v>20</v>
      </c>
      <c r="M2018" t="s">
        <v>173</v>
      </c>
      <c r="N2018" t="s">
        <v>53</v>
      </c>
      <c r="O2018" t="s">
        <v>4729</v>
      </c>
      <c r="P2018">
        <v>4</v>
      </c>
      <c r="Q2018" t="str">
        <f t="shared" si="31"/>
        <v>NRUC US Equity</v>
      </c>
    </row>
    <row r="2019" spans="1:17" x14ac:dyDescent="0.55000000000000004">
      <c r="A2019" s="1">
        <v>45289</v>
      </c>
      <c r="B2019" s="1">
        <v>45291</v>
      </c>
      <c r="C2019" t="s">
        <v>4730</v>
      </c>
      <c r="D2019" t="s">
        <v>2452</v>
      </c>
      <c r="E2019">
        <v>6</v>
      </c>
      <c r="F2019" t="s">
        <v>1674</v>
      </c>
      <c r="H2019" t="s">
        <v>47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53</v>
      </c>
      <c r="O2019" t="s">
        <v>4731</v>
      </c>
      <c r="P2019">
        <v>3</v>
      </c>
      <c r="Q2019" t="str">
        <f t="shared" si="31"/>
        <v>SRE US Equity</v>
      </c>
    </row>
    <row r="2020" spans="1:17" x14ac:dyDescent="0.55000000000000004">
      <c r="A2020" s="1">
        <v>45289</v>
      </c>
      <c r="B2020" s="1">
        <v>45291</v>
      </c>
      <c r="C2020" t="s">
        <v>1822</v>
      </c>
      <c r="D2020" t="s">
        <v>1823</v>
      </c>
      <c r="E2020">
        <v>5.65</v>
      </c>
      <c r="F2020" t="s">
        <v>4270</v>
      </c>
      <c r="H2020" t="s">
        <v>52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4732</v>
      </c>
      <c r="P2020">
        <v>3</v>
      </c>
      <c r="Q2020" t="str">
        <f t="shared" si="31"/>
        <v>CMI US Equity</v>
      </c>
    </row>
    <row r="2021" spans="1:17" x14ac:dyDescent="0.55000000000000004">
      <c r="A2021" s="1">
        <v>45289</v>
      </c>
      <c r="B2021" s="1">
        <v>45291</v>
      </c>
      <c r="C2021" t="s">
        <v>1116</v>
      </c>
      <c r="D2021" t="s">
        <v>1117</v>
      </c>
      <c r="E2021">
        <v>3.5</v>
      </c>
      <c r="F2021" t="s">
        <v>914</v>
      </c>
      <c r="G2021" t="s">
        <v>206</v>
      </c>
      <c r="H2021" t="s">
        <v>17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53</v>
      </c>
      <c r="O2021" t="s">
        <v>4733</v>
      </c>
      <c r="P2021">
        <v>4</v>
      </c>
      <c r="Q2021" t="str">
        <f t="shared" si="31"/>
        <v>NRUC US Equity</v>
      </c>
    </row>
    <row r="2022" spans="1:17" x14ac:dyDescent="0.55000000000000004">
      <c r="A2022" s="1">
        <v>45289</v>
      </c>
      <c r="B2022" s="1">
        <v>45291</v>
      </c>
      <c r="C2022" t="s">
        <v>2899</v>
      </c>
      <c r="D2022" t="s">
        <v>2900</v>
      </c>
      <c r="E2022">
        <v>4.25</v>
      </c>
      <c r="F2022" t="s">
        <v>2922</v>
      </c>
      <c r="H2022" t="s">
        <v>47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4734</v>
      </c>
      <c r="P2022">
        <v>3</v>
      </c>
      <c r="Q2022" t="str">
        <f t="shared" si="31"/>
        <v>SHW US Equity</v>
      </c>
    </row>
    <row r="2023" spans="1:17" x14ac:dyDescent="0.55000000000000004">
      <c r="A2023" s="1">
        <v>45289</v>
      </c>
      <c r="B2023" s="1">
        <v>45291</v>
      </c>
      <c r="C2023" t="s">
        <v>244</v>
      </c>
      <c r="D2023" t="s">
        <v>245</v>
      </c>
      <c r="E2023">
        <v>4</v>
      </c>
      <c r="F2023" t="s">
        <v>240</v>
      </c>
      <c r="G2023" t="s">
        <v>1519</v>
      </c>
      <c r="H2023" t="s">
        <v>47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4735</v>
      </c>
      <c r="P2023">
        <v>2</v>
      </c>
      <c r="Q2023" t="str">
        <f t="shared" si="31"/>
        <v>GE US Equity</v>
      </c>
    </row>
    <row r="2024" spans="1:17" x14ac:dyDescent="0.55000000000000004">
      <c r="A2024" s="1">
        <v>45289</v>
      </c>
      <c r="B2024" s="1">
        <v>45291</v>
      </c>
      <c r="C2024" t="s">
        <v>1014</v>
      </c>
      <c r="D2024" t="s">
        <v>1015</v>
      </c>
      <c r="E2024">
        <v>8.1999999999999993</v>
      </c>
      <c r="F2024" t="s">
        <v>310</v>
      </c>
      <c r="G2024" t="s">
        <v>142</v>
      </c>
      <c r="H2024" t="s">
        <v>17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4740</v>
      </c>
      <c r="P2024">
        <v>5</v>
      </c>
      <c r="Q2024" t="str">
        <f t="shared" si="31"/>
        <v>ABIBB US Equity</v>
      </c>
    </row>
    <row r="2025" spans="1:17" x14ac:dyDescent="0.55000000000000004">
      <c r="A2025" s="1">
        <v>45289</v>
      </c>
      <c r="B2025" s="1">
        <v>45291</v>
      </c>
      <c r="C2025" t="s">
        <v>2979</v>
      </c>
      <c r="D2025" t="s">
        <v>2980</v>
      </c>
      <c r="E2025">
        <v>6.85</v>
      </c>
      <c r="F2025" t="s">
        <v>1927</v>
      </c>
      <c r="H2025" t="s">
        <v>71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4743</v>
      </c>
      <c r="P2025">
        <v>2</v>
      </c>
      <c r="Q2025" t="str">
        <f t="shared" si="31"/>
        <v>ET US Equity</v>
      </c>
    </row>
    <row r="2026" spans="1:17" x14ac:dyDescent="0.55000000000000004">
      <c r="A2026" s="1">
        <v>45289</v>
      </c>
      <c r="B2026" s="1">
        <v>45291</v>
      </c>
      <c r="C2026" t="s">
        <v>688</v>
      </c>
      <c r="D2026" t="s">
        <v>689</v>
      </c>
      <c r="E2026">
        <v>4.75</v>
      </c>
      <c r="F2026" t="s">
        <v>4744</v>
      </c>
      <c r="H2026" t="s">
        <v>17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4745</v>
      </c>
      <c r="P2026">
        <v>5</v>
      </c>
      <c r="Q2026" t="str">
        <f t="shared" si="31"/>
        <v>CMCSA US Equity</v>
      </c>
    </row>
    <row r="2027" spans="1:17" x14ac:dyDescent="0.55000000000000004">
      <c r="A2027" s="1">
        <v>45289</v>
      </c>
      <c r="B2027" s="1">
        <v>45291</v>
      </c>
      <c r="C2027" t="s">
        <v>1983</v>
      </c>
      <c r="D2027" t="s">
        <v>518</v>
      </c>
      <c r="E2027">
        <v>5.2</v>
      </c>
      <c r="F2027" t="s">
        <v>4746</v>
      </c>
      <c r="H2027" t="s">
        <v>52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4747</v>
      </c>
      <c r="P2027">
        <v>3</v>
      </c>
      <c r="Q2027" t="str">
        <f t="shared" si="31"/>
        <v>CAT US Equity</v>
      </c>
    </row>
    <row r="2028" spans="1:17" x14ac:dyDescent="0.55000000000000004">
      <c r="A2028" s="1">
        <v>45289</v>
      </c>
      <c r="B2028" s="1">
        <v>45291</v>
      </c>
      <c r="C2028" t="s">
        <v>1116</v>
      </c>
      <c r="D2028" t="s">
        <v>1117</v>
      </c>
      <c r="E2028">
        <v>0.35</v>
      </c>
      <c r="F2028" t="s">
        <v>4750</v>
      </c>
      <c r="H2028" t="s">
        <v>17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53</v>
      </c>
      <c r="O2028" t="s">
        <v>4751</v>
      </c>
      <c r="P2028">
        <v>4</v>
      </c>
      <c r="Q2028" t="str">
        <f t="shared" si="31"/>
        <v>NRUC US Equity</v>
      </c>
    </row>
    <row r="2029" spans="1:17" x14ac:dyDescent="0.55000000000000004">
      <c r="A2029" s="1">
        <v>45289</v>
      </c>
      <c r="B2029" s="1">
        <v>45291</v>
      </c>
      <c r="C2029" t="s">
        <v>1270</v>
      </c>
      <c r="D2029" t="s">
        <v>1271</v>
      </c>
      <c r="E2029">
        <v>5.55</v>
      </c>
      <c r="F2029" t="s">
        <v>26</v>
      </c>
      <c r="G2029" t="s">
        <v>142</v>
      </c>
      <c r="H2029" t="s">
        <v>47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4752</v>
      </c>
      <c r="P2029">
        <v>4</v>
      </c>
      <c r="Q2029" t="str">
        <f t="shared" si="31"/>
        <v>GEHC US Equity</v>
      </c>
    </row>
    <row r="2030" spans="1:17" x14ac:dyDescent="0.55000000000000004">
      <c r="A2030" s="1">
        <v>45289</v>
      </c>
      <c r="B2030" s="1">
        <v>45291</v>
      </c>
      <c r="C2030" t="s">
        <v>244</v>
      </c>
      <c r="D2030" t="s">
        <v>245</v>
      </c>
      <c r="E2030">
        <v>3.5</v>
      </c>
      <c r="F2030" t="s">
        <v>4266</v>
      </c>
      <c r="G2030" t="s">
        <v>1519</v>
      </c>
      <c r="H2030" t="s">
        <v>47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4753</v>
      </c>
      <c r="P2030">
        <v>2</v>
      </c>
      <c r="Q2030" t="str">
        <f t="shared" si="31"/>
        <v>GE US Equity</v>
      </c>
    </row>
    <row r="2031" spans="1:17" x14ac:dyDescent="0.55000000000000004">
      <c r="A2031" s="1">
        <v>45289</v>
      </c>
      <c r="B2031" s="1">
        <v>45291</v>
      </c>
      <c r="C2031" t="s">
        <v>4754</v>
      </c>
      <c r="D2031" t="s">
        <v>2969</v>
      </c>
      <c r="E2031">
        <v>6.95</v>
      </c>
      <c r="F2031" t="s">
        <v>726</v>
      </c>
      <c r="G2031" t="s">
        <v>4755</v>
      </c>
      <c r="H2031" t="s">
        <v>52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53</v>
      </c>
      <c r="O2031" t="s">
        <v>4756</v>
      </c>
      <c r="P2031">
        <v>3</v>
      </c>
      <c r="Q2031" t="str">
        <f t="shared" si="31"/>
        <v>CNP US Equity</v>
      </c>
    </row>
    <row r="2032" spans="1:17" x14ac:dyDescent="0.55000000000000004">
      <c r="A2032" s="1">
        <v>45289</v>
      </c>
      <c r="B2032" s="1">
        <v>45291</v>
      </c>
      <c r="C2032" t="s">
        <v>57</v>
      </c>
      <c r="D2032" t="s">
        <v>14</v>
      </c>
      <c r="E2032">
        <v>8.4499999999999993</v>
      </c>
      <c r="F2032" t="s">
        <v>4757</v>
      </c>
      <c r="H2032" t="s">
        <v>17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4758</v>
      </c>
      <c r="P2032">
        <v>3</v>
      </c>
      <c r="Q2032" t="str">
        <f t="shared" si="31"/>
        <v>DIS US Equity</v>
      </c>
    </row>
    <row r="2033" spans="1:17" x14ac:dyDescent="0.55000000000000004">
      <c r="A2033" s="1">
        <v>45289</v>
      </c>
      <c r="B2033" s="1">
        <v>45291</v>
      </c>
      <c r="C2033" t="s">
        <v>244</v>
      </c>
      <c r="D2033" t="s">
        <v>245</v>
      </c>
      <c r="E2033">
        <v>4.4000000000000004</v>
      </c>
      <c r="F2033" t="s">
        <v>763</v>
      </c>
      <c r="G2033" t="s">
        <v>3512</v>
      </c>
      <c r="H2033" t="s">
        <v>47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4760</v>
      </c>
      <c r="P2033">
        <v>2</v>
      </c>
      <c r="Q2033" t="str">
        <f t="shared" si="31"/>
        <v>GE US Equity</v>
      </c>
    </row>
    <row r="2034" spans="1:17" x14ac:dyDescent="0.55000000000000004">
      <c r="A2034" s="1">
        <v>45289</v>
      </c>
      <c r="B2034" s="1">
        <v>45291</v>
      </c>
      <c r="C2034" t="s">
        <v>736</v>
      </c>
      <c r="D2034" t="s">
        <v>302</v>
      </c>
      <c r="E2034">
        <v>5.85</v>
      </c>
      <c r="F2034" t="s">
        <v>303</v>
      </c>
      <c r="G2034" t="s">
        <v>30</v>
      </c>
      <c r="H2034" t="s">
        <v>17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53</v>
      </c>
      <c r="O2034" t="s">
        <v>4761</v>
      </c>
      <c r="P2034">
        <v>3</v>
      </c>
      <c r="Q2034" t="str">
        <f t="shared" si="31"/>
        <v>AEP US Equity</v>
      </c>
    </row>
    <row r="2035" spans="1:17" x14ac:dyDescent="0.55000000000000004">
      <c r="A2035" s="1">
        <v>45289</v>
      </c>
      <c r="B2035" s="1">
        <v>45291</v>
      </c>
      <c r="C2035" t="s">
        <v>1901</v>
      </c>
      <c r="D2035" t="s">
        <v>1902</v>
      </c>
      <c r="E2035">
        <v>0.8</v>
      </c>
      <c r="F2035" t="s">
        <v>3264</v>
      </c>
      <c r="G2035" t="s">
        <v>142</v>
      </c>
      <c r="H2035" t="s">
        <v>42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72</v>
      </c>
      <c r="O2035" t="s">
        <v>4774</v>
      </c>
      <c r="P2035">
        <v>3</v>
      </c>
      <c r="Q2035" t="str">
        <f t="shared" si="31"/>
        <v>EQH US Equity</v>
      </c>
    </row>
    <row r="2036" spans="1:17" x14ac:dyDescent="0.55000000000000004">
      <c r="A2036" s="1">
        <v>45289</v>
      </c>
      <c r="B2036" s="1">
        <v>45291</v>
      </c>
      <c r="C2036" t="s">
        <v>2591</v>
      </c>
      <c r="D2036" t="s">
        <v>2452</v>
      </c>
      <c r="E2036">
        <v>3.95</v>
      </c>
      <c r="F2036" t="s">
        <v>2796</v>
      </c>
      <c r="H2036" t="s">
        <v>52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53</v>
      </c>
      <c r="O2036" t="s">
        <v>4775</v>
      </c>
      <c r="P2036">
        <v>3</v>
      </c>
      <c r="Q2036" t="str">
        <f t="shared" si="31"/>
        <v>SRE US Equity</v>
      </c>
    </row>
    <row r="2037" spans="1:17" x14ac:dyDescent="0.55000000000000004">
      <c r="A2037" s="1">
        <v>45289</v>
      </c>
      <c r="B2037" s="1">
        <v>45291</v>
      </c>
      <c r="C2037" t="s">
        <v>1699</v>
      </c>
      <c r="D2037" t="s">
        <v>1700</v>
      </c>
      <c r="E2037">
        <v>6.75</v>
      </c>
      <c r="F2037" t="s">
        <v>4777</v>
      </c>
      <c r="H2037" t="s">
        <v>52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72</v>
      </c>
      <c r="O2037" t="s">
        <v>4778</v>
      </c>
      <c r="P2037">
        <v>3</v>
      </c>
      <c r="Q2037" t="str">
        <f t="shared" si="31"/>
        <v>TRV US Equity</v>
      </c>
    </row>
    <row r="2038" spans="1:17" x14ac:dyDescent="0.55000000000000004">
      <c r="A2038" s="1">
        <v>45289</v>
      </c>
      <c r="B2038" s="1">
        <v>45291</v>
      </c>
      <c r="C2038" t="s">
        <v>1479</v>
      </c>
      <c r="D2038" t="s">
        <v>1323</v>
      </c>
      <c r="E2038">
        <v>5.75</v>
      </c>
      <c r="F2038" t="s">
        <v>953</v>
      </c>
      <c r="G2038" t="s">
        <v>3786</v>
      </c>
      <c r="H2038" t="s">
        <v>17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53</v>
      </c>
      <c r="O2038" t="s">
        <v>4779</v>
      </c>
      <c r="P2038">
        <v>3</v>
      </c>
      <c r="Q2038" t="str">
        <f t="shared" si="31"/>
        <v>EIX US Equity</v>
      </c>
    </row>
    <row r="2039" spans="1:17" x14ac:dyDescent="0.55000000000000004">
      <c r="A2039" s="1">
        <v>45289</v>
      </c>
      <c r="B2039" s="1">
        <v>45291</v>
      </c>
      <c r="C2039" t="s">
        <v>3933</v>
      </c>
      <c r="D2039" t="s">
        <v>3934</v>
      </c>
      <c r="E2039">
        <v>5.875</v>
      </c>
      <c r="F2039" t="s">
        <v>1432</v>
      </c>
      <c r="G2039" t="s">
        <v>4780</v>
      </c>
      <c r="H2039" t="s">
        <v>17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53</v>
      </c>
      <c r="O2039" t="s">
        <v>4781</v>
      </c>
      <c r="P2039">
        <v>3</v>
      </c>
      <c r="Q2039" t="str">
        <f t="shared" si="31"/>
        <v>IDA US Equity</v>
      </c>
    </row>
    <row r="2040" spans="1:17" x14ac:dyDescent="0.55000000000000004">
      <c r="A2040" s="1">
        <v>45289</v>
      </c>
      <c r="B2040" s="1">
        <v>45291</v>
      </c>
      <c r="C2040" t="s">
        <v>415</v>
      </c>
      <c r="D2040" t="s">
        <v>416</v>
      </c>
      <c r="E2040">
        <v>7.375</v>
      </c>
      <c r="F2040" t="s">
        <v>455</v>
      </c>
      <c r="H2040" t="s">
        <v>77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4782</v>
      </c>
      <c r="P2040">
        <v>3</v>
      </c>
      <c r="Q2040" t="str">
        <f t="shared" si="31"/>
        <v>BSX US Equity</v>
      </c>
    </row>
    <row r="2041" spans="1:17" x14ac:dyDescent="0.55000000000000004">
      <c r="A2041" s="1">
        <v>45289</v>
      </c>
      <c r="B2041" s="1">
        <v>45291</v>
      </c>
      <c r="C2041" t="s">
        <v>2591</v>
      </c>
      <c r="D2041" t="s">
        <v>2452</v>
      </c>
      <c r="E2041">
        <v>6</v>
      </c>
      <c r="F2041" t="s">
        <v>1425</v>
      </c>
      <c r="H2041" t="s">
        <v>52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53</v>
      </c>
      <c r="O2041" t="s">
        <v>4783</v>
      </c>
      <c r="P2041">
        <v>3</v>
      </c>
      <c r="Q2041" t="str">
        <f t="shared" si="31"/>
        <v>SRE US Equity</v>
      </c>
    </row>
    <row r="2042" spans="1:17" x14ac:dyDescent="0.55000000000000004">
      <c r="A2042" s="1">
        <v>45289</v>
      </c>
      <c r="B2042" s="1">
        <v>45291</v>
      </c>
      <c r="C2042" t="s">
        <v>3455</v>
      </c>
      <c r="D2042" t="s">
        <v>3456</v>
      </c>
      <c r="E2042">
        <v>2</v>
      </c>
      <c r="F2042" t="s">
        <v>1710</v>
      </c>
      <c r="G2042" t="s">
        <v>229</v>
      </c>
      <c r="H2042" t="s">
        <v>17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72</v>
      </c>
      <c r="O2042" t="s">
        <v>4784</v>
      </c>
      <c r="P2042">
        <v>2</v>
      </c>
      <c r="Q2042" t="str">
        <f t="shared" si="31"/>
        <v>FG US Equity</v>
      </c>
    </row>
    <row r="2043" spans="1:17" x14ac:dyDescent="0.55000000000000004">
      <c r="A2043" s="1">
        <v>45289</v>
      </c>
      <c r="B2043" s="1">
        <v>45291</v>
      </c>
      <c r="C2043" t="s">
        <v>201</v>
      </c>
      <c r="D2043" t="s">
        <v>202</v>
      </c>
      <c r="E2043">
        <v>9.375</v>
      </c>
      <c r="F2043" t="s">
        <v>438</v>
      </c>
      <c r="G2043" t="s">
        <v>3953</v>
      </c>
      <c r="H2043" t="s">
        <v>147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4785</v>
      </c>
      <c r="P2043">
        <v>4</v>
      </c>
      <c r="Q2043" t="str">
        <f t="shared" si="31"/>
        <v>BBWI US Equity</v>
      </c>
    </row>
    <row r="2044" spans="1:17" x14ac:dyDescent="0.55000000000000004">
      <c r="A2044" s="1">
        <v>45289</v>
      </c>
      <c r="B2044" s="1">
        <v>45291</v>
      </c>
      <c r="C2044" t="s">
        <v>208</v>
      </c>
      <c r="D2044" t="s">
        <v>209</v>
      </c>
      <c r="E2044">
        <v>8.75</v>
      </c>
      <c r="F2044" t="s">
        <v>440</v>
      </c>
      <c r="H2044" t="s">
        <v>32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4787</v>
      </c>
      <c r="P2044">
        <v>1</v>
      </c>
      <c r="Q2044" t="str">
        <f t="shared" si="31"/>
        <v>M US Equity</v>
      </c>
    </row>
    <row r="2045" spans="1:17" x14ac:dyDescent="0.55000000000000004">
      <c r="A2045" s="1">
        <v>45289</v>
      </c>
      <c r="B2045" s="1">
        <v>45291</v>
      </c>
      <c r="C2045" t="s">
        <v>1550</v>
      </c>
      <c r="D2045" t="s">
        <v>1551</v>
      </c>
      <c r="E2045">
        <v>5.6379999999999999</v>
      </c>
      <c r="F2045" t="s">
        <v>676</v>
      </c>
      <c r="G2045" t="s">
        <v>229</v>
      </c>
      <c r="H2045" t="s">
        <v>17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53</v>
      </c>
      <c r="O2045" t="s">
        <v>4788</v>
      </c>
      <c r="P2045">
        <v>3</v>
      </c>
      <c r="Q2045" t="str">
        <f t="shared" si="31"/>
        <v>PPL US Equity</v>
      </c>
    </row>
    <row r="2046" spans="1:17" x14ac:dyDescent="0.55000000000000004">
      <c r="A2046" s="1">
        <v>45289</v>
      </c>
      <c r="B2046" s="1">
        <v>45291</v>
      </c>
      <c r="C2046" t="s">
        <v>244</v>
      </c>
      <c r="D2046" t="s">
        <v>245</v>
      </c>
      <c r="E2046">
        <v>4.6500000000000004</v>
      </c>
      <c r="F2046" t="s">
        <v>459</v>
      </c>
      <c r="G2046" t="s">
        <v>1519</v>
      </c>
      <c r="H2046" t="s">
        <v>47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4790</v>
      </c>
      <c r="P2046">
        <v>2</v>
      </c>
      <c r="Q2046" t="str">
        <f t="shared" si="31"/>
        <v>GE US Equity</v>
      </c>
    </row>
    <row r="2047" spans="1:17" x14ac:dyDescent="0.55000000000000004">
      <c r="A2047" s="1">
        <v>45289</v>
      </c>
      <c r="B2047" s="1">
        <v>45291</v>
      </c>
      <c r="C2047" t="s">
        <v>1901</v>
      </c>
      <c r="D2047" t="s">
        <v>1902</v>
      </c>
      <c r="E2047">
        <v>1.1000000000000001</v>
      </c>
      <c r="F2047" t="s">
        <v>646</v>
      </c>
      <c r="G2047" t="s">
        <v>142</v>
      </c>
      <c r="H2047" t="s">
        <v>42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72</v>
      </c>
      <c r="O2047" t="s">
        <v>4791</v>
      </c>
      <c r="P2047">
        <v>3</v>
      </c>
      <c r="Q2047" t="str">
        <f t="shared" si="31"/>
        <v>EQH US Equity</v>
      </c>
    </row>
    <row r="2048" spans="1:17" x14ac:dyDescent="0.55000000000000004">
      <c r="A2048" s="1">
        <v>45289</v>
      </c>
      <c r="B2048" s="1">
        <v>45291</v>
      </c>
      <c r="C2048" t="s">
        <v>4794</v>
      </c>
      <c r="D2048" t="s">
        <v>2969</v>
      </c>
      <c r="E2048">
        <v>6.625</v>
      </c>
      <c r="F2048" t="s">
        <v>577</v>
      </c>
      <c r="H2048" t="s">
        <v>77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53</v>
      </c>
      <c r="O2048" t="s">
        <v>4795</v>
      </c>
      <c r="P2048">
        <v>3</v>
      </c>
      <c r="Q2048" t="str">
        <f t="shared" si="31"/>
        <v>CNP US Equity</v>
      </c>
    </row>
    <row r="2049" spans="1:17" x14ac:dyDescent="0.55000000000000004">
      <c r="A2049" s="1">
        <v>45289</v>
      </c>
      <c r="B2049" s="1">
        <v>45291</v>
      </c>
      <c r="C2049" t="s">
        <v>244</v>
      </c>
      <c r="D2049" t="s">
        <v>245</v>
      </c>
      <c r="E2049">
        <v>4.25</v>
      </c>
      <c r="F2049" t="s">
        <v>1273</v>
      </c>
      <c r="G2049" t="s">
        <v>206</v>
      </c>
      <c r="H2049" t="s">
        <v>47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4796</v>
      </c>
      <c r="P2049">
        <v>2</v>
      </c>
      <c r="Q2049" t="str">
        <f t="shared" si="31"/>
        <v>GE US Equity</v>
      </c>
    </row>
    <row r="2050" spans="1:17" x14ac:dyDescent="0.55000000000000004">
      <c r="A2050" s="1">
        <v>45289</v>
      </c>
      <c r="B2050" s="1">
        <v>45291</v>
      </c>
      <c r="C2050" t="s">
        <v>3669</v>
      </c>
      <c r="D2050" t="s">
        <v>3670</v>
      </c>
      <c r="E2050">
        <v>6.2</v>
      </c>
      <c r="F2050" t="s">
        <v>676</v>
      </c>
      <c r="H2050" t="s">
        <v>32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4797</v>
      </c>
      <c r="P2050">
        <v>3</v>
      </c>
      <c r="Q2050" t="str">
        <f t="shared" si="31"/>
        <v>APC US Equity</v>
      </c>
    </row>
    <row r="2051" spans="1:17" x14ac:dyDescent="0.55000000000000004">
      <c r="A2051" s="1">
        <v>45289</v>
      </c>
      <c r="B2051" s="1">
        <v>45291</v>
      </c>
      <c r="C2051" t="s">
        <v>4798</v>
      </c>
      <c r="D2051" t="s">
        <v>245</v>
      </c>
      <c r="E2051">
        <v>7.7</v>
      </c>
      <c r="F2051" t="s">
        <v>1860</v>
      </c>
      <c r="H2051" t="s">
        <v>47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4799</v>
      </c>
      <c r="P2051">
        <v>2</v>
      </c>
      <c r="Q2051" t="str">
        <f t="shared" si="31"/>
        <v>GE US Equity</v>
      </c>
    </row>
    <row r="2052" spans="1:17" x14ac:dyDescent="0.55000000000000004">
      <c r="A2052" s="1">
        <v>45289</v>
      </c>
      <c r="B2052" s="1">
        <v>45291</v>
      </c>
      <c r="C2052" t="s">
        <v>1922</v>
      </c>
      <c r="D2052" t="s">
        <v>1923</v>
      </c>
      <c r="E2052">
        <v>7.25</v>
      </c>
      <c r="F2052" t="s">
        <v>2072</v>
      </c>
      <c r="H2052" t="s">
        <v>47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4803</v>
      </c>
      <c r="P2052">
        <v>3</v>
      </c>
      <c r="Q2052" t="str">
        <f t="shared" ref="Q2052:Q2115" si="32">D2052&amp;" US Equity"</f>
        <v>EMN US Equity</v>
      </c>
    </row>
    <row r="2053" spans="1:17" x14ac:dyDescent="0.55000000000000004">
      <c r="A2053" s="1">
        <v>45289</v>
      </c>
      <c r="B2053" s="1">
        <v>45291</v>
      </c>
      <c r="C2053" t="s">
        <v>363</v>
      </c>
      <c r="D2053" t="s">
        <v>364</v>
      </c>
      <c r="E2053">
        <v>0.9</v>
      </c>
      <c r="F2053" t="s">
        <v>1024</v>
      </c>
      <c r="G2053" t="s">
        <v>206</v>
      </c>
      <c r="H2053" t="s">
        <v>42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4805</v>
      </c>
      <c r="P2053">
        <v>4</v>
      </c>
      <c r="Q2053" t="str">
        <f t="shared" si="32"/>
        <v>PCAR US Equity</v>
      </c>
    </row>
    <row r="2054" spans="1:17" x14ac:dyDescent="0.55000000000000004">
      <c r="A2054" s="1">
        <v>45289</v>
      </c>
      <c r="B2054" s="1">
        <v>45291</v>
      </c>
      <c r="C2054" t="s">
        <v>617</v>
      </c>
      <c r="D2054" t="s">
        <v>449</v>
      </c>
      <c r="E2054">
        <v>5.65</v>
      </c>
      <c r="F2054" t="s">
        <v>1288</v>
      </c>
      <c r="H2054" t="s">
        <v>52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53</v>
      </c>
      <c r="O2054" t="s">
        <v>4806</v>
      </c>
      <c r="P2054">
        <v>3</v>
      </c>
      <c r="Q2054" t="str">
        <f t="shared" si="32"/>
        <v>DUK US Equity</v>
      </c>
    </row>
    <row r="2055" spans="1:17" x14ac:dyDescent="0.55000000000000004">
      <c r="A2055" s="1">
        <v>45289</v>
      </c>
      <c r="B2055" s="1">
        <v>45291</v>
      </c>
      <c r="C2055" t="s">
        <v>244</v>
      </c>
      <c r="D2055" t="s">
        <v>245</v>
      </c>
      <c r="E2055">
        <v>3.6</v>
      </c>
      <c r="F2055" t="s">
        <v>2325</v>
      </c>
      <c r="G2055" t="s">
        <v>1519</v>
      </c>
      <c r="H2055" t="s">
        <v>47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4807</v>
      </c>
      <c r="P2055">
        <v>2</v>
      </c>
      <c r="Q2055" t="str">
        <f t="shared" si="32"/>
        <v>GE US Equity</v>
      </c>
    </row>
    <row r="2056" spans="1:17" x14ac:dyDescent="0.55000000000000004">
      <c r="A2056" s="1">
        <v>45289</v>
      </c>
      <c r="B2056" s="1">
        <v>45291</v>
      </c>
      <c r="C2056" t="s">
        <v>244</v>
      </c>
      <c r="D2056" t="s">
        <v>245</v>
      </c>
      <c r="E2056">
        <v>3.35</v>
      </c>
      <c r="F2056" t="s">
        <v>190</v>
      </c>
      <c r="G2056" t="s">
        <v>1519</v>
      </c>
      <c r="H2056" t="s">
        <v>47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4808</v>
      </c>
      <c r="P2056">
        <v>2</v>
      </c>
      <c r="Q2056" t="str">
        <f t="shared" si="32"/>
        <v>GE US Equity</v>
      </c>
    </row>
    <row r="2057" spans="1:17" x14ac:dyDescent="0.55000000000000004">
      <c r="A2057" s="1">
        <v>45289</v>
      </c>
      <c r="B2057" s="1">
        <v>45291</v>
      </c>
      <c r="C2057" t="s">
        <v>1699</v>
      </c>
      <c r="D2057" t="s">
        <v>1700</v>
      </c>
      <c r="E2057">
        <v>5.35</v>
      </c>
      <c r="F2057" t="s">
        <v>1893</v>
      </c>
      <c r="H2057" t="s">
        <v>52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72</v>
      </c>
      <c r="O2057" t="s">
        <v>4809</v>
      </c>
      <c r="P2057">
        <v>3</v>
      </c>
      <c r="Q2057" t="str">
        <f t="shared" si="32"/>
        <v>TRV US Equity</v>
      </c>
    </row>
    <row r="2058" spans="1:17" x14ac:dyDescent="0.55000000000000004">
      <c r="A2058" s="1">
        <v>45289</v>
      </c>
      <c r="B2058" s="1">
        <v>45291</v>
      </c>
      <c r="C2058" t="s">
        <v>1070</v>
      </c>
      <c r="D2058" t="s">
        <v>1071</v>
      </c>
      <c r="E2058">
        <v>3.65</v>
      </c>
      <c r="F2058" t="s">
        <v>1920</v>
      </c>
      <c r="G2058" t="s">
        <v>142</v>
      </c>
      <c r="H2058" t="s">
        <v>77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4810</v>
      </c>
      <c r="P2058">
        <v>5</v>
      </c>
      <c r="Q2058" t="str">
        <f t="shared" si="32"/>
        <v>DTRGR US Equity</v>
      </c>
    </row>
    <row r="2059" spans="1:17" x14ac:dyDescent="0.55000000000000004">
      <c r="A2059" s="1">
        <v>45289</v>
      </c>
      <c r="B2059" s="1">
        <v>45291</v>
      </c>
      <c r="C2059" t="s">
        <v>2952</v>
      </c>
      <c r="D2059" t="s">
        <v>2953</v>
      </c>
      <c r="E2059">
        <v>6.95</v>
      </c>
      <c r="F2059" t="s">
        <v>1792</v>
      </c>
      <c r="G2059" t="s">
        <v>238</v>
      </c>
      <c r="H2059" t="s">
        <v>47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4811</v>
      </c>
      <c r="P2059">
        <v>3</v>
      </c>
      <c r="Q2059" t="str">
        <f t="shared" si="32"/>
        <v>JCI US Equity</v>
      </c>
    </row>
    <row r="2060" spans="1:17" x14ac:dyDescent="0.55000000000000004">
      <c r="A2060" s="1">
        <v>45289</v>
      </c>
      <c r="B2060" s="1">
        <v>45291</v>
      </c>
      <c r="C2060" t="s">
        <v>3455</v>
      </c>
      <c r="D2060" t="s">
        <v>3456</v>
      </c>
      <c r="E2060">
        <v>1.75</v>
      </c>
      <c r="F2060" t="s">
        <v>3457</v>
      </c>
      <c r="G2060" t="s">
        <v>229</v>
      </c>
      <c r="H2060" t="s">
        <v>17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72</v>
      </c>
      <c r="O2060" t="s">
        <v>4812</v>
      </c>
      <c r="P2060">
        <v>2</v>
      </c>
      <c r="Q2060" t="str">
        <f t="shared" si="32"/>
        <v>FG US Equity</v>
      </c>
    </row>
    <row r="2061" spans="1:17" x14ac:dyDescent="0.55000000000000004">
      <c r="A2061" s="1">
        <v>45289</v>
      </c>
      <c r="B2061" s="1">
        <v>45291</v>
      </c>
      <c r="C2061" t="s">
        <v>2132</v>
      </c>
      <c r="D2061" t="s">
        <v>2133</v>
      </c>
      <c r="E2061">
        <v>6.25</v>
      </c>
      <c r="F2061" t="s">
        <v>4640</v>
      </c>
      <c r="H2061" t="s">
        <v>32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4813</v>
      </c>
      <c r="P2061">
        <v>3</v>
      </c>
      <c r="Q2061" t="str">
        <f t="shared" si="32"/>
        <v>TWX US Equity</v>
      </c>
    </row>
    <row r="2062" spans="1:17" x14ac:dyDescent="0.55000000000000004">
      <c r="A2062" s="1">
        <v>45289</v>
      </c>
      <c r="B2062" s="1">
        <v>45291</v>
      </c>
      <c r="C2062" t="s">
        <v>1722</v>
      </c>
      <c r="D2062" t="s">
        <v>1723</v>
      </c>
      <c r="E2062">
        <v>5.9657600000000004</v>
      </c>
      <c r="F2062" t="s">
        <v>730</v>
      </c>
      <c r="G2062" t="s">
        <v>229</v>
      </c>
      <c r="H2062" t="s">
        <v>52</v>
      </c>
      <c r="I2062" t="s">
        <v>18</v>
      </c>
      <c r="J2062" t="s">
        <v>19</v>
      </c>
      <c r="K2062" t="s">
        <v>20</v>
      </c>
      <c r="L2062" t="s">
        <v>20</v>
      </c>
      <c r="M2062" t="s">
        <v>173</v>
      </c>
      <c r="N2062" t="s">
        <v>22</v>
      </c>
      <c r="O2062" t="s">
        <v>4814</v>
      </c>
      <c r="P2062">
        <v>3</v>
      </c>
      <c r="Q2062" t="str">
        <f t="shared" si="32"/>
        <v>BMW US Equity</v>
      </c>
    </row>
    <row r="2063" spans="1:17" x14ac:dyDescent="0.55000000000000004">
      <c r="A2063" s="1">
        <v>45289</v>
      </c>
      <c r="B2063" s="1">
        <v>45291</v>
      </c>
      <c r="C2063" t="s">
        <v>1904</v>
      </c>
      <c r="D2063" t="s">
        <v>1905</v>
      </c>
      <c r="E2063">
        <v>4.75</v>
      </c>
      <c r="F2063" t="s">
        <v>538</v>
      </c>
      <c r="H2063" t="s">
        <v>71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4816</v>
      </c>
      <c r="P2063">
        <v>3</v>
      </c>
      <c r="Q2063" t="str">
        <f t="shared" si="32"/>
        <v>STZ US Equity</v>
      </c>
    </row>
    <row r="2064" spans="1:17" x14ac:dyDescent="0.55000000000000004">
      <c r="A2064" s="1">
        <v>45289</v>
      </c>
      <c r="B2064" s="1">
        <v>45291</v>
      </c>
      <c r="C2064" t="s">
        <v>244</v>
      </c>
      <c r="D2064" t="s">
        <v>245</v>
      </c>
      <c r="E2064">
        <v>3.55</v>
      </c>
      <c r="F2064" t="s">
        <v>469</v>
      </c>
      <c r="G2064" t="s">
        <v>1519</v>
      </c>
      <c r="H2064" t="s">
        <v>47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4820</v>
      </c>
      <c r="P2064">
        <v>2</v>
      </c>
      <c r="Q2064" t="str">
        <f t="shared" si="32"/>
        <v>GE US Equity</v>
      </c>
    </row>
    <row r="2065" spans="1:17" x14ac:dyDescent="0.55000000000000004">
      <c r="A2065" s="1">
        <v>45289</v>
      </c>
      <c r="B2065" s="1">
        <v>45291</v>
      </c>
      <c r="C2065" t="s">
        <v>2952</v>
      </c>
      <c r="D2065" t="s">
        <v>2953</v>
      </c>
      <c r="E2065">
        <v>5.7</v>
      </c>
      <c r="F2065" t="s">
        <v>2942</v>
      </c>
      <c r="G2065" t="s">
        <v>238</v>
      </c>
      <c r="H2065" t="s">
        <v>47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4824</v>
      </c>
      <c r="P2065">
        <v>3</v>
      </c>
      <c r="Q2065" t="str">
        <f t="shared" si="32"/>
        <v>JCI US Equity</v>
      </c>
    </row>
    <row r="2066" spans="1:17" x14ac:dyDescent="0.55000000000000004">
      <c r="A2066" s="1">
        <v>45289</v>
      </c>
      <c r="B2066" s="1">
        <v>45291</v>
      </c>
      <c r="C2066" t="s">
        <v>4556</v>
      </c>
      <c r="D2066" t="s">
        <v>4557</v>
      </c>
      <c r="E2066">
        <v>6.15</v>
      </c>
      <c r="F2066" t="s">
        <v>1885</v>
      </c>
      <c r="H2066" t="s">
        <v>17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4825</v>
      </c>
      <c r="P2066">
        <v>5</v>
      </c>
      <c r="Q2066" t="str">
        <f t="shared" si="32"/>
        <v>TFCFA US Equity</v>
      </c>
    </row>
    <row r="2067" spans="1:17" x14ac:dyDescent="0.55000000000000004">
      <c r="A2067" s="1">
        <v>45289</v>
      </c>
      <c r="B2067" s="1">
        <v>45291</v>
      </c>
      <c r="C2067" t="s">
        <v>264</v>
      </c>
      <c r="D2067" t="s">
        <v>265</v>
      </c>
      <c r="E2067">
        <v>5.6814499999999999</v>
      </c>
      <c r="F2067" t="s">
        <v>2794</v>
      </c>
      <c r="G2067" t="s">
        <v>229</v>
      </c>
      <c r="H2067" t="s">
        <v>267</v>
      </c>
      <c r="I2067" t="s">
        <v>18</v>
      </c>
      <c r="J2067" t="s">
        <v>19</v>
      </c>
      <c r="K2067" t="s">
        <v>20</v>
      </c>
      <c r="L2067" t="s">
        <v>20</v>
      </c>
      <c r="M2067" t="s">
        <v>173</v>
      </c>
      <c r="N2067" t="s">
        <v>72</v>
      </c>
      <c r="O2067" t="s">
        <v>4826</v>
      </c>
      <c r="P2067">
        <v>3</v>
      </c>
      <c r="Q2067" t="str">
        <f t="shared" si="32"/>
        <v>MET US Equity</v>
      </c>
    </row>
    <row r="2068" spans="1:17" x14ac:dyDescent="0.55000000000000004">
      <c r="A2068" s="1">
        <v>45289</v>
      </c>
      <c r="B2068" s="1">
        <v>45291</v>
      </c>
      <c r="C2068" t="s">
        <v>2112</v>
      </c>
      <c r="D2068" t="s">
        <v>1352</v>
      </c>
      <c r="E2068">
        <v>6.5</v>
      </c>
      <c r="F2068" t="s">
        <v>1824</v>
      </c>
      <c r="H2068" t="s">
        <v>42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53</v>
      </c>
      <c r="O2068" t="s">
        <v>4827</v>
      </c>
      <c r="P2068">
        <v>3</v>
      </c>
      <c r="Q2068" t="str">
        <f t="shared" si="32"/>
        <v>XEL US Equity</v>
      </c>
    </row>
    <row r="2069" spans="1:17" x14ac:dyDescent="0.55000000000000004">
      <c r="A2069" s="1">
        <v>45289</v>
      </c>
      <c r="B2069" s="1">
        <v>45291</v>
      </c>
      <c r="C2069" t="s">
        <v>244</v>
      </c>
      <c r="D2069" t="s">
        <v>245</v>
      </c>
      <c r="E2069">
        <v>4.45</v>
      </c>
      <c r="F2069" t="s">
        <v>228</v>
      </c>
      <c r="G2069" t="s">
        <v>1519</v>
      </c>
      <c r="H2069" t="s">
        <v>47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4828</v>
      </c>
      <c r="P2069">
        <v>2</v>
      </c>
      <c r="Q2069" t="str">
        <f t="shared" si="32"/>
        <v>GE US Equity</v>
      </c>
    </row>
    <row r="2070" spans="1:17" x14ac:dyDescent="0.55000000000000004">
      <c r="A2070" s="1">
        <v>45289</v>
      </c>
      <c r="B2070" s="1">
        <v>45291</v>
      </c>
      <c r="C2070" t="s">
        <v>264</v>
      </c>
      <c r="D2070" t="s">
        <v>265</v>
      </c>
      <c r="E2070">
        <v>2.95</v>
      </c>
      <c r="F2070" t="s">
        <v>3577</v>
      </c>
      <c r="G2070" t="s">
        <v>229</v>
      </c>
      <c r="H2070" t="s">
        <v>267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72</v>
      </c>
      <c r="O2070" t="s">
        <v>4829</v>
      </c>
      <c r="P2070">
        <v>3</v>
      </c>
      <c r="Q2070" t="str">
        <f t="shared" si="32"/>
        <v>MET US Equity</v>
      </c>
    </row>
    <row r="2071" spans="1:17" x14ac:dyDescent="0.55000000000000004">
      <c r="A2071" s="1">
        <v>45289</v>
      </c>
      <c r="B2071" s="1">
        <v>45291</v>
      </c>
      <c r="C2071" t="s">
        <v>1538</v>
      </c>
      <c r="D2071" t="s">
        <v>553</v>
      </c>
      <c r="E2071">
        <v>7.4</v>
      </c>
      <c r="F2071" t="s">
        <v>4133</v>
      </c>
      <c r="H2071" t="s">
        <v>17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4830</v>
      </c>
      <c r="P2071">
        <v>3</v>
      </c>
      <c r="Q2071" t="str">
        <f t="shared" si="32"/>
        <v>COP US Equity</v>
      </c>
    </row>
    <row r="2072" spans="1:17" x14ac:dyDescent="0.55000000000000004">
      <c r="A2072" s="1">
        <v>45289</v>
      </c>
      <c r="B2072" s="1">
        <v>45291</v>
      </c>
      <c r="C2072" t="s">
        <v>4831</v>
      </c>
      <c r="D2072" t="s">
        <v>3670</v>
      </c>
      <c r="E2072">
        <v>7.15</v>
      </c>
      <c r="F2072" t="s">
        <v>1212</v>
      </c>
      <c r="H2072" t="s">
        <v>32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4832</v>
      </c>
      <c r="P2072">
        <v>3</v>
      </c>
      <c r="Q2072" t="str">
        <f t="shared" si="32"/>
        <v>APC US Equity</v>
      </c>
    </row>
    <row r="2073" spans="1:17" x14ac:dyDescent="0.55000000000000004">
      <c r="A2073" s="1">
        <v>45289</v>
      </c>
      <c r="B2073" s="1">
        <v>45291</v>
      </c>
      <c r="C2073" t="s">
        <v>1216</v>
      </c>
      <c r="D2073" t="s">
        <v>1217</v>
      </c>
      <c r="E2073">
        <v>5.72</v>
      </c>
      <c r="F2073" t="s">
        <v>2031</v>
      </c>
      <c r="H2073" t="s">
        <v>17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22</v>
      </c>
      <c r="O2073" t="s">
        <v>4833</v>
      </c>
      <c r="P2073">
        <v>3</v>
      </c>
      <c r="Q2073" t="str">
        <f t="shared" si="32"/>
        <v>LMT US Equity</v>
      </c>
    </row>
    <row r="2074" spans="1:17" x14ac:dyDescent="0.55000000000000004">
      <c r="A2074" s="1">
        <v>45289</v>
      </c>
      <c r="B2074" s="1">
        <v>45291</v>
      </c>
      <c r="C2074" t="s">
        <v>4835</v>
      </c>
      <c r="D2074" t="s">
        <v>567</v>
      </c>
      <c r="E2074">
        <v>8.4</v>
      </c>
      <c r="F2074" t="s">
        <v>1513</v>
      </c>
      <c r="H2074" t="s">
        <v>71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53</v>
      </c>
      <c r="O2074" t="s">
        <v>4836</v>
      </c>
      <c r="P2074">
        <v>1</v>
      </c>
      <c r="Q2074" t="str">
        <f t="shared" si="32"/>
        <v>D US Equity</v>
      </c>
    </row>
    <row r="2075" spans="1:17" x14ac:dyDescent="0.55000000000000004">
      <c r="A2075" s="1">
        <v>45289</v>
      </c>
      <c r="B2075" s="1">
        <v>45291</v>
      </c>
      <c r="C2075" t="s">
        <v>123</v>
      </c>
      <c r="D2075" t="s">
        <v>124</v>
      </c>
      <c r="E2075">
        <v>0</v>
      </c>
      <c r="F2075" t="s">
        <v>4837</v>
      </c>
      <c r="G2075" t="s">
        <v>1118</v>
      </c>
      <c r="H2075" t="s">
        <v>63</v>
      </c>
      <c r="I2075" t="s">
        <v>18</v>
      </c>
      <c r="J2075" t="s">
        <v>19</v>
      </c>
      <c r="K2075" t="s">
        <v>20</v>
      </c>
      <c r="L2075" t="s">
        <v>20</v>
      </c>
      <c r="M2075" t="s">
        <v>3007</v>
      </c>
      <c r="N2075" t="s">
        <v>64</v>
      </c>
      <c r="O2075" t="s">
        <v>4838</v>
      </c>
      <c r="P2075">
        <v>4</v>
      </c>
      <c r="Q2075" t="str">
        <f t="shared" si="32"/>
        <v>IBRD US Equity</v>
      </c>
    </row>
    <row r="2076" spans="1:17" x14ac:dyDescent="0.55000000000000004">
      <c r="A2076" s="1">
        <v>45289</v>
      </c>
      <c r="B2076" s="1">
        <v>45291</v>
      </c>
      <c r="C2076" t="s">
        <v>4202</v>
      </c>
      <c r="D2076" t="s">
        <v>4203</v>
      </c>
      <c r="E2076">
        <v>7</v>
      </c>
      <c r="F2076" t="s">
        <v>1018</v>
      </c>
      <c r="H2076" t="s">
        <v>77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4839</v>
      </c>
      <c r="P2076">
        <v>2</v>
      </c>
      <c r="Q2076" t="str">
        <f t="shared" si="32"/>
        <v>WM US Equity</v>
      </c>
    </row>
    <row r="2077" spans="1:17" x14ac:dyDescent="0.55000000000000004">
      <c r="A2077" s="1">
        <v>45289</v>
      </c>
      <c r="B2077" s="1">
        <v>45291</v>
      </c>
      <c r="C2077" t="s">
        <v>264</v>
      </c>
      <c r="D2077" t="s">
        <v>265</v>
      </c>
      <c r="E2077">
        <v>3.45</v>
      </c>
      <c r="F2077" t="s">
        <v>2652</v>
      </c>
      <c r="G2077" t="s">
        <v>229</v>
      </c>
      <c r="H2077" t="s">
        <v>267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72</v>
      </c>
      <c r="O2077" t="s">
        <v>4840</v>
      </c>
      <c r="P2077">
        <v>3</v>
      </c>
      <c r="Q2077" t="str">
        <f t="shared" si="32"/>
        <v>MET US Equity</v>
      </c>
    </row>
    <row r="2078" spans="1:17" x14ac:dyDescent="0.55000000000000004">
      <c r="A2078" s="1">
        <v>45289</v>
      </c>
      <c r="B2078" s="1">
        <v>45291</v>
      </c>
      <c r="C2078" t="s">
        <v>1995</v>
      </c>
      <c r="D2078" t="s">
        <v>1352</v>
      </c>
      <c r="E2078">
        <v>6.25</v>
      </c>
      <c r="F2078" t="s">
        <v>1570</v>
      </c>
      <c r="G2078">
        <v>17</v>
      </c>
      <c r="H2078" t="s">
        <v>52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53</v>
      </c>
      <c r="O2078" t="s">
        <v>4841</v>
      </c>
      <c r="P2078">
        <v>3</v>
      </c>
      <c r="Q2078" t="str">
        <f t="shared" si="32"/>
        <v>XEL US Equity</v>
      </c>
    </row>
    <row r="2079" spans="1:17" x14ac:dyDescent="0.55000000000000004">
      <c r="A2079" s="1">
        <v>45289</v>
      </c>
      <c r="B2079" s="1">
        <v>45291</v>
      </c>
      <c r="C2079" t="s">
        <v>4403</v>
      </c>
      <c r="D2079" t="s">
        <v>4404</v>
      </c>
      <c r="E2079">
        <v>6.25</v>
      </c>
      <c r="F2079" t="s">
        <v>4842</v>
      </c>
      <c r="H2079" t="s">
        <v>47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53</v>
      </c>
      <c r="O2079" t="s">
        <v>4843</v>
      </c>
      <c r="P2079">
        <v>2</v>
      </c>
      <c r="Q2079" t="str">
        <f t="shared" si="32"/>
        <v>NI US Equity</v>
      </c>
    </row>
    <row r="2080" spans="1:17" x14ac:dyDescent="0.55000000000000004">
      <c r="A2080" s="1">
        <v>45289</v>
      </c>
      <c r="B2080" s="1">
        <v>45291</v>
      </c>
      <c r="C2080" t="s">
        <v>114</v>
      </c>
      <c r="D2080" t="s">
        <v>115</v>
      </c>
      <c r="E2080">
        <v>2.8</v>
      </c>
      <c r="F2080" t="s">
        <v>4844</v>
      </c>
      <c r="G2080" t="s">
        <v>206</v>
      </c>
      <c r="H2080" t="s">
        <v>52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4845</v>
      </c>
      <c r="P2080">
        <v>2</v>
      </c>
      <c r="Q2080" t="str">
        <f t="shared" si="32"/>
        <v>DE US Equity</v>
      </c>
    </row>
    <row r="2081" spans="1:17" x14ac:dyDescent="0.55000000000000004">
      <c r="A2081" s="1">
        <v>45289</v>
      </c>
      <c r="B2081" s="1">
        <v>45291</v>
      </c>
      <c r="C2081" t="s">
        <v>1445</v>
      </c>
      <c r="D2081" t="s">
        <v>1446</v>
      </c>
      <c r="E2081">
        <v>2.7170000000000001</v>
      </c>
      <c r="F2081" t="s">
        <v>2522</v>
      </c>
      <c r="G2081" t="s">
        <v>229</v>
      </c>
      <c r="H2081" t="s">
        <v>42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72</v>
      </c>
      <c r="O2081" t="s">
        <v>4846</v>
      </c>
      <c r="P2081">
        <v>3</v>
      </c>
      <c r="Q2081" t="str">
        <f t="shared" si="32"/>
        <v>ATH US Equity</v>
      </c>
    </row>
    <row r="2082" spans="1:17" x14ac:dyDescent="0.55000000000000004">
      <c r="A2082" s="1">
        <v>45289</v>
      </c>
      <c r="B2082" s="1">
        <v>45291</v>
      </c>
      <c r="C2082" t="s">
        <v>1116</v>
      </c>
      <c r="D2082" t="s">
        <v>1117</v>
      </c>
      <c r="E2082">
        <v>3.5</v>
      </c>
      <c r="F2082" t="s">
        <v>945</v>
      </c>
      <c r="G2082" t="s">
        <v>1519</v>
      </c>
      <c r="H2082" t="s">
        <v>17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53</v>
      </c>
      <c r="O2082" t="s">
        <v>4847</v>
      </c>
      <c r="P2082">
        <v>4</v>
      </c>
      <c r="Q2082" t="str">
        <f t="shared" si="32"/>
        <v>NRUC US Equity</v>
      </c>
    </row>
    <row r="2083" spans="1:17" x14ac:dyDescent="0.55000000000000004">
      <c r="A2083" s="1">
        <v>45289</v>
      </c>
      <c r="B2083" s="1">
        <v>45291</v>
      </c>
      <c r="C2083" t="s">
        <v>1507</v>
      </c>
      <c r="D2083" t="s">
        <v>1508</v>
      </c>
      <c r="E2083">
        <v>5.2</v>
      </c>
      <c r="F2083" t="s">
        <v>4848</v>
      </c>
      <c r="H2083" t="s">
        <v>17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4849</v>
      </c>
      <c r="P2083">
        <v>3</v>
      </c>
      <c r="Q2083" t="str">
        <f t="shared" si="32"/>
        <v>ROK US Equity</v>
      </c>
    </row>
    <row r="2084" spans="1:17" x14ac:dyDescent="0.55000000000000004">
      <c r="A2084" s="1">
        <v>45289</v>
      </c>
      <c r="B2084" s="1">
        <v>45291</v>
      </c>
      <c r="C2084" t="s">
        <v>4850</v>
      </c>
      <c r="D2084" t="s">
        <v>1352</v>
      </c>
      <c r="E2084">
        <v>6.5</v>
      </c>
      <c r="F2084" t="s">
        <v>483</v>
      </c>
      <c r="H2084" t="s">
        <v>77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53</v>
      </c>
      <c r="O2084" t="s">
        <v>4851</v>
      </c>
      <c r="P2084">
        <v>3</v>
      </c>
      <c r="Q2084" t="str">
        <f t="shared" si="32"/>
        <v>XEL US Equity</v>
      </c>
    </row>
    <row r="2085" spans="1:17" x14ac:dyDescent="0.55000000000000004">
      <c r="A2085" s="1">
        <v>45289</v>
      </c>
      <c r="B2085" s="1">
        <v>45291</v>
      </c>
      <c r="C2085" t="s">
        <v>564</v>
      </c>
      <c r="D2085" t="s">
        <v>565</v>
      </c>
      <c r="E2085">
        <v>6.125</v>
      </c>
      <c r="F2085" t="s">
        <v>1674</v>
      </c>
      <c r="H2085" t="s">
        <v>17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4852</v>
      </c>
      <c r="P2085">
        <v>3</v>
      </c>
      <c r="Q2085" t="str">
        <f t="shared" si="32"/>
        <v>EPD US Equity</v>
      </c>
    </row>
    <row r="2086" spans="1:17" x14ac:dyDescent="0.55000000000000004">
      <c r="A2086" s="1">
        <v>45289</v>
      </c>
      <c r="B2086" s="1">
        <v>45291</v>
      </c>
      <c r="C2086" t="s">
        <v>170</v>
      </c>
      <c r="D2086" t="s">
        <v>171</v>
      </c>
      <c r="E2086">
        <v>6.1</v>
      </c>
      <c r="F2086" t="s">
        <v>509</v>
      </c>
      <c r="H2086" t="s">
        <v>47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4853</v>
      </c>
      <c r="P2086">
        <v>1</v>
      </c>
      <c r="Q2086" t="str">
        <f t="shared" si="32"/>
        <v>T US Equity</v>
      </c>
    </row>
    <row r="2087" spans="1:17" x14ac:dyDescent="0.55000000000000004">
      <c r="A2087" s="1">
        <v>45289</v>
      </c>
      <c r="B2087" s="1">
        <v>45291</v>
      </c>
      <c r="C2087" t="s">
        <v>1116</v>
      </c>
      <c r="D2087" t="s">
        <v>1117</v>
      </c>
      <c r="E2087">
        <v>3</v>
      </c>
      <c r="F2087" t="s">
        <v>780</v>
      </c>
      <c r="G2087" t="s">
        <v>3512</v>
      </c>
      <c r="H2087" t="s">
        <v>17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53</v>
      </c>
      <c r="O2087" t="s">
        <v>4854</v>
      </c>
      <c r="P2087">
        <v>4</v>
      </c>
      <c r="Q2087" t="str">
        <f t="shared" si="32"/>
        <v>NRUC US Equity</v>
      </c>
    </row>
    <row r="2088" spans="1:17" x14ac:dyDescent="0.55000000000000004">
      <c r="A2088" s="1">
        <v>45289</v>
      </c>
      <c r="B2088" s="1">
        <v>45291</v>
      </c>
      <c r="C2088" t="s">
        <v>1634</v>
      </c>
      <c r="D2088" t="s">
        <v>1635</v>
      </c>
      <c r="E2088">
        <v>6.875</v>
      </c>
      <c r="F2088" t="s">
        <v>1636</v>
      </c>
      <c r="G2088" t="s">
        <v>229</v>
      </c>
      <c r="H2088" t="s">
        <v>71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72</v>
      </c>
      <c r="O2088" t="s">
        <v>4861</v>
      </c>
      <c r="P2088">
        <v>5</v>
      </c>
      <c r="Q2088" t="str">
        <f t="shared" si="32"/>
        <v>OHNAT US Equity</v>
      </c>
    </row>
    <row r="2089" spans="1:17" x14ac:dyDescent="0.55000000000000004">
      <c r="A2089" s="1">
        <v>45289</v>
      </c>
      <c r="B2089" s="1">
        <v>45291</v>
      </c>
      <c r="C2089" t="s">
        <v>4862</v>
      </c>
      <c r="D2089" t="s">
        <v>4863</v>
      </c>
      <c r="E2089">
        <v>7.25</v>
      </c>
      <c r="F2089" t="s">
        <v>3385</v>
      </c>
      <c r="G2089" t="s">
        <v>142</v>
      </c>
      <c r="H2089" t="s">
        <v>267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4864</v>
      </c>
      <c r="P2089">
        <v>3</v>
      </c>
      <c r="Q2089" t="str">
        <f t="shared" si="32"/>
        <v>NBL US Equity</v>
      </c>
    </row>
    <row r="2090" spans="1:17" x14ac:dyDescent="0.55000000000000004">
      <c r="A2090" s="1">
        <v>45289</v>
      </c>
      <c r="B2090" s="1">
        <v>45291</v>
      </c>
      <c r="C2090" t="s">
        <v>4515</v>
      </c>
      <c r="D2090" t="s">
        <v>1501</v>
      </c>
      <c r="E2090">
        <v>6.05</v>
      </c>
      <c r="F2090" t="s">
        <v>2520</v>
      </c>
      <c r="H2090" t="s">
        <v>77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72</v>
      </c>
      <c r="O2090" t="s">
        <v>4865</v>
      </c>
      <c r="P2090">
        <v>3</v>
      </c>
      <c r="Q2090" t="str">
        <f t="shared" si="32"/>
        <v>PFG US Equity</v>
      </c>
    </row>
    <row r="2091" spans="1:17" x14ac:dyDescent="0.55000000000000004">
      <c r="A2091" s="1">
        <v>45289</v>
      </c>
      <c r="B2091" s="1">
        <v>45291</v>
      </c>
      <c r="C2091" t="s">
        <v>4866</v>
      </c>
      <c r="D2091" t="s">
        <v>1249</v>
      </c>
      <c r="E2091">
        <v>6.4</v>
      </c>
      <c r="F2091" t="s">
        <v>4867</v>
      </c>
      <c r="H2091" t="s">
        <v>47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4868</v>
      </c>
      <c r="P2091">
        <v>3</v>
      </c>
      <c r="Q2091" t="str">
        <f t="shared" si="32"/>
        <v>KMI US Equity</v>
      </c>
    </row>
    <row r="2092" spans="1:17" x14ac:dyDescent="0.55000000000000004">
      <c r="A2092" s="1">
        <v>45289</v>
      </c>
      <c r="B2092" s="1">
        <v>45291</v>
      </c>
      <c r="C2092" t="s">
        <v>1538</v>
      </c>
      <c r="D2092" t="s">
        <v>553</v>
      </c>
      <c r="E2092">
        <v>5.95</v>
      </c>
      <c r="F2092" t="s">
        <v>2520</v>
      </c>
      <c r="H2092" t="s">
        <v>17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4869</v>
      </c>
      <c r="P2092">
        <v>3</v>
      </c>
      <c r="Q2092" t="str">
        <f t="shared" si="32"/>
        <v>COP US Equity</v>
      </c>
    </row>
    <row r="2093" spans="1:17" x14ac:dyDescent="0.55000000000000004">
      <c r="A2093" s="1">
        <v>45289</v>
      </c>
      <c r="B2093" s="1">
        <v>45291</v>
      </c>
      <c r="C2093" t="s">
        <v>244</v>
      </c>
      <c r="D2093" t="s">
        <v>245</v>
      </c>
      <c r="E2093">
        <v>4.3</v>
      </c>
      <c r="F2093" t="s">
        <v>842</v>
      </c>
      <c r="G2093" t="s">
        <v>1519</v>
      </c>
      <c r="H2093" t="s">
        <v>47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22</v>
      </c>
      <c r="O2093" t="s">
        <v>4870</v>
      </c>
      <c r="P2093">
        <v>2</v>
      </c>
      <c r="Q2093" t="str">
        <f t="shared" si="32"/>
        <v>GE US Equity</v>
      </c>
    </row>
    <row r="2094" spans="1:17" x14ac:dyDescent="0.55000000000000004">
      <c r="A2094" s="1">
        <v>45289</v>
      </c>
      <c r="B2094" s="1">
        <v>45291</v>
      </c>
      <c r="C2094" t="s">
        <v>1116</v>
      </c>
      <c r="D2094" t="s">
        <v>1117</v>
      </c>
      <c r="E2094">
        <v>3.45</v>
      </c>
      <c r="F2094" t="s">
        <v>1887</v>
      </c>
      <c r="G2094" t="s">
        <v>206</v>
      </c>
      <c r="H2094" t="s">
        <v>17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53</v>
      </c>
      <c r="O2094" t="s">
        <v>4871</v>
      </c>
      <c r="P2094">
        <v>4</v>
      </c>
      <c r="Q2094" t="str">
        <f t="shared" si="32"/>
        <v>NRUC US Equity</v>
      </c>
    </row>
    <row r="2095" spans="1:17" x14ac:dyDescent="0.55000000000000004">
      <c r="A2095" s="1">
        <v>45289</v>
      </c>
      <c r="B2095" s="1">
        <v>45291</v>
      </c>
      <c r="C2095" t="s">
        <v>3418</v>
      </c>
      <c r="D2095" t="s">
        <v>3419</v>
      </c>
      <c r="E2095">
        <v>7.7</v>
      </c>
      <c r="F2095" t="s">
        <v>94</v>
      </c>
      <c r="H2095" t="s">
        <v>77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4872</v>
      </c>
      <c r="P2095">
        <v>3</v>
      </c>
      <c r="Q2095" t="str">
        <f t="shared" si="32"/>
        <v>PPG US Equity</v>
      </c>
    </row>
    <row r="2096" spans="1:17" x14ac:dyDescent="0.55000000000000004">
      <c r="A2096" s="1">
        <v>45289</v>
      </c>
      <c r="B2096" s="1">
        <v>45291</v>
      </c>
      <c r="C2096" t="s">
        <v>1500</v>
      </c>
      <c r="D2096" t="s">
        <v>1501</v>
      </c>
      <c r="E2096">
        <v>0.875</v>
      </c>
      <c r="F2096" t="s">
        <v>2368</v>
      </c>
      <c r="G2096" t="s">
        <v>142</v>
      </c>
      <c r="H2096" t="s">
        <v>42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72</v>
      </c>
      <c r="O2096" t="s">
        <v>4873</v>
      </c>
      <c r="P2096">
        <v>3</v>
      </c>
      <c r="Q2096" t="str">
        <f t="shared" si="32"/>
        <v>PFG US Equity</v>
      </c>
    </row>
    <row r="2097" spans="1:17" x14ac:dyDescent="0.55000000000000004">
      <c r="A2097" s="1">
        <v>45289</v>
      </c>
      <c r="B2097" s="1">
        <v>45291</v>
      </c>
      <c r="C2097" t="s">
        <v>3432</v>
      </c>
      <c r="D2097" t="s">
        <v>3433</v>
      </c>
      <c r="E2097">
        <v>6.5</v>
      </c>
      <c r="F2097" t="s">
        <v>290</v>
      </c>
      <c r="H2097" t="s">
        <v>47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4878</v>
      </c>
      <c r="P2097">
        <v>3</v>
      </c>
      <c r="Q2097" t="str">
        <f t="shared" si="32"/>
        <v>SYY US Equity</v>
      </c>
    </row>
    <row r="2098" spans="1:17" x14ac:dyDescent="0.55000000000000004">
      <c r="A2098" s="1">
        <v>45289</v>
      </c>
      <c r="B2098" s="1">
        <v>45291</v>
      </c>
      <c r="C2098" t="s">
        <v>244</v>
      </c>
      <c r="D2098" t="s">
        <v>245</v>
      </c>
      <c r="E2098">
        <v>4</v>
      </c>
      <c r="F2098" t="s">
        <v>1437</v>
      </c>
      <c r="G2098" t="s">
        <v>1519</v>
      </c>
      <c r="H2098" t="s">
        <v>47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4879</v>
      </c>
      <c r="P2098">
        <v>2</v>
      </c>
      <c r="Q2098" t="str">
        <f t="shared" si="32"/>
        <v>GE US Equity</v>
      </c>
    </row>
    <row r="2099" spans="1:17" x14ac:dyDescent="0.55000000000000004">
      <c r="A2099" s="1">
        <v>45289</v>
      </c>
      <c r="B2099" s="1">
        <v>45291</v>
      </c>
      <c r="C2099" t="s">
        <v>4880</v>
      </c>
      <c r="D2099" t="s">
        <v>3384</v>
      </c>
      <c r="E2099">
        <v>7.5</v>
      </c>
      <c r="F2099" t="s">
        <v>1666</v>
      </c>
      <c r="G2099" t="s">
        <v>206</v>
      </c>
      <c r="H2099" t="s">
        <v>77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4881</v>
      </c>
      <c r="P2099">
        <v>5</v>
      </c>
      <c r="Q2099" t="str">
        <f t="shared" si="32"/>
        <v>RELLN US Equity</v>
      </c>
    </row>
    <row r="2100" spans="1:17" x14ac:dyDescent="0.55000000000000004">
      <c r="A2100" s="1">
        <v>45289</v>
      </c>
      <c r="B2100" s="1">
        <v>45291</v>
      </c>
      <c r="C2100" t="s">
        <v>74</v>
      </c>
      <c r="D2100" t="s">
        <v>75</v>
      </c>
      <c r="E2100">
        <v>4.3289999999999997</v>
      </c>
      <c r="F2100" t="s">
        <v>248</v>
      </c>
      <c r="G2100" t="s">
        <v>229</v>
      </c>
      <c r="H2100" t="s">
        <v>77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4882</v>
      </c>
      <c r="P2100">
        <v>2</v>
      </c>
      <c r="Q2100" t="str">
        <f t="shared" si="32"/>
        <v>VZ US Equity</v>
      </c>
    </row>
    <row r="2101" spans="1:17" x14ac:dyDescent="0.55000000000000004">
      <c r="A2101" s="1">
        <v>45289</v>
      </c>
      <c r="B2101" s="1">
        <v>45291</v>
      </c>
      <c r="C2101" t="s">
        <v>1479</v>
      </c>
      <c r="D2101" t="s">
        <v>1323</v>
      </c>
      <c r="E2101">
        <v>6.05</v>
      </c>
      <c r="F2101" t="s">
        <v>442</v>
      </c>
      <c r="H2101" t="s">
        <v>17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53</v>
      </c>
      <c r="O2101" t="s">
        <v>4885</v>
      </c>
      <c r="P2101">
        <v>3</v>
      </c>
      <c r="Q2101" t="str">
        <f t="shared" si="32"/>
        <v>EIX US Equity</v>
      </c>
    </row>
    <row r="2102" spans="1:17" x14ac:dyDescent="0.55000000000000004">
      <c r="A2102" s="1">
        <v>45289</v>
      </c>
      <c r="B2102" s="1">
        <v>45291</v>
      </c>
      <c r="C2102" t="s">
        <v>2058</v>
      </c>
      <c r="D2102" t="s">
        <v>2059</v>
      </c>
      <c r="E2102">
        <v>5.55</v>
      </c>
      <c r="F2102" t="s">
        <v>409</v>
      </c>
      <c r="H2102" t="s">
        <v>42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4887</v>
      </c>
      <c r="P2102">
        <v>3</v>
      </c>
      <c r="Q2102" t="str">
        <f t="shared" si="32"/>
        <v>LLY US Equity</v>
      </c>
    </row>
    <row r="2103" spans="1:17" x14ac:dyDescent="0.55000000000000004">
      <c r="A2103" s="1">
        <v>45289</v>
      </c>
      <c r="B2103" s="1">
        <v>45291</v>
      </c>
      <c r="C2103" t="s">
        <v>1403</v>
      </c>
      <c r="D2103" t="s">
        <v>1404</v>
      </c>
      <c r="E2103">
        <v>6.95</v>
      </c>
      <c r="F2103" t="s">
        <v>4888</v>
      </c>
      <c r="H2103" t="s">
        <v>52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4889</v>
      </c>
      <c r="P2103">
        <v>3</v>
      </c>
      <c r="Q2103" t="str">
        <f t="shared" si="32"/>
        <v>ADM US Equity</v>
      </c>
    </row>
    <row r="2104" spans="1:17" x14ac:dyDescent="0.55000000000000004">
      <c r="A2104" s="1">
        <v>45289</v>
      </c>
      <c r="B2104" s="1">
        <v>45291</v>
      </c>
      <c r="C2104" t="s">
        <v>4891</v>
      </c>
      <c r="D2104" t="s">
        <v>4892</v>
      </c>
      <c r="E2104">
        <v>4.5999999999999996</v>
      </c>
      <c r="F2104" t="s">
        <v>257</v>
      </c>
      <c r="H2104" t="s">
        <v>47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4893</v>
      </c>
      <c r="P2104">
        <v>3</v>
      </c>
      <c r="Q2104" t="str">
        <f t="shared" si="32"/>
        <v>CAH US Equity</v>
      </c>
    </row>
    <row r="2105" spans="1:17" x14ac:dyDescent="0.55000000000000004">
      <c r="A2105" s="1">
        <v>45289</v>
      </c>
      <c r="B2105" s="1">
        <v>45291</v>
      </c>
      <c r="C2105" t="s">
        <v>2009</v>
      </c>
      <c r="D2105" t="s">
        <v>265</v>
      </c>
      <c r="E2105">
        <v>5.4</v>
      </c>
      <c r="F2105" t="s">
        <v>2010</v>
      </c>
      <c r="G2105" t="s">
        <v>229</v>
      </c>
      <c r="H2105" t="s">
        <v>267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72</v>
      </c>
      <c r="O2105" t="s">
        <v>4894</v>
      </c>
      <c r="P2105">
        <v>3</v>
      </c>
      <c r="Q2105" t="str">
        <f t="shared" si="32"/>
        <v>MET US Equity</v>
      </c>
    </row>
    <row r="2106" spans="1:17" x14ac:dyDescent="0.55000000000000004">
      <c r="A2106" s="1">
        <v>45289</v>
      </c>
      <c r="B2106" s="1">
        <v>45291</v>
      </c>
      <c r="C2106" t="s">
        <v>4895</v>
      </c>
      <c r="D2106" t="s">
        <v>3890</v>
      </c>
      <c r="E2106">
        <v>9</v>
      </c>
      <c r="F2106" t="s">
        <v>91</v>
      </c>
      <c r="H2106" t="s">
        <v>77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4896</v>
      </c>
      <c r="P2106">
        <v>4</v>
      </c>
      <c r="Q2106" t="str">
        <f t="shared" si="32"/>
        <v>ADNA US Equity</v>
      </c>
    </row>
    <row r="2107" spans="1:17" x14ac:dyDescent="0.55000000000000004">
      <c r="A2107" s="1">
        <v>45289</v>
      </c>
      <c r="B2107" s="1">
        <v>45291</v>
      </c>
      <c r="C2107" t="s">
        <v>1049</v>
      </c>
      <c r="D2107" t="s">
        <v>1050</v>
      </c>
      <c r="E2107">
        <v>3.7</v>
      </c>
      <c r="F2107" t="s">
        <v>1529</v>
      </c>
      <c r="H2107" t="s">
        <v>52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4897</v>
      </c>
      <c r="P2107">
        <v>2</v>
      </c>
      <c r="Q2107" t="str">
        <f t="shared" si="32"/>
        <v>EL US Equity</v>
      </c>
    </row>
    <row r="2108" spans="1:17" x14ac:dyDescent="0.55000000000000004">
      <c r="A2108" s="1">
        <v>45289</v>
      </c>
      <c r="B2108" s="1">
        <v>45291</v>
      </c>
      <c r="C2108" t="s">
        <v>2009</v>
      </c>
      <c r="D2108" t="s">
        <v>265</v>
      </c>
      <c r="E2108">
        <v>1.25</v>
      </c>
      <c r="F2108" t="s">
        <v>3138</v>
      </c>
      <c r="G2108" t="s">
        <v>142</v>
      </c>
      <c r="H2108" t="s">
        <v>267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72</v>
      </c>
      <c r="O2108" t="s">
        <v>4898</v>
      </c>
      <c r="P2108">
        <v>3</v>
      </c>
      <c r="Q2108" t="str">
        <f t="shared" si="32"/>
        <v>MET US Equity</v>
      </c>
    </row>
    <row r="2109" spans="1:17" x14ac:dyDescent="0.55000000000000004">
      <c r="A2109" s="1">
        <v>45289</v>
      </c>
      <c r="B2109" s="1">
        <v>45291</v>
      </c>
      <c r="C2109" t="s">
        <v>2466</v>
      </c>
      <c r="D2109" t="s">
        <v>752</v>
      </c>
      <c r="E2109">
        <v>6.35</v>
      </c>
      <c r="F2109" t="s">
        <v>87</v>
      </c>
      <c r="H2109" t="s">
        <v>42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53</v>
      </c>
      <c r="O2109" t="s">
        <v>4899</v>
      </c>
      <c r="P2109">
        <v>2</v>
      </c>
      <c r="Q2109" t="str">
        <f t="shared" si="32"/>
        <v>ES US Equity</v>
      </c>
    </row>
    <row r="2110" spans="1:17" x14ac:dyDescent="0.55000000000000004">
      <c r="A2110" s="1">
        <v>45289</v>
      </c>
      <c r="B2110" s="1">
        <v>45291</v>
      </c>
      <c r="C2110" t="s">
        <v>2915</v>
      </c>
      <c r="D2110" t="s">
        <v>2916</v>
      </c>
      <c r="E2110">
        <v>5.45</v>
      </c>
      <c r="F2110" t="s">
        <v>4900</v>
      </c>
      <c r="H2110" t="s">
        <v>47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4901</v>
      </c>
      <c r="P2110">
        <v>4</v>
      </c>
      <c r="Q2110" t="str">
        <f t="shared" si="32"/>
        <v>CNHI US Equity</v>
      </c>
    </row>
    <row r="2111" spans="1:17" x14ac:dyDescent="0.55000000000000004">
      <c r="A2111" s="1">
        <v>45289</v>
      </c>
      <c r="B2111" s="1">
        <v>45291</v>
      </c>
      <c r="C2111" t="s">
        <v>2297</v>
      </c>
      <c r="D2111" t="s">
        <v>1930</v>
      </c>
      <c r="E2111">
        <v>5.75</v>
      </c>
      <c r="F2111" t="s">
        <v>2618</v>
      </c>
      <c r="H2111" t="s">
        <v>42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4902</v>
      </c>
      <c r="P2111">
        <v>3</v>
      </c>
      <c r="Q2111" t="str">
        <f t="shared" si="32"/>
        <v>MRK US Equity</v>
      </c>
    </row>
    <row r="2112" spans="1:17" x14ac:dyDescent="0.55000000000000004">
      <c r="A2112" s="1">
        <v>45289</v>
      </c>
      <c r="B2112" s="1">
        <v>45291</v>
      </c>
      <c r="C2112" t="s">
        <v>1116</v>
      </c>
      <c r="D2112" t="s">
        <v>1117</v>
      </c>
      <c r="E2112">
        <v>3.5</v>
      </c>
      <c r="F2112" t="s">
        <v>780</v>
      </c>
      <c r="G2112" t="s">
        <v>206</v>
      </c>
      <c r="H2112" t="s">
        <v>17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53</v>
      </c>
      <c r="O2112" t="s">
        <v>4903</v>
      </c>
      <c r="P2112">
        <v>4</v>
      </c>
      <c r="Q2112" t="str">
        <f t="shared" si="32"/>
        <v>NRUC US Equity</v>
      </c>
    </row>
    <row r="2113" spans="1:17" x14ac:dyDescent="0.55000000000000004">
      <c r="A2113" s="1">
        <v>45289</v>
      </c>
      <c r="B2113" s="1">
        <v>45291</v>
      </c>
      <c r="C2113" t="s">
        <v>4904</v>
      </c>
      <c r="D2113" t="s">
        <v>775</v>
      </c>
      <c r="E2113">
        <v>7.38</v>
      </c>
      <c r="F2113" t="s">
        <v>3738</v>
      </c>
      <c r="G2113" t="s">
        <v>567</v>
      </c>
      <c r="H2113" t="s">
        <v>47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53</v>
      </c>
      <c r="O2113" t="s">
        <v>4905</v>
      </c>
      <c r="P2113">
        <v>3</v>
      </c>
      <c r="Q2113" t="str">
        <f t="shared" si="32"/>
        <v>EXC US Equity</v>
      </c>
    </row>
    <row r="2114" spans="1:17" x14ac:dyDescent="0.55000000000000004">
      <c r="A2114" s="1">
        <v>45289</v>
      </c>
      <c r="B2114" s="1">
        <v>45291</v>
      </c>
      <c r="C2114" t="s">
        <v>1216</v>
      </c>
      <c r="D2114" t="s">
        <v>1217</v>
      </c>
      <c r="E2114">
        <v>7.625</v>
      </c>
      <c r="F2114" t="s">
        <v>1887</v>
      </c>
      <c r="H2114" t="s">
        <v>17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4906</v>
      </c>
      <c r="P2114">
        <v>3</v>
      </c>
      <c r="Q2114" t="str">
        <f t="shared" si="32"/>
        <v>LMT US Equity</v>
      </c>
    </row>
    <row r="2115" spans="1:17" x14ac:dyDescent="0.55000000000000004">
      <c r="A2115" s="1">
        <v>45289</v>
      </c>
      <c r="B2115" s="1">
        <v>45291</v>
      </c>
      <c r="C2115" t="s">
        <v>4907</v>
      </c>
      <c r="D2115" t="s">
        <v>4908</v>
      </c>
      <c r="E2115">
        <v>6.2</v>
      </c>
      <c r="F2115" t="s">
        <v>2848</v>
      </c>
      <c r="H2115" t="s">
        <v>77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4909</v>
      </c>
      <c r="P2115">
        <v>3</v>
      </c>
      <c r="Q2115" t="str">
        <f t="shared" si="32"/>
        <v>RSG US Equity</v>
      </c>
    </row>
    <row r="2116" spans="1:17" x14ac:dyDescent="0.55000000000000004">
      <c r="A2116" s="1">
        <v>45289</v>
      </c>
      <c r="B2116" s="1">
        <v>45291</v>
      </c>
      <c r="C2116" t="s">
        <v>688</v>
      </c>
      <c r="D2116" t="s">
        <v>689</v>
      </c>
      <c r="E2116">
        <v>6.95</v>
      </c>
      <c r="F2116" t="s">
        <v>744</v>
      </c>
      <c r="H2116" t="s">
        <v>17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4910</v>
      </c>
      <c r="P2116">
        <v>5</v>
      </c>
      <c r="Q2116" t="str">
        <f t="shared" ref="Q2116:Q2179" si="33">D2116&amp;" US Equity"</f>
        <v>CMCSA US Equity</v>
      </c>
    </row>
    <row r="2117" spans="1:17" x14ac:dyDescent="0.55000000000000004">
      <c r="A2117" s="1">
        <v>45289</v>
      </c>
      <c r="B2117" s="1">
        <v>45291</v>
      </c>
      <c r="C2117" t="s">
        <v>1116</v>
      </c>
      <c r="D2117" t="s">
        <v>1117</v>
      </c>
      <c r="E2117">
        <v>3</v>
      </c>
      <c r="F2117" t="s">
        <v>4911</v>
      </c>
      <c r="G2117" t="s">
        <v>1519</v>
      </c>
      <c r="H2117" t="s">
        <v>17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53</v>
      </c>
      <c r="O2117" t="s">
        <v>4912</v>
      </c>
      <c r="P2117">
        <v>4</v>
      </c>
      <c r="Q2117" t="str">
        <f t="shared" si="33"/>
        <v>NRUC US Equity</v>
      </c>
    </row>
    <row r="2118" spans="1:17" x14ac:dyDescent="0.55000000000000004">
      <c r="A2118" s="1">
        <v>45289</v>
      </c>
      <c r="B2118" s="1">
        <v>45291</v>
      </c>
      <c r="C2118" t="s">
        <v>1750</v>
      </c>
      <c r="D2118" t="s">
        <v>610</v>
      </c>
      <c r="E2118">
        <v>5.05</v>
      </c>
      <c r="F2118" t="s">
        <v>2974</v>
      </c>
      <c r="H2118" t="s">
        <v>77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22</v>
      </c>
      <c r="O2118" t="s">
        <v>4913</v>
      </c>
      <c r="P2118">
        <v>3</v>
      </c>
      <c r="Q2118" t="str">
        <f t="shared" si="33"/>
        <v>NOC US Equity</v>
      </c>
    </row>
    <row r="2119" spans="1:17" x14ac:dyDescent="0.55000000000000004">
      <c r="A2119" s="1">
        <v>45289</v>
      </c>
      <c r="B2119" s="1">
        <v>45291</v>
      </c>
      <c r="C2119" t="s">
        <v>139</v>
      </c>
      <c r="D2119" t="s">
        <v>140</v>
      </c>
      <c r="E2119">
        <v>6.4155100000000003</v>
      </c>
      <c r="F2119" t="s">
        <v>4914</v>
      </c>
      <c r="G2119" t="s">
        <v>142</v>
      </c>
      <c r="H2119" t="s">
        <v>42</v>
      </c>
      <c r="I2119" t="s">
        <v>18</v>
      </c>
      <c r="J2119" t="s">
        <v>19</v>
      </c>
      <c r="K2119" t="s">
        <v>20</v>
      </c>
      <c r="L2119" t="s">
        <v>20</v>
      </c>
      <c r="M2119" t="s">
        <v>173</v>
      </c>
      <c r="N2119" t="s">
        <v>72</v>
      </c>
      <c r="O2119" t="s">
        <v>4915</v>
      </c>
      <c r="P2119">
        <v>2</v>
      </c>
      <c r="Q2119" t="str">
        <f t="shared" si="33"/>
        <v>PL US Equity</v>
      </c>
    </row>
    <row r="2120" spans="1:17" x14ac:dyDescent="0.55000000000000004">
      <c r="A2120" s="1">
        <v>45289</v>
      </c>
      <c r="B2120" s="1">
        <v>45291</v>
      </c>
      <c r="C2120" t="s">
        <v>1010</v>
      </c>
      <c r="D2120" t="s">
        <v>1011</v>
      </c>
      <c r="E2120">
        <v>4.7</v>
      </c>
      <c r="F2120" t="s">
        <v>428</v>
      </c>
      <c r="H2120" t="s">
        <v>77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4916</v>
      </c>
      <c r="P2120">
        <v>3</v>
      </c>
      <c r="Q2120" t="str">
        <f t="shared" si="33"/>
        <v>RTX US Equity</v>
      </c>
    </row>
    <row r="2121" spans="1:17" x14ac:dyDescent="0.55000000000000004">
      <c r="A2121" s="1">
        <v>45289</v>
      </c>
      <c r="B2121" s="1">
        <v>45291</v>
      </c>
      <c r="C2121" t="s">
        <v>244</v>
      </c>
      <c r="D2121" t="s">
        <v>245</v>
      </c>
      <c r="E2121">
        <v>4.05</v>
      </c>
      <c r="F2121" t="s">
        <v>1437</v>
      </c>
      <c r="G2121" t="s">
        <v>1519</v>
      </c>
      <c r="H2121" t="s">
        <v>47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4919</v>
      </c>
      <c r="P2121">
        <v>2</v>
      </c>
      <c r="Q2121" t="str">
        <f t="shared" si="33"/>
        <v>GE US Equity</v>
      </c>
    </row>
    <row r="2122" spans="1:17" x14ac:dyDescent="0.55000000000000004">
      <c r="A2122" s="1">
        <v>45289</v>
      </c>
      <c r="B2122" s="1">
        <v>45291</v>
      </c>
      <c r="C2122" t="s">
        <v>1116</v>
      </c>
      <c r="D2122" t="s">
        <v>1117</v>
      </c>
      <c r="E2122">
        <v>3.5</v>
      </c>
      <c r="F2122" t="s">
        <v>2638</v>
      </c>
      <c r="G2122" t="s">
        <v>1519</v>
      </c>
      <c r="H2122" t="s">
        <v>17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53</v>
      </c>
      <c r="O2122" t="s">
        <v>4920</v>
      </c>
      <c r="P2122">
        <v>4</v>
      </c>
      <c r="Q2122" t="str">
        <f t="shared" si="33"/>
        <v>NRUC US Equity</v>
      </c>
    </row>
    <row r="2123" spans="1:17" x14ac:dyDescent="0.55000000000000004">
      <c r="A2123" s="1">
        <v>45289</v>
      </c>
      <c r="B2123" s="1">
        <v>45291</v>
      </c>
      <c r="C2123" t="s">
        <v>806</v>
      </c>
      <c r="D2123" t="s">
        <v>807</v>
      </c>
      <c r="E2123">
        <v>6.3662200000000002</v>
      </c>
      <c r="F2123" t="s">
        <v>3048</v>
      </c>
      <c r="G2123" t="s">
        <v>229</v>
      </c>
      <c r="H2123" t="s">
        <v>77</v>
      </c>
      <c r="I2123" t="s">
        <v>18</v>
      </c>
      <c r="J2123" t="s">
        <v>19</v>
      </c>
      <c r="K2123" t="s">
        <v>20</v>
      </c>
      <c r="L2123" t="s">
        <v>20</v>
      </c>
      <c r="M2123" t="s">
        <v>173</v>
      </c>
      <c r="N2123" t="s">
        <v>22</v>
      </c>
      <c r="O2123" t="s">
        <v>4921</v>
      </c>
      <c r="P2123">
        <v>2</v>
      </c>
      <c r="Q2123" t="str">
        <f t="shared" si="33"/>
        <v>VW US Equity</v>
      </c>
    </row>
    <row r="2124" spans="1:17" x14ac:dyDescent="0.55000000000000004">
      <c r="A2124" s="1">
        <v>45289</v>
      </c>
      <c r="B2124" s="1">
        <v>45291</v>
      </c>
      <c r="C2124" t="s">
        <v>114</v>
      </c>
      <c r="D2124" t="s">
        <v>115</v>
      </c>
      <c r="E2124">
        <v>0.45</v>
      </c>
      <c r="F2124" t="s">
        <v>3048</v>
      </c>
      <c r="G2124" t="s">
        <v>206</v>
      </c>
      <c r="H2124" t="s">
        <v>52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4922</v>
      </c>
      <c r="P2124">
        <v>2</v>
      </c>
      <c r="Q2124" t="str">
        <f t="shared" si="33"/>
        <v>DE US Equity</v>
      </c>
    </row>
    <row r="2125" spans="1:17" x14ac:dyDescent="0.55000000000000004">
      <c r="A2125" s="1">
        <v>45289</v>
      </c>
      <c r="B2125" s="1">
        <v>45291</v>
      </c>
      <c r="C2125" t="s">
        <v>269</v>
      </c>
      <c r="D2125" t="s">
        <v>270</v>
      </c>
      <c r="E2125">
        <v>6.3609200000000001</v>
      </c>
      <c r="F2125" t="s">
        <v>2055</v>
      </c>
      <c r="G2125" t="s">
        <v>229</v>
      </c>
      <c r="H2125" t="s">
        <v>52</v>
      </c>
      <c r="I2125" t="s">
        <v>18</v>
      </c>
      <c r="J2125" t="s">
        <v>19</v>
      </c>
      <c r="K2125" t="s">
        <v>20</v>
      </c>
      <c r="L2125" t="s">
        <v>20</v>
      </c>
      <c r="M2125" t="s">
        <v>173</v>
      </c>
      <c r="N2125" t="s">
        <v>22</v>
      </c>
      <c r="O2125" t="s">
        <v>4925</v>
      </c>
      <c r="P2125">
        <v>5</v>
      </c>
      <c r="Q2125" t="str">
        <f t="shared" si="33"/>
        <v>MBGGR US Equity</v>
      </c>
    </row>
    <row r="2126" spans="1:17" x14ac:dyDescent="0.55000000000000004">
      <c r="A2126" s="1">
        <v>45289</v>
      </c>
      <c r="B2126" s="1">
        <v>45291</v>
      </c>
      <c r="C2126" t="s">
        <v>1500</v>
      </c>
      <c r="D2126" t="s">
        <v>1501</v>
      </c>
      <c r="E2126">
        <v>0.5</v>
      </c>
      <c r="F2126" t="s">
        <v>1312</v>
      </c>
      <c r="G2126" t="s">
        <v>142</v>
      </c>
      <c r="H2126" t="s">
        <v>42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72</v>
      </c>
      <c r="O2126" t="s">
        <v>4926</v>
      </c>
      <c r="P2126">
        <v>3</v>
      </c>
      <c r="Q2126" t="str">
        <f t="shared" si="33"/>
        <v>PFG US Equity</v>
      </c>
    </row>
    <row r="2127" spans="1:17" x14ac:dyDescent="0.55000000000000004">
      <c r="A2127" s="1">
        <v>45289</v>
      </c>
      <c r="B2127" s="1">
        <v>45291</v>
      </c>
      <c r="C2127" t="s">
        <v>3082</v>
      </c>
      <c r="D2127" t="s">
        <v>75</v>
      </c>
      <c r="E2127">
        <v>8.75</v>
      </c>
      <c r="F2127" t="s">
        <v>1054</v>
      </c>
      <c r="H2127" t="s">
        <v>77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4928</v>
      </c>
      <c r="P2127">
        <v>2</v>
      </c>
      <c r="Q2127" t="str">
        <f t="shared" si="33"/>
        <v>VZ US Equity</v>
      </c>
    </row>
    <row r="2128" spans="1:17" x14ac:dyDescent="0.55000000000000004">
      <c r="A2128" s="1">
        <v>45289</v>
      </c>
      <c r="B2128" s="1">
        <v>45291</v>
      </c>
      <c r="C2128" t="s">
        <v>244</v>
      </c>
      <c r="D2128" t="s">
        <v>245</v>
      </c>
      <c r="E2128">
        <v>4.25</v>
      </c>
      <c r="F2128" t="s">
        <v>1966</v>
      </c>
      <c r="G2128" t="s">
        <v>1519</v>
      </c>
      <c r="H2128" t="s">
        <v>47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22</v>
      </c>
      <c r="O2128" t="s">
        <v>4929</v>
      </c>
      <c r="P2128">
        <v>2</v>
      </c>
      <c r="Q2128" t="str">
        <f t="shared" si="33"/>
        <v>GE US Equity</v>
      </c>
    </row>
    <row r="2129" spans="1:17" x14ac:dyDescent="0.55000000000000004">
      <c r="A2129" s="1">
        <v>45289</v>
      </c>
      <c r="B2129" s="1">
        <v>45291</v>
      </c>
      <c r="C2129" t="s">
        <v>1116</v>
      </c>
      <c r="D2129" t="s">
        <v>1117</v>
      </c>
      <c r="E2129">
        <v>3.35</v>
      </c>
      <c r="F2129" t="s">
        <v>945</v>
      </c>
      <c r="G2129" t="s">
        <v>1519</v>
      </c>
      <c r="H2129" t="s">
        <v>17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53</v>
      </c>
      <c r="O2129" t="s">
        <v>4930</v>
      </c>
      <c r="P2129">
        <v>4</v>
      </c>
      <c r="Q2129" t="str">
        <f t="shared" si="33"/>
        <v>NRUC US Equity</v>
      </c>
    </row>
    <row r="2130" spans="1:17" x14ac:dyDescent="0.55000000000000004">
      <c r="A2130" s="1">
        <v>45289</v>
      </c>
      <c r="B2130" s="1">
        <v>45291</v>
      </c>
      <c r="C2130" t="s">
        <v>244</v>
      </c>
      <c r="D2130" t="s">
        <v>245</v>
      </c>
      <c r="E2130">
        <v>4.2</v>
      </c>
      <c r="F2130" t="s">
        <v>1152</v>
      </c>
      <c r="G2130" t="s">
        <v>1519</v>
      </c>
      <c r="H2130" t="s">
        <v>47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4932</v>
      </c>
      <c r="P2130">
        <v>2</v>
      </c>
      <c r="Q2130" t="str">
        <f t="shared" si="33"/>
        <v>GE US Equity</v>
      </c>
    </row>
    <row r="2131" spans="1:17" x14ac:dyDescent="0.55000000000000004">
      <c r="A2131" s="1">
        <v>45289</v>
      </c>
      <c r="B2131" s="1">
        <v>45291</v>
      </c>
      <c r="C2131" t="s">
        <v>1138</v>
      </c>
      <c r="D2131" t="s">
        <v>1139</v>
      </c>
      <c r="E2131">
        <v>3.75</v>
      </c>
      <c r="F2131" t="s">
        <v>1140</v>
      </c>
      <c r="G2131" t="s">
        <v>229</v>
      </c>
      <c r="H2131" t="s">
        <v>32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72</v>
      </c>
      <c r="O2131" t="s">
        <v>4933</v>
      </c>
      <c r="P2131">
        <v>4</v>
      </c>
      <c r="Q2131" t="str">
        <f t="shared" si="33"/>
        <v>HASI US Equity</v>
      </c>
    </row>
    <row r="2132" spans="1:17" x14ac:dyDescent="0.55000000000000004">
      <c r="A2132" s="1">
        <v>45289</v>
      </c>
      <c r="B2132" s="1">
        <v>45291</v>
      </c>
      <c r="C2132" t="s">
        <v>363</v>
      </c>
      <c r="D2132" t="s">
        <v>364</v>
      </c>
      <c r="E2132">
        <v>1.8</v>
      </c>
      <c r="F2132" t="s">
        <v>4934</v>
      </c>
      <c r="G2132" t="s">
        <v>206</v>
      </c>
      <c r="H2132" t="s">
        <v>42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4935</v>
      </c>
      <c r="P2132">
        <v>4</v>
      </c>
      <c r="Q2132" t="str">
        <f t="shared" si="33"/>
        <v>PCAR US Equity</v>
      </c>
    </row>
    <row r="2133" spans="1:17" x14ac:dyDescent="0.55000000000000004">
      <c r="A2133" s="1">
        <v>45289</v>
      </c>
      <c r="B2133" s="1">
        <v>45291</v>
      </c>
      <c r="C2133" t="s">
        <v>244</v>
      </c>
      <c r="D2133" t="s">
        <v>245</v>
      </c>
      <c r="E2133">
        <v>4</v>
      </c>
      <c r="F2133" t="s">
        <v>2873</v>
      </c>
      <c r="G2133" t="s">
        <v>206</v>
      </c>
      <c r="H2133" t="s">
        <v>47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4938</v>
      </c>
      <c r="P2133">
        <v>2</v>
      </c>
      <c r="Q2133" t="str">
        <f t="shared" si="33"/>
        <v>GE US Equity</v>
      </c>
    </row>
    <row r="2134" spans="1:17" x14ac:dyDescent="0.55000000000000004">
      <c r="A2134" s="1">
        <v>45289</v>
      </c>
      <c r="B2134" s="1">
        <v>45291</v>
      </c>
      <c r="C2134" t="s">
        <v>2798</v>
      </c>
      <c r="D2134" t="s">
        <v>350</v>
      </c>
      <c r="E2134">
        <v>5.69</v>
      </c>
      <c r="F2134" t="s">
        <v>2848</v>
      </c>
      <c r="H2134" t="s">
        <v>267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53</v>
      </c>
      <c r="O2134" t="s">
        <v>4939</v>
      </c>
      <c r="P2134">
        <v>3</v>
      </c>
      <c r="Q2134" t="str">
        <f t="shared" si="33"/>
        <v>NEE US Equity</v>
      </c>
    </row>
    <row r="2135" spans="1:17" x14ac:dyDescent="0.55000000000000004">
      <c r="A2135" s="1">
        <v>45289</v>
      </c>
      <c r="B2135" s="1">
        <v>45291</v>
      </c>
      <c r="C2135" t="s">
        <v>4508</v>
      </c>
      <c r="D2135" t="s">
        <v>689</v>
      </c>
      <c r="E2135">
        <v>6.4</v>
      </c>
      <c r="F2135" t="s">
        <v>3401</v>
      </c>
      <c r="H2135" t="s">
        <v>17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4941</v>
      </c>
      <c r="P2135">
        <v>5</v>
      </c>
      <c r="Q2135" t="str">
        <f t="shared" si="33"/>
        <v>CMCSA US Equity</v>
      </c>
    </row>
    <row r="2136" spans="1:17" x14ac:dyDescent="0.55000000000000004">
      <c r="A2136" s="1">
        <v>45289</v>
      </c>
      <c r="B2136" s="1">
        <v>45291</v>
      </c>
      <c r="C2136" t="s">
        <v>1036</v>
      </c>
      <c r="D2136" t="s">
        <v>449</v>
      </c>
      <c r="E2136">
        <v>6.45</v>
      </c>
      <c r="F2136" t="s">
        <v>2378</v>
      </c>
      <c r="H2136" t="s">
        <v>42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53</v>
      </c>
      <c r="O2136" t="s">
        <v>4942</v>
      </c>
      <c r="P2136">
        <v>3</v>
      </c>
      <c r="Q2136" t="str">
        <f t="shared" si="33"/>
        <v>DUK US Equity</v>
      </c>
    </row>
    <row r="2137" spans="1:17" x14ac:dyDescent="0.55000000000000004">
      <c r="A2137" s="1">
        <v>45289</v>
      </c>
      <c r="B2137" s="1">
        <v>45291</v>
      </c>
      <c r="C2137" t="s">
        <v>4943</v>
      </c>
      <c r="D2137" t="s">
        <v>1159</v>
      </c>
      <c r="E2137">
        <v>6.15</v>
      </c>
      <c r="F2137" t="s">
        <v>312</v>
      </c>
      <c r="H2137" t="s">
        <v>17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53</v>
      </c>
      <c r="O2137" t="s">
        <v>4944</v>
      </c>
      <c r="P2137">
        <v>2</v>
      </c>
      <c r="Q2137" t="str">
        <f t="shared" si="33"/>
        <v>FE US Equity</v>
      </c>
    </row>
    <row r="2138" spans="1:17" x14ac:dyDescent="0.55000000000000004">
      <c r="A2138" s="1">
        <v>45289</v>
      </c>
      <c r="B2138" s="1">
        <v>45291</v>
      </c>
      <c r="C2138" t="s">
        <v>1318</v>
      </c>
      <c r="D2138" t="s">
        <v>1319</v>
      </c>
      <c r="E2138">
        <v>0.9</v>
      </c>
      <c r="F2138" t="s">
        <v>4946</v>
      </c>
      <c r="G2138" t="s">
        <v>142</v>
      </c>
      <c r="H2138" t="s">
        <v>52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72</v>
      </c>
      <c r="O2138" t="s">
        <v>4947</v>
      </c>
      <c r="P2138">
        <v>4</v>
      </c>
      <c r="Q2138" t="str">
        <f t="shared" si="33"/>
        <v>CRBG US Equity</v>
      </c>
    </row>
    <row r="2139" spans="1:17" x14ac:dyDescent="0.55000000000000004">
      <c r="A2139" s="1">
        <v>45289</v>
      </c>
      <c r="B2139" s="1">
        <v>45291</v>
      </c>
      <c r="C2139" t="s">
        <v>244</v>
      </c>
      <c r="D2139" t="s">
        <v>245</v>
      </c>
      <c r="E2139">
        <v>4.05</v>
      </c>
      <c r="F2139" t="s">
        <v>3884</v>
      </c>
      <c r="G2139" t="s">
        <v>1519</v>
      </c>
      <c r="H2139" t="s">
        <v>47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4948</v>
      </c>
      <c r="P2139">
        <v>2</v>
      </c>
      <c r="Q2139" t="str">
        <f t="shared" si="33"/>
        <v>GE US Equity</v>
      </c>
    </row>
    <row r="2140" spans="1:17" x14ac:dyDescent="0.55000000000000004">
      <c r="A2140" s="1">
        <v>45289</v>
      </c>
      <c r="B2140" s="1">
        <v>45291</v>
      </c>
      <c r="C2140" t="s">
        <v>4950</v>
      </c>
      <c r="D2140" t="s">
        <v>2980</v>
      </c>
      <c r="E2140">
        <v>7.6</v>
      </c>
      <c r="F2140" t="s">
        <v>850</v>
      </c>
      <c r="H2140" t="s">
        <v>71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4951</v>
      </c>
      <c r="P2140">
        <v>2</v>
      </c>
      <c r="Q2140" t="str">
        <f t="shared" si="33"/>
        <v>ET US Equity</v>
      </c>
    </row>
    <row r="2141" spans="1:17" x14ac:dyDescent="0.55000000000000004">
      <c r="A2141" s="1">
        <v>45289</v>
      </c>
      <c r="B2141" s="1">
        <v>45291</v>
      </c>
      <c r="C2141" t="s">
        <v>4952</v>
      </c>
      <c r="D2141" t="s">
        <v>4953</v>
      </c>
      <c r="E2141">
        <v>5.75</v>
      </c>
      <c r="F2141" t="s">
        <v>3158</v>
      </c>
      <c r="H2141" t="s">
        <v>47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4954</v>
      </c>
      <c r="P2141">
        <v>3</v>
      </c>
      <c r="Q2141" t="str">
        <f t="shared" si="33"/>
        <v>ZBH US Equity</v>
      </c>
    </row>
    <row r="2142" spans="1:17" x14ac:dyDescent="0.55000000000000004">
      <c r="A2142" s="1">
        <v>45289</v>
      </c>
      <c r="B2142" s="1">
        <v>45291</v>
      </c>
      <c r="C2142" t="s">
        <v>2867</v>
      </c>
      <c r="D2142" t="s">
        <v>2868</v>
      </c>
      <c r="E2142">
        <v>8.6999999999999993</v>
      </c>
      <c r="F2142" t="s">
        <v>1205</v>
      </c>
      <c r="H2142" t="s">
        <v>47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4956</v>
      </c>
      <c r="P2142">
        <v>2</v>
      </c>
      <c r="Q2142" t="str">
        <f t="shared" si="33"/>
        <v>IP US Equity</v>
      </c>
    </row>
    <row r="2143" spans="1:17" x14ac:dyDescent="0.55000000000000004">
      <c r="A2143" s="1">
        <v>45289</v>
      </c>
      <c r="B2143" s="1">
        <v>45291</v>
      </c>
      <c r="C2143" t="s">
        <v>1116</v>
      </c>
      <c r="D2143" t="s">
        <v>1117</v>
      </c>
      <c r="E2143">
        <v>3.5</v>
      </c>
      <c r="F2143" t="s">
        <v>900</v>
      </c>
      <c r="G2143" t="s">
        <v>4957</v>
      </c>
      <c r="H2143" t="s">
        <v>17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53</v>
      </c>
      <c r="O2143" t="s">
        <v>4958</v>
      </c>
      <c r="P2143">
        <v>4</v>
      </c>
      <c r="Q2143" t="str">
        <f t="shared" si="33"/>
        <v>NRUC US Equity</v>
      </c>
    </row>
    <row r="2144" spans="1:17" x14ac:dyDescent="0.55000000000000004">
      <c r="A2144" s="1">
        <v>45289</v>
      </c>
      <c r="B2144" s="1">
        <v>45291</v>
      </c>
      <c r="C2144" t="s">
        <v>244</v>
      </c>
      <c r="D2144" t="s">
        <v>245</v>
      </c>
      <c r="E2144">
        <v>4.75</v>
      </c>
      <c r="F2144" t="s">
        <v>2072</v>
      </c>
      <c r="G2144" t="s">
        <v>1519</v>
      </c>
      <c r="H2144" t="s">
        <v>47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4959</v>
      </c>
      <c r="P2144">
        <v>2</v>
      </c>
      <c r="Q2144" t="str">
        <f t="shared" si="33"/>
        <v>GE US Equity</v>
      </c>
    </row>
    <row r="2145" spans="1:17" x14ac:dyDescent="0.55000000000000004">
      <c r="A2145" s="1">
        <v>45289</v>
      </c>
      <c r="B2145" s="1">
        <v>45291</v>
      </c>
      <c r="C2145" t="s">
        <v>1362</v>
      </c>
      <c r="D2145" t="s">
        <v>1363</v>
      </c>
      <c r="E2145">
        <v>6.875</v>
      </c>
      <c r="F2145" t="s">
        <v>3385</v>
      </c>
      <c r="H2145" t="s">
        <v>52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22</v>
      </c>
      <c r="O2145" t="s">
        <v>4961</v>
      </c>
      <c r="P2145">
        <v>3</v>
      </c>
      <c r="Q2145" t="str">
        <f t="shared" si="33"/>
        <v>BMY US Equity</v>
      </c>
    </row>
    <row r="2146" spans="1:17" x14ac:dyDescent="0.55000000000000004">
      <c r="A2146" s="1">
        <v>45289</v>
      </c>
      <c r="B2146" s="1">
        <v>45291</v>
      </c>
      <c r="C2146" t="s">
        <v>244</v>
      </c>
      <c r="D2146" t="s">
        <v>245</v>
      </c>
      <c r="E2146">
        <v>4.3499999999999996</v>
      </c>
      <c r="F2146" t="s">
        <v>1236</v>
      </c>
      <c r="G2146" t="s">
        <v>1519</v>
      </c>
      <c r="H2146" t="s">
        <v>47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22</v>
      </c>
      <c r="O2146" t="s">
        <v>4962</v>
      </c>
      <c r="P2146">
        <v>2</v>
      </c>
      <c r="Q2146" t="str">
        <f t="shared" si="33"/>
        <v>GE US Equity</v>
      </c>
    </row>
    <row r="2147" spans="1:17" x14ac:dyDescent="0.55000000000000004">
      <c r="A2147" s="1">
        <v>45289</v>
      </c>
      <c r="B2147" s="1">
        <v>45291</v>
      </c>
      <c r="C2147" t="s">
        <v>2788</v>
      </c>
      <c r="D2147" t="s">
        <v>1456</v>
      </c>
      <c r="E2147">
        <v>8.5</v>
      </c>
      <c r="F2147" t="s">
        <v>4963</v>
      </c>
      <c r="H2147" t="s">
        <v>71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72</v>
      </c>
      <c r="O2147" t="s">
        <v>4964</v>
      </c>
      <c r="P2147">
        <v>3</v>
      </c>
      <c r="Q2147" t="str">
        <f t="shared" si="33"/>
        <v>AIG US Equity</v>
      </c>
    </row>
    <row r="2148" spans="1:17" x14ac:dyDescent="0.55000000000000004">
      <c r="A2148" s="1">
        <v>45289</v>
      </c>
      <c r="B2148" s="1">
        <v>45291</v>
      </c>
      <c r="C2148" t="s">
        <v>1445</v>
      </c>
      <c r="D2148" t="s">
        <v>1446</v>
      </c>
      <c r="E2148">
        <v>2.95</v>
      </c>
      <c r="F2148" t="s">
        <v>3604</v>
      </c>
      <c r="G2148" t="s">
        <v>229</v>
      </c>
      <c r="H2148" t="s">
        <v>42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72</v>
      </c>
      <c r="O2148" t="s">
        <v>4965</v>
      </c>
      <c r="P2148">
        <v>3</v>
      </c>
      <c r="Q2148" t="str">
        <f t="shared" si="33"/>
        <v>ATH US Equity</v>
      </c>
    </row>
    <row r="2149" spans="1:17" x14ac:dyDescent="0.55000000000000004">
      <c r="A2149" s="1">
        <v>45289</v>
      </c>
      <c r="B2149" s="1">
        <v>45291</v>
      </c>
      <c r="C2149" t="s">
        <v>1769</v>
      </c>
      <c r="D2149" t="s">
        <v>1770</v>
      </c>
      <c r="E2149">
        <v>6</v>
      </c>
      <c r="F2149" t="s">
        <v>4966</v>
      </c>
      <c r="H2149" t="s">
        <v>77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4967</v>
      </c>
      <c r="P2149">
        <v>3</v>
      </c>
      <c r="Q2149" t="str">
        <f t="shared" si="33"/>
        <v>NSC US Equity</v>
      </c>
    </row>
    <row r="2150" spans="1:17" x14ac:dyDescent="0.55000000000000004">
      <c r="A2150" s="1">
        <v>45289</v>
      </c>
      <c r="B2150" s="1">
        <v>45291</v>
      </c>
      <c r="C2150" t="s">
        <v>244</v>
      </c>
      <c r="D2150" t="s">
        <v>245</v>
      </c>
      <c r="E2150">
        <v>4.4000000000000004</v>
      </c>
      <c r="F2150" t="s">
        <v>763</v>
      </c>
      <c r="G2150" t="s">
        <v>2272</v>
      </c>
      <c r="H2150" t="s">
        <v>47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4968</v>
      </c>
      <c r="P2150">
        <v>2</v>
      </c>
      <c r="Q2150" t="str">
        <f t="shared" si="33"/>
        <v>GE US Equity</v>
      </c>
    </row>
    <row r="2151" spans="1:17" x14ac:dyDescent="0.55000000000000004">
      <c r="A2151" s="1">
        <v>45289</v>
      </c>
      <c r="B2151" s="1">
        <v>45291</v>
      </c>
      <c r="C2151" t="s">
        <v>4969</v>
      </c>
      <c r="D2151" t="s">
        <v>1770</v>
      </c>
      <c r="E2151">
        <v>7.875</v>
      </c>
      <c r="F2151" t="s">
        <v>1484</v>
      </c>
      <c r="H2151" t="s">
        <v>77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4970</v>
      </c>
      <c r="P2151">
        <v>3</v>
      </c>
      <c r="Q2151" t="str">
        <f t="shared" si="33"/>
        <v>NSC US Equity</v>
      </c>
    </row>
    <row r="2152" spans="1:17" x14ac:dyDescent="0.55000000000000004">
      <c r="A2152" s="1">
        <v>45289</v>
      </c>
      <c r="B2152" s="1">
        <v>45291</v>
      </c>
      <c r="C2152" t="s">
        <v>2112</v>
      </c>
      <c r="D2152" t="s">
        <v>1352</v>
      </c>
      <c r="E2152">
        <v>5.35</v>
      </c>
      <c r="F2152" t="s">
        <v>3136</v>
      </c>
      <c r="H2152" t="s">
        <v>42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53</v>
      </c>
      <c r="O2152" t="s">
        <v>4971</v>
      </c>
      <c r="P2152">
        <v>3</v>
      </c>
      <c r="Q2152" t="str">
        <f t="shared" si="33"/>
        <v>XEL US Equity</v>
      </c>
    </row>
    <row r="2153" spans="1:17" x14ac:dyDescent="0.55000000000000004">
      <c r="A2153" s="1">
        <v>45289</v>
      </c>
      <c r="B2153" s="1">
        <v>45291</v>
      </c>
      <c r="C2153" t="s">
        <v>1216</v>
      </c>
      <c r="D2153" t="s">
        <v>1217</v>
      </c>
      <c r="E2153">
        <v>5.5</v>
      </c>
      <c r="F2153" t="s">
        <v>2426</v>
      </c>
      <c r="H2153" t="s">
        <v>17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4972</v>
      </c>
      <c r="P2153">
        <v>3</v>
      </c>
      <c r="Q2153" t="str">
        <f t="shared" si="33"/>
        <v>LMT US Equity</v>
      </c>
    </row>
    <row r="2154" spans="1:17" x14ac:dyDescent="0.55000000000000004">
      <c r="A2154" s="1">
        <v>45289</v>
      </c>
      <c r="B2154" s="1">
        <v>45291</v>
      </c>
      <c r="C2154" t="s">
        <v>2112</v>
      </c>
      <c r="D2154" t="s">
        <v>1352</v>
      </c>
      <c r="E2154">
        <v>6.25</v>
      </c>
      <c r="F2154" t="s">
        <v>87</v>
      </c>
      <c r="H2154" t="s">
        <v>42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53</v>
      </c>
      <c r="O2154" t="s">
        <v>4973</v>
      </c>
      <c r="P2154">
        <v>3</v>
      </c>
      <c r="Q2154" t="str">
        <f t="shared" si="33"/>
        <v>XEL US Equity</v>
      </c>
    </row>
    <row r="2155" spans="1:17" x14ac:dyDescent="0.55000000000000004">
      <c r="A2155" s="1">
        <v>45289</v>
      </c>
      <c r="B2155" s="1">
        <v>45291</v>
      </c>
      <c r="C2155" t="s">
        <v>1116</v>
      </c>
      <c r="D2155" t="s">
        <v>1117</v>
      </c>
      <c r="E2155">
        <v>3</v>
      </c>
      <c r="F2155" t="s">
        <v>780</v>
      </c>
      <c r="G2155" t="s">
        <v>1519</v>
      </c>
      <c r="H2155" t="s">
        <v>17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53</v>
      </c>
      <c r="O2155" t="s">
        <v>4974</v>
      </c>
      <c r="P2155">
        <v>4</v>
      </c>
      <c r="Q2155" t="str">
        <f t="shared" si="33"/>
        <v>NRUC US Equity</v>
      </c>
    </row>
    <row r="2156" spans="1:17" x14ac:dyDescent="0.55000000000000004">
      <c r="A2156" s="1">
        <v>45289</v>
      </c>
      <c r="B2156" s="1">
        <v>45291</v>
      </c>
      <c r="C2156" t="s">
        <v>4556</v>
      </c>
      <c r="D2156" t="s">
        <v>4557</v>
      </c>
      <c r="E2156">
        <v>6.15</v>
      </c>
      <c r="F2156" t="s">
        <v>2467</v>
      </c>
      <c r="H2156" t="s">
        <v>17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4975</v>
      </c>
      <c r="P2156">
        <v>5</v>
      </c>
      <c r="Q2156" t="str">
        <f t="shared" si="33"/>
        <v>TFCFA US Equity</v>
      </c>
    </row>
    <row r="2157" spans="1:17" x14ac:dyDescent="0.55000000000000004">
      <c r="A2157" s="1">
        <v>45289</v>
      </c>
      <c r="B2157" s="1">
        <v>45291</v>
      </c>
      <c r="C2157" t="s">
        <v>2205</v>
      </c>
      <c r="D2157" t="s">
        <v>2206</v>
      </c>
      <c r="E2157">
        <v>3.625</v>
      </c>
      <c r="F2157" t="s">
        <v>4976</v>
      </c>
      <c r="H2157" t="s">
        <v>52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4977</v>
      </c>
      <c r="P2157">
        <v>3</v>
      </c>
      <c r="Q2157" t="str">
        <f t="shared" si="33"/>
        <v>UPS US Equity</v>
      </c>
    </row>
    <row r="2158" spans="1:17" x14ac:dyDescent="0.55000000000000004">
      <c r="A2158" s="1">
        <v>45289</v>
      </c>
      <c r="B2158" s="1">
        <v>45291</v>
      </c>
      <c r="C2158" t="s">
        <v>244</v>
      </c>
      <c r="D2158" t="s">
        <v>245</v>
      </c>
      <c r="E2158">
        <v>3</v>
      </c>
      <c r="F2158" t="s">
        <v>984</v>
      </c>
      <c r="G2158" t="s">
        <v>3512</v>
      </c>
      <c r="H2158" t="s">
        <v>47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4978</v>
      </c>
      <c r="P2158">
        <v>2</v>
      </c>
      <c r="Q2158" t="str">
        <f t="shared" si="33"/>
        <v>GE US Equity</v>
      </c>
    </row>
    <row r="2159" spans="1:17" x14ac:dyDescent="0.55000000000000004">
      <c r="A2159" s="1">
        <v>45289</v>
      </c>
      <c r="B2159" s="1">
        <v>45291</v>
      </c>
      <c r="C2159" t="s">
        <v>3455</v>
      </c>
      <c r="D2159" t="s">
        <v>3456</v>
      </c>
      <c r="E2159">
        <v>5.15</v>
      </c>
      <c r="F2159" t="s">
        <v>4563</v>
      </c>
      <c r="G2159" t="s">
        <v>229</v>
      </c>
      <c r="H2159" t="s">
        <v>17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72</v>
      </c>
      <c r="O2159" t="s">
        <v>4979</v>
      </c>
      <c r="P2159">
        <v>2</v>
      </c>
      <c r="Q2159" t="str">
        <f t="shared" si="33"/>
        <v>FG US Equity</v>
      </c>
    </row>
    <row r="2160" spans="1:17" x14ac:dyDescent="0.55000000000000004">
      <c r="A2160" s="1">
        <v>45289</v>
      </c>
      <c r="B2160" s="1">
        <v>45291</v>
      </c>
      <c r="C2160" t="s">
        <v>269</v>
      </c>
      <c r="D2160" t="s">
        <v>270</v>
      </c>
      <c r="E2160">
        <v>3.5</v>
      </c>
      <c r="F2160" t="s">
        <v>4166</v>
      </c>
      <c r="G2160" t="s">
        <v>229</v>
      </c>
      <c r="H2160" t="s">
        <v>52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4980</v>
      </c>
      <c r="P2160">
        <v>5</v>
      </c>
      <c r="Q2160" t="str">
        <f t="shared" si="33"/>
        <v>MBGGR US Equity</v>
      </c>
    </row>
    <row r="2161" spans="1:17" x14ac:dyDescent="0.55000000000000004">
      <c r="A2161" s="1">
        <v>45289</v>
      </c>
      <c r="B2161" s="1">
        <v>45291</v>
      </c>
      <c r="C2161" t="s">
        <v>244</v>
      </c>
      <c r="D2161" t="s">
        <v>245</v>
      </c>
      <c r="E2161">
        <v>3.8</v>
      </c>
      <c r="F2161" t="s">
        <v>737</v>
      </c>
      <c r="G2161" t="s">
        <v>1519</v>
      </c>
      <c r="H2161" t="s">
        <v>47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4983</v>
      </c>
      <c r="P2161">
        <v>2</v>
      </c>
      <c r="Q2161" t="str">
        <f t="shared" si="33"/>
        <v>GE US Equity</v>
      </c>
    </row>
    <row r="2162" spans="1:17" x14ac:dyDescent="0.55000000000000004">
      <c r="A2162" s="1">
        <v>45289</v>
      </c>
      <c r="B2162" s="1">
        <v>45291</v>
      </c>
      <c r="C2162" t="s">
        <v>1116</v>
      </c>
      <c r="D2162" t="s">
        <v>1117</v>
      </c>
      <c r="E2162">
        <v>3.5</v>
      </c>
      <c r="F2162" t="s">
        <v>2464</v>
      </c>
      <c r="G2162" t="s">
        <v>1519</v>
      </c>
      <c r="H2162" t="s">
        <v>17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53</v>
      </c>
      <c r="O2162" t="s">
        <v>4984</v>
      </c>
      <c r="P2162">
        <v>4</v>
      </c>
      <c r="Q2162" t="str">
        <f t="shared" si="33"/>
        <v>NRUC US Equity</v>
      </c>
    </row>
    <row r="2163" spans="1:17" x14ac:dyDescent="0.55000000000000004">
      <c r="A2163" s="1">
        <v>45289</v>
      </c>
      <c r="B2163" s="1">
        <v>45291</v>
      </c>
      <c r="C2163" t="s">
        <v>1488</v>
      </c>
      <c r="D2163" t="s">
        <v>1489</v>
      </c>
      <c r="E2163">
        <v>7.55</v>
      </c>
      <c r="F2163" t="s">
        <v>4987</v>
      </c>
      <c r="H2163" t="s">
        <v>47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4988</v>
      </c>
      <c r="P2163">
        <v>3</v>
      </c>
      <c r="Q2163" t="str">
        <f t="shared" si="33"/>
        <v>WRK US Equity</v>
      </c>
    </row>
    <row r="2164" spans="1:17" x14ac:dyDescent="0.55000000000000004">
      <c r="A2164" s="1">
        <v>45289</v>
      </c>
      <c r="B2164" s="1">
        <v>45291</v>
      </c>
      <c r="C2164" t="s">
        <v>4989</v>
      </c>
      <c r="D2164" t="s">
        <v>4322</v>
      </c>
      <c r="E2164">
        <v>8</v>
      </c>
      <c r="F2164" t="s">
        <v>4990</v>
      </c>
      <c r="G2164" t="s">
        <v>206</v>
      </c>
      <c r="H2164" t="s">
        <v>52</v>
      </c>
      <c r="I2164" t="s">
        <v>18</v>
      </c>
      <c r="J2164" t="s">
        <v>19</v>
      </c>
      <c r="K2164" t="s">
        <v>20</v>
      </c>
      <c r="L2164" t="s">
        <v>20</v>
      </c>
      <c r="M2164" t="s">
        <v>2527</v>
      </c>
      <c r="N2164" t="s">
        <v>72</v>
      </c>
      <c r="O2164" t="s">
        <v>4991</v>
      </c>
      <c r="P2164">
        <v>2</v>
      </c>
      <c r="Q2164" t="str">
        <f t="shared" si="33"/>
        <v>MS US Equity</v>
      </c>
    </row>
    <row r="2165" spans="1:17" x14ac:dyDescent="0.55000000000000004">
      <c r="A2165" s="1">
        <v>45289</v>
      </c>
      <c r="B2165" s="1">
        <v>45291</v>
      </c>
      <c r="C2165" t="s">
        <v>770</v>
      </c>
      <c r="D2165" t="s">
        <v>771</v>
      </c>
      <c r="E2165">
        <v>5.55</v>
      </c>
      <c r="F2165" t="s">
        <v>676</v>
      </c>
      <c r="H2165" t="s">
        <v>17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4992</v>
      </c>
      <c r="P2165">
        <v>3</v>
      </c>
      <c r="Q2165" t="str">
        <f t="shared" si="33"/>
        <v>MDT US Equity</v>
      </c>
    </row>
    <row r="2166" spans="1:17" x14ac:dyDescent="0.55000000000000004">
      <c r="A2166" s="1">
        <v>45289</v>
      </c>
      <c r="B2166" s="1">
        <v>45291</v>
      </c>
      <c r="C2166" t="s">
        <v>1445</v>
      </c>
      <c r="D2166" t="s">
        <v>1446</v>
      </c>
      <c r="E2166">
        <v>2.5139999999999998</v>
      </c>
      <c r="F2166" t="s">
        <v>583</v>
      </c>
      <c r="G2166" t="s">
        <v>229</v>
      </c>
      <c r="H2166" t="s">
        <v>42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72</v>
      </c>
      <c r="O2166" t="s">
        <v>4993</v>
      </c>
      <c r="P2166">
        <v>3</v>
      </c>
      <c r="Q2166" t="str">
        <f t="shared" si="33"/>
        <v>ATH US Equity</v>
      </c>
    </row>
    <row r="2167" spans="1:17" x14ac:dyDescent="0.55000000000000004">
      <c r="A2167" s="1">
        <v>45289</v>
      </c>
      <c r="B2167" s="1">
        <v>45291</v>
      </c>
      <c r="C2167" t="s">
        <v>3680</v>
      </c>
      <c r="D2167" t="s">
        <v>2200</v>
      </c>
      <c r="E2167">
        <v>6.15</v>
      </c>
      <c r="F2167" t="s">
        <v>2618</v>
      </c>
      <c r="G2167" t="s">
        <v>238</v>
      </c>
      <c r="H2167" t="s">
        <v>77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4994</v>
      </c>
      <c r="P2167">
        <v>2</v>
      </c>
      <c r="Q2167" t="str">
        <f t="shared" si="33"/>
        <v>CI US Equity</v>
      </c>
    </row>
    <row r="2168" spans="1:17" x14ac:dyDescent="0.55000000000000004">
      <c r="A2168" s="1">
        <v>45289</v>
      </c>
      <c r="B2168" s="1">
        <v>45291</v>
      </c>
      <c r="C2168" t="s">
        <v>2199</v>
      </c>
      <c r="D2168" t="s">
        <v>2200</v>
      </c>
      <c r="E2168">
        <v>8.08</v>
      </c>
      <c r="F2168" t="s">
        <v>690</v>
      </c>
      <c r="H2168" t="s">
        <v>77</v>
      </c>
      <c r="I2168" t="s">
        <v>18</v>
      </c>
      <c r="J2168" t="s">
        <v>19</v>
      </c>
      <c r="K2168" t="s">
        <v>20</v>
      </c>
      <c r="L2168" t="s">
        <v>20</v>
      </c>
      <c r="M2168" t="s">
        <v>638</v>
      </c>
      <c r="N2168" t="s">
        <v>72</v>
      </c>
      <c r="O2168" t="s">
        <v>4995</v>
      </c>
      <c r="P2168">
        <v>2</v>
      </c>
      <c r="Q2168" t="str">
        <f t="shared" si="33"/>
        <v>CI US Equity</v>
      </c>
    </row>
    <row r="2169" spans="1:17" x14ac:dyDescent="0.55000000000000004">
      <c r="A2169" s="1">
        <v>45289</v>
      </c>
      <c r="B2169" s="1">
        <v>45291</v>
      </c>
      <c r="C2169" t="s">
        <v>787</v>
      </c>
      <c r="D2169" t="s">
        <v>788</v>
      </c>
      <c r="E2169">
        <v>7.375</v>
      </c>
      <c r="F2169" t="s">
        <v>1437</v>
      </c>
      <c r="H2169" t="s">
        <v>71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72</v>
      </c>
      <c r="O2169" t="s">
        <v>4996</v>
      </c>
      <c r="P2169">
        <v>3</v>
      </c>
      <c r="Q2169" t="str">
        <f t="shared" si="33"/>
        <v>UNM US Equity</v>
      </c>
    </row>
    <row r="2170" spans="1:17" x14ac:dyDescent="0.55000000000000004">
      <c r="A2170" s="1">
        <v>45289</v>
      </c>
      <c r="B2170" s="1">
        <v>45291</v>
      </c>
      <c r="C2170" t="s">
        <v>244</v>
      </c>
      <c r="D2170" t="s">
        <v>245</v>
      </c>
      <c r="E2170">
        <v>4.3499999999999996</v>
      </c>
      <c r="F2170" t="s">
        <v>505</v>
      </c>
      <c r="G2170" t="s">
        <v>1519</v>
      </c>
      <c r="H2170" t="s">
        <v>47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4997</v>
      </c>
      <c r="P2170">
        <v>2</v>
      </c>
      <c r="Q2170" t="str">
        <f t="shared" si="33"/>
        <v>GE US Equity</v>
      </c>
    </row>
    <row r="2171" spans="1:17" x14ac:dyDescent="0.55000000000000004">
      <c r="A2171" s="1">
        <v>45289</v>
      </c>
      <c r="B2171" s="1">
        <v>45291</v>
      </c>
      <c r="C2171" t="s">
        <v>139</v>
      </c>
      <c r="D2171" t="s">
        <v>140</v>
      </c>
      <c r="E2171">
        <v>3.1040000000000001</v>
      </c>
      <c r="F2171" t="s">
        <v>369</v>
      </c>
      <c r="G2171" t="s">
        <v>142</v>
      </c>
      <c r="H2171" t="s">
        <v>42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72</v>
      </c>
      <c r="O2171" t="s">
        <v>4998</v>
      </c>
      <c r="P2171">
        <v>2</v>
      </c>
      <c r="Q2171" t="str">
        <f t="shared" si="33"/>
        <v>PL US Equity</v>
      </c>
    </row>
    <row r="2172" spans="1:17" x14ac:dyDescent="0.55000000000000004">
      <c r="A2172" s="1">
        <v>45289</v>
      </c>
      <c r="B2172" s="1">
        <v>45291</v>
      </c>
      <c r="C2172" t="s">
        <v>2649</v>
      </c>
      <c r="D2172" t="s">
        <v>567</v>
      </c>
      <c r="E2172">
        <v>5.3</v>
      </c>
      <c r="F2172" t="s">
        <v>883</v>
      </c>
      <c r="H2172" t="s">
        <v>52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53</v>
      </c>
      <c r="O2172" t="s">
        <v>5001</v>
      </c>
      <c r="P2172">
        <v>1</v>
      </c>
      <c r="Q2172" t="str">
        <f t="shared" si="33"/>
        <v>D US Equity</v>
      </c>
    </row>
    <row r="2173" spans="1:17" x14ac:dyDescent="0.55000000000000004">
      <c r="A2173" s="1">
        <v>45289</v>
      </c>
      <c r="B2173" s="1">
        <v>45291</v>
      </c>
      <c r="C2173" t="s">
        <v>244</v>
      </c>
      <c r="D2173" t="s">
        <v>245</v>
      </c>
      <c r="E2173">
        <v>5.0999999999999996</v>
      </c>
      <c r="F2173" t="s">
        <v>1437</v>
      </c>
      <c r="G2173" t="s">
        <v>1519</v>
      </c>
      <c r="H2173" t="s">
        <v>47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5002</v>
      </c>
      <c r="P2173">
        <v>2</v>
      </c>
      <c r="Q2173" t="str">
        <f t="shared" si="33"/>
        <v>GE US Equity</v>
      </c>
    </row>
    <row r="2174" spans="1:17" x14ac:dyDescent="0.55000000000000004">
      <c r="A2174" s="1">
        <v>45289</v>
      </c>
      <c r="B2174" s="1">
        <v>45291</v>
      </c>
      <c r="C2174" t="s">
        <v>4202</v>
      </c>
      <c r="D2174" t="s">
        <v>4203</v>
      </c>
      <c r="E2174">
        <v>6.125</v>
      </c>
      <c r="F2174" t="s">
        <v>3158</v>
      </c>
      <c r="H2174" t="s">
        <v>77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5004</v>
      </c>
      <c r="P2174">
        <v>2</v>
      </c>
      <c r="Q2174" t="str">
        <f t="shared" si="33"/>
        <v>WM US Equity</v>
      </c>
    </row>
    <row r="2175" spans="1:17" x14ac:dyDescent="0.55000000000000004">
      <c r="A2175" s="1">
        <v>45289</v>
      </c>
      <c r="B2175" s="1">
        <v>45291</v>
      </c>
      <c r="C2175" t="s">
        <v>244</v>
      </c>
      <c r="D2175" t="s">
        <v>245</v>
      </c>
      <c r="E2175">
        <v>4</v>
      </c>
      <c r="F2175" t="s">
        <v>3884</v>
      </c>
      <c r="G2175" t="s">
        <v>2272</v>
      </c>
      <c r="H2175" t="s">
        <v>47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5005</v>
      </c>
      <c r="P2175">
        <v>2</v>
      </c>
      <c r="Q2175" t="str">
        <f t="shared" si="33"/>
        <v>GE US Equity</v>
      </c>
    </row>
    <row r="2176" spans="1:17" x14ac:dyDescent="0.55000000000000004">
      <c r="A2176" s="1">
        <v>45289</v>
      </c>
      <c r="B2176" s="1">
        <v>45291</v>
      </c>
      <c r="C2176" t="s">
        <v>4508</v>
      </c>
      <c r="D2176" t="s">
        <v>689</v>
      </c>
      <c r="E2176">
        <v>5.95</v>
      </c>
      <c r="F2176" t="s">
        <v>2014</v>
      </c>
      <c r="H2176" t="s">
        <v>17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5006</v>
      </c>
      <c r="P2176">
        <v>5</v>
      </c>
      <c r="Q2176" t="str">
        <f t="shared" si="33"/>
        <v>CMCSA US Equity</v>
      </c>
    </row>
    <row r="2177" spans="1:17" x14ac:dyDescent="0.55000000000000004">
      <c r="A2177" s="1">
        <v>45289</v>
      </c>
      <c r="B2177" s="1">
        <v>45291</v>
      </c>
      <c r="C2177" t="s">
        <v>57</v>
      </c>
      <c r="D2177" t="s">
        <v>14</v>
      </c>
      <c r="E2177">
        <v>7.9</v>
      </c>
      <c r="F2177" t="s">
        <v>4678</v>
      </c>
      <c r="H2177" t="s">
        <v>17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5007</v>
      </c>
      <c r="P2177">
        <v>3</v>
      </c>
      <c r="Q2177" t="str">
        <f t="shared" si="33"/>
        <v>DIS US Equity</v>
      </c>
    </row>
    <row r="2178" spans="1:17" x14ac:dyDescent="0.55000000000000004">
      <c r="A2178" s="1">
        <v>45289</v>
      </c>
      <c r="B2178" s="1">
        <v>45291</v>
      </c>
      <c r="C2178" t="s">
        <v>244</v>
      </c>
      <c r="D2178" t="s">
        <v>245</v>
      </c>
      <c r="E2178">
        <v>3.5</v>
      </c>
      <c r="F2178" t="s">
        <v>615</v>
      </c>
      <c r="G2178" t="s">
        <v>1519</v>
      </c>
      <c r="H2178" t="s">
        <v>47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5008</v>
      </c>
      <c r="P2178">
        <v>2</v>
      </c>
      <c r="Q2178" t="str">
        <f t="shared" si="33"/>
        <v>GE US Equity</v>
      </c>
    </row>
    <row r="2179" spans="1:17" x14ac:dyDescent="0.55000000000000004">
      <c r="A2179" s="1">
        <v>45289</v>
      </c>
      <c r="B2179" s="1">
        <v>45291</v>
      </c>
      <c r="C2179" t="s">
        <v>244</v>
      </c>
      <c r="D2179" t="s">
        <v>245</v>
      </c>
      <c r="E2179">
        <v>4.05</v>
      </c>
      <c r="F2179" t="s">
        <v>2349</v>
      </c>
      <c r="G2179" t="s">
        <v>1519</v>
      </c>
      <c r="H2179" t="s">
        <v>47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5010</v>
      </c>
      <c r="P2179">
        <v>2</v>
      </c>
      <c r="Q2179" t="str">
        <f t="shared" si="33"/>
        <v>GE US Equity</v>
      </c>
    </row>
    <row r="2180" spans="1:17" x14ac:dyDescent="0.55000000000000004">
      <c r="A2180" s="1">
        <v>45289</v>
      </c>
      <c r="B2180" s="1">
        <v>45291</v>
      </c>
      <c r="C2180" t="s">
        <v>920</v>
      </c>
      <c r="D2180" t="s">
        <v>921</v>
      </c>
      <c r="E2180">
        <v>6.9</v>
      </c>
      <c r="F2180" t="s">
        <v>828</v>
      </c>
      <c r="H2180" t="s">
        <v>77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72</v>
      </c>
      <c r="O2180" t="s">
        <v>5011</v>
      </c>
      <c r="P2180">
        <v>3</v>
      </c>
      <c r="Q2180" t="str">
        <f t="shared" ref="Q2180:Q2243" si="34">D2180&amp;" US Equity"</f>
        <v>ALL US Equity</v>
      </c>
    </row>
    <row r="2181" spans="1:17" x14ac:dyDescent="0.55000000000000004">
      <c r="A2181" s="1">
        <v>45289</v>
      </c>
      <c r="B2181" s="1">
        <v>45291</v>
      </c>
      <c r="C2181" t="s">
        <v>1699</v>
      </c>
      <c r="D2181" t="s">
        <v>1700</v>
      </c>
      <c r="E2181">
        <v>4.5999999999999996</v>
      </c>
      <c r="F2181" t="s">
        <v>5012</v>
      </c>
      <c r="H2181" t="s">
        <v>52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72</v>
      </c>
      <c r="O2181" t="s">
        <v>5013</v>
      </c>
      <c r="P2181">
        <v>3</v>
      </c>
      <c r="Q2181" t="str">
        <f t="shared" si="34"/>
        <v>TRV US Equity</v>
      </c>
    </row>
    <row r="2182" spans="1:17" x14ac:dyDescent="0.55000000000000004">
      <c r="A2182" s="1">
        <v>45289</v>
      </c>
      <c r="B2182" s="1">
        <v>45291</v>
      </c>
      <c r="C2182" t="s">
        <v>1116</v>
      </c>
      <c r="D2182" t="s">
        <v>1117</v>
      </c>
      <c r="E2182">
        <v>3.5</v>
      </c>
      <c r="F2182" t="s">
        <v>1971</v>
      </c>
      <c r="G2182" t="s">
        <v>1519</v>
      </c>
      <c r="H2182" t="s">
        <v>17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53</v>
      </c>
      <c r="O2182" t="s">
        <v>5014</v>
      </c>
      <c r="P2182">
        <v>4</v>
      </c>
      <c r="Q2182" t="str">
        <f t="shared" si="34"/>
        <v>NRUC US Equity</v>
      </c>
    </row>
    <row r="2183" spans="1:17" x14ac:dyDescent="0.55000000000000004">
      <c r="A2183" s="1">
        <v>45289</v>
      </c>
      <c r="B2183" s="1">
        <v>45291</v>
      </c>
      <c r="C2183" t="s">
        <v>4115</v>
      </c>
      <c r="D2183" t="s">
        <v>4116</v>
      </c>
      <c r="E2183">
        <v>7.5</v>
      </c>
      <c r="F2183" t="s">
        <v>5015</v>
      </c>
      <c r="G2183" t="s">
        <v>206</v>
      </c>
      <c r="H2183" t="s">
        <v>17</v>
      </c>
      <c r="I2183" t="s">
        <v>18</v>
      </c>
      <c r="J2183" t="s">
        <v>19</v>
      </c>
      <c r="K2183" t="s">
        <v>20</v>
      </c>
      <c r="L2183" t="s">
        <v>20</v>
      </c>
      <c r="M2183" t="s">
        <v>2527</v>
      </c>
      <c r="N2183" t="s">
        <v>72</v>
      </c>
      <c r="O2183" t="s">
        <v>5016</v>
      </c>
      <c r="P2183">
        <v>2</v>
      </c>
      <c r="Q2183" t="str">
        <f t="shared" si="34"/>
        <v>GS US Equity</v>
      </c>
    </row>
    <row r="2184" spans="1:17" x14ac:dyDescent="0.55000000000000004">
      <c r="A2184" s="1">
        <v>45289</v>
      </c>
      <c r="B2184" s="1">
        <v>45291</v>
      </c>
      <c r="C2184" t="s">
        <v>1116</v>
      </c>
      <c r="D2184" t="s">
        <v>1117</v>
      </c>
      <c r="E2184">
        <v>3.5</v>
      </c>
      <c r="F2184" t="s">
        <v>1666</v>
      </c>
      <c r="G2184" t="s">
        <v>1519</v>
      </c>
      <c r="H2184" t="s">
        <v>17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53</v>
      </c>
      <c r="O2184" t="s">
        <v>5023</v>
      </c>
      <c r="P2184">
        <v>4</v>
      </c>
      <c r="Q2184" t="str">
        <f t="shared" si="34"/>
        <v>NRUC US Equity</v>
      </c>
    </row>
    <row r="2185" spans="1:17" x14ac:dyDescent="0.55000000000000004">
      <c r="A2185" s="1">
        <v>45289</v>
      </c>
      <c r="B2185" s="1">
        <v>45291</v>
      </c>
      <c r="C2185" t="s">
        <v>197</v>
      </c>
      <c r="D2185" t="s">
        <v>198</v>
      </c>
      <c r="E2185">
        <v>5.25</v>
      </c>
      <c r="F2185" t="s">
        <v>199</v>
      </c>
      <c r="G2185" t="s">
        <v>229</v>
      </c>
      <c r="H2185" t="s">
        <v>32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5024</v>
      </c>
      <c r="P2185">
        <v>4</v>
      </c>
      <c r="Q2185" t="str">
        <f t="shared" si="34"/>
        <v>SATS US Equity</v>
      </c>
    </row>
    <row r="2186" spans="1:17" x14ac:dyDescent="0.55000000000000004">
      <c r="A2186" s="1">
        <v>45289</v>
      </c>
      <c r="B2186" s="1">
        <v>45291</v>
      </c>
      <c r="C2186" t="s">
        <v>170</v>
      </c>
      <c r="D2186" t="s">
        <v>171</v>
      </c>
      <c r="E2186">
        <v>6.375</v>
      </c>
      <c r="F2186" t="s">
        <v>2942</v>
      </c>
      <c r="H2186" t="s">
        <v>47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5025</v>
      </c>
      <c r="P2186">
        <v>1</v>
      </c>
      <c r="Q2186" t="str">
        <f t="shared" si="34"/>
        <v>T US Equity</v>
      </c>
    </row>
    <row r="2187" spans="1:17" x14ac:dyDescent="0.55000000000000004">
      <c r="A2187" s="1">
        <v>45289</v>
      </c>
      <c r="B2187" s="1">
        <v>45291</v>
      </c>
      <c r="C2187" t="s">
        <v>123</v>
      </c>
      <c r="D2187" t="s">
        <v>124</v>
      </c>
      <c r="E2187">
        <v>0</v>
      </c>
      <c r="F2187" t="s">
        <v>2130</v>
      </c>
      <c r="G2187" t="s">
        <v>16</v>
      </c>
      <c r="H2187" t="s">
        <v>63</v>
      </c>
      <c r="I2187" t="s">
        <v>18</v>
      </c>
      <c r="J2187" t="s">
        <v>19</v>
      </c>
      <c r="K2187" t="s">
        <v>20</v>
      </c>
      <c r="L2187" t="s">
        <v>20</v>
      </c>
      <c r="M2187" t="s">
        <v>3007</v>
      </c>
      <c r="N2187" t="s">
        <v>64</v>
      </c>
      <c r="O2187" t="s">
        <v>5026</v>
      </c>
      <c r="P2187">
        <v>4</v>
      </c>
      <c r="Q2187" t="str">
        <f t="shared" si="34"/>
        <v>IBRD US Equity</v>
      </c>
    </row>
    <row r="2188" spans="1:17" x14ac:dyDescent="0.55000000000000004">
      <c r="A2188" s="1">
        <v>45289</v>
      </c>
      <c r="B2188" s="1">
        <v>45291</v>
      </c>
      <c r="C2188" t="s">
        <v>1116</v>
      </c>
      <c r="D2188" t="s">
        <v>1117</v>
      </c>
      <c r="E2188">
        <v>3.5</v>
      </c>
      <c r="F2188" t="s">
        <v>780</v>
      </c>
      <c r="G2188" t="s">
        <v>1519</v>
      </c>
      <c r="H2188" t="s">
        <v>17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53</v>
      </c>
      <c r="O2188" t="s">
        <v>5028</v>
      </c>
      <c r="P2188">
        <v>4</v>
      </c>
      <c r="Q2188" t="str">
        <f t="shared" si="34"/>
        <v>NRUC US Equity</v>
      </c>
    </row>
    <row r="2189" spans="1:17" x14ac:dyDescent="0.55000000000000004">
      <c r="A2189" s="1">
        <v>45289</v>
      </c>
      <c r="B2189" s="1">
        <v>45291</v>
      </c>
      <c r="C2189" t="s">
        <v>264</v>
      </c>
      <c r="D2189" t="s">
        <v>265</v>
      </c>
      <c r="E2189">
        <v>3.6</v>
      </c>
      <c r="F2189" t="s">
        <v>2471</v>
      </c>
      <c r="G2189" t="s">
        <v>229</v>
      </c>
      <c r="H2189" t="s">
        <v>267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72</v>
      </c>
      <c r="O2189" t="s">
        <v>5029</v>
      </c>
      <c r="P2189">
        <v>3</v>
      </c>
      <c r="Q2189" t="str">
        <f t="shared" si="34"/>
        <v>MET US Equity</v>
      </c>
    </row>
    <row r="2190" spans="1:17" x14ac:dyDescent="0.55000000000000004">
      <c r="A2190" s="1">
        <v>45289</v>
      </c>
      <c r="B2190" s="1">
        <v>45291</v>
      </c>
      <c r="C2190" t="s">
        <v>5030</v>
      </c>
      <c r="D2190" t="s">
        <v>265</v>
      </c>
      <c r="E2190">
        <v>7.625</v>
      </c>
      <c r="F2190" t="s">
        <v>2072</v>
      </c>
      <c r="G2190" t="s">
        <v>142</v>
      </c>
      <c r="H2190" t="s">
        <v>52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72</v>
      </c>
      <c r="O2190" t="s">
        <v>5031</v>
      </c>
      <c r="P2190">
        <v>3</v>
      </c>
      <c r="Q2190" t="str">
        <f t="shared" si="34"/>
        <v>MET US Equity</v>
      </c>
    </row>
    <row r="2191" spans="1:17" x14ac:dyDescent="0.55000000000000004">
      <c r="A2191" s="1">
        <v>45289</v>
      </c>
      <c r="B2191" s="1">
        <v>45291</v>
      </c>
      <c r="C2191" t="s">
        <v>1070</v>
      </c>
      <c r="D2191" t="s">
        <v>1071</v>
      </c>
      <c r="E2191">
        <v>2</v>
      </c>
      <c r="F2191" t="s">
        <v>5032</v>
      </c>
      <c r="G2191" t="s">
        <v>142</v>
      </c>
      <c r="H2191" t="s">
        <v>77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5033</v>
      </c>
      <c r="P2191">
        <v>5</v>
      </c>
      <c r="Q2191" t="str">
        <f t="shared" si="34"/>
        <v>DTRGR US Equity</v>
      </c>
    </row>
    <row r="2192" spans="1:17" x14ac:dyDescent="0.55000000000000004">
      <c r="A2192" s="1">
        <v>45289</v>
      </c>
      <c r="B2192" s="1">
        <v>45291</v>
      </c>
      <c r="C2192" t="s">
        <v>317</v>
      </c>
      <c r="D2192" t="s">
        <v>318</v>
      </c>
      <c r="E2192">
        <v>6.0358599999999996</v>
      </c>
      <c r="F2192" t="s">
        <v>493</v>
      </c>
      <c r="G2192" t="s">
        <v>206</v>
      </c>
      <c r="H2192" t="s">
        <v>17</v>
      </c>
      <c r="I2192" t="s">
        <v>18</v>
      </c>
      <c r="J2192" t="s">
        <v>19</v>
      </c>
      <c r="K2192" t="s">
        <v>20</v>
      </c>
      <c r="L2192" t="s">
        <v>20</v>
      </c>
      <c r="M2192" t="s">
        <v>173</v>
      </c>
      <c r="N2192" t="s">
        <v>22</v>
      </c>
      <c r="O2192" t="s">
        <v>5034</v>
      </c>
      <c r="P2192">
        <v>4</v>
      </c>
      <c r="Q2192" t="str">
        <f t="shared" si="34"/>
        <v>HNDA US Equity</v>
      </c>
    </row>
    <row r="2193" spans="1:17" x14ac:dyDescent="0.55000000000000004">
      <c r="A2193" s="1">
        <v>45289</v>
      </c>
      <c r="B2193" s="1">
        <v>45291</v>
      </c>
      <c r="C2193" t="s">
        <v>5035</v>
      </c>
      <c r="D2193" t="s">
        <v>636</v>
      </c>
      <c r="E2193">
        <v>5.7</v>
      </c>
      <c r="F2193" t="s">
        <v>726</v>
      </c>
      <c r="H2193" t="s">
        <v>52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53</v>
      </c>
      <c r="O2193" t="s">
        <v>5036</v>
      </c>
      <c r="P2193">
        <v>3</v>
      </c>
      <c r="Q2193" t="str">
        <f t="shared" si="34"/>
        <v>DTE US Equity</v>
      </c>
    </row>
    <row r="2194" spans="1:17" x14ac:dyDescent="0.55000000000000004">
      <c r="A2194" s="1">
        <v>45289</v>
      </c>
      <c r="B2194" s="1">
        <v>45291</v>
      </c>
      <c r="C2194" t="s">
        <v>244</v>
      </c>
      <c r="D2194" t="s">
        <v>245</v>
      </c>
      <c r="E2194">
        <v>5</v>
      </c>
      <c r="F2194" t="s">
        <v>2658</v>
      </c>
      <c r="G2194" t="s">
        <v>1519</v>
      </c>
      <c r="H2194" t="s">
        <v>47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5037</v>
      </c>
      <c r="P2194">
        <v>2</v>
      </c>
      <c r="Q2194" t="str">
        <f t="shared" si="34"/>
        <v>GE US Equity</v>
      </c>
    </row>
    <row r="2195" spans="1:17" x14ac:dyDescent="0.55000000000000004">
      <c r="A2195" s="1">
        <v>45289</v>
      </c>
      <c r="B2195" s="1">
        <v>45291</v>
      </c>
      <c r="C2195" t="s">
        <v>5038</v>
      </c>
      <c r="D2195" t="s">
        <v>5039</v>
      </c>
      <c r="E2195">
        <v>6.25</v>
      </c>
      <c r="F2195" t="s">
        <v>3499</v>
      </c>
      <c r="H2195" t="s">
        <v>77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72</v>
      </c>
      <c r="O2195" t="s">
        <v>5040</v>
      </c>
      <c r="P2195">
        <v>3</v>
      </c>
      <c r="Q2195" t="str">
        <f t="shared" si="34"/>
        <v>WRB US Equity</v>
      </c>
    </row>
    <row r="2196" spans="1:17" x14ac:dyDescent="0.55000000000000004">
      <c r="A2196" s="1">
        <v>45289</v>
      </c>
      <c r="B2196" s="1">
        <v>45291</v>
      </c>
      <c r="C2196" t="s">
        <v>197</v>
      </c>
      <c r="D2196" t="s">
        <v>198</v>
      </c>
      <c r="E2196">
        <v>6.625</v>
      </c>
      <c r="F2196" t="s">
        <v>199</v>
      </c>
      <c r="G2196" t="s">
        <v>1839</v>
      </c>
      <c r="H2196" t="s">
        <v>495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5041</v>
      </c>
      <c r="P2196">
        <v>4</v>
      </c>
      <c r="Q2196" t="str">
        <f t="shared" si="34"/>
        <v>SATS US Equity</v>
      </c>
    </row>
    <row r="2197" spans="1:17" x14ac:dyDescent="0.55000000000000004">
      <c r="A2197" s="1">
        <v>45289</v>
      </c>
      <c r="B2197" s="1">
        <v>45291</v>
      </c>
      <c r="C2197" t="s">
        <v>1901</v>
      </c>
      <c r="D2197" t="s">
        <v>1902</v>
      </c>
      <c r="E2197">
        <v>1.4</v>
      </c>
      <c r="F2197" t="s">
        <v>4563</v>
      </c>
      <c r="G2197" t="s">
        <v>142</v>
      </c>
      <c r="H2197" t="s">
        <v>42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72</v>
      </c>
      <c r="O2197" t="s">
        <v>5042</v>
      </c>
      <c r="P2197">
        <v>3</v>
      </c>
      <c r="Q2197" t="str">
        <f t="shared" si="34"/>
        <v>EQH US Equity</v>
      </c>
    </row>
    <row r="2198" spans="1:17" x14ac:dyDescent="0.55000000000000004">
      <c r="A2198" s="1">
        <v>45289</v>
      </c>
      <c r="B2198" s="1">
        <v>45291</v>
      </c>
      <c r="C2198" t="s">
        <v>244</v>
      </c>
      <c r="D2198" t="s">
        <v>245</v>
      </c>
      <c r="E2198">
        <v>5.25</v>
      </c>
      <c r="F2198" t="s">
        <v>2001</v>
      </c>
      <c r="G2198" t="s">
        <v>3461</v>
      </c>
      <c r="H2198" t="s">
        <v>47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5044</v>
      </c>
      <c r="P2198">
        <v>2</v>
      </c>
      <c r="Q2198" t="str">
        <f t="shared" si="34"/>
        <v>GE US Equity</v>
      </c>
    </row>
    <row r="2199" spans="1:17" x14ac:dyDescent="0.55000000000000004">
      <c r="A2199" s="1">
        <v>45289</v>
      </c>
      <c r="B2199" s="1">
        <v>45291</v>
      </c>
      <c r="C2199" t="s">
        <v>517</v>
      </c>
      <c r="D2199" t="s">
        <v>518</v>
      </c>
      <c r="E2199">
        <v>3.3</v>
      </c>
      <c r="F2199" t="s">
        <v>1316</v>
      </c>
      <c r="G2199" t="s">
        <v>1519</v>
      </c>
      <c r="H2199" t="s">
        <v>52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5047</v>
      </c>
      <c r="P2199">
        <v>3</v>
      </c>
      <c r="Q2199" t="str">
        <f t="shared" si="34"/>
        <v>CAT US Equity</v>
      </c>
    </row>
    <row r="2200" spans="1:17" x14ac:dyDescent="0.55000000000000004">
      <c r="A2200" s="1">
        <v>45289</v>
      </c>
      <c r="B2200" s="1">
        <v>45291</v>
      </c>
      <c r="C2200" t="s">
        <v>1957</v>
      </c>
      <c r="D2200" t="s">
        <v>1958</v>
      </c>
      <c r="E2200">
        <v>6.25</v>
      </c>
      <c r="F2200" t="s">
        <v>3391</v>
      </c>
      <c r="H2200" t="s">
        <v>52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72</v>
      </c>
      <c r="O2200" t="s">
        <v>5048</v>
      </c>
      <c r="P2200">
        <v>3</v>
      </c>
      <c r="Q2200" t="str">
        <f t="shared" si="34"/>
        <v>PGR US Equity</v>
      </c>
    </row>
    <row r="2201" spans="1:17" x14ac:dyDescent="0.55000000000000004">
      <c r="A2201" s="1">
        <v>45289</v>
      </c>
      <c r="B2201" s="1">
        <v>45291</v>
      </c>
      <c r="C2201" t="s">
        <v>4895</v>
      </c>
      <c r="D2201" t="s">
        <v>3890</v>
      </c>
      <c r="E2201">
        <v>8.0500000000000007</v>
      </c>
      <c r="F2201" t="s">
        <v>1566</v>
      </c>
      <c r="H2201" t="s">
        <v>77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5049</v>
      </c>
      <c r="P2201">
        <v>4</v>
      </c>
      <c r="Q2201" t="str">
        <f t="shared" si="34"/>
        <v>ADNA US Equity</v>
      </c>
    </row>
    <row r="2202" spans="1:17" x14ac:dyDescent="0.55000000000000004">
      <c r="A2202" s="1">
        <v>45289</v>
      </c>
      <c r="B2202" s="1">
        <v>45291</v>
      </c>
      <c r="C2202" t="s">
        <v>1445</v>
      </c>
      <c r="D2202" t="s">
        <v>1446</v>
      </c>
      <c r="E2202">
        <v>2.4500000000000002</v>
      </c>
      <c r="F2202" t="s">
        <v>3844</v>
      </c>
      <c r="G2202" t="s">
        <v>229</v>
      </c>
      <c r="H2202" t="s">
        <v>42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72</v>
      </c>
      <c r="O2202" t="s">
        <v>5050</v>
      </c>
      <c r="P2202">
        <v>3</v>
      </c>
      <c r="Q2202" t="str">
        <f t="shared" si="34"/>
        <v>ATH US Equity</v>
      </c>
    </row>
    <row r="2203" spans="1:17" x14ac:dyDescent="0.55000000000000004">
      <c r="A2203" s="1">
        <v>45289</v>
      </c>
      <c r="B2203" s="1">
        <v>45291</v>
      </c>
      <c r="C2203" t="s">
        <v>613</v>
      </c>
      <c r="D2203" t="s">
        <v>614</v>
      </c>
      <c r="E2203">
        <v>2</v>
      </c>
      <c r="F2203" t="s">
        <v>2938</v>
      </c>
      <c r="H2203" t="s">
        <v>42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5051</v>
      </c>
      <c r="P2203">
        <v>5</v>
      </c>
      <c r="Q2203" t="str">
        <f t="shared" si="34"/>
        <v>UNANA US Equity</v>
      </c>
    </row>
    <row r="2204" spans="1:17" x14ac:dyDescent="0.55000000000000004">
      <c r="A2204" s="1">
        <v>45289</v>
      </c>
      <c r="B2204" s="1">
        <v>45291</v>
      </c>
      <c r="C2204" t="s">
        <v>1116</v>
      </c>
      <c r="D2204" t="s">
        <v>1117</v>
      </c>
      <c r="E2204">
        <v>3.5</v>
      </c>
      <c r="F2204" t="s">
        <v>1126</v>
      </c>
      <c r="G2204" t="s">
        <v>1519</v>
      </c>
      <c r="H2204" t="s">
        <v>17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53</v>
      </c>
      <c r="O2204" t="s">
        <v>5052</v>
      </c>
      <c r="P2204">
        <v>4</v>
      </c>
      <c r="Q2204" t="str">
        <f t="shared" si="34"/>
        <v>NRUC US Equity</v>
      </c>
    </row>
    <row r="2205" spans="1:17" x14ac:dyDescent="0.55000000000000004">
      <c r="A2205" s="1">
        <v>45289</v>
      </c>
      <c r="B2205" s="1">
        <v>45291</v>
      </c>
      <c r="C2205" t="s">
        <v>1901</v>
      </c>
      <c r="D2205" t="s">
        <v>1902</v>
      </c>
      <c r="E2205">
        <v>1</v>
      </c>
      <c r="F2205" t="s">
        <v>908</v>
      </c>
      <c r="G2205" t="s">
        <v>229</v>
      </c>
      <c r="H2205" t="s">
        <v>42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72</v>
      </c>
      <c r="O2205" t="s">
        <v>5054</v>
      </c>
      <c r="P2205">
        <v>3</v>
      </c>
      <c r="Q2205" t="str">
        <f t="shared" si="34"/>
        <v>EQH US Equity</v>
      </c>
    </row>
    <row r="2206" spans="1:17" x14ac:dyDescent="0.55000000000000004">
      <c r="A2206" s="1">
        <v>45289</v>
      </c>
      <c r="B2206" s="1">
        <v>45291</v>
      </c>
      <c r="C2206" t="s">
        <v>244</v>
      </c>
      <c r="D2206" t="s">
        <v>245</v>
      </c>
      <c r="E2206">
        <v>3.55</v>
      </c>
      <c r="F2206" t="s">
        <v>690</v>
      </c>
      <c r="G2206" t="s">
        <v>1519</v>
      </c>
      <c r="H2206" t="s">
        <v>47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5057</v>
      </c>
      <c r="P2206">
        <v>2</v>
      </c>
      <c r="Q2206" t="str">
        <f t="shared" si="34"/>
        <v>GE US Equity</v>
      </c>
    </row>
    <row r="2207" spans="1:17" x14ac:dyDescent="0.55000000000000004">
      <c r="A2207" s="1">
        <v>45289</v>
      </c>
      <c r="B2207" s="1">
        <v>45291</v>
      </c>
      <c r="C2207" t="s">
        <v>2276</v>
      </c>
      <c r="D2207" t="s">
        <v>896</v>
      </c>
      <c r="E2207">
        <v>4.0999999999999996</v>
      </c>
      <c r="F2207" t="s">
        <v>2312</v>
      </c>
      <c r="H2207" t="s">
        <v>52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53</v>
      </c>
      <c r="O2207" t="s">
        <v>5058</v>
      </c>
      <c r="P2207">
        <v>2</v>
      </c>
      <c r="Q2207" t="str">
        <f t="shared" si="34"/>
        <v>SO US Equity</v>
      </c>
    </row>
    <row r="2208" spans="1:17" x14ac:dyDescent="0.55000000000000004">
      <c r="A2208" s="1">
        <v>45289</v>
      </c>
      <c r="B2208" s="1">
        <v>45291</v>
      </c>
      <c r="C2208" t="s">
        <v>2451</v>
      </c>
      <c r="D2208" t="s">
        <v>2452</v>
      </c>
      <c r="E2208">
        <v>5.125</v>
      </c>
      <c r="F2208" t="s">
        <v>2974</v>
      </c>
      <c r="H2208" t="s">
        <v>42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53</v>
      </c>
      <c r="O2208" t="s">
        <v>5059</v>
      </c>
      <c r="P2208">
        <v>3</v>
      </c>
      <c r="Q2208" t="str">
        <f t="shared" si="34"/>
        <v>SRE US Equity</v>
      </c>
    </row>
    <row r="2209" spans="1:17" x14ac:dyDescent="0.55000000000000004">
      <c r="A2209" s="1">
        <v>45289</v>
      </c>
      <c r="B2209" s="1">
        <v>45291</v>
      </c>
      <c r="C2209" t="s">
        <v>1116</v>
      </c>
      <c r="D2209" t="s">
        <v>1117</v>
      </c>
      <c r="E2209">
        <v>3.15</v>
      </c>
      <c r="F2209" t="s">
        <v>457</v>
      </c>
      <c r="G2209" t="s">
        <v>2272</v>
      </c>
      <c r="H2209" t="s">
        <v>17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53</v>
      </c>
      <c r="O2209" t="s">
        <v>5060</v>
      </c>
      <c r="P2209">
        <v>4</v>
      </c>
      <c r="Q2209" t="str">
        <f t="shared" si="34"/>
        <v>NRUC US Equity</v>
      </c>
    </row>
    <row r="2210" spans="1:17" x14ac:dyDescent="0.55000000000000004">
      <c r="A2210" s="1">
        <v>45289</v>
      </c>
      <c r="B2210" s="1">
        <v>45291</v>
      </c>
      <c r="C2210" t="s">
        <v>2144</v>
      </c>
      <c r="D2210" t="s">
        <v>171</v>
      </c>
      <c r="E2210">
        <v>7</v>
      </c>
      <c r="F2210" t="s">
        <v>4678</v>
      </c>
      <c r="H2210" t="s">
        <v>47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5063</v>
      </c>
      <c r="P2210">
        <v>1</v>
      </c>
      <c r="Q2210" t="str">
        <f t="shared" si="34"/>
        <v>T US Equity</v>
      </c>
    </row>
    <row r="2211" spans="1:17" x14ac:dyDescent="0.55000000000000004">
      <c r="A2211" s="1">
        <v>45289</v>
      </c>
      <c r="B2211" s="1">
        <v>45291</v>
      </c>
      <c r="C2211" t="s">
        <v>1615</v>
      </c>
      <c r="D2211" t="s">
        <v>1616</v>
      </c>
      <c r="E2211">
        <v>3.7</v>
      </c>
      <c r="F2211" t="s">
        <v>2640</v>
      </c>
      <c r="H2211" t="s">
        <v>52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5064</v>
      </c>
      <c r="P2211">
        <v>3</v>
      </c>
      <c r="Q2211" t="str">
        <f t="shared" si="34"/>
        <v>KMB US Equity</v>
      </c>
    </row>
    <row r="2212" spans="1:17" x14ac:dyDescent="0.55000000000000004">
      <c r="A2212" s="1">
        <v>45289</v>
      </c>
      <c r="B2212" s="1">
        <v>45291</v>
      </c>
      <c r="C2212" t="s">
        <v>4643</v>
      </c>
      <c r="D2212" t="s">
        <v>1159</v>
      </c>
      <c r="E2212">
        <v>8.25</v>
      </c>
      <c r="F2212" t="s">
        <v>3438</v>
      </c>
      <c r="H2212" t="s">
        <v>17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53</v>
      </c>
      <c r="O2212" t="s">
        <v>5065</v>
      </c>
      <c r="P2212">
        <v>2</v>
      </c>
      <c r="Q2212" t="str">
        <f t="shared" si="34"/>
        <v>FE US Equity</v>
      </c>
    </row>
    <row r="2213" spans="1:17" x14ac:dyDescent="0.55000000000000004">
      <c r="A2213" s="1">
        <v>45289</v>
      </c>
      <c r="B2213" s="1">
        <v>45291</v>
      </c>
      <c r="C2213" t="s">
        <v>1403</v>
      </c>
      <c r="D2213" t="s">
        <v>1404</v>
      </c>
      <c r="E2213">
        <v>5.7649999999999997</v>
      </c>
      <c r="F2213" t="s">
        <v>2942</v>
      </c>
      <c r="H2213" t="s">
        <v>52</v>
      </c>
      <c r="I2213" t="s">
        <v>18</v>
      </c>
      <c r="J2213" t="s">
        <v>19</v>
      </c>
      <c r="K2213" t="s">
        <v>20</v>
      </c>
      <c r="L2213" t="s">
        <v>20</v>
      </c>
      <c r="M2213" t="s">
        <v>638</v>
      </c>
      <c r="N2213" t="s">
        <v>22</v>
      </c>
      <c r="O2213" t="s">
        <v>5066</v>
      </c>
      <c r="P2213">
        <v>3</v>
      </c>
      <c r="Q2213" t="str">
        <f t="shared" si="34"/>
        <v>ADM US Equity</v>
      </c>
    </row>
    <row r="2214" spans="1:17" x14ac:dyDescent="0.55000000000000004">
      <c r="A2214" s="1">
        <v>45289</v>
      </c>
      <c r="B2214" s="1">
        <v>45291</v>
      </c>
      <c r="C2214" t="s">
        <v>1445</v>
      </c>
      <c r="D2214" t="s">
        <v>1446</v>
      </c>
      <c r="E2214">
        <v>2.673</v>
      </c>
      <c r="F2214" t="s">
        <v>3080</v>
      </c>
      <c r="G2214" t="s">
        <v>229</v>
      </c>
      <c r="H2214" t="s">
        <v>42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72</v>
      </c>
      <c r="O2214" t="s">
        <v>5068</v>
      </c>
      <c r="P2214">
        <v>3</v>
      </c>
      <c r="Q2214" t="str">
        <f t="shared" si="34"/>
        <v>ATH US Equity</v>
      </c>
    </row>
    <row r="2215" spans="1:17" x14ac:dyDescent="0.55000000000000004">
      <c r="A2215" s="1">
        <v>45289</v>
      </c>
      <c r="B2215" s="1">
        <v>45291</v>
      </c>
      <c r="C2215" t="s">
        <v>1116</v>
      </c>
      <c r="D2215" t="s">
        <v>1117</v>
      </c>
      <c r="E2215">
        <v>3.5</v>
      </c>
      <c r="F2215" t="s">
        <v>1409</v>
      </c>
      <c r="G2215" t="s">
        <v>2272</v>
      </c>
      <c r="H2215" t="s">
        <v>17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53</v>
      </c>
      <c r="O2215" t="s">
        <v>5069</v>
      </c>
      <c r="P2215">
        <v>4</v>
      </c>
      <c r="Q2215" t="str">
        <f t="shared" si="34"/>
        <v>NRUC US Equity</v>
      </c>
    </row>
    <row r="2216" spans="1:17" x14ac:dyDescent="0.55000000000000004">
      <c r="A2216" s="1">
        <v>45289</v>
      </c>
      <c r="B2216" s="1">
        <v>45291</v>
      </c>
      <c r="C2216" t="s">
        <v>264</v>
      </c>
      <c r="D2216" t="s">
        <v>265</v>
      </c>
      <c r="E2216">
        <v>5</v>
      </c>
      <c r="F2216" t="s">
        <v>739</v>
      </c>
      <c r="G2216" t="s">
        <v>229</v>
      </c>
      <c r="H2216" t="s">
        <v>267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72</v>
      </c>
      <c r="O2216" t="s">
        <v>5070</v>
      </c>
      <c r="P2216">
        <v>3</v>
      </c>
      <c r="Q2216" t="str">
        <f t="shared" si="34"/>
        <v>MET US Equity</v>
      </c>
    </row>
    <row r="2217" spans="1:17" x14ac:dyDescent="0.55000000000000004">
      <c r="A2217" s="1">
        <v>45289</v>
      </c>
      <c r="B2217" s="1">
        <v>45291</v>
      </c>
      <c r="C2217" t="s">
        <v>5073</v>
      </c>
      <c r="D2217" t="s">
        <v>5074</v>
      </c>
      <c r="E2217">
        <v>4.875</v>
      </c>
      <c r="F2217" t="s">
        <v>5075</v>
      </c>
      <c r="H2217" t="s">
        <v>267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5076</v>
      </c>
      <c r="P2217">
        <v>5</v>
      </c>
      <c r="Q2217" t="str">
        <f t="shared" si="34"/>
        <v>KPERM US Equity</v>
      </c>
    </row>
    <row r="2218" spans="1:17" x14ac:dyDescent="0.55000000000000004">
      <c r="A2218" s="1">
        <v>45289</v>
      </c>
      <c r="B2218" s="1">
        <v>45291</v>
      </c>
      <c r="C2218" t="s">
        <v>1116</v>
      </c>
      <c r="D2218" t="s">
        <v>1117</v>
      </c>
      <c r="E2218">
        <v>3</v>
      </c>
      <c r="F2218" t="s">
        <v>2873</v>
      </c>
      <c r="G2218" t="s">
        <v>1519</v>
      </c>
      <c r="H2218" t="s">
        <v>17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53</v>
      </c>
      <c r="O2218" t="s">
        <v>5077</v>
      </c>
      <c r="P2218">
        <v>4</v>
      </c>
      <c r="Q2218" t="str">
        <f t="shared" si="34"/>
        <v>NRUC US Equity</v>
      </c>
    </row>
    <row r="2219" spans="1:17" x14ac:dyDescent="0.55000000000000004">
      <c r="A2219" s="1">
        <v>45289</v>
      </c>
      <c r="B2219" s="1">
        <v>45291</v>
      </c>
      <c r="C2219" t="s">
        <v>1445</v>
      </c>
      <c r="D2219" t="s">
        <v>1446</v>
      </c>
      <c r="E2219">
        <v>6.0764500000000004</v>
      </c>
      <c r="F2219" t="s">
        <v>2728</v>
      </c>
      <c r="G2219" t="s">
        <v>229</v>
      </c>
      <c r="H2219" t="s">
        <v>42</v>
      </c>
      <c r="I2219" t="s">
        <v>18</v>
      </c>
      <c r="J2219" t="s">
        <v>19</v>
      </c>
      <c r="K2219" t="s">
        <v>20</v>
      </c>
      <c r="L2219" t="s">
        <v>20</v>
      </c>
      <c r="M2219" t="s">
        <v>173</v>
      </c>
      <c r="N2219" t="s">
        <v>72</v>
      </c>
      <c r="O2219" t="s">
        <v>5078</v>
      </c>
      <c r="P2219">
        <v>3</v>
      </c>
      <c r="Q2219" t="str">
        <f t="shared" si="34"/>
        <v>ATH US Equity</v>
      </c>
    </row>
    <row r="2220" spans="1:17" x14ac:dyDescent="0.55000000000000004">
      <c r="A2220" s="1">
        <v>45289</v>
      </c>
      <c r="B2220" s="1">
        <v>45291</v>
      </c>
      <c r="C2220" t="s">
        <v>1116</v>
      </c>
      <c r="D2220" t="s">
        <v>1117</v>
      </c>
      <c r="E2220">
        <v>3</v>
      </c>
      <c r="F2220" t="s">
        <v>554</v>
      </c>
      <c r="G2220" t="s">
        <v>1519</v>
      </c>
      <c r="H2220" t="s">
        <v>17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53</v>
      </c>
      <c r="O2220" t="s">
        <v>5079</v>
      </c>
      <c r="P2220">
        <v>4</v>
      </c>
      <c r="Q2220" t="str">
        <f t="shared" si="34"/>
        <v>NRUC US Equity</v>
      </c>
    </row>
    <row r="2221" spans="1:17" x14ac:dyDescent="0.55000000000000004">
      <c r="A2221" s="1">
        <v>45289</v>
      </c>
      <c r="B2221" s="1">
        <v>45291</v>
      </c>
      <c r="C2221" t="s">
        <v>547</v>
      </c>
      <c r="D2221" t="s">
        <v>548</v>
      </c>
      <c r="E2221">
        <v>3.6379999999999999</v>
      </c>
      <c r="F2221" t="s">
        <v>457</v>
      </c>
      <c r="G2221" t="s">
        <v>1839</v>
      </c>
      <c r="H2221" t="s">
        <v>71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5080</v>
      </c>
      <c r="P2221">
        <v>3</v>
      </c>
      <c r="Q2221" t="str">
        <f t="shared" si="34"/>
        <v>WBD US Equity</v>
      </c>
    </row>
    <row r="2222" spans="1:17" x14ac:dyDescent="0.55000000000000004">
      <c r="A2222" s="1">
        <v>45289</v>
      </c>
      <c r="B2222" s="1">
        <v>45291</v>
      </c>
      <c r="C2222" t="s">
        <v>3150</v>
      </c>
      <c r="D2222" t="s">
        <v>3151</v>
      </c>
      <c r="E2222">
        <v>3.8</v>
      </c>
      <c r="F2222" t="s">
        <v>4050</v>
      </c>
      <c r="G2222" t="s">
        <v>229</v>
      </c>
      <c r="H2222" t="s">
        <v>47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5081</v>
      </c>
      <c r="P2222">
        <v>4</v>
      </c>
      <c r="Q2222" t="str">
        <f t="shared" si="34"/>
        <v>BALN US Equity</v>
      </c>
    </row>
    <row r="2223" spans="1:17" x14ac:dyDescent="0.55000000000000004">
      <c r="A2223" s="1">
        <v>45289</v>
      </c>
      <c r="B2223" s="1">
        <v>45291</v>
      </c>
      <c r="C2223" t="s">
        <v>2062</v>
      </c>
      <c r="D2223" t="s">
        <v>2063</v>
      </c>
      <c r="E2223">
        <v>6.875</v>
      </c>
      <c r="F2223" t="s">
        <v>4340</v>
      </c>
      <c r="H2223" t="s">
        <v>47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5082</v>
      </c>
      <c r="P2223">
        <v>4</v>
      </c>
      <c r="Q2223" t="str">
        <f t="shared" si="34"/>
        <v>MDLZ US Equity</v>
      </c>
    </row>
    <row r="2224" spans="1:17" x14ac:dyDescent="0.55000000000000004">
      <c r="A2224" s="1">
        <v>45289</v>
      </c>
      <c r="B2224" s="1">
        <v>45291</v>
      </c>
      <c r="C2224" t="s">
        <v>1116</v>
      </c>
      <c r="D2224" t="s">
        <v>1117</v>
      </c>
      <c r="E2224">
        <v>3.5</v>
      </c>
      <c r="F2224" t="s">
        <v>210</v>
      </c>
      <c r="G2224" t="s">
        <v>1519</v>
      </c>
      <c r="H2224" t="s">
        <v>17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53</v>
      </c>
      <c r="O2224" t="s">
        <v>5083</v>
      </c>
      <c r="P2224">
        <v>4</v>
      </c>
      <c r="Q2224" t="str">
        <f t="shared" si="34"/>
        <v>NRUC US Equity</v>
      </c>
    </row>
    <row r="2225" spans="1:17" x14ac:dyDescent="0.55000000000000004">
      <c r="A2225" s="1">
        <v>45289</v>
      </c>
      <c r="B2225" s="1">
        <v>45291</v>
      </c>
      <c r="C2225" t="s">
        <v>139</v>
      </c>
      <c r="D2225" t="s">
        <v>140</v>
      </c>
      <c r="E2225">
        <v>3.218</v>
      </c>
      <c r="F2225" t="s">
        <v>4914</v>
      </c>
      <c r="G2225" t="s">
        <v>142</v>
      </c>
      <c r="H2225" t="s">
        <v>42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72</v>
      </c>
      <c r="O2225" t="s">
        <v>5086</v>
      </c>
      <c r="P2225">
        <v>2</v>
      </c>
      <c r="Q2225" t="str">
        <f t="shared" si="34"/>
        <v>PL US Equity</v>
      </c>
    </row>
    <row r="2226" spans="1:17" x14ac:dyDescent="0.55000000000000004">
      <c r="A2226" s="1">
        <v>45289</v>
      </c>
      <c r="B2226" s="1">
        <v>45291</v>
      </c>
      <c r="C2226" t="s">
        <v>244</v>
      </c>
      <c r="D2226" t="s">
        <v>245</v>
      </c>
      <c r="E2226">
        <v>5</v>
      </c>
      <c r="F2226" t="s">
        <v>780</v>
      </c>
      <c r="G2226" t="s">
        <v>3512</v>
      </c>
      <c r="H2226" t="s">
        <v>47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5087</v>
      </c>
      <c r="P2226">
        <v>2</v>
      </c>
      <c r="Q2226" t="str">
        <f t="shared" si="34"/>
        <v>GE US Equity</v>
      </c>
    </row>
    <row r="2227" spans="1:17" x14ac:dyDescent="0.55000000000000004">
      <c r="A2227" s="1">
        <v>45289</v>
      </c>
      <c r="B2227" s="1">
        <v>45291</v>
      </c>
      <c r="C2227" t="s">
        <v>3321</v>
      </c>
      <c r="D2227" t="s">
        <v>3322</v>
      </c>
      <c r="E2227">
        <v>5.5</v>
      </c>
      <c r="F2227" t="s">
        <v>2884</v>
      </c>
      <c r="H2227" t="s">
        <v>47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5088</v>
      </c>
      <c r="P2227">
        <v>3</v>
      </c>
      <c r="Q2227" t="str">
        <f t="shared" si="34"/>
        <v>MON US Equity</v>
      </c>
    </row>
    <row r="2228" spans="1:17" x14ac:dyDescent="0.55000000000000004">
      <c r="A2228" s="1">
        <v>45289</v>
      </c>
      <c r="B2228" s="1">
        <v>45291</v>
      </c>
      <c r="C2228" t="s">
        <v>244</v>
      </c>
      <c r="D2228" t="s">
        <v>245</v>
      </c>
      <c r="E2228">
        <v>5.2</v>
      </c>
      <c r="F2228" t="s">
        <v>2815</v>
      </c>
      <c r="G2228" t="s">
        <v>1519</v>
      </c>
      <c r="H2228" t="s">
        <v>47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5090</v>
      </c>
      <c r="P2228">
        <v>2</v>
      </c>
      <c r="Q2228" t="str">
        <f t="shared" si="34"/>
        <v>GE US Equity</v>
      </c>
    </row>
    <row r="2229" spans="1:17" x14ac:dyDescent="0.55000000000000004">
      <c r="A2229" s="1">
        <v>45289</v>
      </c>
      <c r="B2229" s="1">
        <v>45291</v>
      </c>
      <c r="C2229" t="s">
        <v>244</v>
      </c>
      <c r="D2229" t="s">
        <v>245</v>
      </c>
      <c r="E2229">
        <v>3.55</v>
      </c>
      <c r="F2229" t="s">
        <v>922</v>
      </c>
      <c r="G2229" t="s">
        <v>1519</v>
      </c>
      <c r="H2229" t="s">
        <v>47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5091</v>
      </c>
      <c r="P2229">
        <v>2</v>
      </c>
      <c r="Q2229" t="str">
        <f t="shared" si="34"/>
        <v>GE US Equity</v>
      </c>
    </row>
    <row r="2230" spans="1:17" x14ac:dyDescent="0.55000000000000004">
      <c r="A2230" s="1">
        <v>45289</v>
      </c>
      <c r="B2230" s="1">
        <v>45291</v>
      </c>
      <c r="C2230" t="s">
        <v>1415</v>
      </c>
      <c r="D2230" t="s">
        <v>1416</v>
      </c>
      <c r="E2230">
        <v>7.75</v>
      </c>
      <c r="F2230" t="s">
        <v>3833</v>
      </c>
      <c r="H2230" t="s">
        <v>47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5092</v>
      </c>
      <c r="P2230">
        <v>3</v>
      </c>
      <c r="Q2230" t="str">
        <f t="shared" si="34"/>
        <v>WMB US Equity</v>
      </c>
    </row>
    <row r="2231" spans="1:17" x14ac:dyDescent="0.55000000000000004">
      <c r="A2231" s="1">
        <v>45289</v>
      </c>
      <c r="B2231" s="1">
        <v>45291</v>
      </c>
      <c r="C2231" t="s">
        <v>57</v>
      </c>
      <c r="D2231" t="s">
        <v>14</v>
      </c>
      <c r="E2231">
        <v>6.15</v>
      </c>
      <c r="F2231" t="s">
        <v>2467</v>
      </c>
      <c r="G2231" t="s">
        <v>229</v>
      </c>
      <c r="H2231" t="s">
        <v>17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5093</v>
      </c>
      <c r="P2231">
        <v>3</v>
      </c>
      <c r="Q2231" t="str">
        <f t="shared" si="34"/>
        <v>DIS US Equity</v>
      </c>
    </row>
    <row r="2232" spans="1:17" x14ac:dyDescent="0.55000000000000004">
      <c r="A2232" s="1">
        <v>45289</v>
      </c>
      <c r="B2232" s="1">
        <v>45291</v>
      </c>
      <c r="C2232" t="s">
        <v>3224</v>
      </c>
      <c r="D2232" t="s">
        <v>3225</v>
      </c>
      <c r="E2232">
        <v>7.375</v>
      </c>
      <c r="F2232" t="s">
        <v>3583</v>
      </c>
      <c r="G2232" t="s">
        <v>5094</v>
      </c>
      <c r="H2232" t="s">
        <v>71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5095</v>
      </c>
      <c r="P2232">
        <v>3</v>
      </c>
      <c r="Q2232" t="str">
        <f t="shared" si="34"/>
        <v>NFG US Equity</v>
      </c>
    </row>
    <row r="2233" spans="1:17" x14ac:dyDescent="0.55000000000000004">
      <c r="A2233" s="1">
        <v>45289</v>
      </c>
      <c r="B2233" s="1">
        <v>45291</v>
      </c>
      <c r="C2233" t="s">
        <v>244</v>
      </c>
      <c r="D2233" t="s">
        <v>245</v>
      </c>
      <c r="E2233">
        <v>4</v>
      </c>
      <c r="F2233" t="s">
        <v>70</v>
      </c>
      <c r="G2233" t="s">
        <v>1519</v>
      </c>
      <c r="H2233" t="s">
        <v>47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5096</v>
      </c>
      <c r="P2233">
        <v>2</v>
      </c>
      <c r="Q2233" t="str">
        <f t="shared" si="34"/>
        <v>GE US Equity</v>
      </c>
    </row>
    <row r="2234" spans="1:17" x14ac:dyDescent="0.55000000000000004">
      <c r="A2234" s="1">
        <v>45289</v>
      </c>
      <c r="B2234" s="1">
        <v>45291</v>
      </c>
      <c r="C2234" t="s">
        <v>444</v>
      </c>
      <c r="D2234" t="s">
        <v>445</v>
      </c>
      <c r="E2234">
        <v>7.5</v>
      </c>
      <c r="F2234" t="s">
        <v>1182</v>
      </c>
      <c r="H2234" t="s">
        <v>32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5097</v>
      </c>
      <c r="P2234">
        <v>3</v>
      </c>
      <c r="Q2234" t="str">
        <f t="shared" si="34"/>
        <v>OXY US Equity</v>
      </c>
    </row>
    <row r="2235" spans="1:17" x14ac:dyDescent="0.55000000000000004">
      <c r="A2235" s="1">
        <v>45289</v>
      </c>
      <c r="B2235" s="1">
        <v>45291</v>
      </c>
      <c r="C2235" t="s">
        <v>244</v>
      </c>
      <c r="D2235" t="s">
        <v>245</v>
      </c>
      <c r="E2235">
        <v>4.05</v>
      </c>
      <c r="F2235" t="s">
        <v>2325</v>
      </c>
      <c r="G2235" t="s">
        <v>1519</v>
      </c>
      <c r="H2235" t="s">
        <v>47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5098</v>
      </c>
      <c r="P2235">
        <v>2</v>
      </c>
      <c r="Q2235" t="str">
        <f t="shared" si="34"/>
        <v>GE US Equity</v>
      </c>
    </row>
    <row r="2236" spans="1:17" x14ac:dyDescent="0.55000000000000004">
      <c r="A2236" s="1">
        <v>45289</v>
      </c>
      <c r="B2236" s="1">
        <v>45291</v>
      </c>
      <c r="C2236" t="s">
        <v>2062</v>
      </c>
      <c r="D2236" t="s">
        <v>2063</v>
      </c>
      <c r="E2236">
        <v>6.875</v>
      </c>
      <c r="F2236" t="s">
        <v>2035</v>
      </c>
      <c r="H2236" t="s">
        <v>47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5099</v>
      </c>
      <c r="P2236">
        <v>4</v>
      </c>
      <c r="Q2236" t="str">
        <f t="shared" si="34"/>
        <v>MDLZ US Equity</v>
      </c>
    </row>
    <row r="2237" spans="1:17" x14ac:dyDescent="0.55000000000000004">
      <c r="A2237" s="1">
        <v>45289</v>
      </c>
      <c r="B2237" s="1">
        <v>45291</v>
      </c>
      <c r="C2237" t="s">
        <v>521</v>
      </c>
      <c r="D2237" t="s">
        <v>522</v>
      </c>
      <c r="E2237">
        <v>6.15</v>
      </c>
      <c r="F2237" t="s">
        <v>4842</v>
      </c>
      <c r="H2237" t="s">
        <v>47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5100</v>
      </c>
      <c r="P2237">
        <v>3</v>
      </c>
      <c r="Q2237" t="str">
        <f t="shared" si="34"/>
        <v>LHX US Equity</v>
      </c>
    </row>
    <row r="2238" spans="1:17" x14ac:dyDescent="0.55000000000000004">
      <c r="A2238" s="1">
        <v>45289</v>
      </c>
      <c r="B2238" s="1">
        <v>45291</v>
      </c>
      <c r="C2238" t="s">
        <v>1495</v>
      </c>
      <c r="D2238" t="s">
        <v>1496</v>
      </c>
      <c r="E2238">
        <v>2.65</v>
      </c>
      <c r="F2238" t="s">
        <v>5101</v>
      </c>
      <c r="G2238" t="s">
        <v>142</v>
      </c>
      <c r="H2238" t="s">
        <v>17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72</v>
      </c>
      <c r="O2238" t="s">
        <v>5102</v>
      </c>
      <c r="P2238">
        <v>3</v>
      </c>
      <c r="Q2238" t="str">
        <f t="shared" si="34"/>
        <v>JXN US Equity</v>
      </c>
    </row>
    <row r="2239" spans="1:17" x14ac:dyDescent="0.55000000000000004">
      <c r="A2239" s="1">
        <v>45289</v>
      </c>
      <c r="B2239" s="1">
        <v>45291</v>
      </c>
      <c r="C2239" t="s">
        <v>933</v>
      </c>
      <c r="D2239" t="s">
        <v>934</v>
      </c>
      <c r="E2239">
        <v>5</v>
      </c>
      <c r="F2239" t="s">
        <v>5103</v>
      </c>
      <c r="G2239" t="s">
        <v>206</v>
      </c>
      <c r="H2239" t="s">
        <v>47</v>
      </c>
      <c r="I2239" t="s">
        <v>18</v>
      </c>
      <c r="J2239" t="s">
        <v>19</v>
      </c>
      <c r="K2239" t="s">
        <v>20</v>
      </c>
      <c r="L2239" t="s">
        <v>20</v>
      </c>
      <c r="M2239" t="s">
        <v>2527</v>
      </c>
      <c r="N2239" t="s">
        <v>72</v>
      </c>
      <c r="O2239" t="s">
        <v>5104</v>
      </c>
      <c r="P2239">
        <v>3</v>
      </c>
      <c r="Q2239" t="str">
        <f t="shared" si="34"/>
        <v>JEF US Equity</v>
      </c>
    </row>
    <row r="2240" spans="1:17" x14ac:dyDescent="0.55000000000000004">
      <c r="A2240" s="1">
        <v>45289</v>
      </c>
      <c r="B2240" s="1">
        <v>45291</v>
      </c>
      <c r="C2240" t="s">
        <v>444</v>
      </c>
      <c r="D2240" t="s">
        <v>445</v>
      </c>
      <c r="E2240">
        <v>6.625</v>
      </c>
      <c r="F2240" t="s">
        <v>105</v>
      </c>
      <c r="H2240" t="s">
        <v>32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5105</v>
      </c>
      <c r="P2240">
        <v>3</v>
      </c>
      <c r="Q2240" t="str">
        <f t="shared" si="34"/>
        <v>OXY US Equity</v>
      </c>
    </row>
    <row r="2241" spans="1:17" x14ac:dyDescent="0.55000000000000004">
      <c r="A2241" s="1">
        <v>45289</v>
      </c>
      <c r="B2241" s="1">
        <v>45291</v>
      </c>
      <c r="C2241" t="s">
        <v>244</v>
      </c>
      <c r="D2241" t="s">
        <v>245</v>
      </c>
      <c r="E2241">
        <v>3</v>
      </c>
      <c r="F2241" t="s">
        <v>1114</v>
      </c>
      <c r="G2241" t="s">
        <v>1519</v>
      </c>
      <c r="H2241" t="s">
        <v>47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5106</v>
      </c>
      <c r="P2241">
        <v>2</v>
      </c>
      <c r="Q2241" t="str">
        <f t="shared" si="34"/>
        <v>GE US Equity</v>
      </c>
    </row>
    <row r="2242" spans="1:17" x14ac:dyDescent="0.55000000000000004">
      <c r="A2242" s="1">
        <v>45289</v>
      </c>
      <c r="B2242" s="1">
        <v>45291</v>
      </c>
      <c r="C2242" t="s">
        <v>1116</v>
      </c>
      <c r="D2242" t="s">
        <v>1117</v>
      </c>
      <c r="E2242">
        <v>3</v>
      </c>
      <c r="F2242" t="s">
        <v>993</v>
      </c>
      <c r="G2242" t="s">
        <v>1519</v>
      </c>
      <c r="H2242" t="s">
        <v>17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53</v>
      </c>
      <c r="O2242" t="s">
        <v>5109</v>
      </c>
      <c r="P2242">
        <v>4</v>
      </c>
      <c r="Q2242" t="str">
        <f t="shared" si="34"/>
        <v>NRUC US Equity</v>
      </c>
    </row>
    <row r="2243" spans="1:17" x14ac:dyDescent="0.55000000000000004">
      <c r="A2243" s="1">
        <v>45289</v>
      </c>
      <c r="B2243" s="1">
        <v>45291</v>
      </c>
      <c r="C2243" t="s">
        <v>5110</v>
      </c>
      <c r="D2243" t="s">
        <v>265</v>
      </c>
      <c r="E2243">
        <v>7.875</v>
      </c>
      <c r="F2243" t="s">
        <v>1177</v>
      </c>
      <c r="G2243" t="s">
        <v>5111</v>
      </c>
      <c r="H2243" t="s">
        <v>52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72</v>
      </c>
      <c r="O2243" t="s">
        <v>5112</v>
      </c>
      <c r="P2243">
        <v>3</v>
      </c>
      <c r="Q2243" t="str">
        <f t="shared" si="34"/>
        <v>MET US Equity</v>
      </c>
    </row>
    <row r="2244" spans="1:17" x14ac:dyDescent="0.55000000000000004">
      <c r="A2244" s="1">
        <v>45289</v>
      </c>
      <c r="B2244" s="1">
        <v>45291</v>
      </c>
      <c r="C2244" t="s">
        <v>1789</v>
      </c>
      <c r="D2244" t="s">
        <v>1200</v>
      </c>
      <c r="E2244">
        <v>0.8</v>
      </c>
      <c r="F2244" t="s">
        <v>728</v>
      </c>
      <c r="G2244" t="s">
        <v>142</v>
      </c>
      <c r="H2244" t="s">
        <v>267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72</v>
      </c>
      <c r="O2244" t="s">
        <v>5114</v>
      </c>
      <c r="P2244">
        <v>3</v>
      </c>
      <c r="Q2244" t="str">
        <f t="shared" ref="Q2244:Q2307" si="35">D2244&amp;" US Equity"</f>
        <v>PRU US Equity</v>
      </c>
    </row>
    <row r="2245" spans="1:17" x14ac:dyDescent="0.55000000000000004">
      <c r="A2245" s="1">
        <v>45289</v>
      </c>
      <c r="B2245" s="1">
        <v>45291</v>
      </c>
      <c r="C2245" t="s">
        <v>244</v>
      </c>
      <c r="D2245" t="s">
        <v>245</v>
      </c>
      <c r="E2245">
        <v>3.65</v>
      </c>
      <c r="F2245" t="s">
        <v>554</v>
      </c>
      <c r="G2245" t="s">
        <v>1519</v>
      </c>
      <c r="H2245" t="s">
        <v>47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5115</v>
      </c>
      <c r="P2245">
        <v>2</v>
      </c>
      <c r="Q2245" t="str">
        <f t="shared" si="35"/>
        <v>GE US Equity</v>
      </c>
    </row>
    <row r="2246" spans="1:17" x14ac:dyDescent="0.55000000000000004">
      <c r="A2246" s="1">
        <v>45289</v>
      </c>
      <c r="B2246" s="1">
        <v>45291</v>
      </c>
      <c r="C2246" t="s">
        <v>139</v>
      </c>
      <c r="D2246" t="s">
        <v>140</v>
      </c>
      <c r="E2246">
        <v>1.6180000000000001</v>
      </c>
      <c r="F2246" t="s">
        <v>1371</v>
      </c>
      <c r="G2246" t="s">
        <v>142</v>
      </c>
      <c r="H2246" t="s">
        <v>42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72</v>
      </c>
      <c r="O2246" t="s">
        <v>5118</v>
      </c>
      <c r="P2246">
        <v>2</v>
      </c>
      <c r="Q2246" t="str">
        <f t="shared" si="35"/>
        <v>PL US Equity</v>
      </c>
    </row>
    <row r="2247" spans="1:17" x14ac:dyDescent="0.55000000000000004">
      <c r="A2247" s="1">
        <v>45289</v>
      </c>
      <c r="B2247" s="1">
        <v>45291</v>
      </c>
      <c r="C2247" t="s">
        <v>1351</v>
      </c>
      <c r="D2247" t="s">
        <v>1352</v>
      </c>
      <c r="E2247">
        <v>6</v>
      </c>
      <c r="F2247" t="s">
        <v>3314</v>
      </c>
      <c r="H2247" t="s">
        <v>77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53</v>
      </c>
      <c r="O2247" t="s">
        <v>5120</v>
      </c>
      <c r="P2247">
        <v>3</v>
      </c>
      <c r="Q2247" t="str">
        <f t="shared" si="35"/>
        <v>XEL US Equity</v>
      </c>
    </row>
    <row r="2248" spans="1:17" x14ac:dyDescent="0.55000000000000004">
      <c r="A2248" s="1">
        <v>45289</v>
      </c>
      <c r="B2248" s="1">
        <v>45291</v>
      </c>
      <c r="C2248" t="s">
        <v>3131</v>
      </c>
      <c r="D2248" t="s">
        <v>449</v>
      </c>
      <c r="E2248">
        <v>3</v>
      </c>
      <c r="F2248" t="s">
        <v>1887</v>
      </c>
      <c r="G2248" t="s">
        <v>1519</v>
      </c>
      <c r="H2248" t="s">
        <v>47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53</v>
      </c>
      <c r="O2248" t="s">
        <v>5124</v>
      </c>
      <c r="P2248">
        <v>3</v>
      </c>
      <c r="Q2248" t="str">
        <f t="shared" si="35"/>
        <v>DUK US Equity</v>
      </c>
    </row>
    <row r="2249" spans="1:17" x14ac:dyDescent="0.55000000000000004">
      <c r="A2249" s="1">
        <v>45289</v>
      </c>
      <c r="B2249" s="1">
        <v>45291</v>
      </c>
      <c r="C2249" t="s">
        <v>5125</v>
      </c>
      <c r="D2249" t="s">
        <v>2441</v>
      </c>
      <c r="E2249">
        <v>7.5</v>
      </c>
      <c r="F2249" t="s">
        <v>1236</v>
      </c>
      <c r="H2249" t="s">
        <v>47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5126</v>
      </c>
      <c r="P2249">
        <v>3</v>
      </c>
      <c r="Q2249" t="str">
        <f t="shared" si="35"/>
        <v>DVN US Equity</v>
      </c>
    </row>
    <row r="2250" spans="1:17" x14ac:dyDescent="0.55000000000000004">
      <c r="A2250" s="1">
        <v>45289</v>
      </c>
      <c r="B2250" s="1">
        <v>45291</v>
      </c>
      <c r="C2250" t="s">
        <v>4989</v>
      </c>
      <c r="D2250" t="s">
        <v>4322</v>
      </c>
      <c r="E2250">
        <v>0</v>
      </c>
      <c r="F2250" t="s">
        <v>2563</v>
      </c>
      <c r="G2250" t="s">
        <v>659</v>
      </c>
      <c r="H2250" t="s">
        <v>52</v>
      </c>
      <c r="I2250" t="s">
        <v>18</v>
      </c>
      <c r="J2250" t="s">
        <v>19</v>
      </c>
      <c r="K2250" t="s">
        <v>20</v>
      </c>
      <c r="L2250" t="s">
        <v>20</v>
      </c>
      <c r="M2250" t="s">
        <v>3007</v>
      </c>
      <c r="N2250" t="s">
        <v>72</v>
      </c>
      <c r="O2250" t="s">
        <v>5127</v>
      </c>
      <c r="P2250">
        <v>2</v>
      </c>
      <c r="Q2250" t="str">
        <f t="shared" si="35"/>
        <v>MS US Equity</v>
      </c>
    </row>
    <row r="2251" spans="1:17" x14ac:dyDescent="0.55000000000000004">
      <c r="A2251" s="1">
        <v>45289</v>
      </c>
      <c r="B2251" s="1">
        <v>45291</v>
      </c>
      <c r="C2251" t="s">
        <v>1116</v>
      </c>
      <c r="D2251" t="s">
        <v>1117</v>
      </c>
      <c r="E2251">
        <v>3.5</v>
      </c>
      <c r="F2251" t="s">
        <v>2325</v>
      </c>
      <c r="G2251" t="s">
        <v>1519</v>
      </c>
      <c r="H2251" t="s">
        <v>17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53</v>
      </c>
      <c r="O2251" t="s">
        <v>5129</v>
      </c>
      <c r="P2251">
        <v>4</v>
      </c>
      <c r="Q2251" t="str">
        <f t="shared" si="35"/>
        <v>NRUC US Equity</v>
      </c>
    </row>
    <row r="2252" spans="1:17" x14ac:dyDescent="0.55000000000000004">
      <c r="A2252" s="1">
        <v>45289</v>
      </c>
      <c r="B2252" s="1">
        <v>45291</v>
      </c>
      <c r="C2252" t="s">
        <v>742</v>
      </c>
      <c r="D2252" t="s">
        <v>743</v>
      </c>
      <c r="E2252">
        <v>5.25</v>
      </c>
      <c r="F2252" t="s">
        <v>5130</v>
      </c>
      <c r="G2252" t="s">
        <v>4491</v>
      </c>
      <c r="H2252" t="s">
        <v>17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53</v>
      </c>
      <c r="O2252" t="s">
        <v>5131</v>
      </c>
      <c r="P2252">
        <v>2</v>
      </c>
      <c r="Q2252" t="str">
        <f t="shared" si="35"/>
        <v>ED US Equity</v>
      </c>
    </row>
    <row r="2253" spans="1:17" x14ac:dyDescent="0.55000000000000004">
      <c r="A2253" s="1">
        <v>45289</v>
      </c>
      <c r="B2253" s="1">
        <v>45291</v>
      </c>
      <c r="C2253" t="s">
        <v>5133</v>
      </c>
      <c r="D2253" t="s">
        <v>2756</v>
      </c>
      <c r="E2253">
        <v>3.6709999999999998</v>
      </c>
      <c r="F2253" t="s">
        <v>3178</v>
      </c>
      <c r="H2253" t="s">
        <v>52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53</v>
      </c>
      <c r="O2253" t="s">
        <v>5134</v>
      </c>
      <c r="P2253">
        <v>3</v>
      </c>
      <c r="Q2253" t="str">
        <f t="shared" si="35"/>
        <v>WEC US Equity</v>
      </c>
    </row>
    <row r="2254" spans="1:17" x14ac:dyDescent="0.55000000000000004">
      <c r="A2254" s="1">
        <v>45289</v>
      </c>
      <c r="B2254" s="1">
        <v>45291</v>
      </c>
      <c r="C2254" t="s">
        <v>5135</v>
      </c>
      <c r="D2254" t="s">
        <v>1501</v>
      </c>
      <c r="E2254">
        <v>6.125</v>
      </c>
      <c r="F2254" t="s">
        <v>465</v>
      </c>
      <c r="G2254" t="s">
        <v>142</v>
      </c>
      <c r="H2254" t="s">
        <v>42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72</v>
      </c>
      <c r="O2254" t="s">
        <v>5136</v>
      </c>
      <c r="P2254">
        <v>3</v>
      </c>
      <c r="Q2254" t="str">
        <f t="shared" si="35"/>
        <v>PFG US Equity</v>
      </c>
    </row>
    <row r="2255" spans="1:17" x14ac:dyDescent="0.55000000000000004">
      <c r="A2255" s="1">
        <v>45289</v>
      </c>
      <c r="B2255" s="1">
        <v>45291</v>
      </c>
      <c r="C2255" t="s">
        <v>517</v>
      </c>
      <c r="D2255" t="s">
        <v>518</v>
      </c>
      <c r="E2255">
        <v>2.4</v>
      </c>
      <c r="F2255" t="s">
        <v>5137</v>
      </c>
      <c r="H2255" t="s">
        <v>52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5138</v>
      </c>
      <c r="P2255">
        <v>3</v>
      </c>
      <c r="Q2255" t="str">
        <f t="shared" si="35"/>
        <v>CAT US Equity</v>
      </c>
    </row>
    <row r="2256" spans="1:17" x14ac:dyDescent="0.55000000000000004">
      <c r="A2256" s="1">
        <v>45289</v>
      </c>
      <c r="B2256" s="1">
        <v>45291</v>
      </c>
      <c r="C2256" t="s">
        <v>2591</v>
      </c>
      <c r="D2256" t="s">
        <v>2452</v>
      </c>
      <c r="E2256">
        <v>5.35</v>
      </c>
      <c r="F2256" t="s">
        <v>5143</v>
      </c>
      <c r="H2256" t="s">
        <v>52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53</v>
      </c>
      <c r="O2256" t="s">
        <v>5144</v>
      </c>
      <c r="P2256">
        <v>3</v>
      </c>
      <c r="Q2256" t="str">
        <f t="shared" si="35"/>
        <v>SRE US Equity</v>
      </c>
    </row>
    <row r="2257" spans="1:17" x14ac:dyDescent="0.55000000000000004">
      <c r="A2257" s="1">
        <v>45289</v>
      </c>
      <c r="B2257" s="1">
        <v>45291</v>
      </c>
      <c r="C2257" t="s">
        <v>264</v>
      </c>
      <c r="D2257" t="s">
        <v>265</v>
      </c>
      <c r="E2257">
        <v>5.7332700000000001</v>
      </c>
      <c r="F2257" t="s">
        <v>3470</v>
      </c>
      <c r="G2257" t="s">
        <v>229</v>
      </c>
      <c r="H2257" t="s">
        <v>267</v>
      </c>
      <c r="I2257" t="s">
        <v>18</v>
      </c>
      <c r="J2257" t="s">
        <v>19</v>
      </c>
      <c r="K2257" t="s">
        <v>20</v>
      </c>
      <c r="L2257" t="s">
        <v>20</v>
      </c>
      <c r="M2257" t="s">
        <v>173</v>
      </c>
      <c r="N2257" t="s">
        <v>72</v>
      </c>
      <c r="O2257" t="s">
        <v>5147</v>
      </c>
      <c r="P2257">
        <v>3</v>
      </c>
      <c r="Q2257" t="str">
        <f t="shared" si="35"/>
        <v>MET US Equity</v>
      </c>
    </row>
    <row r="2258" spans="1:17" x14ac:dyDescent="0.55000000000000004">
      <c r="A2258" s="1">
        <v>45289</v>
      </c>
      <c r="B2258" s="1">
        <v>45291</v>
      </c>
      <c r="C2258" t="s">
        <v>2578</v>
      </c>
      <c r="D2258" t="s">
        <v>2579</v>
      </c>
      <c r="E2258">
        <v>6.625</v>
      </c>
      <c r="F2258" t="s">
        <v>1173</v>
      </c>
      <c r="H2258" t="s">
        <v>47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5148</v>
      </c>
      <c r="P2258">
        <v>3</v>
      </c>
      <c r="Q2258" t="str">
        <f t="shared" si="35"/>
        <v>TTC US Equity</v>
      </c>
    </row>
    <row r="2259" spans="1:17" x14ac:dyDescent="0.55000000000000004">
      <c r="A2259" s="1">
        <v>45289</v>
      </c>
      <c r="B2259" s="1">
        <v>45291</v>
      </c>
      <c r="C2259" t="s">
        <v>497</v>
      </c>
      <c r="D2259" t="s">
        <v>498</v>
      </c>
      <c r="E2259">
        <v>1.75</v>
      </c>
      <c r="F2259" t="s">
        <v>1114</v>
      </c>
      <c r="G2259" t="s">
        <v>142</v>
      </c>
      <c r="H2259" t="s">
        <v>71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72</v>
      </c>
      <c r="O2259" t="s">
        <v>5149</v>
      </c>
      <c r="P2259">
        <v>5</v>
      </c>
      <c r="Q2259" t="str">
        <f t="shared" si="35"/>
        <v>BCRED US Equity</v>
      </c>
    </row>
    <row r="2260" spans="1:17" x14ac:dyDescent="0.55000000000000004">
      <c r="A2260" s="1">
        <v>45289</v>
      </c>
      <c r="B2260" s="1">
        <v>45291</v>
      </c>
      <c r="C2260" t="s">
        <v>1901</v>
      </c>
      <c r="D2260" t="s">
        <v>1902</v>
      </c>
      <c r="E2260">
        <v>5.5</v>
      </c>
      <c r="F2260" t="s">
        <v>2854</v>
      </c>
      <c r="G2260" t="s">
        <v>229</v>
      </c>
      <c r="H2260" t="s">
        <v>42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72</v>
      </c>
      <c r="O2260" t="s">
        <v>5153</v>
      </c>
      <c r="P2260">
        <v>3</v>
      </c>
      <c r="Q2260" t="str">
        <f t="shared" si="35"/>
        <v>EQH US Equity</v>
      </c>
    </row>
    <row r="2261" spans="1:17" x14ac:dyDescent="0.55000000000000004">
      <c r="A2261" s="1">
        <v>45289</v>
      </c>
      <c r="B2261" s="1">
        <v>45291</v>
      </c>
      <c r="C2261" t="s">
        <v>1766</v>
      </c>
      <c r="D2261" t="s">
        <v>775</v>
      </c>
      <c r="E2261">
        <v>5.75</v>
      </c>
      <c r="F2261" t="s">
        <v>3030</v>
      </c>
      <c r="H2261" t="s">
        <v>52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53</v>
      </c>
      <c r="O2261" t="s">
        <v>5154</v>
      </c>
      <c r="P2261">
        <v>3</v>
      </c>
      <c r="Q2261" t="str">
        <f t="shared" si="35"/>
        <v>EXC US Equity</v>
      </c>
    </row>
    <row r="2262" spans="1:17" x14ac:dyDescent="0.55000000000000004">
      <c r="A2262" s="1">
        <v>45289</v>
      </c>
      <c r="B2262" s="1">
        <v>45291</v>
      </c>
      <c r="C2262" t="s">
        <v>131</v>
      </c>
      <c r="D2262" t="s">
        <v>132</v>
      </c>
      <c r="E2262">
        <v>5</v>
      </c>
      <c r="F2262" t="s">
        <v>3000</v>
      </c>
      <c r="G2262" t="s">
        <v>659</v>
      </c>
      <c r="H2262" t="s">
        <v>63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64</v>
      </c>
      <c r="O2262" t="s">
        <v>5155</v>
      </c>
      <c r="P2262">
        <v>3</v>
      </c>
      <c r="Q2262" t="str">
        <f t="shared" si="35"/>
        <v>IFC US Equity</v>
      </c>
    </row>
    <row r="2263" spans="1:17" x14ac:dyDescent="0.55000000000000004">
      <c r="A2263" s="1">
        <v>45289</v>
      </c>
      <c r="B2263" s="1">
        <v>45291</v>
      </c>
      <c r="C2263" t="s">
        <v>201</v>
      </c>
      <c r="D2263" t="s">
        <v>202</v>
      </c>
      <c r="E2263">
        <v>6.875</v>
      </c>
      <c r="F2263" t="s">
        <v>203</v>
      </c>
      <c r="G2263" t="s">
        <v>142</v>
      </c>
      <c r="H2263" t="s">
        <v>147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5157</v>
      </c>
      <c r="P2263">
        <v>4</v>
      </c>
      <c r="Q2263" t="str">
        <f t="shared" si="35"/>
        <v>BBWI US Equity</v>
      </c>
    </row>
    <row r="2264" spans="1:17" x14ac:dyDescent="0.55000000000000004">
      <c r="A2264" s="1">
        <v>45289</v>
      </c>
      <c r="B2264" s="1">
        <v>45291</v>
      </c>
      <c r="C2264" t="s">
        <v>2475</v>
      </c>
      <c r="D2264" t="s">
        <v>449</v>
      </c>
      <c r="E2264">
        <v>6.3</v>
      </c>
      <c r="F2264" t="s">
        <v>383</v>
      </c>
      <c r="H2264" t="s">
        <v>42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53</v>
      </c>
      <c r="O2264" t="s">
        <v>5160</v>
      </c>
      <c r="P2264">
        <v>3</v>
      </c>
      <c r="Q2264" t="str">
        <f t="shared" si="35"/>
        <v>DUK US Equity</v>
      </c>
    </row>
    <row r="2265" spans="1:17" x14ac:dyDescent="0.55000000000000004">
      <c r="A2265" s="1">
        <v>45289</v>
      </c>
      <c r="B2265" s="1">
        <v>45291</v>
      </c>
      <c r="C2265" t="s">
        <v>1403</v>
      </c>
      <c r="D2265" t="s">
        <v>1404</v>
      </c>
      <c r="E2265">
        <v>4.5350000000000001</v>
      </c>
      <c r="F2265" t="s">
        <v>5161</v>
      </c>
      <c r="H2265" t="s">
        <v>52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5162</v>
      </c>
      <c r="P2265">
        <v>3</v>
      </c>
      <c r="Q2265" t="str">
        <f t="shared" si="35"/>
        <v>ADM US Equity</v>
      </c>
    </row>
    <row r="2266" spans="1:17" x14ac:dyDescent="0.55000000000000004">
      <c r="A2266" s="1">
        <v>45289</v>
      </c>
      <c r="B2266" s="1">
        <v>45291</v>
      </c>
      <c r="C2266" t="s">
        <v>1500</v>
      </c>
      <c r="D2266" t="s">
        <v>1501</v>
      </c>
      <c r="E2266">
        <v>5.8172100000000002</v>
      </c>
      <c r="F2266" t="s">
        <v>2861</v>
      </c>
      <c r="G2266" t="s">
        <v>142</v>
      </c>
      <c r="H2266" t="s">
        <v>42</v>
      </c>
      <c r="I2266" t="s">
        <v>18</v>
      </c>
      <c r="J2266" t="s">
        <v>19</v>
      </c>
      <c r="K2266" t="s">
        <v>20</v>
      </c>
      <c r="L2266" t="s">
        <v>20</v>
      </c>
      <c r="M2266" t="s">
        <v>173</v>
      </c>
      <c r="N2266" t="s">
        <v>72</v>
      </c>
      <c r="O2266" t="s">
        <v>5163</v>
      </c>
      <c r="P2266">
        <v>3</v>
      </c>
      <c r="Q2266" t="str">
        <f t="shared" si="35"/>
        <v>PFG US Equity</v>
      </c>
    </row>
    <row r="2267" spans="1:17" x14ac:dyDescent="0.55000000000000004">
      <c r="A2267" s="1">
        <v>45289</v>
      </c>
      <c r="B2267" s="1">
        <v>45291</v>
      </c>
      <c r="C2267" t="s">
        <v>2955</v>
      </c>
      <c r="D2267" t="s">
        <v>2956</v>
      </c>
      <c r="E2267">
        <v>6.8</v>
      </c>
      <c r="F2267" t="s">
        <v>51</v>
      </c>
      <c r="H2267" t="s">
        <v>47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5164</v>
      </c>
      <c r="P2267">
        <v>3</v>
      </c>
      <c r="Q2267" t="str">
        <f t="shared" si="35"/>
        <v>DRI US Equity</v>
      </c>
    </row>
    <row r="2268" spans="1:17" x14ac:dyDescent="0.55000000000000004">
      <c r="A2268" s="1">
        <v>45289</v>
      </c>
      <c r="B2268" s="1">
        <v>45291</v>
      </c>
      <c r="C2268" t="s">
        <v>1766</v>
      </c>
      <c r="D2268" t="s">
        <v>775</v>
      </c>
      <c r="E2268">
        <v>7.9</v>
      </c>
      <c r="F2268" t="s">
        <v>5165</v>
      </c>
      <c r="H2268" t="s">
        <v>52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53</v>
      </c>
      <c r="O2268" t="s">
        <v>5166</v>
      </c>
      <c r="P2268">
        <v>3</v>
      </c>
      <c r="Q2268" t="str">
        <f t="shared" si="35"/>
        <v>EXC US Equity</v>
      </c>
    </row>
    <row r="2269" spans="1:17" x14ac:dyDescent="0.55000000000000004">
      <c r="A2269" s="1">
        <v>45289</v>
      </c>
      <c r="B2269" s="1">
        <v>45291</v>
      </c>
      <c r="C2269" t="s">
        <v>5167</v>
      </c>
      <c r="D2269" t="s">
        <v>4908</v>
      </c>
      <c r="E2269">
        <v>7.4</v>
      </c>
      <c r="F2269" t="s">
        <v>1405</v>
      </c>
      <c r="H2269" t="s">
        <v>77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5168</v>
      </c>
      <c r="P2269">
        <v>3</v>
      </c>
      <c r="Q2269" t="str">
        <f t="shared" si="35"/>
        <v>RSG US Equity</v>
      </c>
    </row>
    <row r="2270" spans="1:17" x14ac:dyDescent="0.55000000000000004">
      <c r="A2270" s="1">
        <v>45289</v>
      </c>
      <c r="B2270" s="1">
        <v>45291</v>
      </c>
      <c r="C2270" t="s">
        <v>244</v>
      </c>
      <c r="D2270" t="s">
        <v>245</v>
      </c>
      <c r="E2270">
        <v>3.5</v>
      </c>
      <c r="F2270" t="s">
        <v>1160</v>
      </c>
      <c r="G2270" t="s">
        <v>2272</v>
      </c>
      <c r="H2270" t="s">
        <v>47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5169</v>
      </c>
      <c r="P2270">
        <v>2</v>
      </c>
      <c r="Q2270" t="str">
        <f t="shared" si="35"/>
        <v>GE US Equity</v>
      </c>
    </row>
    <row r="2271" spans="1:17" x14ac:dyDescent="0.55000000000000004">
      <c r="A2271" s="1">
        <v>45289</v>
      </c>
      <c r="B2271" s="1">
        <v>45291</v>
      </c>
      <c r="C2271" t="s">
        <v>1789</v>
      </c>
      <c r="D2271" t="s">
        <v>1200</v>
      </c>
      <c r="E2271">
        <v>4.2</v>
      </c>
      <c r="F2271" t="s">
        <v>4277</v>
      </c>
      <c r="G2271" t="s">
        <v>142</v>
      </c>
      <c r="H2271" t="s">
        <v>267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72</v>
      </c>
      <c r="O2271" t="s">
        <v>5170</v>
      </c>
      <c r="P2271">
        <v>3</v>
      </c>
      <c r="Q2271" t="str">
        <f t="shared" si="35"/>
        <v>PRU US Equity</v>
      </c>
    </row>
    <row r="2272" spans="1:17" x14ac:dyDescent="0.55000000000000004">
      <c r="A2272" s="1">
        <v>45289</v>
      </c>
      <c r="B2272" s="1">
        <v>45291</v>
      </c>
      <c r="C2272" t="s">
        <v>244</v>
      </c>
      <c r="D2272" t="s">
        <v>245</v>
      </c>
      <c r="E2272">
        <v>3.6</v>
      </c>
      <c r="F2272" t="s">
        <v>1054</v>
      </c>
      <c r="G2272" t="s">
        <v>1519</v>
      </c>
      <c r="H2272" t="s">
        <v>47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5174</v>
      </c>
      <c r="P2272">
        <v>2</v>
      </c>
      <c r="Q2272" t="str">
        <f t="shared" si="35"/>
        <v>GE US Equity</v>
      </c>
    </row>
    <row r="2273" spans="1:17" x14ac:dyDescent="0.55000000000000004">
      <c r="A2273" s="1">
        <v>45289</v>
      </c>
      <c r="B2273" s="1">
        <v>45291</v>
      </c>
      <c r="C2273" t="s">
        <v>1445</v>
      </c>
      <c r="D2273" t="s">
        <v>1446</v>
      </c>
      <c r="E2273">
        <v>0.95</v>
      </c>
      <c r="F2273" t="s">
        <v>1312</v>
      </c>
      <c r="G2273" t="s">
        <v>229</v>
      </c>
      <c r="H2273" t="s">
        <v>42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72</v>
      </c>
      <c r="O2273" t="s">
        <v>5175</v>
      </c>
      <c r="P2273">
        <v>3</v>
      </c>
      <c r="Q2273" t="str">
        <f t="shared" si="35"/>
        <v>ATH US Equity</v>
      </c>
    </row>
    <row r="2274" spans="1:17" x14ac:dyDescent="0.55000000000000004">
      <c r="A2274" s="1">
        <v>45289</v>
      </c>
      <c r="B2274" s="1">
        <v>45291</v>
      </c>
      <c r="C2274" t="s">
        <v>74</v>
      </c>
      <c r="D2274" t="s">
        <v>75</v>
      </c>
      <c r="E2274">
        <v>7.75</v>
      </c>
      <c r="F2274" t="s">
        <v>3373</v>
      </c>
      <c r="G2274" t="s">
        <v>142</v>
      </c>
      <c r="H2274" t="s">
        <v>77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5176</v>
      </c>
      <c r="P2274">
        <v>2</v>
      </c>
      <c r="Q2274" t="str">
        <f t="shared" si="35"/>
        <v>VZ US Equity</v>
      </c>
    </row>
    <row r="2275" spans="1:17" x14ac:dyDescent="0.55000000000000004">
      <c r="A2275" s="1">
        <v>45289</v>
      </c>
      <c r="B2275" s="1">
        <v>45291</v>
      </c>
      <c r="C2275" t="s">
        <v>208</v>
      </c>
      <c r="D2275" t="s">
        <v>209</v>
      </c>
      <c r="E2275">
        <v>6.9</v>
      </c>
      <c r="F2275" t="s">
        <v>1250</v>
      </c>
      <c r="G2275" t="s">
        <v>1839</v>
      </c>
      <c r="H2275" t="s">
        <v>32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5177</v>
      </c>
      <c r="P2275">
        <v>1</v>
      </c>
      <c r="Q2275" t="str">
        <f t="shared" si="35"/>
        <v>M US Equity</v>
      </c>
    </row>
    <row r="2276" spans="1:17" x14ac:dyDescent="0.55000000000000004">
      <c r="A2276" s="1">
        <v>45289</v>
      </c>
      <c r="B2276" s="1">
        <v>45291</v>
      </c>
      <c r="C2276" t="s">
        <v>264</v>
      </c>
      <c r="D2276" t="s">
        <v>265</v>
      </c>
      <c r="E2276">
        <v>6.3389100000000003</v>
      </c>
      <c r="F2276" t="s">
        <v>237</v>
      </c>
      <c r="G2276" t="s">
        <v>229</v>
      </c>
      <c r="H2276" t="s">
        <v>267</v>
      </c>
      <c r="I2276" t="s">
        <v>18</v>
      </c>
      <c r="J2276" t="s">
        <v>19</v>
      </c>
      <c r="K2276" t="s">
        <v>20</v>
      </c>
      <c r="L2276" t="s">
        <v>20</v>
      </c>
      <c r="M2276" t="s">
        <v>173</v>
      </c>
      <c r="N2276" t="s">
        <v>72</v>
      </c>
      <c r="O2276" t="s">
        <v>5178</v>
      </c>
      <c r="P2276">
        <v>3</v>
      </c>
      <c r="Q2276" t="str">
        <f t="shared" si="35"/>
        <v>MET US Equity</v>
      </c>
    </row>
    <row r="2277" spans="1:17" x14ac:dyDescent="0.55000000000000004">
      <c r="A2277" s="1">
        <v>45289</v>
      </c>
      <c r="B2277" s="1">
        <v>45291</v>
      </c>
      <c r="C2277" t="s">
        <v>226</v>
      </c>
      <c r="D2277" t="s">
        <v>227</v>
      </c>
      <c r="E2277">
        <v>1.05</v>
      </c>
      <c r="F2277" t="s">
        <v>583</v>
      </c>
      <c r="G2277" t="s">
        <v>229</v>
      </c>
      <c r="H2277" t="s">
        <v>32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5179</v>
      </c>
      <c r="P2277">
        <v>5</v>
      </c>
      <c r="Q2277" t="str">
        <f t="shared" si="35"/>
        <v>NSANY US Equity</v>
      </c>
    </row>
    <row r="2278" spans="1:17" x14ac:dyDescent="0.55000000000000004">
      <c r="A2278" s="1">
        <v>45289</v>
      </c>
      <c r="B2278" s="1">
        <v>45291</v>
      </c>
      <c r="C2278" t="s">
        <v>5181</v>
      </c>
      <c r="D2278" t="s">
        <v>5182</v>
      </c>
      <c r="E2278">
        <v>6.2060000000000004</v>
      </c>
      <c r="F2278" t="s">
        <v>5183</v>
      </c>
      <c r="G2278" t="s">
        <v>217</v>
      </c>
      <c r="H2278" t="s">
        <v>17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53</v>
      </c>
      <c r="O2278" t="s">
        <v>5184</v>
      </c>
      <c r="P2278">
        <v>3</v>
      </c>
      <c r="Q2278" t="str">
        <f t="shared" si="35"/>
        <v>UGI US Equity</v>
      </c>
    </row>
    <row r="2279" spans="1:17" x14ac:dyDescent="0.55000000000000004">
      <c r="A2279" s="1">
        <v>45289</v>
      </c>
      <c r="B2279" s="1">
        <v>45291</v>
      </c>
      <c r="C2279" t="s">
        <v>444</v>
      </c>
      <c r="D2279" t="s">
        <v>445</v>
      </c>
      <c r="E2279">
        <v>7.95</v>
      </c>
      <c r="F2279" t="s">
        <v>554</v>
      </c>
      <c r="H2279" t="s">
        <v>32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5185</v>
      </c>
      <c r="P2279">
        <v>3</v>
      </c>
      <c r="Q2279" t="str">
        <f t="shared" si="35"/>
        <v>OXY US Equity</v>
      </c>
    </row>
    <row r="2280" spans="1:17" x14ac:dyDescent="0.55000000000000004">
      <c r="A2280" s="1">
        <v>45289</v>
      </c>
      <c r="B2280" s="1">
        <v>45291</v>
      </c>
      <c r="C2280" t="s">
        <v>1116</v>
      </c>
      <c r="D2280" t="s">
        <v>1117</v>
      </c>
      <c r="E2280">
        <v>3.5</v>
      </c>
      <c r="F2280" t="s">
        <v>2349</v>
      </c>
      <c r="G2280" t="s">
        <v>1519</v>
      </c>
      <c r="H2280" t="s">
        <v>17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53</v>
      </c>
      <c r="O2280" t="s">
        <v>5186</v>
      </c>
      <c r="P2280">
        <v>4</v>
      </c>
      <c r="Q2280" t="str">
        <f t="shared" si="35"/>
        <v>NRUC US Equity</v>
      </c>
    </row>
    <row r="2281" spans="1:17" x14ac:dyDescent="0.55000000000000004">
      <c r="A2281" s="1">
        <v>45289</v>
      </c>
      <c r="B2281" s="1">
        <v>45291</v>
      </c>
      <c r="C2281" t="s">
        <v>1116</v>
      </c>
      <c r="D2281" t="s">
        <v>1117</v>
      </c>
      <c r="E2281">
        <v>3.6</v>
      </c>
      <c r="F2281" t="s">
        <v>2815</v>
      </c>
      <c r="G2281" t="s">
        <v>1519</v>
      </c>
      <c r="H2281" t="s">
        <v>17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53</v>
      </c>
      <c r="O2281" t="s">
        <v>5188</v>
      </c>
      <c r="P2281">
        <v>4</v>
      </c>
      <c r="Q2281" t="str">
        <f t="shared" si="35"/>
        <v>NRUC US Equity</v>
      </c>
    </row>
    <row r="2282" spans="1:17" x14ac:dyDescent="0.55000000000000004">
      <c r="A2282" s="1">
        <v>45289</v>
      </c>
      <c r="B2282" s="1">
        <v>45291</v>
      </c>
      <c r="C2282" t="s">
        <v>2846</v>
      </c>
      <c r="D2282" t="s">
        <v>2847</v>
      </c>
      <c r="E2282">
        <v>5</v>
      </c>
      <c r="F2282" t="s">
        <v>3581</v>
      </c>
      <c r="H2282" t="s">
        <v>52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53</v>
      </c>
      <c r="O2282" t="s">
        <v>5189</v>
      </c>
      <c r="P2282">
        <v>3</v>
      </c>
      <c r="Q2282" t="str">
        <f t="shared" si="35"/>
        <v>PEG US Equity</v>
      </c>
    </row>
    <row r="2283" spans="1:17" x14ac:dyDescent="0.55000000000000004">
      <c r="A2283" s="1">
        <v>45289</v>
      </c>
      <c r="B2283" s="1">
        <v>45291</v>
      </c>
      <c r="C2283" t="s">
        <v>1455</v>
      </c>
      <c r="D2283" t="s">
        <v>1456</v>
      </c>
      <c r="E2283">
        <v>6.25</v>
      </c>
      <c r="F2283" t="s">
        <v>2089</v>
      </c>
      <c r="G2283" t="s">
        <v>142</v>
      </c>
      <c r="H2283" t="s">
        <v>47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72</v>
      </c>
      <c r="O2283" t="s">
        <v>5190</v>
      </c>
      <c r="P2283">
        <v>3</v>
      </c>
      <c r="Q2283" t="str">
        <f t="shared" si="35"/>
        <v>AIG US Equity</v>
      </c>
    </row>
    <row r="2284" spans="1:17" x14ac:dyDescent="0.55000000000000004">
      <c r="A2284" s="1">
        <v>45289</v>
      </c>
      <c r="B2284" s="1">
        <v>45291</v>
      </c>
      <c r="C2284" t="s">
        <v>1116</v>
      </c>
      <c r="D2284" t="s">
        <v>1117</v>
      </c>
      <c r="E2284">
        <v>3</v>
      </c>
      <c r="F2284" t="s">
        <v>387</v>
      </c>
      <c r="G2284" t="s">
        <v>4081</v>
      </c>
      <c r="H2284" t="s">
        <v>17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53</v>
      </c>
      <c r="O2284" t="s">
        <v>5192</v>
      </c>
      <c r="P2284">
        <v>4</v>
      </c>
      <c r="Q2284" t="str">
        <f t="shared" si="35"/>
        <v>NRUC US Equity</v>
      </c>
    </row>
    <row r="2285" spans="1:17" x14ac:dyDescent="0.55000000000000004">
      <c r="A2285" s="1">
        <v>45289</v>
      </c>
      <c r="B2285" s="1">
        <v>45291</v>
      </c>
      <c r="C2285" t="s">
        <v>5193</v>
      </c>
      <c r="D2285" t="s">
        <v>5194</v>
      </c>
      <c r="E2285">
        <v>6.7</v>
      </c>
      <c r="F2285" t="s">
        <v>5195</v>
      </c>
      <c r="H2285" t="s">
        <v>47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53</v>
      </c>
      <c r="O2285" t="s">
        <v>5196</v>
      </c>
      <c r="P2285">
        <v>3</v>
      </c>
      <c r="Q2285" t="str">
        <f t="shared" si="35"/>
        <v>EDE US Equity</v>
      </c>
    </row>
    <row r="2286" spans="1:17" x14ac:dyDescent="0.55000000000000004">
      <c r="A2286" s="1">
        <v>45289</v>
      </c>
      <c r="B2286" s="1">
        <v>45291</v>
      </c>
      <c r="C2286" t="s">
        <v>264</v>
      </c>
      <c r="D2286" t="s">
        <v>265</v>
      </c>
      <c r="E2286">
        <v>0.4</v>
      </c>
      <c r="F2286" t="s">
        <v>2794</v>
      </c>
      <c r="G2286" t="s">
        <v>229</v>
      </c>
      <c r="H2286" t="s">
        <v>267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72</v>
      </c>
      <c r="O2286" t="s">
        <v>5197</v>
      </c>
      <c r="P2286">
        <v>3</v>
      </c>
      <c r="Q2286" t="str">
        <f t="shared" si="35"/>
        <v>MET US Equity</v>
      </c>
    </row>
    <row r="2287" spans="1:17" x14ac:dyDescent="0.55000000000000004">
      <c r="A2287" s="1">
        <v>45289</v>
      </c>
      <c r="B2287" s="1">
        <v>45291</v>
      </c>
      <c r="C2287" t="s">
        <v>2719</v>
      </c>
      <c r="D2287" t="s">
        <v>2720</v>
      </c>
      <c r="E2287">
        <v>1.65</v>
      </c>
      <c r="F2287" t="s">
        <v>2245</v>
      </c>
      <c r="G2287" t="s">
        <v>229</v>
      </c>
      <c r="H2287" t="s">
        <v>17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72</v>
      </c>
      <c r="O2287" t="s">
        <v>5198</v>
      </c>
      <c r="P2287">
        <v>3</v>
      </c>
      <c r="Q2287" t="str">
        <f t="shared" si="35"/>
        <v>CNO US Equity</v>
      </c>
    </row>
    <row r="2288" spans="1:17" x14ac:dyDescent="0.55000000000000004">
      <c r="A2288" s="1">
        <v>45289</v>
      </c>
      <c r="B2288" s="1">
        <v>45291</v>
      </c>
      <c r="C2288" t="s">
        <v>1983</v>
      </c>
      <c r="D2288" t="s">
        <v>518</v>
      </c>
      <c r="E2288">
        <v>8.25</v>
      </c>
      <c r="F2288" t="s">
        <v>5165</v>
      </c>
      <c r="H2288" t="s">
        <v>52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5201</v>
      </c>
      <c r="P2288">
        <v>3</v>
      </c>
      <c r="Q2288" t="str">
        <f t="shared" si="35"/>
        <v>CAT US Equity</v>
      </c>
    </row>
    <row r="2289" spans="1:17" x14ac:dyDescent="0.55000000000000004">
      <c r="A2289" s="1">
        <v>45289</v>
      </c>
      <c r="B2289" s="1">
        <v>45291</v>
      </c>
      <c r="C2289" t="s">
        <v>5202</v>
      </c>
      <c r="D2289" t="s">
        <v>896</v>
      </c>
      <c r="E2289">
        <v>6</v>
      </c>
      <c r="F2289" t="s">
        <v>2687</v>
      </c>
      <c r="H2289" t="s">
        <v>77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53</v>
      </c>
      <c r="O2289" t="s">
        <v>5203</v>
      </c>
      <c r="P2289">
        <v>2</v>
      </c>
      <c r="Q2289" t="str">
        <f t="shared" si="35"/>
        <v>SO US Equity</v>
      </c>
    </row>
    <row r="2290" spans="1:17" x14ac:dyDescent="0.55000000000000004">
      <c r="A2290" s="1">
        <v>45289</v>
      </c>
      <c r="B2290" s="1">
        <v>45291</v>
      </c>
      <c r="C2290" t="s">
        <v>208</v>
      </c>
      <c r="D2290" t="s">
        <v>209</v>
      </c>
      <c r="E2290">
        <v>6.7</v>
      </c>
      <c r="F2290" t="s">
        <v>1273</v>
      </c>
      <c r="G2290" t="s">
        <v>5204</v>
      </c>
      <c r="H2290" t="s">
        <v>32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5205</v>
      </c>
      <c r="P2290">
        <v>1</v>
      </c>
      <c r="Q2290" t="str">
        <f t="shared" si="35"/>
        <v>M US Equity</v>
      </c>
    </row>
    <row r="2291" spans="1:17" x14ac:dyDescent="0.55000000000000004">
      <c r="A2291" s="1">
        <v>45289</v>
      </c>
      <c r="B2291" s="1">
        <v>45291</v>
      </c>
      <c r="C2291" t="s">
        <v>1116</v>
      </c>
      <c r="D2291" t="s">
        <v>1117</v>
      </c>
      <c r="E2291">
        <v>3.5</v>
      </c>
      <c r="F2291" t="s">
        <v>900</v>
      </c>
      <c r="G2291" t="s">
        <v>206</v>
      </c>
      <c r="H2291" t="s">
        <v>17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53</v>
      </c>
      <c r="O2291" t="s">
        <v>5206</v>
      </c>
      <c r="P2291">
        <v>4</v>
      </c>
      <c r="Q2291" t="str">
        <f t="shared" si="35"/>
        <v>NRUC US Equity</v>
      </c>
    </row>
    <row r="2292" spans="1:17" x14ac:dyDescent="0.55000000000000004">
      <c r="A2292" s="1">
        <v>45289</v>
      </c>
      <c r="B2292" s="1">
        <v>45291</v>
      </c>
      <c r="C2292" t="s">
        <v>995</v>
      </c>
      <c r="D2292" t="s">
        <v>996</v>
      </c>
      <c r="E2292">
        <v>9.0649999999999995</v>
      </c>
      <c r="F2292" t="s">
        <v>2251</v>
      </c>
      <c r="H2292" t="s">
        <v>52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5209</v>
      </c>
      <c r="P2292">
        <v>3</v>
      </c>
      <c r="Q2292" t="str">
        <f t="shared" si="35"/>
        <v>HON US Equity</v>
      </c>
    </row>
    <row r="2293" spans="1:17" x14ac:dyDescent="0.55000000000000004">
      <c r="A2293" s="1">
        <v>45289</v>
      </c>
      <c r="B2293" s="1">
        <v>45291</v>
      </c>
      <c r="C2293" t="s">
        <v>1116</v>
      </c>
      <c r="D2293" t="s">
        <v>1117</v>
      </c>
      <c r="E2293">
        <v>3.2</v>
      </c>
      <c r="F2293" t="s">
        <v>1114</v>
      </c>
      <c r="G2293" t="s">
        <v>5210</v>
      </c>
      <c r="H2293" t="s">
        <v>17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53</v>
      </c>
      <c r="O2293" t="s">
        <v>5211</v>
      </c>
      <c r="P2293">
        <v>4</v>
      </c>
      <c r="Q2293" t="str">
        <f t="shared" si="35"/>
        <v>NRUC US Equity</v>
      </c>
    </row>
    <row r="2294" spans="1:17" x14ac:dyDescent="0.55000000000000004">
      <c r="A2294" s="1">
        <v>45289</v>
      </c>
      <c r="B2294" s="1">
        <v>45291</v>
      </c>
      <c r="C2294" t="s">
        <v>1901</v>
      </c>
      <c r="D2294" t="s">
        <v>1902</v>
      </c>
      <c r="E2294">
        <v>5.45</v>
      </c>
      <c r="F2294" t="s">
        <v>1866</v>
      </c>
      <c r="G2294" t="s">
        <v>229</v>
      </c>
      <c r="H2294" t="s">
        <v>42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72</v>
      </c>
      <c r="O2294" t="s">
        <v>5215</v>
      </c>
      <c r="P2294">
        <v>3</v>
      </c>
      <c r="Q2294" t="str">
        <f t="shared" si="35"/>
        <v>EQH US Equity</v>
      </c>
    </row>
    <row r="2295" spans="1:17" x14ac:dyDescent="0.55000000000000004">
      <c r="A2295" s="1">
        <v>45289</v>
      </c>
      <c r="B2295" s="1">
        <v>45291</v>
      </c>
      <c r="C2295" t="s">
        <v>4720</v>
      </c>
      <c r="D2295" t="s">
        <v>4721</v>
      </c>
      <c r="E2295">
        <v>6.75</v>
      </c>
      <c r="F2295" t="s">
        <v>1018</v>
      </c>
      <c r="H2295" t="s">
        <v>52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53</v>
      </c>
      <c r="O2295" t="s">
        <v>5216</v>
      </c>
      <c r="P2295">
        <v>3</v>
      </c>
      <c r="Q2295" t="str">
        <f t="shared" si="35"/>
        <v>ATO US Equity</v>
      </c>
    </row>
    <row r="2296" spans="1:17" x14ac:dyDescent="0.55000000000000004">
      <c r="A2296" s="1">
        <v>45289</v>
      </c>
      <c r="B2296" s="1">
        <v>45291</v>
      </c>
      <c r="C2296" t="s">
        <v>4556</v>
      </c>
      <c r="D2296" t="s">
        <v>4557</v>
      </c>
      <c r="E2296">
        <v>6.4</v>
      </c>
      <c r="F2296" t="s">
        <v>1146</v>
      </c>
      <c r="H2296" t="s">
        <v>17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5217</v>
      </c>
      <c r="P2296">
        <v>5</v>
      </c>
      <c r="Q2296" t="str">
        <f t="shared" si="35"/>
        <v>TFCFA US Equity</v>
      </c>
    </row>
    <row r="2297" spans="1:17" x14ac:dyDescent="0.55000000000000004">
      <c r="A2297" s="1">
        <v>45289</v>
      </c>
      <c r="B2297" s="1">
        <v>45291</v>
      </c>
      <c r="C2297" t="s">
        <v>933</v>
      </c>
      <c r="D2297" t="s">
        <v>934</v>
      </c>
      <c r="E2297">
        <v>6.4146099999999997</v>
      </c>
      <c r="F2297" t="s">
        <v>5218</v>
      </c>
      <c r="G2297" t="s">
        <v>206</v>
      </c>
      <c r="H2297" t="s">
        <v>47</v>
      </c>
      <c r="I2297" t="s">
        <v>18</v>
      </c>
      <c r="J2297" t="s">
        <v>19</v>
      </c>
      <c r="K2297" t="s">
        <v>20</v>
      </c>
      <c r="L2297" t="s">
        <v>20</v>
      </c>
      <c r="M2297" t="s">
        <v>2527</v>
      </c>
      <c r="N2297" t="s">
        <v>72</v>
      </c>
      <c r="O2297" t="s">
        <v>5219</v>
      </c>
      <c r="P2297">
        <v>3</v>
      </c>
      <c r="Q2297" t="str">
        <f t="shared" si="35"/>
        <v>JEF US Equity</v>
      </c>
    </row>
    <row r="2298" spans="1:17" x14ac:dyDescent="0.55000000000000004">
      <c r="A2298" s="1">
        <v>45289</v>
      </c>
      <c r="B2298" s="1">
        <v>45291</v>
      </c>
      <c r="C2298" t="s">
        <v>479</v>
      </c>
      <c r="D2298" t="s">
        <v>480</v>
      </c>
      <c r="E2298">
        <v>8.125</v>
      </c>
      <c r="F2298" t="s">
        <v>5220</v>
      </c>
      <c r="H2298" t="s">
        <v>47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5221</v>
      </c>
      <c r="P2298">
        <v>4</v>
      </c>
      <c r="Q2298" t="str">
        <f t="shared" si="35"/>
        <v>AMGN US Equity</v>
      </c>
    </row>
    <row r="2299" spans="1:17" x14ac:dyDescent="0.55000000000000004">
      <c r="A2299" s="1">
        <v>45289</v>
      </c>
      <c r="B2299" s="1">
        <v>45291</v>
      </c>
      <c r="C2299" t="s">
        <v>317</v>
      </c>
      <c r="D2299" t="s">
        <v>318</v>
      </c>
      <c r="E2299">
        <v>6.1816599999999999</v>
      </c>
      <c r="F2299" t="s">
        <v>1601</v>
      </c>
      <c r="G2299" t="s">
        <v>133</v>
      </c>
      <c r="H2299" t="s">
        <v>17</v>
      </c>
      <c r="I2299" t="s">
        <v>18</v>
      </c>
      <c r="J2299" t="s">
        <v>19</v>
      </c>
      <c r="K2299" t="s">
        <v>20</v>
      </c>
      <c r="L2299" t="s">
        <v>20</v>
      </c>
      <c r="M2299" t="s">
        <v>173</v>
      </c>
      <c r="N2299" t="s">
        <v>22</v>
      </c>
      <c r="O2299" t="s">
        <v>5226</v>
      </c>
      <c r="P2299">
        <v>4</v>
      </c>
      <c r="Q2299" t="str">
        <f t="shared" si="35"/>
        <v>HNDA US Equity</v>
      </c>
    </row>
    <row r="2300" spans="1:17" x14ac:dyDescent="0.55000000000000004">
      <c r="A2300" s="1">
        <v>45289</v>
      </c>
      <c r="B2300" s="1">
        <v>45291</v>
      </c>
      <c r="C2300" t="s">
        <v>24</v>
      </c>
      <c r="D2300" t="s">
        <v>25</v>
      </c>
      <c r="E2300">
        <v>5.875</v>
      </c>
      <c r="F2300" t="s">
        <v>26</v>
      </c>
      <c r="G2300" t="s">
        <v>229</v>
      </c>
      <c r="H2300" t="s">
        <v>27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5230</v>
      </c>
      <c r="P2300">
        <v>4</v>
      </c>
      <c r="Q2300" t="str">
        <f t="shared" si="35"/>
        <v>DISH US Equity</v>
      </c>
    </row>
    <row r="2301" spans="1:17" x14ac:dyDescent="0.55000000000000004">
      <c r="A2301" s="1">
        <v>45289</v>
      </c>
      <c r="B2301" s="1">
        <v>45291</v>
      </c>
      <c r="C2301" t="s">
        <v>244</v>
      </c>
      <c r="D2301" t="s">
        <v>245</v>
      </c>
      <c r="E2301">
        <v>4</v>
      </c>
      <c r="F2301" t="s">
        <v>1371</v>
      </c>
      <c r="G2301" t="s">
        <v>1519</v>
      </c>
      <c r="H2301" t="s">
        <v>47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5231</v>
      </c>
      <c r="P2301">
        <v>2</v>
      </c>
      <c r="Q2301" t="str">
        <f t="shared" si="35"/>
        <v>GE US Equity</v>
      </c>
    </row>
    <row r="2302" spans="1:17" x14ac:dyDescent="0.55000000000000004">
      <c r="A2302" s="1">
        <v>45289</v>
      </c>
      <c r="B2302" s="1">
        <v>45291</v>
      </c>
      <c r="C2302" t="s">
        <v>644</v>
      </c>
      <c r="D2302" t="s">
        <v>645</v>
      </c>
      <c r="E2302">
        <v>4.875</v>
      </c>
      <c r="F2302" t="s">
        <v>1893</v>
      </c>
      <c r="H2302" t="s">
        <v>42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5232</v>
      </c>
      <c r="P2302">
        <v>3</v>
      </c>
      <c r="Q2302" t="str">
        <f t="shared" si="35"/>
        <v>PEP US Equity</v>
      </c>
    </row>
    <row r="2303" spans="1:17" x14ac:dyDescent="0.55000000000000004">
      <c r="A2303" s="1">
        <v>45289</v>
      </c>
      <c r="B2303" s="1">
        <v>45291</v>
      </c>
      <c r="C2303" t="s">
        <v>5234</v>
      </c>
      <c r="D2303" t="s">
        <v>5235</v>
      </c>
      <c r="E2303">
        <v>6.15</v>
      </c>
      <c r="F2303" t="s">
        <v>3886</v>
      </c>
      <c r="G2303" t="s">
        <v>142</v>
      </c>
      <c r="H2303" t="s">
        <v>52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53</v>
      </c>
      <c r="O2303" t="s">
        <v>5236</v>
      </c>
      <c r="P2303">
        <v>3</v>
      </c>
      <c r="Q2303" t="str">
        <f t="shared" si="35"/>
        <v>ITC US Equity</v>
      </c>
    </row>
    <row r="2304" spans="1:17" x14ac:dyDescent="0.55000000000000004">
      <c r="A2304" s="1">
        <v>45289</v>
      </c>
      <c r="B2304" s="1">
        <v>45291</v>
      </c>
      <c r="C2304" t="s">
        <v>4460</v>
      </c>
      <c r="D2304" t="s">
        <v>4461</v>
      </c>
      <c r="E2304">
        <v>7.625</v>
      </c>
      <c r="F2304" t="s">
        <v>2171</v>
      </c>
      <c r="G2304" t="s">
        <v>142</v>
      </c>
      <c r="H2304" t="s">
        <v>17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72</v>
      </c>
      <c r="O2304" t="s">
        <v>5237</v>
      </c>
      <c r="P2304">
        <v>4</v>
      </c>
      <c r="Q2304" t="str">
        <f t="shared" si="35"/>
        <v>PMUL US Equity</v>
      </c>
    </row>
    <row r="2305" spans="1:17" x14ac:dyDescent="0.55000000000000004">
      <c r="A2305" s="1">
        <v>45289</v>
      </c>
      <c r="B2305" s="1">
        <v>45291</v>
      </c>
      <c r="C2305" t="s">
        <v>244</v>
      </c>
      <c r="D2305" t="s">
        <v>245</v>
      </c>
      <c r="E2305">
        <v>5</v>
      </c>
      <c r="F2305" t="s">
        <v>1566</v>
      </c>
      <c r="G2305" t="s">
        <v>1519</v>
      </c>
      <c r="H2305" t="s">
        <v>47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5239</v>
      </c>
      <c r="P2305">
        <v>2</v>
      </c>
      <c r="Q2305" t="str">
        <f t="shared" si="35"/>
        <v>GE US Equity</v>
      </c>
    </row>
    <row r="2306" spans="1:17" x14ac:dyDescent="0.55000000000000004">
      <c r="A2306" s="1">
        <v>45289</v>
      </c>
      <c r="B2306" s="1">
        <v>45291</v>
      </c>
      <c r="C2306" t="s">
        <v>1745</v>
      </c>
      <c r="D2306" t="s">
        <v>1746</v>
      </c>
      <c r="E2306">
        <v>5.5</v>
      </c>
      <c r="F2306" t="s">
        <v>1747</v>
      </c>
      <c r="G2306" t="s">
        <v>142</v>
      </c>
      <c r="H2306" t="s">
        <v>52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5247</v>
      </c>
      <c r="P2306">
        <v>4</v>
      </c>
      <c r="Q2306" t="str">
        <f t="shared" si="35"/>
        <v>KVUE US Equity</v>
      </c>
    </row>
    <row r="2307" spans="1:17" x14ac:dyDescent="0.55000000000000004">
      <c r="A2307" s="1">
        <v>45289</v>
      </c>
      <c r="B2307" s="1">
        <v>45291</v>
      </c>
      <c r="C2307" t="s">
        <v>5248</v>
      </c>
      <c r="D2307" t="s">
        <v>5249</v>
      </c>
      <c r="E2307">
        <v>6.47</v>
      </c>
      <c r="F2307" t="s">
        <v>674</v>
      </c>
      <c r="H2307" t="s">
        <v>52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53</v>
      </c>
      <c r="O2307" t="s">
        <v>5250</v>
      </c>
      <c r="P2307">
        <v>3</v>
      </c>
      <c r="Q2307" t="str">
        <f t="shared" si="35"/>
        <v>AGR US Equity</v>
      </c>
    </row>
    <row r="2308" spans="1:17" x14ac:dyDescent="0.55000000000000004">
      <c r="A2308" s="1">
        <v>45289</v>
      </c>
      <c r="B2308" s="1">
        <v>45291</v>
      </c>
      <c r="C2308" t="s">
        <v>1116</v>
      </c>
      <c r="D2308" t="s">
        <v>1117</v>
      </c>
      <c r="E2308">
        <v>3.5</v>
      </c>
      <c r="F2308" t="s">
        <v>856</v>
      </c>
      <c r="G2308" t="s">
        <v>4715</v>
      </c>
      <c r="H2308" t="s">
        <v>17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53</v>
      </c>
      <c r="O2308" t="s">
        <v>5251</v>
      </c>
      <c r="P2308">
        <v>4</v>
      </c>
      <c r="Q2308" t="str">
        <f t="shared" ref="Q2308:Q2371" si="36">D2308&amp;" US Equity"</f>
        <v>NRUC US Equity</v>
      </c>
    </row>
    <row r="2309" spans="1:17" x14ac:dyDescent="0.55000000000000004">
      <c r="A2309" s="1">
        <v>45289</v>
      </c>
      <c r="B2309" s="1">
        <v>45291</v>
      </c>
      <c r="C2309" t="s">
        <v>1901</v>
      </c>
      <c r="D2309" t="s">
        <v>1902</v>
      </c>
      <c r="E2309">
        <v>1.4</v>
      </c>
      <c r="F2309" t="s">
        <v>5255</v>
      </c>
      <c r="G2309" t="s">
        <v>142</v>
      </c>
      <c r="H2309" t="s">
        <v>42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72</v>
      </c>
      <c r="O2309" t="s">
        <v>5256</v>
      </c>
      <c r="P2309">
        <v>3</v>
      </c>
      <c r="Q2309" t="str">
        <f t="shared" si="36"/>
        <v>EQH US Equity</v>
      </c>
    </row>
    <row r="2310" spans="1:17" x14ac:dyDescent="0.55000000000000004">
      <c r="A2310" s="1">
        <v>45289</v>
      </c>
      <c r="B2310" s="1">
        <v>45291</v>
      </c>
      <c r="C2310" t="s">
        <v>4130</v>
      </c>
      <c r="D2310" t="s">
        <v>2756</v>
      </c>
      <c r="E2310">
        <v>5.7</v>
      </c>
      <c r="F2310" t="s">
        <v>2389</v>
      </c>
      <c r="H2310" t="s">
        <v>52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53</v>
      </c>
      <c r="O2310" t="s">
        <v>5257</v>
      </c>
      <c r="P2310">
        <v>3</v>
      </c>
      <c r="Q2310" t="str">
        <f t="shared" si="36"/>
        <v>WEC US Equity</v>
      </c>
    </row>
    <row r="2311" spans="1:17" x14ac:dyDescent="0.55000000000000004">
      <c r="A2311" s="1">
        <v>45289</v>
      </c>
      <c r="B2311" s="1">
        <v>45291</v>
      </c>
      <c r="C2311" t="s">
        <v>244</v>
      </c>
      <c r="D2311" t="s">
        <v>245</v>
      </c>
      <c r="E2311">
        <v>4.1500000000000004</v>
      </c>
      <c r="F2311" t="s">
        <v>615</v>
      </c>
      <c r="G2311" t="s">
        <v>1519</v>
      </c>
      <c r="H2311" t="s">
        <v>47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5258</v>
      </c>
      <c r="P2311">
        <v>2</v>
      </c>
      <c r="Q2311" t="str">
        <f t="shared" si="36"/>
        <v>GE US Equity</v>
      </c>
    </row>
    <row r="2312" spans="1:17" x14ac:dyDescent="0.55000000000000004">
      <c r="A2312" s="1">
        <v>45289</v>
      </c>
      <c r="B2312" s="1">
        <v>45291</v>
      </c>
      <c r="C2312" t="s">
        <v>4691</v>
      </c>
      <c r="D2312" t="s">
        <v>4634</v>
      </c>
      <c r="E2312">
        <v>5.3</v>
      </c>
      <c r="F2312" t="s">
        <v>1617</v>
      </c>
      <c r="H2312" t="s">
        <v>52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53</v>
      </c>
      <c r="O2312" t="s">
        <v>5259</v>
      </c>
      <c r="P2312">
        <v>3</v>
      </c>
      <c r="Q2312" t="str">
        <f t="shared" si="36"/>
        <v>AEE US Equity</v>
      </c>
    </row>
    <row r="2313" spans="1:17" x14ac:dyDescent="0.55000000000000004">
      <c r="A2313" s="1">
        <v>45289</v>
      </c>
      <c r="B2313" s="1">
        <v>45291</v>
      </c>
      <c r="C2313" t="s">
        <v>1116</v>
      </c>
      <c r="D2313" t="s">
        <v>1117</v>
      </c>
      <c r="E2313">
        <v>3.5</v>
      </c>
      <c r="F2313" t="s">
        <v>1860</v>
      </c>
      <c r="G2313" t="s">
        <v>1519</v>
      </c>
      <c r="H2313" t="s">
        <v>17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53</v>
      </c>
      <c r="O2313" t="s">
        <v>5260</v>
      </c>
      <c r="P2313">
        <v>4</v>
      </c>
      <c r="Q2313" t="str">
        <f t="shared" si="36"/>
        <v>NRUC US Equity</v>
      </c>
    </row>
    <row r="2314" spans="1:17" x14ac:dyDescent="0.55000000000000004">
      <c r="A2314" s="1">
        <v>45289</v>
      </c>
      <c r="B2314" s="1">
        <v>45291</v>
      </c>
      <c r="C2314" t="s">
        <v>1116</v>
      </c>
      <c r="D2314" t="s">
        <v>1117</v>
      </c>
      <c r="E2314">
        <v>3</v>
      </c>
      <c r="F2314" t="s">
        <v>424</v>
      </c>
      <c r="G2314" t="s">
        <v>1519</v>
      </c>
      <c r="H2314" t="s">
        <v>17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53</v>
      </c>
      <c r="O2314" t="s">
        <v>5261</v>
      </c>
      <c r="P2314">
        <v>4</v>
      </c>
      <c r="Q2314" t="str">
        <f t="shared" si="36"/>
        <v>NRUC US Equity</v>
      </c>
    </row>
    <row r="2315" spans="1:17" x14ac:dyDescent="0.55000000000000004">
      <c r="A2315" s="1">
        <v>45289</v>
      </c>
      <c r="B2315" s="1">
        <v>45291</v>
      </c>
      <c r="C2315" t="s">
        <v>1199</v>
      </c>
      <c r="D2315" t="s">
        <v>1200</v>
      </c>
      <c r="E2315">
        <v>5.8</v>
      </c>
      <c r="F2315" t="s">
        <v>5262</v>
      </c>
      <c r="G2315" t="s">
        <v>206</v>
      </c>
      <c r="H2315" t="s">
        <v>17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72</v>
      </c>
      <c r="O2315" t="s">
        <v>5263</v>
      </c>
      <c r="P2315">
        <v>3</v>
      </c>
      <c r="Q2315" t="str">
        <f t="shared" si="36"/>
        <v>PRU US Equity</v>
      </c>
    </row>
    <row r="2316" spans="1:17" x14ac:dyDescent="0.55000000000000004">
      <c r="A2316" s="1">
        <v>45289</v>
      </c>
      <c r="B2316" s="1">
        <v>45291</v>
      </c>
      <c r="C2316" t="s">
        <v>517</v>
      </c>
      <c r="D2316" t="s">
        <v>518</v>
      </c>
      <c r="E2316">
        <v>5.6466599999999998</v>
      </c>
      <c r="F2316" t="s">
        <v>515</v>
      </c>
      <c r="G2316" t="s">
        <v>206</v>
      </c>
      <c r="H2316" t="s">
        <v>52</v>
      </c>
      <c r="I2316" t="s">
        <v>18</v>
      </c>
      <c r="J2316" t="s">
        <v>19</v>
      </c>
      <c r="K2316" t="s">
        <v>20</v>
      </c>
      <c r="L2316" t="s">
        <v>20</v>
      </c>
      <c r="M2316" t="s">
        <v>173</v>
      </c>
      <c r="N2316" t="s">
        <v>22</v>
      </c>
      <c r="O2316" t="s">
        <v>5264</v>
      </c>
      <c r="P2316">
        <v>3</v>
      </c>
      <c r="Q2316" t="str">
        <f t="shared" si="36"/>
        <v>CAT US Equity</v>
      </c>
    </row>
    <row r="2317" spans="1:17" x14ac:dyDescent="0.55000000000000004">
      <c r="A2317" s="1">
        <v>45289</v>
      </c>
      <c r="B2317" s="1">
        <v>45291</v>
      </c>
      <c r="C2317" t="s">
        <v>5265</v>
      </c>
      <c r="D2317" t="s">
        <v>1551</v>
      </c>
      <c r="E2317">
        <v>6.25</v>
      </c>
      <c r="F2317" t="s">
        <v>2610</v>
      </c>
      <c r="H2317" t="s">
        <v>42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53</v>
      </c>
      <c r="O2317" t="s">
        <v>5266</v>
      </c>
      <c r="P2317">
        <v>3</v>
      </c>
      <c r="Q2317" t="str">
        <f t="shared" si="36"/>
        <v>PPL US Equity</v>
      </c>
    </row>
    <row r="2318" spans="1:17" x14ac:dyDescent="0.55000000000000004">
      <c r="A2318" s="1">
        <v>45289</v>
      </c>
      <c r="B2318" s="1">
        <v>45291</v>
      </c>
      <c r="C2318" t="s">
        <v>607</v>
      </c>
      <c r="D2318" t="s">
        <v>189</v>
      </c>
      <c r="E2318">
        <v>8.75</v>
      </c>
      <c r="F2318" t="s">
        <v>505</v>
      </c>
      <c r="G2318" t="s">
        <v>142</v>
      </c>
      <c r="H2318" t="s">
        <v>71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5267</v>
      </c>
      <c r="P2318">
        <v>1</v>
      </c>
      <c r="Q2318" t="str">
        <f t="shared" si="36"/>
        <v>S US Equity</v>
      </c>
    </row>
    <row r="2319" spans="1:17" x14ac:dyDescent="0.55000000000000004">
      <c r="A2319" s="1">
        <v>45289</v>
      </c>
      <c r="B2319" s="1">
        <v>45291</v>
      </c>
      <c r="C2319" t="s">
        <v>1142</v>
      </c>
      <c r="D2319" t="s">
        <v>1143</v>
      </c>
      <c r="E2319">
        <v>7.0819999999999999</v>
      </c>
      <c r="F2319" t="s">
        <v>5268</v>
      </c>
      <c r="H2319" t="s">
        <v>52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5269</v>
      </c>
      <c r="P2319">
        <v>4</v>
      </c>
      <c r="Q2319" t="str">
        <f t="shared" si="36"/>
        <v>BNSF US Equity</v>
      </c>
    </row>
    <row r="2320" spans="1:17" x14ac:dyDescent="0.55000000000000004">
      <c r="A2320" s="1">
        <v>45289</v>
      </c>
      <c r="B2320" s="1">
        <v>45291</v>
      </c>
      <c r="C2320" t="s">
        <v>5271</v>
      </c>
      <c r="D2320" t="s">
        <v>567</v>
      </c>
      <c r="E2320">
        <v>7.45</v>
      </c>
      <c r="F2320" t="s">
        <v>856</v>
      </c>
      <c r="H2320" t="s">
        <v>77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53</v>
      </c>
      <c r="O2320" t="s">
        <v>5272</v>
      </c>
      <c r="P2320">
        <v>1</v>
      </c>
      <c r="Q2320" t="str">
        <f t="shared" si="36"/>
        <v>D US Equity</v>
      </c>
    </row>
    <row r="2321" spans="1:17" x14ac:dyDescent="0.55000000000000004">
      <c r="A2321" s="1">
        <v>45289</v>
      </c>
      <c r="B2321" s="1">
        <v>45291</v>
      </c>
      <c r="C2321" t="s">
        <v>244</v>
      </c>
      <c r="D2321" t="s">
        <v>245</v>
      </c>
      <c r="E2321">
        <v>4.5</v>
      </c>
      <c r="F2321" t="s">
        <v>2717</v>
      </c>
      <c r="G2321" t="s">
        <v>1519</v>
      </c>
      <c r="H2321" t="s">
        <v>47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22</v>
      </c>
      <c r="O2321" t="s">
        <v>5273</v>
      </c>
      <c r="P2321">
        <v>2</v>
      </c>
      <c r="Q2321" t="str">
        <f t="shared" si="36"/>
        <v>GE US Equity</v>
      </c>
    </row>
    <row r="2322" spans="1:17" x14ac:dyDescent="0.55000000000000004">
      <c r="A2322" s="1">
        <v>45289</v>
      </c>
      <c r="B2322" s="1">
        <v>45291</v>
      </c>
      <c r="C2322" t="s">
        <v>1116</v>
      </c>
      <c r="D2322" t="s">
        <v>1117</v>
      </c>
      <c r="E2322">
        <v>3.5</v>
      </c>
      <c r="F2322" t="s">
        <v>473</v>
      </c>
      <c r="G2322" t="s">
        <v>1519</v>
      </c>
      <c r="H2322" t="s">
        <v>17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53</v>
      </c>
      <c r="O2322" t="s">
        <v>5274</v>
      </c>
      <c r="P2322">
        <v>4</v>
      </c>
      <c r="Q2322" t="str">
        <f t="shared" si="36"/>
        <v>NRUC US Equity</v>
      </c>
    </row>
    <row r="2323" spans="1:17" x14ac:dyDescent="0.55000000000000004">
      <c r="A2323" s="1">
        <v>45289</v>
      </c>
      <c r="B2323" s="1">
        <v>45291</v>
      </c>
      <c r="C2323" t="s">
        <v>1445</v>
      </c>
      <c r="D2323" t="s">
        <v>1446</v>
      </c>
      <c r="E2323">
        <v>2.75</v>
      </c>
      <c r="F2323" t="s">
        <v>4292</v>
      </c>
      <c r="G2323" t="s">
        <v>229</v>
      </c>
      <c r="H2323" t="s">
        <v>42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72</v>
      </c>
      <c r="O2323" t="s">
        <v>5276</v>
      </c>
      <c r="P2323">
        <v>3</v>
      </c>
      <c r="Q2323" t="str">
        <f t="shared" si="36"/>
        <v>ATH US Equity</v>
      </c>
    </row>
    <row r="2324" spans="1:17" x14ac:dyDescent="0.55000000000000004">
      <c r="A2324" s="1">
        <v>45289</v>
      </c>
      <c r="B2324" s="1">
        <v>45291</v>
      </c>
      <c r="C2324" t="s">
        <v>3538</v>
      </c>
      <c r="D2324" t="s">
        <v>2421</v>
      </c>
      <c r="E2324">
        <v>6.375</v>
      </c>
      <c r="F2324" t="s">
        <v>744</v>
      </c>
      <c r="H2324" t="s">
        <v>17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53</v>
      </c>
      <c r="O2324" t="s">
        <v>5277</v>
      </c>
      <c r="P2324">
        <v>3</v>
      </c>
      <c r="Q2324" t="str">
        <f t="shared" si="36"/>
        <v>LNT US Equity</v>
      </c>
    </row>
    <row r="2325" spans="1:17" x14ac:dyDescent="0.55000000000000004">
      <c r="A2325" s="1">
        <v>45289</v>
      </c>
      <c r="B2325" s="1">
        <v>45291</v>
      </c>
      <c r="C2325" t="s">
        <v>2486</v>
      </c>
      <c r="D2325" t="s">
        <v>2487</v>
      </c>
      <c r="E2325">
        <v>5.625</v>
      </c>
      <c r="F2325" t="s">
        <v>1849</v>
      </c>
      <c r="G2325" t="s">
        <v>229</v>
      </c>
      <c r="H2325" t="s">
        <v>17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72</v>
      </c>
      <c r="O2325" t="s">
        <v>5281</v>
      </c>
      <c r="P2325">
        <v>2</v>
      </c>
      <c r="Q2325" t="str">
        <f t="shared" si="36"/>
        <v>CG US Equity</v>
      </c>
    </row>
    <row r="2326" spans="1:17" x14ac:dyDescent="0.55000000000000004">
      <c r="A2326" s="1">
        <v>45289</v>
      </c>
      <c r="B2326" s="1">
        <v>45291</v>
      </c>
      <c r="C2326" t="s">
        <v>3632</v>
      </c>
      <c r="D2326" t="s">
        <v>3633</v>
      </c>
      <c r="E2326">
        <v>4.3</v>
      </c>
      <c r="F2326" t="s">
        <v>2510</v>
      </c>
      <c r="H2326" t="s">
        <v>77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72</v>
      </c>
      <c r="O2326" t="s">
        <v>5282</v>
      </c>
      <c r="P2326">
        <v>3</v>
      </c>
      <c r="Q2326" t="str">
        <f t="shared" si="36"/>
        <v>HIG US Equity</v>
      </c>
    </row>
    <row r="2327" spans="1:17" x14ac:dyDescent="0.55000000000000004">
      <c r="A2327" s="1">
        <v>45289</v>
      </c>
      <c r="B2327" s="1">
        <v>45291</v>
      </c>
      <c r="C2327" t="s">
        <v>517</v>
      </c>
      <c r="D2327" t="s">
        <v>518</v>
      </c>
      <c r="E2327">
        <v>2.7</v>
      </c>
      <c r="F2327" t="s">
        <v>457</v>
      </c>
      <c r="G2327" t="s">
        <v>1519</v>
      </c>
      <c r="H2327" t="s">
        <v>52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5283</v>
      </c>
      <c r="P2327">
        <v>3</v>
      </c>
      <c r="Q2327" t="str">
        <f t="shared" si="36"/>
        <v>CAT US Equity</v>
      </c>
    </row>
    <row r="2328" spans="1:17" x14ac:dyDescent="0.55000000000000004">
      <c r="A2328" s="1">
        <v>45289</v>
      </c>
      <c r="B2328" s="1">
        <v>45291</v>
      </c>
      <c r="C2328" t="s">
        <v>1500</v>
      </c>
      <c r="D2328" t="s">
        <v>1501</v>
      </c>
      <c r="E2328">
        <v>1.5</v>
      </c>
      <c r="F2328" t="s">
        <v>1458</v>
      </c>
      <c r="G2328" t="s">
        <v>142</v>
      </c>
      <c r="H2328" t="s">
        <v>42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72</v>
      </c>
      <c r="O2328" t="s">
        <v>5284</v>
      </c>
      <c r="P2328">
        <v>3</v>
      </c>
      <c r="Q2328" t="str">
        <f t="shared" si="36"/>
        <v>PFG US Equity</v>
      </c>
    </row>
    <row r="2329" spans="1:17" x14ac:dyDescent="0.55000000000000004">
      <c r="A2329" s="1">
        <v>45289</v>
      </c>
      <c r="B2329" s="1">
        <v>45291</v>
      </c>
      <c r="C2329" t="s">
        <v>1362</v>
      </c>
      <c r="D2329" t="s">
        <v>1363</v>
      </c>
      <c r="E2329">
        <v>3.25</v>
      </c>
      <c r="F2329" t="s">
        <v>3399</v>
      </c>
      <c r="H2329" t="s">
        <v>52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5286</v>
      </c>
      <c r="P2329">
        <v>3</v>
      </c>
      <c r="Q2329" t="str">
        <f t="shared" si="36"/>
        <v>BMY US Equity</v>
      </c>
    </row>
    <row r="2330" spans="1:17" x14ac:dyDescent="0.55000000000000004">
      <c r="A2330" s="1">
        <v>45289</v>
      </c>
      <c r="B2330" s="1">
        <v>45291</v>
      </c>
      <c r="C2330" t="s">
        <v>4691</v>
      </c>
      <c r="D2330" t="s">
        <v>4634</v>
      </c>
      <c r="E2330">
        <v>5.5</v>
      </c>
      <c r="F2330" t="s">
        <v>562</v>
      </c>
      <c r="H2330" t="s">
        <v>52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53</v>
      </c>
      <c r="O2330" t="s">
        <v>5287</v>
      </c>
      <c r="P2330">
        <v>3</v>
      </c>
      <c r="Q2330" t="str">
        <f t="shared" si="36"/>
        <v>AEE US Equity</v>
      </c>
    </row>
    <row r="2331" spans="1:17" x14ac:dyDescent="0.55000000000000004">
      <c r="A2331" s="1">
        <v>45289</v>
      </c>
      <c r="B2331" s="1">
        <v>45291</v>
      </c>
      <c r="C2331" t="s">
        <v>1764</v>
      </c>
      <c r="D2331" t="s">
        <v>1249</v>
      </c>
      <c r="E2331">
        <v>7.5</v>
      </c>
      <c r="F2331" t="s">
        <v>2974</v>
      </c>
      <c r="H2331" t="s">
        <v>47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5288</v>
      </c>
      <c r="P2331">
        <v>3</v>
      </c>
      <c r="Q2331" t="str">
        <f t="shared" si="36"/>
        <v>KMI US Equity</v>
      </c>
    </row>
    <row r="2332" spans="1:17" x14ac:dyDescent="0.55000000000000004">
      <c r="A2332" s="1">
        <v>45289</v>
      </c>
      <c r="B2332" s="1">
        <v>45291</v>
      </c>
      <c r="C2332" t="s">
        <v>1116</v>
      </c>
      <c r="D2332" t="s">
        <v>1117</v>
      </c>
      <c r="E2332">
        <v>3.5</v>
      </c>
      <c r="F2332" t="s">
        <v>1222</v>
      </c>
      <c r="G2332" t="s">
        <v>4081</v>
      </c>
      <c r="H2332" t="s">
        <v>17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53</v>
      </c>
      <c r="O2332" t="s">
        <v>5289</v>
      </c>
      <c r="P2332">
        <v>4</v>
      </c>
      <c r="Q2332" t="str">
        <f t="shared" si="36"/>
        <v>NRUC US Equity</v>
      </c>
    </row>
    <row r="2333" spans="1:17" x14ac:dyDescent="0.55000000000000004">
      <c r="A2333" s="1">
        <v>45289</v>
      </c>
      <c r="B2333" s="1">
        <v>45291</v>
      </c>
      <c r="C2333" t="s">
        <v>5293</v>
      </c>
      <c r="D2333" t="s">
        <v>567</v>
      </c>
      <c r="E2333">
        <v>6.8</v>
      </c>
      <c r="F2333" t="s">
        <v>2518</v>
      </c>
      <c r="H2333" t="s">
        <v>47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53</v>
      </c>
      <c r="O2333" t="s">
        <v>5294</v>
      </c>
      <c r="P2333">
        <v>1</v>
      </c>
      <c r="Q2333" t="str">
        <f t="shared" si="36"/>
        <v>D US Equity</v>
      </c>
    </row>
    <row r="2334" spans="1:17" x14ac:dyDescent="0.55000000000000004">
      <c r="A2334" s="1">
        <v>45289</v>
      </c>
      <c r="B2334" s="1">
        <v>45291</v>
      </c>
      <c r="C2334" t="s">
        <v>3677</v>
      </c>
      <c r="D2334" t="s">
        <v>3678</v>
      </c>
      <c r="E2334">
        <v>6</v>
      </c>
      <c r="F2334" t="s">
        <v>724</v>
      </c>
      <c r="H2334" t="s">
        <v>52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53</v>
      </c>
      <c r="O2334" t="s">
        <v>5295</v>
      </c>
      <c r="P2334">
        <v>2</v>
      </c>
      <c r="Q2334" t="str">
        <f t="shared" si="36"/>
        <v>SR US Equity</v>
      </c>
    </row>
    <row r="2335" spans="1:17" x14ac:dyDescent="0.55000000000000004">
      <c r="A2335" s="1">
        <v>45289</v>
      </c>
      <c r="B2335" s="1">
        <v>45291</v>
      </c>
      <c r="C2335" t="s">
        <v>933</v>
      </c>
      <c r="D2335" t="s">
        <v>934</v>
      </c>
      <c r="E2335">
        <v>4.3366600000000002</v>
      </c>
      <c r="F2335" t="s">
        <v>5296</v>
      </c>
      <c r="G2335" t="s">
        <v>206</v>
      </c>
      <c r="H2335" t="s">
        <v>47</v>
      </c>
      <c r="I2335" t="s">
        <v>18</v>
      </c>
      <c r="J2335" t="s">
        <v>19</v>
      </c>
      <c r="K2335" t="s">
        <v>20</v>
      </c>
      <c r="L2335" t="s">
        <v>20</v>
      </c>
      <c r="M2335" t="s">
        <v>2527</v>
      </c>
      <c r="N2335" t="s">
        <v>72</v>
      </c>
      <c r="O2335" t="s">
        <v>5297</v>
      </c>
      <c r="P2335">
        <v>3</v>
      </c>
      <c r="Q2335" t="str">
        <f t="shared" si="36"/>
        <v>JEF US Equity</v>
      </c>
    </row>
    <row r="2336" spans="1:17" x14ac:dyDescent="0.55000000000000004">
      <c r="A2336" s="1">
        <v>45289</v>
      </c>
      <c r="B2336" s="1">
        <v>45291</v>
      </c>
      <c r="C2336" t="s">
        <v>1957</v>
      </c>
      <c r="D2336" t="s">
        <v>1958</v>
      </c>
      <c r="E2336">
        <v>4.3499999999999996</v>
      </c>
      <c r="F2336" t="s">
        <v>5298</v>
      </c>
      <c r="H2336" t="s">
        <v>52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72</v>
      </c>
      <c r="O2336" t="s">
        <v>5299</v>
      </c>
      <c r="P2336">
        <v>3</v>
      </c>
      <c r="Q2336" t="str">
        <f t="shared" si="36"/>
        <v>PGR US Equity</v>
      </c>
    </row>
    <row r="2337" spans="1:17" x14ac:dyDescent="0.55000000000000004">
      <c r="A2337" s="1">
        <v>45289</v>
      </c>
      <c r="B2337" s="1">
        <v>45291</v>
      </c>
      <c r="C2337" t="s">
        <v>3632</v>
      </c>
      <c r="D2337" t="s">
        <v>3633</v>
      </c>
      <c r="E2337">
        <v>6.625</v>
      </c>
      <c r="F2337" t="s">
        <v>5300</v>
      </c>
      <c r="H2337" t="s">
        <v>77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72</v>
      </c>
      <c r="O2337" t="s">
        <v>5301</v>
      </c>
      <c r="P2337">
        <v>3</v>
      </c>
      <c r="Q2337" t="str">
        <f t="shared" si="36"/>
        <v>HIG US Equity</v>
      </c>
    </row>
    <row r="2338" spans="1:17" x14ac:dyDescent="0.55000000000000004">
      <c r="A2338" s="1">
        <v>45289</v>
      </c>
      <c r="B2338" s="1">
        <v>45291</v>
      </c>
      <c r="C2338" t="s">
        <v>1500</v>
      </c>
      <c r="D2338" t="s">
        <v>1501</v>
      </c>
      <c r="E2338">
        <v>3</v>
      </c>
      <c r="F2338" t="s">
        <v>5302</v>
      </c>
      <c r="G2338" t="s">
        <v>1839</v>
      </c>
      <c r="H2338" t="s">
        <v>42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72</v>
      </c>
      <c r="O2338" t="s">
        <v>5303</v>
      </c>
      <c r="P2338">
        <v>3</v>
      </c>
      <c r="Q2338" t="str">
        <f t="shared" si="36"/>
        <v>PFG US Equity</v>
      </c>
    </row>
    <row r="2339" spans="1:17" x14ac:dyDescent="0.55000000000000004">
      <c r="A2339" s="1">
        <v>45289</v>
      </c>
      <c r="B2339" s="1">
        <v>45291</v>
      </c>
      <c r="C2339" t="s">
        <v>1445</v>
      </c>
      <c r="D2339" t="s">
        <v>1446</v>
      </c>
      <c r="E2339">
        <v>1</v>
      </c>
      <c r="F2339" t="s">
        <v>5304</v>
      </c>
      <c r="G2339" t="s">
        <v>142</v>
      </c>
      <c r="H2339" t="s">
        <v>42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72</v>
      </c>
      <c r="O2339" t="s">
        <v>5305</v>
      </c>
      <c r="P2339">
        <v>3</v>
      </c>
      <c r="Q2339" t="str">
        <f t="shared" si="36"/>
        <v>ATH US Equity</v>
      </c>
    </row>
    <row r="2340" spans="1:17" x14ac:dyDescent="0.55000000000000004">
      <c r="A2340" s="1">
        <v>45289</v>
      </c>
      <c r="B2340" s="1">
        <v>45291</v>
      </c>
      <c r="C2340" t="s">
        <v>1752</v>
      </c>
      <c r="D2340" t="s">
        <v>1753</v>
      </c>
      <c r="E2340">
        <v>5.7949999999999999</v>
      </c>
      <c r="F2340" t="s">
        <v>676</v>
      </c>
      <c r="H2340" t="s">
        <v>17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53</v>
      </c>
      <c r="O2340" t="s">
        <v>5306</v>
      </c>
      <c r="P2340">
        <v>3</v>
      </c>
      <c r="Q2340" t="str">
        <f t="shared" si="36"/>
        <v>PSD US Equity</v>
      </c>
    </row>
    <row r="2341" spans="1:17" x14ac:dyDescent="0.55000000000000004">
      <c r="A2341" s="1">
        <v>45289</v>
      </c>
      <c r="B2341" s="1">
        <v>45291</v>
      </c>
      <c r="C2341" t="s">
        <v>497</v>
      </c>
      <c r="D2341" t="s">
        <v>498</v>
      </c>
      <c r="E2341">
        <v>4.7</v>
      </c>
      <c r="F2341" t="s">
        <v>718</v>
      </c>
      <c r="G2341" t="s">
        <v>229</v>
      </c>
      <c r="H2341" t="s">
        <v>71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72</v>
      </c>
      <c r="O2341" t="s">
        <v>5308</v>
      </c>
      <c r="P2341">
        <v>5</v>
      </c>
      <c r="Q2341" t="str">
        <f t="shared" si="36"/>
        <v>BCRED US Equity</v>
      </c>
    </row>
    <row r="2342" spans="1:17" x14ac:dyDescent="0.55000000000000004">
      <c r="A2342" s="1">
        <v>45289</v>
      </c>
      <c r="B2342" s="1">
        <v>45291</v>
      </c>
      <c r="C2342" t="s">
        <v>1479</v>
      </c>
      <c r="D2342" t="s">
        <v>1323</v>
      </c>
      <c r="E2342">
        <v>5.55</v>
      </c>
      <c r="F2342" t="s">
        <v>951</v>
      </c>
      <c r="G2342" t="s">
        <v>4009</v>
      </c>
      <c r="H2342" t="s">
        <v>17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53</v>
      </c>
      <c r="O2342" t="s">
        <v>5309</v>
      </c>
      <c r="P2342">
        <v>3</v>
      </c>
      <c r="Q2342" t="str">
        <f t="shared" si="36"/>
        <v>EIX US Equity</v>
      </c>
    </row>
    <row r="2343" spans="1:17" x14ac:dyDescent="0.55000000000000004">
      <c r="A2343" s="1">
        <v>45289</v>
      </c>
      <c r="B2343" s="1">
        <v>45291</v>
      </c>
      <c r="C2343" t="s">
        <v>1479</v>
      </c>
      <c r="D2343" t="s">
        <v>1323</v>
      </c>
      <c r="E2343">
        <v>5.35</v>
      </c>
      <c r="F2343" t="s">
        <v>381</v>
      </c>
      <c r="G2343" t="s">
        <v>5310</v>
      </c>
      <c r="H2343" t="s">
        <v>17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53</v>
      </c>
      <c r="O2343" t="s">
        <v>5311</v>
      </c>
      <c r="P2343">
        <v>3</v>
      </c>
      <c r="Q2343" t="str">
        <f t="shared" si="36"/>
        <v>EIX US Equity</v>
      </c>
    </row>
    <row r="2344" spans="1:17" x14ac:dyDescent="0.55000000000000004">
      <c r="A2344" s="1">
        <v>45289</v>
      </c>
      <c r="B2344" s="1">
        <v>45291</v>
      </c>
      <c r="C2344" t="s">
        <v>2052</v>
      </c>
      <c r="D2344" t="s">
        <v>2053</v>
      </c>
      <c r="E2344">
        <v>4.75</v>
      </c>
      <c r="F2344" t="s">
        <v>192</v>
      </c>
      <c r="H2344" t="s">
        <v>77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5312</v>
      </c>
      <c r="P2344">
        <v>3</v>
      </c>
      <c r="Q2344" t="str">
        <f t="shared" si="36"/>
        <v>GLW US Equity</v>
      </c>
    </row>
    <row r="2345" spans="1:17" x14ac:dyDescent="0.55000000000000004">
      <c r="A2345" s="1">
        <v>45289</v>
      </c>
      <c r="B2345" s="1">
        <v>45291</v>
      </c>
      <c r="C2345" t="s">
        <v>57</v>
      </c>
      <c r="D2345" t="s">
        <v>14</v>
      </c>
      <c r="E2345">
        <v>5.4</v>
      </c>
      <c r="F2345" t="s">
        <v>1572</v>
      </c>
      <c r="G2345" t="s">
        <v>229</v>
      </c>
      <c r="H2345" t="s">
        <v>17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5313</v>
      </c>
      <c r="P2345">
        <v>3</v>
      </c>
      <c r="Q2345" t="str">
        <f t="shared" si="36"/>
        <v>DIS US Equity</v>
      </c>
    </row>
    <row r="2346" spans="1:17" x14ac:dyDescent="0.55000000000000004">
      <c r="A2346" s="1">
        <v>45289</v>
      </c>
      <c r="B2346" s="1">
        <v>45291</v>
      </c>
      <c r="C2346" t="s">
        <v>4556</v>
      </c>
      <c r="D2346" t="s">
        <v>4557</v>
      </c>
      <c r="E2346">
        <v>7.625</v>
      </c>
      <c r="F2346" t="s">
        <v>2243</v>
      </c>
      <c r="H2346" t="s">
        <v>17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5317</v>
      </c>
      <c r="P2346">
        <v>5</v>
      </c>
      <c r="Q2346" t="str">
        <f t="shared" si="36"/>
        <v>TFCFA US Equity</v>
      </c>
    </row>
    <row r="2347" spans="1:17" x14ac:dyDescent="0.55000000000000004">
      <c r="A2347" s="1">
        <v>45289</v>
      </c>
      <c r="B2347" s="1">
        <v>45291</v>
      </c>
      <c r="C2347" t="s">
        <v>5193</v>
      </c>
      <c r="D2347" t="s">
        <v>5194</v>
      </c>
      <c r="E2347">
        <v>5.8</v>
      </c>
      <c r="F2347" t="s">
        <v>5130</v>
      </c>
      <c r="H2347" t="s">
        <v>47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53</v>
      </c>
      <c r="O2347" t="s">
        <v>5318</v>
      </c>
      <c r="P2347">
        <v>3</v>
      </c>
      <c r="Q2347" t="str">
        <f t="shared" si="36"/>
        <v>EDE US Equity</v>
      </c>
    </row>
    <row r="2348" spans="1:17" x14ac:dyDescent="0.55000000000000004">
      <c r="A2348" s="1">
        <v>45289</v>
      </c>
      <c r="B2348" s="1">
        <v>45291</v>
      </c>
      <c r="C2348" t="s">
        <v>3933</v>
      </c>
      <c r="D2348" t="s">
        <v>3934</v>
      </c>
      <c r="E2348">
        <v>5.3</v>
      </c>
      <c r="F2348" t="s">
        <v>2957</v>
      </c>
      <c r="G2348" t="s">
        <v>3809</v>
      </c>
      <c r="H2348" t="s">
        <v>17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53</v>
      </c>
      <c r="O2348" t="s">
        <v>5319</v>
      </c>
      <c r="P2348">
        <v>3</v>
      </c>
      <c r="Q2348" t="str">
        <f t="shared" si="36"/>
        <v>IDA US Equity</v>
      </c>
    </row>
    <row r="2349" spans="1:17" x14ac:dyDescent="0.55000000000000004">
      <c r="A2349" s="1">
        <v>45289</v>
      </c>
      <c r="B2349" s="1">
        <v>45291</v>
      </c>
      <c r="C2349" t="s">
        <v>5110</v>
      </c>
      <c r="D2349" t="s">
        <v>265</v>
      </c>
      <c r="E2349">
        <v>7.8</v>
      </c>
      <c r="F2349" t="s">
        <v>4225</v>
      </c>
      <c r="G2349" t="s">
        <v>142</v>
      </c>
      <c r="H2349" t="s">
        <v>52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72</v>
      </c>
      <c r="O2349" t="s">
        <v>5320</v>
      </c>
      <c r="P2349">
        <v>3</v>
      </c>
      <c r="Q2349" t="str">
        <f t="shared" si="36"/>
        <v>MET US Equity</v>
      </c>
    </row>
    <row r="2350" spans="1:17" x14ac:dyDescent="0.55000000000000004">
      <c r="A2350" s="1">
        <v>45289</v>
      </c>
      <c r="B2350" s="1">
        <v>45291</v>
      </c>
      <c r="C2350" t="s">
        <v>2750</v>
      </c>
      <c r="D2350" t="s">
        <v>2751</v>
      </c>
      <c r="E2350">
        <v>7</v>
      </c>
      <c r="F2350" t="s">
        <v>538</v>
      </c>
      <c r="H2350" t="s">
        <v>47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5321</v>
      </c>
      <c r="P2350">
        <v>3</v>
      </c>
      <c r="Q2350" t="str">
        <f t="shared" si="36"/>
        <v>MLM US Equity</v>
      </c>
    </row>
    <row r="2351" spans="1:17" x14ac:dyDescent="0.55000000000000004">
      <c r="A2351" s="1">
        <v>45289</v>
      </c>
      <c r="B2351" s="1">
        <v>45291</v>
      </c>
      <c r="C2351" t="s">
        <v>244</v>
      </c>
      <c r="D2351" t="s">
        <v>245</v>
      </c>
      <c r="E2351">
        <v>4.1500000000000004</v>
      </c>
      <c r="F2351" t="s">
        <v>91</v>
      </c>
      <c r="G2351" t="s">
        <v>1519</v>
      </c>
      <c r="H2351" t="s">
        <v>47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5322</v>
      </c>
      <c r="P2351">
        <v>2</v>
      </c>
      <c r="Q2351" t="str">
        <f t="shared" si="36"/>
        <v>GE US Equity</v>
      </c>
    </row>
    <row r="2352" spans="1:17" x14ac:dyDescent="0.55000000000000004">
      <c r="A2352" s="1">
        <v>45289</v>
      </c>
      <c r="B2352" s="1">
        <v>45291</v>
      </c>
      <c r="C2352" t="s">
        <v>1479</v>
      </c>
      <c r="D2352" t="s">
        <v>1323</v>
      </c>
      <c r="E2352">
        <v>5.75</v>
      </c>
      <c r="F2352" t="s">
        <v>953</v>
      </c>
      <c r="G2352" t="s">
        <v>5323</v>
      </c>
      <c r="H2352" t="s">
        <v>17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53</v>
      </c>
      <c r="O2352" t="s">
        <v>5324</v>
      </c>
      <c r="P2352">
        <v>3</v>
      </c>
      <c r="Q2352" t="str">
        <f t="shared" si="36"/>
        <v>EIX US Equity</v>
      </c>
    </row>
    <row r="2353" spans="1:17" x14ac:dyDescent="0.55000000000000004">
      <c r="A2353" s="1">
        <v>45289</v>
      </c>
      <c r="B2353" s="1">
        <v>45291</v>
      </c>
      <c r="C2353" t="s">
        <v>5325</v>
      </c>
      <c r="D2353" t="s">
        <v>1143</v>
      </c>
      <c r="E2353">
        <v>3.2</v>
      </c>
      <c r="F2353" t="s">
        <v>5326</v>
      </c>
      <c r="G2353" t="s">
        <v>209</v>
      </c>
      <c r="H2353" t="s">
        <v>42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5327</v>
      </c>
      <c r="P2353">
        <v>4</v>
      </c>
      <c r="Q2353" t="str">
        <f t="shared" si="36"/>
        <v>BNSF US Equity</v>
      </c>
    </row>
    <row r="2354" spans="1:17" x14ac:dyDescent="0.55000000000000004">
      <c r="A2354" s="1">
        <v>45289</v>
      </c>
      <c r="B2354" s="1">
        <v>45291</v>
      </c>
      <c r="C2354" t="s">
        <v>1116</v>
      </c>
      <c r="D2354" t="s">
        <v>1117</v>
      </c>
      <c r="E2354">
        <v>3</v>
      </c>
      <c r="F2354" t="s">
        <v>1979</v>
      </c>
      <c r="G2354" t="s">
        <v>1519</v>
      </c>
      <c r="H2354" t="s">
        <v>17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53</v>
      </c>
      <c r="O2354" t="s">
        <v>5328</v>
      </c>
      <c r="P2354">
        <v>4</v>
      </c>
      <c r="Q2354" t="str">
        <f t="shared" si="36"/>
        <v>NRUC US Equity</v>
      </c>
    </row>
    <row r="2355" spans="1:17" x14ac:dyDescent="0.55000000000000004">
      <c r="A2355" s="1">
        <v>45289</v>
      </c>
      <c r="B2355" s="1">
        <v>45291</v>
      </c>
      <c r="C2355" t="s">
        <v>139</v>
      </c>
      <c r="D2355" t="s">
        <v>140</v>
      </c>
      <c r="E2355">
        <v>5.3659999999999997</v>
      </c>
      <c r="F2355" t="s">
        <v>739</v>
      </c>
      <c r="G2355" t="s">
        <v>229</v>
      </c>
      <c r="H2355" t="s">
        <v>42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72</v>
      </c>
      <c r="O2355" t="s">
        <v>5329</v>
      </c>
      <c r="P2355">
        <v>2</v>
      </c>
      <c r="Q2355" t="str">
        <f t="shared" si="36"/>
        <v>PL US Equity</v>
      </c>
    </row>
    <row r="2356" spans="1:17" x14ac:dyDescent="0.55000000000000004">
      <c r="A2356" s="1">
        <v>45289</v>
      </c>
      <c r="B2356" s="1">
        <v>45291</v>
      </c>
      <c r="C2356" t="s">
        <v>2846</v>
      </c>
      <c r="D2356" t="s">
        <v>2847</v>
      </c>
      <c r="E2356">
        <v>5.8</v>
      </c>
      <c r="F2356" t="s">
        <v>1173</v>
      </c>
      <c r="G2356" t="s">
        <v>206</v>
      </c>
      <c r="H2356" t="s">
        <v>52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53</v>
      </c>
      <c r="O2356" t="s">
        <v>5330</v>
      </c>
      <c r="P2356">
        <v>3</v>
      </c>
      <c r="Q2356" t="str">
        <f t="shared" si="36"/>
        <v>PEG US Equity</v>
      </c>
    </row>
    <row r="2357" spans="1:17" x14ac:dyDescent="0.55000000000000004">
      <c r="A2357" s="1">
        <v>45289</v>
      </c>
      <c r="B2357" s="1">
        <v>45291</v>
      </c>
      <c r="C2357" t="s">
        <v>1495</v>
      </c>
      <c r="D2357" t="s">
        <v>1496</v>
      </c>
      <c r="E2357">
        <v>3.05</v>
      </c>
      <c r="F2357" t="s">
        <v>4031</v>
      </c>
      <c r="G2357" t="s">
        <v>229</v>
      </c>
      <c r="H2357" t="s">
        <v>17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72</v>
      </c>
      <c r="O2357" t="s">
        <v>5331</v>
      </c>
      <c r="P2357">
        <v>3</v>
      </c>
      <c r="Q2357" t="str">
        <f t="shared" si="36"/>
        <v>JXN US Equity</v>
      </c>
    </row>
    <row r="2358" spans="1:17" x14ac:dyDescent="0.55000000000000004">
      <c r="A2358" s="1">
        <v>45289</v>
      </c>
      <c r="B2358" s="1">
        <v>45291</v>
      </c>
      <c r="C2358" t="s">
        <v>5332</v>
      </c>
      <c r="D2358" t="s">
        <v>5333</v>
      </c>
      <c r="E2358">
        <v>7.125</v>
      </c>
      <c r="F2358" t="s">
        <v>540</v>
      </c>
      <c r="H2358" t="s">
        <v>77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5334</v>
      </c>
      <c r="P2358">
        <v>3</v>
      </c>
      <c r="Q2358" t="str">
        <f t="shared" si="36"/>
        <v>EEP US Equity</v>
      </c>
    </row>
    <row r="2359" spans="1:17" x14ac:dyDescent="0.55000000000000004">
      <c r="A2359" s="1">
        <v>45289</v>
      </c>
      <c r="B2359" s="1">
        <v>45291</v>
      </c>
      <c r="C2359" t="s">
        <v>2788</v>
      </c>
      <c r="D2359" t="s">
        <v>1456</v>
      </c>
      <c r="E2359">
        <v>7.57</v>
      </c>
      <c r="F2359" t="s">
        <v>1792</v>
      </c>
      <c r="H2359" t="s">
        <v>71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72</v>
      </c>
      <c r="O2359" t="s">
        <v>5335</v>
      </c>
      <c r="P2359">
        <v>3</v>
      </c>
      <c r="Q2359" t="str">
        <f t="shared" si="36"/>
        <v>AIG US Equity</v>
      </c>
    </row>
    <row r="2360" spans="1:17" x14ac:dyDescent="0.55000000000000004">
      <c r="A2360" s="1">
        <v>45289</v>
      </c>
      <c r="B2360" s="1">
        <v>45291</v>
      </c>
      <c r="C2360" t="s">
        <v>5265</v>
      </c>
      <c r="D2360" t="s">
        <v>1551</v>
      </c>
      <c r="E2360">
        <v>6.45</v>
      </c>
      <c r="F2360" t="s">
        <v>744</v>
      </c>
      <c r="H2360" t="s">
        <v>42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53</v>
      </c>
      <c r="O2360" t="s">
        <v>5336</v>
      </c>
      <c r="P2360">
        <v>3</v>
      </c>
      <c r="Q2360" t="str">
        <f t="shared" si="36"/>
        <v>PPL US Equity</v>
      </c>
    </row>
    <row r="2361" spans="1:17" x14ac:dyDescent="0.55000000000000004">
      <c r="A2361" s="1">
        <v>45289</v>
      </c>
      <c r="B2361" s="1">
        <v>45291</v>
      </c>
      <c r="C2361" t="s">
        <v>722</v>
      </c>
      <c r="D2361" t="s">
        <v>723</v>
      </c>
      <c r="E2361">
        <v>5.78</v>
      </c>
      <c r="F2361" t="s">
        <v>509</v>
      </c>
      <c r="H2361" t="s">
        <v>17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5337</v>
      </c>
      <c r="P2361">
        <v>3</v>
      </c>
      <c r="Q2361" t="str">
        <f t="shared" si="36"/>
        <v>UNP US Equity</v>
      </c>
    </row>
    <row r="2362" spans="1:17" x14ac:dyDescent="0.55000000000000004">
      <c r="A2362" s="1">
        <v>45289</v>
      </c>
      <c r="B2362" s="1">
        <v>45291</v>
      </c>
      <c r="C2362" t="s">
        <v>1116</v>
      </c>
      <c r="D2362" t="s">
        <v>1117</v>
      </c>
      <c r="E2362">
        <v>3</v>
      </c>
      <c r="F2362" t="s">
        <v>2658</v>
      </c>
      <c r="G2362" t="s">
        <v>1519</v>
      </c>
      <c r="H2362" t="s">
        <v>17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53</v>
      </c>
      <c r="O2362" t="s">
        <v>5338</v>
      </c>
      <c r="P2362">
        <v>4</v>
      </c>
      <c r="Q2362" t="str">
        <f t="shared" si="36"/>
        <v>NRUC US Equity</v>
      </c>
    </row>
    <row r="2363" spans="1:17" x14ac:dyDescent="0.55000000000000004">
      <c r="A2363" s="1">
        <v>45289</v>
      </c>
      <c r="B2363" s="1">
        <v>45291</v>
      </c>
      <c r="C2363" t="s">
        <v>2504</v>
      </c>
      <c r="D2363" t="s">
        <v>2505</v>
      </c>
      <c r="E2363">
        <v>6.375</v>
      </c>
      <c r="F2363" t="s">
        <v>814</v>
      </c>
      <c r="H2363" t="s">
        <v>77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72</v>
      </c>
      <c r="O2363" t="s">
        <v>5339</v>
      </c>
      <c r="P2363">
        <v>3</v>
      </c>
      <c r="Q2363" t="str">
        <f t="shared" si="36"/>
        <v>ELV US Equity</v>
      </c>
    </row>
    <row r="2364" spans="1:17" x14ac:dyDescent="0.55000000000000004">
      <c r="A2364" s="1">
        <v>45289</v>
      </c>
      <c r="B2364" s="1">
        <v>45291</v>
      </c>
      <c r="C2364" t="s">
        <v>920</v>
      </c>
      <c r="D2364" t="s">
        <v>921</v>
      </c>
      <c r="E2364">
        <v>5.95</v>
      </c>
      <c r="F2364" t="s">
        <v>299</v>
      </c>
      <c r="H2364" t="s">
        <v>77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72</v>
      </c>
      <c r="O2364" t="s">
        <v>5340</v>
      </c>
      <c r="P2364">
        <v>3</v>
      </c>
      <c r="Q2364" t="str">
        <f t="shared" si="36"/>
        <v>ALL US Equity</v>
      </c>
    </row>
    <row r="2365" spans="1:17" x14ac:dyDescent="0.55000000000000004">
      <c r="A2365" s="1">
        <v>45289</v>
      </c>
      <c r="B2365" s="1">
        <v>45291</v>
      </c>
      <c r="C2365" t="s">
        <v>1445</v>
      </c>
      <c r="D2365" t="s">
        <v>1446</v>
      </c>
      <c r="E2365">
        <v>6.3978099999999998</v>
      </c>
      <c r="F2365" t="s">
        <v>1312</v>
      </c>
      <c r="G2365" t="s">
        <v>229</v>
      </c>
      <c r="H2365" t="s">
        <v>42</v>
      </c>
      <c r="I2365" t="s">
        <v>18</v>
      </c>
      <c r="J2365" t="s">
        <v>19</v>
      </c>
      <c r="K2365" t="s">
        <v>20</v>
      </c>
      <c r="L2365" t="s">
        <v>20</v>
      </c>
      <c r="M2365" t="s">
        <v>173</v>
      </c>
      <c r="N2365" t="s">
        <v>72</v>
      </c>
      <c r="O2365" t="s">
        <v>5342</v>
      </c>
      <c r="P2365">
        <v>3</v>
      </c>
      <c r="Q2365" t="str">
        <f t="shared" si="36"/>
        <v>ATH US Equity</v>
      </c>
    </row>
    <row r="2366" spans="1:17" x14ac:dyDescent="0.55000000000000004">
      <c r="A2366" s="1">
        <v>45289</v>
      </c>
      <c r="B2366" s="1">
        <v>45291</v>
      </c>
      <c r="C2366" t="s">
        <v>5343</v>
      </c>
      <c r="D2366" t="s">
        <v>449</v>
      </c>
      <c r="E2366">
        <v>6.2</v>
      </c>
      <c r="F2366" t="s">
        <v>5344</v>
      </c>
      <c r="H2366" t="s">
        <v>77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53</v>
      </c>
      <c r="O2366" t="s">
        <v>5345</v>
      </c>
      <c r="P2366">
        <v>3</v>
      </c>
      <c r="Q2366" t="str">
        <f t="shared" si="36"/>
        <v>DUK US Equity</v>
      </c>
    </row>
    <row r="2367" spans="1:17" x14ac:dyDescent="0.55000000000000004">
      <c r="A2367" s="1">
        <v>45289</v>
      </c>
      <c r="B2367" s="1">
        <v>45291</v>
      </c>
      <c r="C2367" t="s">
        <v>1116</v>
      </c>
      <c r="D2367" t="s">
        <v>1117</v>
      </c>
      <c r="E2367">
        <v>3.5</v>
      </c>
      <c r="F2367" t="s">
        <v>452</v>
      </c>
      <c r="G2367" t="s">
        <v>1519</v>
      </c>
      <c r="H2367" t="s">
        <v>17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53</v>
      </c>
      <c r="O2367" t="s">
        <v>5346</v>
      </c>
      <c r="P2367">
        <v>4</v>
      </c>
      <c r="Q2367" t="str">
        <f t="shared" si="36"/>
        <v>NRUC US Equity</v>
      </c>
    </row>
    <row r="2368" spans="1:17" x14ac:dyDescent="0.55000000000000004">
      <c r="A2368" s="1">
        <v>45289</v>
      </c>
      <c r="B2368" s="1">
        <v>45291</v>
      </c>
      <c r="C2368" t="s">
        <v>1116</v>
      </c>
      <c r="D2368" t="s">
        <v>1117</v>
      </c>
      <c r="E2368">
        <v>3</v>
      </c>
      <c r="F2368" t="s">
        <v>914</v>
      </c>
      <c r="G2368" t="s">
        <v>1519</v>
      </c>
      <c r="H2368" t="s">
        <v>17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53</v>
      </c>
      <c r="O2368" t="s">
        <v>5347</v>
      </c>
      <c r="P2368">
        <v>4</v>
      </c>
      <c r="Q2368" t="str">
        <f t="shared" si="36"/>
        <v>NRUC US Equity</v>
      </c>
    </row>
    <row r="2369" spans="1:17" x14ac:dyDescent="0.55000000000000004">
      <c r="A2369" s="1">
        <v>45289</v>
      </c>
      <c r="B2369" s="1">
        <v>45291</v>
      </c>
      <c r="C2369" t="s">
        <v>131</v>
      </c>
      <c r="D2369" t="s">
        <v>132</v>
      </c>
      <c r="E2369">
        <v>8.3000000000000007</v>
      </c>
      <c r="F2369" t="s">
        <v>489</v>
      </c>
      <c r="G2369" t="s">
        <v>133</v>
      </c>
      <c r="H2369" t="s">
        <v>63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64</v>
      </c>
      <c r="O2369" t="s">
        <v>5348</v>
      </c>
      <c r="P2369">
        <v>3</v>
      </c>
      <c r="Q2369" t="str">
        <f t="shared" si="36"/>
        <v>IFC US Equity</v>
      </c>
    </row>
    <row r="2370" spans="1:17" x14ac:dyDescent="0.55000000000000004">
      <c r="A2370" s="1">
        <v>45289</v>
      </c>
      <c r="B2370" s="1">
        <v>45291</v>
      </c>
      <c r="C2370" t="s">
        <v>1070</v>
      </c>
      <c r="D2370" t="s">
        <v>1071</v>
      </c>
      <c r="E2370">
        <v>2</v>
      </c>
      <c r="F2370" t="s">
        <v>5032</v>
      </c>
      <c r="G2370" t="s">
        <v>229</v>
      </c>
      <c r="H2370" t="s">
        <v>77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22</v>
      </c>
      <c r="O2370" t="s">
        <v>5349</v>
      </c>
      <c r="P2370">
        <v>5</v>
      </c>
      <c r="Q2370" t="str">
        <f t="shared" si="36"/>
        <v>DTRGR US Equity</v>
      </c>
    </row>
    <row r="2371" spans="1:17" x14ac:dyDescent="0.55000000000000004">
      <c r="A2371" s="1">
        <v>45289</v>
      </c>
      <c r="B2371" s="1">
        <v>45291</v>
      </c>
      <c r="C2371" t="s">
        <v>5351</v>
      </c>
      <c r="D2371" t="s">
        <v>5249</v>
      </c>
      <c r="E2371">
        <v>5.7779999999999996</v>
      </c>
      <c r="F2371" t="s">
        <v>4225</v>
      </c>
      <c r="G2371" t="s">
        <v>206</v>
      </c>
      <c r="H2371" t="s">
        <v>52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53</v>
      </c>
      <c r="O2371" t="s">
        <v>5352</v>
      </c>
      <c r="P2371">
        <v>3</v>
      </c>
      <c r="Q2371" t="str">
        <f t="shared" si="36"/>
        <v>AGR US Equity</v>
      </c>
    </row>
    <row r="2372" spans="1:17" x14ac:dyDescent="0.55000000000000004">
      <c r="A2372" s="1">
        <v>45289</v>
      </c>
      <c r="B2372" s="1">
        <v>45291</v>
      </c>
      <c r="C2372" t="s">
        <v>1403</v>
      </c>
      <c r="D2372" t="s">
        <v>1404</v>
      </c>
      <c r="E2372">
        <v>4.016</v>
      </c>
      <c r="F2372" t="s">
        <v>5353</v>
      </c>
      <c r="H2372" t="s">
        <v>52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5354</v>
      </c>
      <c r="P2372">
        <v>3</v>
      </c>
      <c r="Q2372" t="str">
        <f t="shared" ref="Q2372:Q2435" si="37">D2372&amp;" US Equity"</f>
        <v>ADM US Equity</v>
      </c>
    </row>
    <row r="2373" spans="1:17" x14ac:dyDescent="0.55000000000000004">
      <c r="A2373" s="1">
        <v>45289</v>
      </c>
      <c r="B2373" s="1">
        <v>45291</v>
      </c>
      <c r="C2373" t="s">
        <v>5355</v>
      </c>
      <c r="D2373" t="s">
        <v>5356</v>
      </c>
      <c r="E2373">
        <v>4.117</v>
      </c>
      <c r="F2373" t="s">
        <v>3713</v>
      </c>
      <c r="G2373">
        <v>2015</v>
      </c>
      <c r="H2373" t="s">
        <v>267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5357</v>
      </c>
      <c r="P2373">
        <v>5</v>
      </c>
      <c r="Q2373" t="str">
        <f t="shared" si="37"/>
        <v>PARHC US Equity</v>
      </c>
    </row>
    <row r="2374" spans="1:17" x14ac:dyDescent="0.55000000000000004">
      <c r="A2374" s="1">
        <v>45289</v>
      </c>
      <c r="B2374" s="1">
        <v>45291</v>
      </c>
      <c r="C2374" t="s">
        <v>2778</v>
      </c>
      <c r="D2374" t="s">
        <v>2779</v>
      </c>
      <c r="E2374">
        <v>6.05</v>
      </c>
      <c r="F2374" t="s">
        <v>387</v>
      </c>
      <c r="G2374" t="s">
        <v>229</v>
      </c>
      <c r="H2374" t="s">
        <v>32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5358</v>
      </c>
      <c r="P2374">
        <v>3</v>
      </c>
      <c r="Q2374" t="str">
        <f t="shared" si="37"/>
        <v>RRX US Equity</v>
      </c>
    </row>
    <row r="2375" spans="1:17" x14ac:dyDescent="0.55000000000000004">
      <c r="A2375" s="1">
        <v>45289</v>
      </c>
      <c r="B2375" s="1">
        <v>45291</v>
      </c>
      <c r="C2375" t="s">
        <v>5359</v>
      </c>
      <c r="D2375" t="s">
        <v>5360</v>
      </c>
      <c r="E2375">
        <v>7.125</v>
      </c>
      <c r="F2375" t="s">
        <v>210</v>
      </c>
      <c r="G2375" t="s">
        <v>206</v>
      </c>
      <c r="H2375" t="s">
        <v>71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5361</v>
      </c>
      <c r="P2375">
        <v>3</v>
      </c>
      <c r="Q2375" t="str">
        <f t="shared" si="37"/>
        <v>EGN US Equity</v>
      </c>
    </row>
    <row r="2376" spans="1:17" x14ac:dyDescent="0.55000000000000004">
      <c r="A2376" s="1">
        <v>45289</v>
      </c>
      <c r="B2376" s="1">
        <v>45291</v>
      </c>
      <c r="C2376" t="s">
        <v>1941</v>
      </c>
      <c r="D2376" t="s">
        <v>1738</v>
      </c>
      <c r="E2376">
        <v>8.875</v>
      </c>
      <c r="F2376" t="s">
        <v>2873</v>
      </c>
      <c r="H2376" t="s">
        <v>17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72</v>
      </c>
      <c r="O2376" t="s">
        <v>5362</v>
      </c>
      <c r="P2376">
        <v>2</v>
      </c>
      <c r="Q2376" t="str">
        <f t="shared" si="37"/>
        <v>CB US Equity</v>
      </c>
    </row>
    <row r="2377" spans="1:17" x14ac:dyDescent="0.55000000000000004">
      <c r="A2377" s="1">
        <v>45289</v>
      </c>
      <c r="B2377" s="1">
        <v>45291</v>
      </c>
      <c r="C2377" t="s">
        <v>1116</v>
      </c>
      <c r="D2377" t="s">
        <v>1117</v>
      </c>
      <c r="E2377">
        <v>3.15</v>
      </c>
      <c r="F2377" t="s">
        <v>457</v>
      </c>
      <c r="G2377" t="s">
        <v>4715</v>
      </c>
      <c r="H2377" t="s">
        <v>17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53</v>
      </c>
      <c r="O2377" t="s">
        <v>5363</v>
      </c>
      <c r="P2377">
        <v>4</v>
      </c>
      <c r="Q2377" t="str">
        <f t="shared" si="37"/>
        <v>NRUC US Equity</v>
      </c>
    </row>
    <row r="2378" spans="1:17" x14ac:dyDescent="0.55000000000000004">
      <c r="A2378" s="1">
        <v>45289</v>
      </c>
      <c r="B2378" s="1">
        <v>45291</v>
      </c>
      <c r="C2378" t="s">
        <v>933</v>
      </c>
      <c r="D2378" t="s">
        <v>934</v>
      </c>
      <c r="E2378">
        <v>0</v>
      </c>
      <c r="F2378" t="s">
        <v>5364</v>
      </c>
      <c r="H2378" t="s">
        <v>47</v>
      </c>
      <c r="I2378" t="s">
        <v>18</v>
      </c>
      <c r="J2378" t="s">
        <v>19</v>
      </c>
      <c r="K2378" t="s">
        <v>20</v>
      </c>
      <c r="L2378" t="s">
        <v>20</v>
      </c>
      <c r="M2378" t="s">
        <v>2527</v>
      </c>
      <c r="N2378" t="s">
        <v>72</v>
      </c>
      <c r="O2378" t="s">
        <v>5365</v>
      </c>
      <c r="P2378">
        <v>3</v>
      </c>
      <c r="Q2378" t="str">
        <f t="shared" si="37"/>
        <v>JEF US Equity</v>
      </c>
    </row>
    <row r="2379" spans="1:17" x14ac:dyDescent="0.55000000000000004">
      <c r="A2379" s="1">
        <v>45289</v>
      </c>
      <c r="B2379" s="1">
        <v>45291</v>
      </c>
      <c r="C2379" t="s">
        <v>3150</v>
      </c>
      <c r="D2379" t="s">
        <v>3151</v>
      </c>
      <c r="E2379">
        <v>4.75</v>
      </c>
      <c r="F2379" t="s">
        <v>3152</v>
      </c>
      <c r="G2379" t="s">
        <v>229</v>
      </c>
      <c r="H2379" t="s">
        <v>47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5370</v>
      </c>
      <c r="P2379">
        <v>4</v>
      </c>
      <c r="Q2379" t="str">
        <f t="shared" si="37"/>
        <v>BALN US Equity</v>
      </c>
    </row>
    <row r="2380" spans="1:17" x14ac:dyDescent="0.55000000000000004">
      <c r="A2380" s="1">
        <v>45289</v>
      </c>
      <c r="B2380" s="1">
        <v>45291</v>
      </c>
      <c r="C2380" t="s">
        <v>244</v>
      </c>
      <c r="D2380" t="s">
        <v>245</v>
      </c>
      <c r="E2380">
        <v>4.4000000000000004</v>
      </c>
      <c r="F2380" t="s">
        <v>761</v>
      </c>
      <c r="G2380" t="s">
        <v>1519</v>
      </c>
      <c r="H2380" t="s">
        <v>47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5371</v>
      </c>
      <c r="P2380">
        <v>2</v>
      </c>
      <c r="Q2380" t="str">
        <f t="shared" si="37"/>
        <v>GE US Equity</v>
      </c>
    </row>
    <row r="2381" spans="1:17" x14ac:dyDescent="0.55000000000000004">
      <c r="A2381" s="1">
        <v>45289</v>
      </c>
      <c r="B2381" s="1">
        <v>45291</v>
      </c>
      <c r="C2381" t="s">
        <v>2494</v>
      </c>
      <c r="D2381" t="s">
        <v>752</v>
      </c>
      <c r="E2381">
        <v>5.5</v>
      </c>
      <c r="F2381" t="s">
        <v>676</v>
      </c>
      <c r="H2381" t="s">
        <v>52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53</v>
      </c>
      <c r="O2381" t="s">
        <v>5372</v>
      </c>
      <c r="P2381">
        <v>2</v>
      </c>
      <c r="Q2381" t="str">
        <f t="shared" si="37"/>
        <v>ES US Equity</v>
      </c>
    </row>
    <row r="2382" spans="1:17" x14ac:dyDescent="0.55000000000000004">
      <c r="A2382" s="1">
        <v>45289</v>
      </c>
      <c r="B2382" s="1">
        <v>45291</v>
      </c>
      <c r="C2382" t="s">
        <v>507</v>
      </c>
      <c r="D2382" t="s">
        <v>508</v>
      </c>
      <c r="E2382">
        <v>5.375</v>
      </c>
      <c r="F2382" t="s">
        <v>509</v>
      </c>
      <c r="G2382" t="s">
        <v>229</v>
      </c>
      <c r="H2382" t="s">
        <v>47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5380</v>
      </c>
      <c r="P2382">
        <v>4</v>
      </c>
      <c r="Q2382" t="str">
        <f t="shared" si="37"/>
        <v>ORCL US Equity</v>
      </c>
    </row>
    <row r="2383" spans="1:17" x14ac:dyDescent="0.55000000000000004">
      <c r="A2383" s="1">
        <v>45289</v>
      </c>
      <c r="B2383" s="1">
        <v>45291</v>
      </c>
      <c r="C2383" t="s">
        <v>1036</v>
      </c>
      <c r="D2383" t="s">
        <v>449</v>
      </c>
      <c r="E2383">
        <v>8.31</v>
      </c>
      <c r="F2383" t="s">
        <v>5381</v>
      </c>
      <c r="G2383" t="s">
        <v>3786</v>
      </c>
      <c r="H2383" t="s">
        <v>42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53</v>
      </c>
      <c r="O2383" t="s">
        <v>5382</v>
      </c>
      <c r="P2383">
        <v>3</v>
      </c>
      <c r="Q2383" t="str">
        <f t="shared" si="37"/>
        <v>DUK US Equity</v>
      </c>
    </row>
    <row r="2384" spans="1:17" x14ac:dyDescent="0.55000000000000004">
      <c r="A2384" s="1">
        <v>45289</v>
      </c>
      <c r="B2384" s="1">
        <v>45291</v>
      </c>
      <c r="C2384" t="s">
        <v>4794</v>
      </c>
      <c r="D2384" t="s">
        <v>2969</v>
      </c>
      <c r="E2384">
        <v>6.25</v>
      </c>
      <c r="F2384" t="s">
        <v>262</v>
      </c>
      <c r="H2384" t="s">
        <v>77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53</v>
      </c>
      <c r="O2384" t="s">
        <v>5383</v>
      </c>
      <c r="P2384">
        <v>3</v>
      </c>
      <c r="Q2384" t="str">
        <f t="shared" si="37"/>
        <v>CNP US Equity</v>
      </c>
    </row>
    <row r="2385" spans="1:17" x14ac:dyDescent="0.55000000000000004">
      <c r="A2385" s="1">
        <v>45289</v>
      </c>
      <c r="B2385" s="1">
        <v>45291</v>
      </c>
      <c r="C2385" t="s">
        <v>1116</v>
      </c>
      <c r="D2385" t="s">
        <v>1117</v>
      </c>
      <c r="E2385">
        <v>3.5</v>
      </c>
      <c r="F2385" t="s">
        <v>1273</v>
      </c>
      <c r="G2385" t="s">
        <v>1519</v>
      </c>
      <c r="H2385" t="s">
        <v>17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53</v>
      </c>
      <c r="O2385" t="s">
        <v>5385</v>
      </c>
      <c r="P2385">
        <v>4</v>
      </c>
      <c r="Q2385" t="str">
        <f t="shared" si="37"/>
        <v>NRUC US Equity</v>
      </c>
    </row>
    <row r="2386" spans="1:17" x14ac:dyDescent="0.55000000000000004">
      <c r="A2386" s="1">
        <v>45289</v>
      </c>
      <c r="B2386" s="1">
        <v>45291</v>
      </c>
      <c r="C2386" t="s">
        <v>1847</v>
      </c>
      <c r="D2386" t="s">
        <v>1848</v>
      </c>
      <c r="E2386">
        <v>7.35</v>
      </c>
      <c r="F2386" t="s">
        <v>1432</v>
      </c>
      <c r="H2386" t="s">
        <v>47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72</v>
      </c>
      <c r="O2386" t="s">
        <v>5389</v>
      </c>
      <c r="P2386">
        <v>3</v>
      </c>
      <c r="Q2386" t="str">
        <f t="shared" si="37"/>
        <v>MKL US Equity</v>
      </c>
    </row>
    <row r="2387" spans="1:17" x14ac:dyDescent="0.55000000000000004">
      <c r="A2387" s="1">
        <v>45289</v>
      </c>
      <c r="B2387" s="1">
        <v>45291</v>
      </c>
      <c r="C2387" t="s">
        <v>1116</v>
      </c>
      <c r="D2387" t="s">
        <v>1117</v>
      </c>
      <c r="E2387">
        <v>3.5</v>
      </c>
      <c r="F2387" t="s">
        <v>2060</v>
      </c>
      <c r="G2387" t="s">
        <v>2272</v>
      </c>
      <c r="H2387" t="s">
        <v>17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53</v>
      </c>
      <c r="O2387" t="s">
        <v>5390</v>
      </c>
      <c r="P2387">
        <v>4</v>
      </c>
      <c r="Q2387" t="str">
        <f t="shared" si="37"/>
        <v>NRUC US Equity</v>
      </c>
    </row>
    <row r="2388" spans="1:17" x14ac:dyDescent="0.55000000000000004">
      <c r="A2388" s="1">
        <v>45289</v>
      </c>
      <c r="B2388" s="1">
        <v>45291</v>
      </c>
      <c r="C2388" t="s">
        <v>432</v>
      </c>
      <c r="D2388" t="s">
        <v>433</v>
      </c>
      <c r="E2388">
        <v>6</v>
      </c>
      <c r="F2388" t="s">
        <v>434</v>
      </c>
      <c r="G2388" t="s">
        <v>229</v>
      </c>
      <c r="H2388" t="s">
        <v>42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72</v>
      </c>
      <c r="O2388" t="s">
        <v>5392</v>
      </c>
      <c r="P2388">
        <v>3</v>
      </c>
      <c r="Q2388" t="str">
        <f t="shared" si="37"/>
        <v>RGA US Equity</v>
      </c>
    </row>
    <row r="2389" spans="1:17" x14ac:dyDescent="0.55000000000000004">
      <c r="A2389" s="1">
        <v>45289</v>
      </c>
      <c r="B2389" s="1">
        <v>45291</v>
      </c>
      <c r="C2389" t="s">
        <v>1116</v>
      </c>
      <c r="D2389" t="s">
        <v>1117</v>
      </c>
      <c r="E2389">
        <v>3.45</v>
      </c>
      <c r="F2389" t="s">
        <v>1971</v>
      </c>
      <c r="G2389" t="s">
        <v>1519</v>
      </c>
      <c r="H2389" t="s">
        <v>17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53</v>
      </c>
      <c r="O2389" t="s">
        <v>5393</v>
      </c>
      <c r="P2389">
        <v>4</v>
      </c>
      <c r="Q2389" t="str">
        <f t="shared" si="37"/>
        <v>NRUC US Equity</v>
      </c>
    </row>
    <row r="2390" spans="1:17" x14ac:dyDescent="0.55000000000000004">
      <c r="A2390" s="1">
        <v>45289</v>
      </c>
      <c r="B2390" s="1">
        <v>45291</v>
      </c>
      <c r="C2390" t="s">
        <v>5398</v>
      </c>
      <c r="D2390" t="s">
        <v>2868</v>
      </c>
      <c r="E2390">
        <v>7.75</v>
      </c>
      <c r="F2390" t="s">
        <v>728</v>
      </c>
      <c r="H2390" t="s">
        <v>47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5399</v>
      </c>
      <c r="P2390">
        <v>2</v>
      </c>
      <c r="Q2390" t="str">
        <f t="shared" si="37"/>
        <v>IP US Equity</v>
      </c>
    </row>
    <row r="2391" spans="1:17" x14ac:dyDescent="0.55000000000000004">
      <c r="A2391" s="1">
        <v>45289</v>
      </c>
      <c r="B2391" s="1">
        <v>45291</v>
      </c>
      <c r="C2391" t="s">
        <v>244</v>
      </c>
      <c r="D2391" t="s">
        <v>245</v>
      </c>
      <c r="E2391">
        <v>3</v>
      </c>
      <c r="F2391" t="s">
        <v>984</v>
      </c>
      <c r="G2391" t="s">
        <v>1519</v>
      </c>
      <c r="H2391" t="s">
        <v>47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22</v>
      </c>
      <c r="O2391" t="s">
        <v>5400</v>
      </c>
      <c r="P2391">
        <v>2</v>
      </c>
      <c r="Q2391" t="str">
        <f t="shared" si="37"/>
        <v>GE US Equity</v>
      </c>
    </row>
    <row r="2392" spans="1:17" x14ac:dyDescent="0.55000000000000004">
      <c r="A2392" s="1">
        <v>45289</v>
      </c>
      <c r="B2392" s="1">
        <v>45291</v>
      </c>
      <c r="C2392" t="s">
        <v>1116</v>
      </c>
      <c r="D2392" t="s">
        <v>1117</v>
      </c>
      <c r="E2392">
        <v>3</v>
      </c>
      <c r="F2392" t="s">
        <v>993</v>
      </c>
      <c r="G2392" t="s">
        <v>2272</v>
      </c>
      <c r="H2392" t="s">
        <v>17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53</v>
      </c>
      <c r="O2392" t="s">
        <v>5401</v>
      </c>
      <c r="P2392">
        <v>4</v>
      </c>
      <c r="Q2392" t="str">
        <f t="shared" si="37"/>
        <v>NRUC US Equity</v>
      </c>
    </row>
    <row r="2393" spans="1:17" x14ac:dyDescent="0.55000000000000004">
      <c r="A2393" s="1">
        <v>45289</v>
      </c>
      <c r="B2393" s="1">
        <v>45291</v>
      </c>
      <c r="C2393" t="s">
        <v>2112</v>
      </c>
      <c r="D2393" t="s">
        <v>1352</v>
      </c>
      <c r="E2393">
        <v>6.2</v>
      </c>
      <c r="F2393" t="s">
        <v>3581</v>
      </c>
      <c r="H2393" t="s">
        <v>42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53</v>
      </c>
      <c r="O2393" t="s">
        <v>5403</v>
      </c>
      <c r="P2393">
        <v>3</v>
      </c>
      <c r="Q2393" t="str">
        <f t="shared" si="37"/>
        <v>XEL US Equity</v>
      </c>
    </row>
    <row r="2394" spans="1:17" x14ac:dyDescent="0.55000000000000004">
      <c r="A2394" s="1">
        <v>45289</v>
      </c>
      <c r="B2394" s="1">
        <v>45291</v>
      </c>
      <c r="C2394" t="s">
        <v>3933</v>
      </c>
      <c r="D2394" t="s">
        <v>3934</v>
      </c>
      <c r="E2394">
        <v>5.5</v>
      </c>
      <c r="F2394" t="s">
        <v>2757</v>
      </c>
      <c r="G2394" t="s">
        <v>3786</v>
      </c>
      <c r="H2394" t="s">
        <v>17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53</v>
      </c>
      <c r="O2394" t="s">
        <v>5406</v>
      </c>
      <c r="P2394">
        <v>3</v>
      </c>
      <c r="Q2394" t="str">
        <f t="shared" si="37"/>
        <v>IDA US Equity</v>
      </c>
    </row>
    <row r="2395" spans="1:17" x14ac:dyDescent="0.55000000000000004">
      <c r="A2395" s="1">
        <v>45289</v>
      </c>
      <c r="B2395" s="1">
        <v>45291</v>
      </c>
      <c r="C2395" t="s">
        <v>1116</v>
      </c>
      <c r="D2395" t="s">
        <v>1117</v>
      </c>
      <c r="E2395">
        <v>2.1</v>
      </c>
      <c r="F2395" t="s">
        <v>1566</v>
      </c>
      <c r="G2395" t="s">
        <v>1519</v>
      </c>
      <c r="H2395" t="s">
        <v>17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53</v>
      </c>
      <c r="O2395" t="s">
        <v>5407</v>
      </c>
      <c r="P2395">
        <v>4</v>
      </c>
      <c r="Q2395" t="str">
        <f t="shared" si="37"/>
        <v>NRUC US Equity</v>
      </c>
    </row>
    <row r="2396" spans="1:17" x14ac:dyDescent="0.55000000000000004">
      <c r="A2396" s="1">
        <v>45289</v>
      </c>
      <c r="B2396" s="1">
        <v>45291</v>
      </c>
      <c r="C2396" t="s">
        <v>547</v>
      </c>
      <c r="D2396" t="s">
        <v>548</v>
      </c>
      <c r="E2396">
        <v>7.2033399999999999</v>
      </c>
      <c r="F2396" t="s">
        <v>1316</v>
      </c>
      <c r="G2396" t="s">
        <v>229</v>
      </c>
      <c r="H2396" t="s">
        <v>71</v>
      </c>
      <c r="I2396" t="s">
        <v>18</v>
      </c>
      <c r="J2396" t="s">
        <v>19</v>
      </c>
      <c r="K2396" t="s">
        <v>20</v>
      </c>
      <c r="L2396" t="s">
        <v>20</v>
      </c>
      <c r="M2396" t="s">
        <v>173</v>
      </c>
      <c r="N2396" t="s">
        <v>22</v>
      </c>
      <c r="O2396" t="s">
        <v>5408</v>
      </c>
      <c r="P2396">
        <v>3</v>
      </c>
      <c r="Q2396" t="str">
        <f t="shared" si="37"/>
        <v>WBD US Equity</v>
      </c>
    </row>
    <row r="2397" spans="1:17" x14ac:dyDescent="0.55000000000000004">
      <c r="A2397" s="1">
        <v>45289</v>
      </c>
      <c r="B2397" s="1">
        <v>45291</v>
      </c>
      <c r="C2397" t="s">
        <v>5409</v>
      </c>
      <c r="D2397" t="s">
        <v>5410</v>
      </c>
      <c r="E2397">
        <v>6.95</v>
      </c>
      <c r="F2397" t="s">
        <v>2110</v>
      </c>
      <c r="G2397" t="s">
        <v>142</v>
      </c>
      <c r="H2397" t="s">
        <v>52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53</v>
      </c>
      <c r="O2397" t="s">
        <v>5411</v>
      </c>
      <c r="P2397">
        <v>3</v>
      </c>
      <c r="Q2397" t="str">
        <f t="shared" si="37"/>
        <v>PNM US Equity</v>
      </c>
    </row>
    <row r="2398" spans="1:17" x14ac:dyDescent="0.55000000000000004">
      <c r="A2398" s="1">
        <v>45289</v>
      </c>
      <c r="B2398" s="1">
        <v>45291</v>
      </c>
      <c r="C2398" t="s">
        <v>5413</v>
      </c>
      <c r="D2398" t="s">
        <v>2348</v>
      </c>
      <c r="E2398">
        <v>4.4870000000000001</v>
      </c>
      <c r="F2398" t="s">
        <v>2981</v>
      </c>
      <c r="G2398" t="s">
        <v>142</v>
      </c>
      <c r="H2398" t="s">
        <v>77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53</v>
      </c>
      <c r="O2398" t="s">
        <v>5414</v>
      </c>
      <c r="P2398">
        <v>5</v>
      </c>
      <c r="Q2398" t="str">
        <f t="shared" si="37"/>
        <v>NGGLN US Equity</v>
      </c>
    </row>
    <row r="2399" spans="1:17" x14ac:dyDescent="0.55000000000000004">
      <c r="A2399" s="1">
        <v>45289</v>
      </c>
      <c r="B2399" s="1">
        <v>45291</v>
      </c>
      <c r="C2399" t="s">
        <v>5417</v>
      </c>
      <c r="D2399" t="s">
        <v>1700</v>
      </c>
      <c r="E2399">
        <v>8.3119999999999994</v>
      </c>
      <c r="F2399" t="s">
        <v>5418</v>
      </c>
      <c r="H2399" t="s">
        <v>77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72</v>
      </c>
      <c r="O2399" t="s">
        <v>5419</v>
      </c>
      <c r="P2399">
        <v>3</v>
      </c>
      <c r="Q2399" t="str">
        <f t="shared" si="37"/>
        <v>TRV US Equity</v>
      </c>
    </row>
    <row r="2400" spans="1:17" x14ac:dyDescent="0.55000000000000004">
      <c r="A2400" s="1">
        <v>45289</v>
      </c>
      <c r="B2400" s="1">
        <v>45291</v>
      </c>
      <c r="C2400" t="s">
        <v>131</v>
      </c>
      <c r="D2400" t="s">
        <v>132</v>
      </c>
      <c r="E2400">
        <v>3.6</v>
      </c>
      <c r="F2400" t="s">
        <v>5421</v>
      </c>
      <c r="G2400" t="s">
        <v>206</v>
      </c>
      <c r="H2400" t="s">
        <v>63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64</v>
      </c>
      <c r="O2400" t="s">
        <v>5422</v>
      </c>
      <c r="P2400">
        <v>3</v>
      </c>
      <c r="Q2400" t="str">
        <f t="shared" si="37"/>
        <v>IFC US Equity</v>
      </c>
    </row>
    <row r="2401" spans="1:17" x14ac:dyDescent="0.55000000000000004">
      <c r="A2401" s="1">
        <v>45289</v>
      </c>
      <c r="B2401" s="1">
        <v>45291</v>
      </c>
      <c r="C2401" t="s">
        <v>1116</v>
      </c>
      <c r="D2401" t="s">
        <v>1117</v>
      </c>
      <c r="E2401">
        <v>3</v>
      </c>
      <c r="F2401" t="s">
        <v>452</v>
      </c>
      <c r="G2401" t="s">
        <v>3512</v>
      </c>
      <c r="H2401" t="s">
        <v>17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53</v>
      </c>
      <c r="O2401" t="s">
        <v>5423</v>
      </c>
      <c r="P2401">
        <v>4</v>
      </c>
      <c r="Q2401" t="str">
        <f t="shared" si="37"/>
        <v>NRUC US Equity</v>
      </c>
    </row>
    <row r="2402" spans="1:17" x14ac:dyDescent="0.55000000000000004">
      <c r="A2402" s="1">
        <v>45289</v>
      </c>
      <c r="B2402" s="1">
        <v>45291</v>
      </c>
      <c r="C2402" t="s">
        <v>3859</v>
      </c>
      <c r="D2402" t="s">
        <v>3860</v>
      </c>
      <c r="E2402">
        <v>5.625</v>
      </c>
      <c r="F2402" t="s">
        <v>883</v>
      </c>
      <c r="H2402" t="s">
        <v>77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53</v>
      </c>
      <c r="O2402" t="s">
        <v>5424</v>
      </c>
      <c r="P2402">
        <v>3</v>
      </c>
      <c r="Q2402" t="str">
        <f t="shared" si="37"/>
        <v>PNW US Equity</v>
      </c>
    </row>
    <row r="2403" spans="1:17" x14ac:dyDescent="0.55000000000000004">
      <c r="A2403" s="1">
        <v>45289</v>
      </c>
      <c r="B2403" s="1">
        <v>45291</v>
      </c>
      <c r="C2403" t="s">
        <v>139</v>
      </c>
      <c r="D2403" t="s">
        <v>140</v>
      </c>
      <c r="E2403">
        <v>1.3029999999999999</v>
      </c>
      <c r="F2403" t="s">
        <v>3609</v>
      </c>
      <c r="G2403" t="s">
        <v>229</v>
      </c>
      <c r="H2403" t="s">
        <v>42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72</v>
      </c>
      <c r="O2403" t="s">
        <v>5425</v>
      </c>
      <c r="P2403">
        <v>2</v>
      </c>
      <c r="Q2403" t="str">
        <f t="shared" si="37"/>
        <v>PL US Equity</v>
      </c>
    </row>
    <row r="2404" spans="1:17" x14ac:dyDescent="0.55000000000000004">
      <c r="A2404" s="1">
        <v>45289</v>
      </c>
      <c r="B2404" s="1">
        <v>45291</v>
      </c>
      <c r="C2404" t="s">
        <v>5430</v>
      </c>
      <c r="D2404" t="s">
        <v>1700</v>
      </c>
      <c r="E2404">
        <v>8.5</v>
      </c>
      <c r="F2404" t="s">
        <v>5431</v>
      </c>
      <c r="G2404" t="s">
        <v>142</v>
      </c>
      <c r="H2404" t="s">
        <v>77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72</v>
      </c>
      <c r="O2404" t="s">
        <v>5432</v>
      </c>
      <c r="P2404">
        <v>3</v>
      </c>
      <c r="Q2404" t="str">
        <f t="shared" si="37"/>
        <v>TRV US Equity</v>
      </c>
    </row>
    <row r="2405" spans="1:17" x14ac:dyDescent="0.55000000000000004">
      <c r="A2405" s="1">
        <v>45289</v>
      </c>
      <c r="B2405" s="1">
        <v>45291</v>
      </c>
      <c r="C2405" t="s">
        <v>1615</v>
      </c>
      <c r="D2405" t="s">
        <v>1616</v>
      </c>
      <c r="E2405">
        <v>2.75</v>
      </c>
      <c r="F2405" t="s">
        <v>387</v>
      </c>
      <c r="H2405" t="s">
        <v>52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5433</v>
      </c>
      <c r="P2405">
        <v>3</v>
      </c>
      <c r="Q2405" t="str">
        <f t="shared" si="37"/>
        <v>KMB US Equity</v>
      </c>
    </row>
    <row r="2406" spans="1:17" x14ac:dyDescent="0.55000000000000004">
      <c r="A2406" s="1">
        <v>45289</v>
      </c>
      <c r="B2406" s="1">
        <v>45291</v>
      </c>
      <c r="C2406" t="s">
        <v>4907</v>
      </c>
      <c r="D2406" t="s">
        <v>4908</v>
      </c>
      <c r="E2406">
        <v>6.0860000000000003</v>
      </c>
      <c r="F2406" t="s">
        <v>772</v>
      </c>
      <c r="H2406" t="s">
        <v>77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22</v>
      </c>
      <c r="O2406" t="s">
        <v>5434</v>
      </c>
      <c r="P2406">
        <v>3</v>
      </c>
      <c r="Q2406" t="str">
        <f t="shared" si="37"/>
        <v>RSG US Equity</v>
      </c>
    </row>
    <row r="2407" spans="1:17" x14ac:dyDescent="0.55000000000000004">
      <c r="A2407" s="1">
        <v>45289</v>
      </c>
      <c r="B2407" s="1">
        <v>45291</v>
      </c>
      <c r="C2407" t="s">
        <v>4515</v>
      </c>
      <c r="D2407" t="s">
        <v>1501</v>
      </c>
      <c r="E2407">
        <v>4.625</v>
      </c>
      <c r="F2407" t="s">
        <v>487</v>
      </c>
      <c r="H2407" t="s">
        <v>77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72</v>
      </c>
      <c r="O2407" t="s">
        <v>5439</v>
      </c>
      <c r="P2407">
        <v>3</v>
      </c>
      <c r="Q2407" t="str">
        <f t="shared" si="37"/>
        <v>PFG US Equity</v>
      </c>
    </row>
    <row r="2408" spans="1:17" x14ac:dyDescent="0.55000000000000004">
      <c r="A2408" s="1">
        <v>45289</v>
      </c>
      <c r="B2408" s="1">
        <v>45291</v>
      </c>
      <c r="C2408" t="s">
        <v>770</v>
      </c>
      <c r="D2408" t="s">
        <v>771</v>
      </c>
      <c r="E2408">
        <v>6.5</v>
      </c>
      <c r="F2408" t="s">
        <v>442</v>
      </c>
      <c r="H2408" t="s">
        <v>17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5441</v>
      </c>
      <c r="P2408">
        <v>3</v>
      </c>
      <c r="Q2408" t="str">
        <f t="shared" si="37"/>
        <v>MDT US Equity</v>
      </c>
    </row>
    <row r="2409" spans="1:17" x14ac:dyDescent="0.55000000000000004">
      <c r="A2409" s="1">
        <v>45289</v>
      </c>
      <c r="B2409" s="1">
        <v>45291</v>
      </c>
      <c r="C2409" t="s">
        <v>4556</v>
      </c>
      <c r="D2409" t="s">
        <v>4557</v>
      </c>
      <c r="E2409">
        <v>5.4</v>
      </c>
      <c r="F2409" t="s">
        <v>1572</v>
      </c>
      <c r="H2409" t="s">
        <v>17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5442</v>
      </c>
      <c r="P2409">
        <v>5</v>
      </c>
      <c r="Q2409" t="str">
        <f t="shared" si="37"/>
        <v>TFCFA US Equity</v>
      </c>
    </row>
    <row r="2410" spans="1:17" x14ac:dyDescent="0.55000000000000004">
      <c r="A2410" s="1">
        <v>45289</v>
      </c>
      <c r="B2410" s="1">
        <v>45291</v>
      </c>
      <c r="C2410" t="s">
        <v>2019</v>
      </c>
      <c r="D2410" t="s">
        <v>2020</v>
      </c>
      <c r="E2410">
        <v>5.6555499999999999</v>
      </c>
      <c r="F2410" t="s">
        <v>3269</v>
      </c>
      <c r="G2410" t="s">
        <v>229</v>
      </c>
      <c r="H2410" t="s">
        <v>99</v>
      </c>
      <c r="I2410" t="s">
        <v>18</v>
      </c>
      <c r="J2410" t="s">
        <v>19</v>
      </c>
      <c r="K2410" t="s">
        <v>20</v>
      </c>
      <c r="L2410" t="s">
        <v>20</v>
      </c>
      <c r="M2410" t="s">
        <v>173</v>
      </c>
      <c r="N2410" t="s">
        <v>22</v>
      </c>
      <c r="O2410" t="s">
        <v>5443</v>
      </c>
      <c r="P2410">
        <v>4</v>
      </c>
      <c r="Q2410" t="str">
        <f t="shared" si="37"/>
        <v>ROSW US Equity</v>
      </c>
    </row>
    <row r="2411" spans="1:17" x14ac:dyDescent="0.55000000000000004">
      <c r="A2411" s="1">
        <v>45289</v>
      </c>
      <c r="B2411" s="1">
        <v>45291</v>
      </c>
      <c r="C2411" t="s">
        <v>197</v>
      </c>
      <c r="D2411" t="s">
        <v>198</v>
      </c>
      <c r="E2411">
        <v>6.625</v>
      </c>
      <c r="F2411" t="s">
        <v>199</v>
      </c>
      <c r="G2411" t="s">
        <v>229</v>
      </c>
      <c r="H2411" t="s">
        <v>495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5444</v>
      </c>
      <c r="P2411">
        <v>4</v>
      </c>
      <c r="Q2411" t="str">
        <f t="shared" si="37"/>
        <v>SATS US Equity</v>
      </c>
    </row>
    <row r="2412" spans="1:17" x14ac:dyDescent="0.55000000000000004">
      <c r="A2412" s="1">
        <v>45289</v>
      </c>
      <c r="B2412" s="1">
        <v>45291</v>
      </c>
      <c r="C2412" t="s">
        <v>170</v>
      </c>
      <c r="D2412" t="s">
        <v>171</v>
      </c>
      <c r="E2412">
        <v>7.57</v>
      </c>
      <c r="F2412" t="s">
        <v>850</v>
      </c>
      <c r="H2412" t="s">
        <v>47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5448</v>
      </c>
      <c r="P2412">
        <v>1</v>
      </c>
      <c r="Q2412" t="str">
        <f t="shared" si="37"/>
        <v>T US Equity</v>
      </c>
    </row>
    <row r="2413" spans="1:17" x14ac:dyDescent="0.55000000000000004">
      <c r="A2413" s="1">
        <v>45289</v>
      </c>
      <c r="B2413" s="1">
        <v>45291</v>
      </c>
      <c r="C2413" t="s">
        <v>722</v>
      </c>
      <c r="D2413" t="s">
        <v>723</v>
      </c>
      <c r="E2413">
        <v>6.15</v>
      </c>
      <c r="F2413" t="s">
        <v>1173</v>
      </c>
      <c r="H2413" t="s">
        <v>17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5449</v>
      </c>
      <c r="P2413">
        <v>3</v>
      </c>
      <c r="Q2413" t="str">
        <f t="shared" si="37"/>
        <v>UNP US Equity</v>
      </c>
    </row>
    <row r="2414" spans="1:17" x14ac:dyDescent="0.55000000000000004">
      <c r="A2414" s="1">
        <v>45289</v>
      </c>
      <c r="B2414" s="1">
        <v>45291</v>
      </c>
      <c r="C2414" t="s">
        <v>244</v>
      </c>
      <c r="D2414" t="s">
        <v>245</v>
      </c>
      <c r="E2414">
        <v>3.5</v>
      </c>
      <c r="F2414" t="s">
        <v>2815</v>
      </c>
      <c r="G2414" t="s">
        <v>1519</v>
      </c>
      <c r="H2414" t="s">
        <v>47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5450</v>
      </c>
      <c r="P2414">
        <v>2</v>
      </c>
      <c r="Q2414" t="str">
        <f t="shared" si="37"/>
        <v>GE US Equity</v>
      </c>
    </row>
    <row r="2415" spans="1:17" x14ac:dyDescent="0.55000000000000004">
      <c r="A2415" s="1">
        <v>45289</v>
      </c>
      <c r="B2415" s="1">
        <v>45291</v>
      </c>
      <c r="C2415" t="s">
        <v>933</v>
      </c>
      <c r="D2415" t="s">
        <v>934</v>
      </c>
      <c r="E2415">
        <v>0</v>
      </c>
      <c r="F2415" t="s">
        <v>5453</v>
      </c>
      <c r="H2415" t="s">
        <v>47</v>
      </c>
      <c r="I2415" t="s">
        <v>18</v>
      </c>
      <c r="J2415" t="s">
        <v>19</v>
      </c>
      <c r="K2415" t="s">
        <v>20</v>
      </c>
      <c r="L2415" t="s">
        <v>20</v>
      </c>
      <c r="M2415" t="s">
        <v>2527</v>
      </c>
      <c r="N2415" t="s">
        <v>72</v>
      </c>
      <c r="O2415" t="s">
        <v>5454</v>
      </c>
      <c r="P2415">
        <v>3</v>
      </c>
      <c r="Q2415" t="str">
        <f t="shared" si="37"/>
        <v>JEF US Equity</v>
      </c>
    </row>
    <row r="2416" spans="1:17" x14ac:dyDescent="0.55000000000000004">
      <c r="A2416" s="1">
        <v>45289</v>
      </c>
      <c r="B2416" s="1">
        <v>45291</v>
      </c>
      <c r="C2416" t="s">
        <v>4989</v>
      </c>
      <c r="D2416" t="s">
        <v>4322</v>
      </c>
      <c r="E2416">
        <v>7.0280199999999997</v>
      </c>
      <c r="F2416" t="s">
        <v>5455</v>
      </c>
      <c r="G2416" t="s">
        <v>5456</v>
      </c>
      <c r="H2416" t="s">
        <v>52</v>
      </c>
      <c r="I2416" t="s">
        <v>18</v>
      </c>
      <c r="J2416" t="s">
        <v>19</v>
      </c>
      <c r="K2416" t="s">
        <v>20</v>
      </c>
      <c r="L2416" t="s">
        <v>20</v>
      </c>
      <c r="M2416" t="s">
        <v>173</v>
      </c>
      <c r="N2416" t="s">
        <v>72</v>
      </c>
      <c r="O2416" t="s">
        <v>5457</v>
      </c>
      <c r="P2416">
        <v>2</v>
      </c>
      <c r="Q2416" t="str">
        <f t="shared" si="37"/>
        <v>MS US Equity</v>
      </c>
    </row>
    <row r="2417" spans="1:17" x14ac:dyDescent="0.55000000000000004">
      <c r="A2417" s="1">
        <v>45289</v>
      </c>
      <c r="B2417" s="1">
        <v>45291</v>
      </c>
      <c r="C2417" t="s">
        <v>4989</v>
      </c>
      <c r="D2417" t="s">
        <v>4322</v>
      </c>
      <c r="E2417">
        <v>4.5</v>
      </c>
      <c r="F2417" t="s">
        <v>5458</v>
      </c>
      <c r="G2417" t="s">
        <v>206</v>
      </c>
      <c r="H2417" t="s">
        <v>52</v>
      </c>
      <c r="I2417" t="s">
        <v>18</v>
      </c>
      <c r="J2417" t="s">
        <v>19</v>
      </c>
      <c r="K2417" t="s">
        <v>20</v>
      </c>
      <c r="L2417" t="s">
        <v>20</v>
      </c>
      <c r="M2417" t="s">
        <v>2527</v>
      </c>
      <c r="N2417" t="s">
        <v>72</v>
      </c>
      <c r="O2417" t="s">
        <v>5459</v>
      </c>
      <c r="P2417">
        <v>2</v>
      </c>
      <c r="Q2417" t="str">
        <f t="shared" si="37"/>
        <v>MS US Equity</v>
      </c>
    </row>
    <row r="2418" spans="1:17" x14ac:dyDescent="0.55000000000000004">
      <c r="A2418" s="1">
        <v>45289</v>
      </c>
      <c r="B2418" s="1">
        <v>45291</v>
      </c>
      <c r="C2418" t="s">
        <v>463</v>
      </c>
      <c r="D2418" t="s">
        <v>464</v>
      </c>
      <c r="E2418">
        <v>6</v>
      </c>
      <c r="F2418" t="s">
        <v>465</v>
      </c>
      <c r="G2418" t="s">
        <v>229</v>
      </c>
      <c r="H2418" t="s">
        <v>71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5460</v>
      </c>
      <c r="P2418">
        <v>3</v>
      </c>
      <c r="Q2418" t="str">
        <f t="shared" si="37"/>
        <v>VFC US Equity</v>
      </c>
    </row>
    <row r="2419" spans="1:17" x14ac:dyDescent="0.55000000000000004">
      <c r="A2419" s="1">
        <v>45289</v>
      </c>
      <c r="B2419" s="1">
        <v>45291</v>
      </c>
      <c r="C2419" t="s">
        <v>2682</v>
      </c>
      <c r="D2419" t="s">
        <v>2683</v>
      </c>
      <c r="E2419">
        <v>1.75</v>
      </c>
      <c r="F2419" t="s">
        <v>1423</v>
      </c>
      <c r="G2419" t="s">
        <v>229</v>
      </c>
      <c r="H2419" t="s">
        <v>52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72</v>
      </c>
      <c r="O2419" t="s">
        <v>5461</v>
      </c>
      <c r="P2419">
        <v>3</v>
      </c>
      <c r="Q2419" t="str">
        <f t="shared" si="37"/>
        <v>BHF US Equity</v>
      </c>
    </row>
    <row r="2420" spans="1:17" x14ac:dyDescent="0.55000000000000004">
      <c r="A2420" s="1">
        <v>45289</v>
      </c>
      <c r="B2420" s="1">
        <v>45291</v>
      </c>
      <c r="C2420" t="s">
        <v>1318</v>
      </c>
      <c r="D2420" t="s">
        <v>1319</v>
      </c>
      <c r="E2420">
        <v>0.65</v>
      </c>
      <c r="F2420" t="s">
        <v>2078</v>
      </c>
      <c r="G2420" t="s">
        <v>229</v>
      </c>
      <c r="H2420" t="s">
        <v>52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72</v>
      </c>
      <c r="O2420" t="s">
        <v>5462</v>
      </c>
      <c r="P2420">
        <v>4</v>
      </c>
      <c r="Q2420" t="str">
        <f t="shared" si="37"/>
        <v>CRBG US Equity</v>
      </c>
    </row>
    <row r="2421" spans="1:17" x14ac:dyDescent="0.55000000000000004">
      <c r="A2421" s="1">
        <v>45289</v>
      </c>
      <c r="B2421" s="1">
        <v>45291</v>
      </c>
      <c r="C2421" t="s">
        <v>1578</v>
      </c>
      <c r="D2421" t="s">
        <v>1579</v>
      </c>
      <c r="E2421">
        <v>6.9</v>
      </c>
      <c r="F2421" t="s">
        <v>1212</v>
      </c>
      <c r="H2421" t="s">
        <v>77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72</v>
      </c>
      <c r="O2421" t="s">
        <v>5463</v>
      </c>
      <c r="P2421">
        <v>4</v>
      </c>
      <c r="Q2421" t="str">
        <f t="shared" si="37"/>
        <v>CINF US Equity</v>
      </c>
    </row>
    <row r="2422" spans="1:17" x14ac:dyDescent="0.55000000000000004">
      <c r="A2422" s="1">
        <v>45289</v>
      </c>
      <c r="B2422" s="1">
        <v>45291</v>
      </c>
      <c r="C2422" t="s">
        <v>678</v>
      </c>
      <c r="D2422" t="s">
        <v>679</v>
      </c>
      <c r="E2422">
        <v>4.6500000000000004</v>
      </c>
      <c r="F2422" t="s">
        <v>2455</v>
      </c>
      <c r="G2422" t="s">
        <v>142</v>
      </c>
      <c r="H2422" t="s">
        <v>52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5464</v>
      </c>
      <c r="P2422">
        <v>5</v>
      </c>
      <c r="Q2422" t="str">
        <f t="shared" si="37"/>
        <v>TTXCO US Equity</v>
      </c>
    </row>
    <row r="2423" spans="1:17" x14ac:dyDescent="0.55000000000000004">
      <c r="A2423" s="1">
        <v>45289</v>
      </c>
      <c r="B2423" s="1">
        <v>45291</v>
      </c>
      <c r="C2423" t="s">
        <v>1445</v>
      </c>
      <c r="D2423" t="s">
        <v>1446</v>
      </c>
      <c r="E2423">
        <v>2.6459999999999999</v>
      </c>
      <c r="F2423" t="s">
        <v>1807</v>
      </c>
      <c r="G2423" t="s">
        <v>229</v>
      </c>
      <c r="H2423" t="s">
        <v>42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72</v>
      </c>
      <c r="O2423" t="s">
        <v>5465</v>
      </c>
      <c r="P2423">
        <v>3</v>
      </c>
      <c r="Q2423" t="str">
        <f t="shared" si="37"/>
        <v>ATH US Equity</v>
      </c>
    </row>
    <row r="2424" spans="1:17" x14ac:dyDescent="0.55000000000000004">
      <c r="A2424" s="1">
        <v>45289</v>
      </c>
      <c r="B2424" s="1">
        <v>45291</v>
      </c>
      <c r="C2424" t="s">
        <v>1010</v>
      </c>
      <c r="D2424" t="s">
        <v>1011</v>
      </c>
      <c r="E2424">
        <v>7.375</v>
      </c>
      <c r="F2424" t="s">
        <v>5466</v>
      </c>
      <c r="H2424" t="s">
        <v>77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5467</v>
      </c>
      <c r="P2424">
        <v>3</v>
      </c>
      <c r="Q2424" t="str">
        <f t="shared" si="37"/>
        <v>RTX US Equity</v>
      </c>
    </row>
    <row r="2425" spans="1:17" x14ac:dyDescent="0.55000000000000004">
      <c r="A2425" s="1">
        <v>45289</v>
      </c>
      <c r="B2425" s="1">
        <v>45291</v>
      </c>
      <c r="C2425" t="s">
        <v>4950</v>
      </c>
      <c r="D2425" t="s">
        <v>2980</v>
      </c>
      <c r="E2425">
        <v>8.25</v>
      </c>
      <c r="F2425" t="s">
        <v>839</v>
      </c>
      <c r="H2425" t="s">
        <v>71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5468</v>
      </c>
      <c r="P2425">
        <v>2</v>
      </c>
      <c r="Q2425" t="str">
        <f t="shared" si="37"/>
        <v>ET US Equity</v>
      </c>
    </row>
    <row r="2426" spans="1:17" x14ac:dyDescent="0.55000000000000004">
      <c r="A2426" s="1">
        <v>45289</v>
      </c>
      <c r="B2426" s="1">
        <v>45291</v>
      </c>
      <c r="C2426" t="s">
        <v>4550</v>
      </c>
      <c r="D2426" t="s">
        <v>4551</v>
      </c>
      <c r="E2426">
        <v>9</v>
      </c>
      <c r="F2426" t="s">
        <v>1610</v>
      </c>
      <c r="H2426" t="s">
        <v>52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5469</v>
      </c>
      <c r="P2426">
        <v>4</v>
      </c>
      <c r="Q2426" t="str">
        <f t="shared" si="37"/>
        <v>BPLN US Equity</v>
      </c>
    </row>
    <row r="2427" spans="1:17" x14ac:dyDescent="0.55000000000000004">
      <c r="A2427" s="1">
        <v>45289</v>
      </c>
      <c r="B2427" s="1">
        <v>45291</v>
      </c>
      <c r="C2427" t="s">
        <v>244</v>
      </c>
      <c r="D2427" t="s">
        <v>245</v>
      </c>
      <c r="E2427">
        <v>3.125</v>
      </c>
      <c r="F2427" t="s">
        <v>387</v>
      </c>
      <c r="G2427" t="s">
        <v>1519</v>
      </c>
      <c r="H2427" t="s">
        <v>47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5470</v>
      </c>
      <c r="P2427">
        <v>2</v>
      </c>
      <c r="Q2427" t="str">
        <f t="shared" si="37"/>
        <v>GE US Equity</v>
      </c>
    </row>
    <row r="2428" spans="1:17" x14ac:dyDescent="0.55000000000000004">
      <c r="A2428" s="1">
        <v>45289</v>
      </c>
      <c r="B2428" s="1">
        <v>45291</v>
      </c>
      <c r="C2428" t="s">
        <v>1116</v>
      </c>
      <c r="D2428" t="s">
        <v>1117</v>
      </c>
      <c r="E2428">
        <v>3.5</v>
      </c>
      <c r="F2428" t="s">
        <v>1979</v>
      </c>
      <c r="G2428" t="s">
        <v>1519</v>
      </c>
      <c r="H2428" t="s">
        <v>17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53</v>
      </c>
      <c r="O2428" t="s">
        <v>5473</v>
      </c>
      <c r="P2428">
        <v>4</v>
      </c>
      <c r="Q2428" t="str">
        <f t="shared" si="37"/>
        <v>NRUC US Equity</v>
      </c>
    </row>
    <row r="2429" spans="1:17" x14ac:dyDescent="0.55000000000000004">
      <c r="A2429" s="1">
        <v>45289</v>
      </c>
      <c r="B2429" s="1">
        <v>45291</v>
      </c>
      <c r="C2429" t="s">
        <v>1901</v>
      </c>
      <c r="D2429" t="s">
        <v>1902</v>
      </c>
      <c r="E2429">
        <v>1.3</v>
      </c>
      <c r="F2429" t="s">
        <v>4569</v>
      </c>
      <c r="G2429" t="s">
        <v>229</v>
      </c>
      <c r="H2429" t="s">
        <v>42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72</v>
      </c>
      <c r="O2429" t="s">
        <v>5474</v>
      </c>
      <c r="P2429">
        <v>3</v>
      </c>
      <c r="Q2429" t="str">
        <f t="shared" si="37"/>
        <v>EQH US Equity</v>
      </c>
    </row>
    <row r="2430" spans="1:17" x14ac:dyDescent="0.55000000000000004">
      <c r="A2430" s="1">
        <v>45289</v>
      </c>
      <c r="B2430" s="1">
        <v>45291</v>
      </c>
      <c r="C2430" t="s">
        <v>244</v>
      </c>
      <c r="D2430" t="s">
        <v>245</v>
      </c>
      <c r="E2430">
        <v>4.8</v>
      </c>
      <c r="F2430" t="s">
        <v>369</v>
      </c>
      <c r="G2430" t="s">
        <v>1519</v>
      </c>
      <c r="H2430" t="s">
        <v>47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5475</v>
      </c>
      <c r="P2430">
        <v>2</v>
      </c>
      <c r="Q2430" t="str">
        <f t="shared" si="37"/>
        <v>GE US Equity</v>
      </c>
    </row>
    <row r="2431" spans="1:17" x14ac:dyDescent="0.55000000000000004">
      <c r="A2431" s="1">
        <v>45289</v>
      </c>
      <c r="B2431" s="1">
        <v>45291</v>
      </c>
      <c r="C2431" t="s">
        <v>1010</v>
      </c>
      <c r="D2431" t="s">
        <v>1011</v>
      </c>
      <c r="E2431">
        <v>7</v>
      </c>
      <c r="F2431" t="s">
        <v>542</v>
      </c>
      <c r="H2431" t="s">
        <v>77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5477</v>
      </c>
      <c r="P2431">
        <v>3</v>
      </c>
      <c r="Q2431" t="str">
        <f t="shared" si="37"/>
        <v>RTX US Equity</v>
      </c>
    </row>
    <row r="2432" spans="1:17" x14ac:dyDescent="0.55000000000000004">
      <c r="A2432" s="1">
        <v>45289</v>
      </c>
      <c r="B2432" s="1">
        <v>45291</v>
      </c>
      <c r="C2432" t="s">
        <v>1574</v>
      </c>
      <c r="D2432" t="s">
        <v>1575</v>
      </c>
      <c r="E2432">
        <v>6.7</v>
      </c>
      <c r="F2432" t="s">
        <v>290</v>
      </c>
      <c r="H2432" t="s">
        <v>47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5478</v>
      </c>
      <c r="P2432">
        <v>3</v>
      </c>
      <c r="Q2432" t="str">
        <f t="shared" si="37"/>
        <v>BDX US Equity</v>
      </c>
    </row>
    <row r="2433" spans="1:17" x14ac:dyDescent="0.55000000000000004">
      <c r="A2433" s="1">
        <v>45289</v>
      </c>
      <c r="B2433" s="1">
        <v>45291</v>
      </c>
      <c r="C2433" t="s">
        <v>1455</v>
      </c>
      <c r="D2433" t="s">
        <v>1456</v>
      </c>
      <c r="E2433">
        <v>6.25</v>
      </c>
      <c r="F2433" t="s">
        <v>2089</v>
      </c>
      <c r="G2433" t="s">
        <v>229</v>
      </c>
      <c r="H2433" t="s">
        <v>47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72</v>
      </c>
      <c r="O2433" t="s">
        <v>5482</v>
      </c>
      <c r="P2433">
        <v>3</v>
      </c>
      <c r="Q2433" t="str">
        <f t="shared" si="37"/>
        <v>AIG US Equity</v>
      </c>
    </row>
    <row r="2434" spans="1:17" x14ac:dyDescent="0.55000000000000004">
      <c r="A2434" s="1">
        <v>45289</v>
      </c>
      <c r="B2434" s="1">
        <v>45291</v>
      </c>
      <c r="C2434" t="s">
        <v>170</v>
      </c>
      <c r="D2434" t="s">
        <v>171</v>
      </c>
      <c r="E2434">
        <v>8.75</v>
      </c>
      <c r="F2434" t="s">
        <v>450</v>
      </c>
      <c r="G2434" t="s">
        <v>238</v>
      </c>
      <c r="H2434" t="s">
        <v>47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5483</v>
      </c>
      <c r="P2434">
        <v>1</v>
      </c>
      <c r="Q2434" t="str">
        <f t="shared" si="37"/>
        <v>T US Equity</v>
      </c>
    </row>
    <row r="2435" spans="1:17" x14ac:dyDescent="0.55000000000000004">
      <c r="A2435" s="1">
        <v>45289</v>
      </c>
      <c r="B2435" s="1">
        <v>45291</v>
      </c>
      <c r="C2435" t="s">
        <v>60</v>
      </c>
      <c r="D2435" t="s">
        <v>61</v>
      </c>
      <c r="E2435">
        <v>6.8</v>
      </c>
      <c r="F2435" t="s">
        <v>2717</v>
      </c>
      <c r="H2435" t="s">
        <v>63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64</v>
      </c>
      <c r="O2435" t="s">
        <v>5484</v>
      </c>
      <c r="P2435">
        <v>4</v>
      </c>
      <c r="Q2435" t="str">
        <f t="shared" si="37"/>
        <v>IADB US Equity</v>
      </c>
    </row>
    <row r="2436" spans="1:17" x14ac:dyDescent="0.55000000000000004">
      <c r="A2436" s="1">
        <v>45289</v>
      </c>
      <c r="B2436" s="1">
        <v>45291</v>
      </c>
      <c r="C2436" t="s">
        <v>463</v>
      </c>
      <c r="D2436" t="s">
        <v>464</v>
      </c>
      <c r="E2436">
        <v>6</v>
      </c>
      <c r="F2436" t="s">
        <v>465</v>
      </c>
      <c r="G2436" t="s">
        <v>142</v>
      </c>
      <c r="H2436" t="s">
        <v>71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5485</v>
      </c>
      <c r="P2436">
        <v>3</v>
      </c>
      <c r="Q2436" t="str">
        <f t="shared" ref="Q2436:Q2499" si="38">D2436&amp;" US Equity"</f>
        <v>VFC US Equity</v>
      </c>
    </row>
    <row r="2437" spans="1:17" x14ac:dyDescent="0.55000000000000004">
      <c r="A2437" s="1">
        <v>45289</v>
      </c>
      <c r="B2437" s="1">
        <v>45291</v>
      </c>
      <c r="C2437" t="s">
        <v>1948</v>
      </c>
      <c r="D2437" t="s">
        <v>1949</v>
      </c>
      <c r="E2437">
        <v>7.45</v>
      </c>
      <c r="F2437" t="s">
        <v>383</v>
      </c>
      <c r="H2437" t="s">
        <v>77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5487</v>
      </c>
      <c r="P2437">
        <v>3</v>
      </c>
      <c r="Q2437" t="str">
        <f t="shared" si="38"/>
        <v>CSX US Equity</v>
      </c>
    </row>
    <row r="2438" spans="1:17" x14ac:dyDescent="0.55000000000000004">
      <c r="A2438" s="1">
        <v>45289</v>
      </c>
      <c r="B2438" s="1">
        <v>45291</v>
      </c>
      <c r="C2438" t="s">
        <v>244</v>
      </c>
      <c r="D2438" t="s">
        <v>245</v>
      </c>
      <c r="E2438">
        <v>4.1500000000000004</v>
      </c>
      <c r="F2438" t="s">
        <v>2349</v>
      </c>
      <c r="G2438" t="s">
        <v>1519</v>
      </c>
      <c r="H2438" t="s">
        <v>47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5488</v>
      </c>
      <c r="P2438">
        <v>2</v>
      </c>
      <c r="Q2438" t="str">
        <f t="shared" si="38"/>
        <v>GE US Equity</v>
      </c>
    </row>
    <row r="2439" spans="1:17" x14ac:dyDescent="0.55000000000000004">
      <c r="A2439" s="1">
        <v>45289</v>
      </c>
      <c r="B2439" s="1">
        <v>45291</v>
      </c>
      <c r="C2439" t="s">
        <v>3033</v>
      </c>
      <c r="D2439" t="s">
        <v>3034</v>
      </c>
      <c r="E2439">
        <v>6.45</v>
      </c>
      <c r="F2439" t="s">
        <v>4340</v>
      </c>
      <c r="H2439" t="s">
        <v>17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53</v>
      </c>
      <c r="O2439" t="s">
        <v>5489</v>
      </c>
      <c r="P2439">
        <v>3</v>
      </c>
      <c r="Q2439" t="str">
        <f t="shared" si="38"/>
        <v>OGE US Equity</v>
      </c>
    </row>
    <row r="2440" spans="1:17" x14ac:dyDescent="0.55000000000000004">
      <c r="A2440" s="1">
        <v>45289</v>
      </c>
      <c r="B2440" s="1">
        <v>45291</v>
      </c>
      <c r="C2440" t="s">
        <v>244</v>
      </c>
      <c r="D2440" t="s">
        <v>245</v>
      </c>
      <c r="E2440">
        <v>5</v>
      </c>
      <c r="F2440" t="s">
        <v>2518</v>
      </c>
      <c r="G2440" t="s">
        <v>1519</v>
      </c>
      <c r="H2440" t="s">
        <v>47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5490</v>
      </c>
      <c r="P2440">
        <v>2</v>
      </c>
      <c r="Q2440" t="str">
        <f t="shared" si="38"/>
        <v>GE US Equity</v>
      </c>
    </row>
    <row r="2441" spans="1:17" x14ac:dyDescent="0.55000000000000004">
      <c r="A2441" s="1">
        <v>45289</v>
      </c>
      <c r="B2441" s="1">
        <v>45291</v>
      </c>
      <c r="C2441" t="s">
        <v>1116</v>
      </c>
      <c r="D2441" t="s">
        <v>1117</v>
      </c>
      <c r="E2441">
        <v>3</v>
      </c>
      <c r="F2441" t="s">
        <v>1666</v>
      </c>
      <c r="G2441" t="s">
        <v>1519</v>
      </c>
      <c r="H2441" t="s">
        <v>17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53</v>
      </c>
      <c r="O2441" t="s">
        <v>5491</v>
      </c>
      <c r="P2441">
        <v>4</v>
      </c>
      <c r="Q2441" t="str">
        <f t="shared" si="38"/>
        <v>NRUC US Equity</v>
      </c>
    </row>
    <row r="2442" spans="1:17" x14ac:dyDescent="0.55000000000000004">
      <c r="A2442" s="1">
        <v>45289</v>
      </c>
      <c r="B2442" s="1">
        <v>45291</v>
      </c>
      <c r="C2442" t="s">
        <v>5492</v>
      </c>
      <c r="D2442" t="s">
        <v>2459</v>
      </c>
      <c r="E2442">
        <v>8.5500000000000007</v>
      </c>
      <c r="F2442" t="s">
        <v>190</v>
      </c>
      <c r="H2442" t="s">
        <v>17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5493</v>
      </c>
      <c r="P2442">
        <v>3</v>
      </c>
      <c r="Q2442" t="str">
        <f t="shared" si="38"/>
        <v>BHI US Equity</v>
      </c>
    </row>
    <row r="2443" spans="1:17" x14ac:dyDescent="0.55000000000000004">
      <c r="A2443" s="1">
        <v>45289</v>
      </c>
      <c r="B2443" s="1">
        <v>45291</v>
      </c>
      <c r="C2443" t="s">
        <v>1116</v>
      </c>
      <c r="D2443" t="s">
        <v>1117</v>
      </c>
      <c r="E2443">
        <v>3.5</v>
      </c>
      <c r="F2443" t="s">
        <v>240</v>
      </c>
      <c r="G2443">
        <v>12</v>
      </c>
      <c r="H2443" t="s">
        <v>17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53</v>
      </c>
      <c r="O2443" t="s">
        <v>5494</v>
      </c>
      <c r="P2443">
        <v>4</v>
      </c>
      <c r="Q2443" t="str">
        <f t="shared" si="38"/>
        <v>NRUC US Equity</v>
      </c>
    </row>
    <row r="2444" spans="1:17" x14ac:dyDescent="0.55000000000000004">
      <c r="A2444" s="1">
        <v>45289</v>
      </c>
      <c r="B2444" s="1">
        <v>45291</v>
      </c>
      <c r="C2444" t="s">
        <v>517</v>
      </c>
      <c r="D2444" t="s">
        <v>518</v>
      </c>
      <c r="E2444">
        <v>3.2</v>
      </c>
      <c r="F2444" t="s">
        <v>1222</v>
      </c>
      <c r="G2444" t="s">
        <v>1519</v>
      </c>
      <c r="H2444" t="s">
        <v>52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5495</v>
      </c>
      <c r="P2444">
        <v>3</v>
      </c>
      <c r="Q2444" t="str">
        <f t="shared" si="38"/>
        <v>CAT US Equity</v>
      </c>
    </row>
    <row r="2445" spans="1:17" x14ac:dyDescent="0.55000000000000004">
      <c r="A2445" s="1">
        <v>45289</v>
      </c>
      <c r="B2445" s="1">
        <v>45291</v>
      </c>
      <c r="C2445" t="s">
        <v>5496</v>
      </c>
      <c r="D2445" t="s">
        <v>245</v>
      </c>
      <c r="E2445">
        <v>7.5</v>
      </c>
      <c r="F2445" t="s">
        <v>1754</v>
      </c>
      <c r="H2445" t="s">
        <v>47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72</v>
      </c>
      <c r="O2445" t="s">
        <v>5497</v>
      </c>
      <c r="P2445">
        <v>2</v>
      </c>
      <c r="Q2445" t="str">
        <f t="shared" si="38"/>
        <v>GE US Equity</v>
      </c>
    </row>
    <row r="2446" spans="1:17" x14ac:dyDescent="0.55000000000000004">
      <c r="A2446" s="1">
        <v>45289</v>
      </c>
      <c r="B2446" s="1">
        <v>45291</v>
      </c>
      <c r="C2446" t="s">
        <v>57</v>
      </c>
      <c r="D2446" t="s">
        <v>14</v>
      </c>
      <c r="E2446">
        <v>6.65</v>
      </c>
      <c r="F2446" t="s">
        <v>467</v>
      </c>
      <c r="G2446" t="s">
        <v>229</v>
      </c>
      <c r="H2446" t="s">
        <v>17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5499</v>
      </c>
      <c r="P2446">
        <v>3</v>
      </c>
      <c r="Q2446" t="str">
        <f t="shared" si="38"/>
        <v>DIS US Equity</v>
      </c>
    </row>
    <row r="2447" spans="1:17" x14ac:dyDescent="0.55000000000000004">
      <c r="A2447" s="1">
        <v>45289</v>
      </c>
      <c r="B2447" s="1">
        <v>45291</v>
      </c>
      <c r="C2447" t="s">
        <v>208</v>
      </c>
      <c r="D2447" t="s">
        <v>209</v>
      </c>
      <c r="E2447">
        <v>6.7</v>
      </c>
      <c r="F2447" t="s">
        <v>2001</v>
      </c>
      <c r="G2447" t="s">
        <v>5204</v>
      </c>
      <c r="H2447" t="s">
        <v>32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5500</v>
      </c>
      <c r="P2447">
        <v>1</v>
      </c>
      <c r="Q2447" t="str">
        <f t="shared" si="38"/>
        <v>M US Equity</v>
      </c>
    </row>
    <row r="2448" spans="1:17" x14ac:dyDescent="0.55000000000000004">
      <c r="A2448" s="1">
        <v>45289</v>
      </c>
      <c r="B2448" s="1">
        <v>45291</v>
      </c>
      <c r="C2448" t="s">
        <v>139</v>
      </c>
      <c r="D2448" t="s">
        <v>140</v>
      </c>
      <c r="E2448">
        <v>6.4155100000000003</v>
      </c>
      <c r="F2448" t="s">
        <v>4914</v>
      </c>
      <c r="G2448" t="s">
        <v>229</v>
      </c>
      <c r="H2448" t="s">
        <v>42</v>
      </c>
      <c r="I2448" t="s">
        <v>18</v>
      </c>
      <c r="J2448" t="s">
        <v>19</v>
      </c>
      <c r="K2448" t="s">
        <v>20</v>
      </c>
      <c r="L2448" t="s">
        <v>20</v>
      </c>
      <c r="M2448" t="s">
        <v>173</v>
      </c>
      <c r="N2448" t="s">
        <v>72</v>
      </c>
      <c r="O2448" t="s">
        <v>5501</v>
      </c>
      <c r="P2448">
        <v>2</v>
      </c>
      <c r="Q2448" t="str">
        <f t="shared" si="38"/>
        <v>PL US Equity</v>
      </c>
    </row>
    <row r="2449" spans="1:17" x14ac:dyDescent="0.55000000000000004">
      <c r="A2449" s="1">
        <v>45289</v>
      </c>
      <c r="B2449" s="1">
        <v>45291</v>
      </c>
      <c r="C2449" t="s">
        <v>1752</v>
      </c>
      <c r="D2449" t="s">
        <v>1753</v>
      </c>
      <c r="E2449">
        <v>6.7240000000000002</v>
      </c>
      <c r="F2449" t="s">
        <v>2809</v>
      </c>
      <c r="H2449" t="s">
        <v>17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53</v>
      </c>
      <c r="O2449" t="s">
        <v>5502</v>
      </c>
      <c r="P2449">
        <v>3</v>
      </c>
      <c r="Q2449" t="str">
        <f t="shared" si="38"/>
        <v>PSD US Equity</v>
      </c>
    </row>
    <row r="2450" spans="1:17" x14ac:dyDescent="0.55000000000000004">
      <c r="A2450" s="1">
        <v>45289</v>
      </c>
      <c r="B2450" s="1">
        <v>45291</v>
      </c>
      <c r="C2450" t="s">
        <v>5248</v>
      </c>
      <c r="D2450" t="s">
        <v>5249</v>
      </c>
      <c r="E2450">
        <v>8</v>
      </c>
      <c r="F2450" t="s">
        <v>377</v>
      </c>
      <c r="G2450" t="s">
        <v>142</v>
      </c>
      <c r="H2450" t="s">
        <v>52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53</v>
      </c>
      <c r="O2450" t="s">
        <v>5507</v>
      </c>
      <c r="P2450">
        <v>3</v>
      </c>
      <c r="Q2450" t="str">
        <f t="shared" si="38"/>
        <v>AGR US Equity</v>
      </c>
    </row>
    <row r="2451" spans="1:17" x14ac:dyDescent="0.55000000000000004">
      <c r="A2451" s="1">
        <v>45289</v>
      </c>
      <c r="B2451" s="1">
        <v>45291</v>
      </c>
      <c r="C2451" t="s">
        <v>5248</v>
      </c>
      <c r="D2451" t="s">
        <v>5249</v>
      </c>
      <c r="E2451">
        <v>8</v>
      </c>
      <c r="F2451" t="s">
        <v>377</v>
      </c>
      <c r="G2451" t="s">
        <v>229</v>
      </c>
      <c r="H2451" t="s">
        <v>52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53</v>
      </c>
      <c r="O2451" t="s">
        <v>5508</v>
      </c>
      <c r="P2451">
        <v>3</v>
      </c>
      <c r="Q2451" t="str">
        <f t="shared" si="38"/>
        <v>AGR US Equity</v>
      </c>
    </row>
    <row r="2452" spans="1:17" x14ac:dyDescent="0.55000000000000004">
      <c r="A2452" s="1">
        <v>45289</v>
      </c>
      <c r="B2452" s="1">
        <v>45291</v>
      </c>
      <c r="C2452" t="s">
        <v>1901</v>
      </c>
      <c r="D2452" t="s">
        <v>1902</v>
      </c>
      <c r="E2452">
        <v>1.8</v>
      </c>
      <c r="F2452" t="s">
        <v>3977</v>
      </c>
      <c r="G2452" t="s">
        <v>229</v>
      </c>
      <c r="H2452" t="s">
        <v>42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72</v>
      </c>
      <c r="O2452" t="s">
        <v>5509</v>
      </c>
      <c r="P2452">
        <v>3</v>
      </c>
      <c r="Q2452" t="str">
        <f t="shared" si="38"/>
        <v>EQH US Equity</v>
      </c>
    </row>
    <row r="2453" spans="1:17" x14ac:dyDescent="0.55000000000000004">
      <c r="A2453" s="1">
        <v>45289</v>
      </c>
      <c r="B2453" s="1">
        <v>45291</v>
      </c>
      <c r="C2453" t="s">
        <v>1252</v>
      </c>
      <c r="D2453" t="s">
        <v>1253</v>
      </c>
      <c r="E2453">
        <v>5</v>
      </c>
      <c r="F2453" t="s">
        <v>1254</v>
      </c>
      <c r="G2453" t="s">
        <v>142</v>
      </c>
      <c r="H2453" t="s">
        <v>47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5510</v>
      </c>
      <c r="P2453">
        <v>3</v>
      </c>
      <c r="Q2453" t="str">
        <f t="shared" si="38"/>
        <v>KHC US Equity</v>
      </c>
    </row>
    <row r="2454" spans="1:17" x14ac:dyDescent="0.55000000000000004">
      <c r="A2454" s="1">
        <v>45289</v>
      </c>
      <c r="B2454" s="1">
        <v>45291</v>
      </c>
      <c r="C2454" t="s">
        <v>3509</v>
      </c>
      <c r="D2454" t="s">
        <v>3510</v>
      </c>
      <c r="E2454">
        <v>5.375</v>
      </c>
      <c r="F2454" t="s">
        <v>1126</v>
      </c>
      <c r="G2454" t="s">
        <v>229</v>
      </c>
      <c r="H2454" t="s">
        <v>217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5511</v>
      </c>
      <c r="P2454">
        <v>2</v>
      </c>
      <c r="Q2454" t="str">
        <f t="shared" si="38"/>
        <v>OI US Equity</v>
      </c>
    </row>
    <row r="2455" spans="1:17" x14ac:dyDescent="0.55000000000000004">
      <c r="A2455" s="1">
        <v>45289</v>
      </c>
      <c r="B2455" s="1">
        <v>45291</v>
      </c>
      <c r="C2455" t="s">
        <v>244</v>
      </c>
      <c r="D2455" t="s">
        <v>245</v>
      </c>
      <c r="E2455">
        <v>5.2</v>
      </c>
      <c r="F2455" t="s">
        <v>554</v>
      </c>
      <c r="G2455" t="s">
        <v>1519</v>
      </c>
      <c r="H2455" t="s">
        <v>47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5512</v>
      </c>
      <c r="P2455">
        <v>2</v>
      </c>
      <c r="Q2455" t="str">
        <f t="shared" si="38"/>
        <v>GE US Equity</v>
      </c>
    </row>
    <row r="2456" spans="1:17" x14ac:dyDescent="0.55000000000000004">
      <c r="A2456" s="1">
        <v>45289</v>
      </c>
      <c r="B2456" s="1">
        <v>45291</v>
      </c>
      <c r="C2456" t="s">
        <v>244</v>
      </c>
      <c r="D2456" t="s">
        <v>245</v>
      </c>
      <c r="E2456">
        <v>3</v>
      </c>
      <c r="F2456" t="s">
        <v>1177</v>
      </c>
      <c r="G2456" t="s">
        <v>1519</v>
      </c>
      <c r="H2456" t="s">
        <v>47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5513</v>
      </c>
      <c r="P2456">
        <v>2</v>
      </c>
      <c r="Q2456" t="str">
        <f t="shared" si="38"/>
        <v>GE US Equity</v>
      </c>
    </row>
    <row r="2457" spans="1:17" x14ac:dyDescent="0.55000000000000004">
      <c r="A2457" s="1">
        <v>45289</v>
      </c>
      <c r="B2457" s="1">
        <v>45291</v>
      </c>
      <c r="C2457" t="s">
        <v>5517</v>
      </c>
      <c r="D2457" t="s">
        <v>2200</v>
      </c>
      <c r="E2457">
        <v>6.125</v>
      </c>
      <c r="F2457" t="s">
        <v>2796</v>
      </c>
      <c r="H2457" t="s">
        <v>77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5518</v>
      </c>
      <c r="P2457">
        <v>2</v>
      </c>
      <c r="Q2457" t="str">
        <f t="shared" si="38"/>
        <v>CI US Equity</v>
      </c>
    </row>
    <row r="2458" spans="1:17" x14ac:dyDescent="0.55000000000000004">
      <c r="A2458" s="1">
        <v>45289</v>
      </c>
      <c r="B2458" s="1">
        <v>45291</v>
      </c>
      <c r="C2458" t="s">
        <v>244</v>
      </c>
      <c r="D2458" t="s">
        <v>245</v>
      </c>
      <c r="E2458">
        <v>4.4000000000000004</v>
      </c>
      <c r="F2458" t="s">
        <v>763</v>
      </c>
      <c r="G2458" t="s">
        <v>1519</v>
      </c>
      <c r="H2458" t="s">
        <v>47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5524</v>
      </c>
      <c r="P2458">
        <v>2</v>
      </c>
      <c r="Q2458" t="str">
        <f t="shared" si="38"/>
        <v>GE US Equity</v>
      </c>
    </row>
    <row r="2459" spans="1:17" x14ac:dyDescent="0.55000000000000004">
      <c r="A2459" s="1">
        <v>45289</v>
      </c>
      <c r="B2459" s="1">
        <v>45291</v>
      </c>
      <c r="C2459" t="s">
        <v>244</v>
      </c>
      <c r="D2459" t="s">
        <v>245</v>
      </c>
      <c r="E2459">
        <v>5</v>
      </c>
      <c r="F2459" t="s">
        <v>1975</v>
      </c>
      <c r="G2459" t="s">
        <v>1519</v>
      </c>
      <c r="H2459" t="s">
        <v>47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5526</v>
      </c>
      <c r="P2459">
        <v>2</v>
      </c>
      <c r="Q2459" t="str">
        <f t="shared" si="38"/>
        <v>GE US Equity</v>
      </c>
    </row>
    <row r="2460" spans="1:17" x14ac:dyDescent="0.55000000000000004">
      <c r="A2460" s="1">
        <v>45289</v>
      </c>
      <c r="B2460" s="1">
        <v>45291</v>
      </c>
      <c r="C2460" t="s">
        <v>357</v>
      </c>
      <c r="D2460" t="s">
        <v>358</v>
      </c>
      <c r="E2460">
        <v>6.2</v>
      </c>
      <c r="F2460" t="s">
        <v>359</v>
      </c>
      <c r="G2460" t="s">
        <v>229</v>
      </c>
      <c r="H2460" t="s">
        <v>47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5528</v>
      </c>
      <c r="P2460">
        <v>2</v>
      </c>
      <c r="Q2460" t="str">
        <f t="shared" si="38"/>
        <v>WU US Equity</v>
      </c>
    </row>
    <row r="2461" spans="1:17" x14ac:dyDescent="0.55000000000000004">
      <c r="A2461" s="1">
        <v>45289</v>
      </c>
      <c r="B2461" s="1">
        <v>45291</v>
      </c>
      <c r="C2461" t="s">
        <v>139</v>
      </c>
      <c r="D2461" t="s">
        <v>140</v>
      </c>
      <c r="E2461">
        <v>1.7370000000000001</v>
      </c>
      <c r="F2461" t="s">
        <v>3646</v>
      </c>
      <c r="G2461" t="s">
        <v>229</v>
      </c>
      <c r="H2461" t="s">
        <v>42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72</v>
      </c>
      <c r="O2461" t="s">
        <v>5535</v>
      </c>
      <c r="P2461">
        <v>2</v>
      </c>
      <c r="Q2461" t="str">
        <f t="shared" si="38"/>
        <v>PL US Equity</v>
      </c>
    </row>
    <row r="2462" spans="1:17" x14ac:dyDescent="0.55000000000000004">
      <c r="A2462" s="1">
        <v>45289</v>
      </c>
      <c r="B2462" s="1">
        <v>45291</v>
      </c>
      <c r="C2462" t="s">
        <v>244</v>
      </c>
      <c r="D2462" t="s">
        <v>245</v>
      </c>
      <c r="E2462">
        <v>5</v>
      </c>
      <c r="F2462" t="s">
        <v>2638</v>
      </c>
      <c r="G2462" t="s">
        <v>1519</v>
      </c>
      <c r="H2462" t="s">
        <v>47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22</v>
      </c>
      <c r="O2462" t="s">
        <v>5536</v>
      </c>
      <c r="P2462">
        <v>2</v>
      </c>
      <c r="Q2462" t="str">
        <f t="shared" si="38"/>
        <v>GE US Equity</v>
      </c>
    </row>
    <row r="2463" spans="1:17" x14ac:dyDescent="0.55000000000000004">
      <c r="A2463" s="1">
        <v>45289</v>
      </c>
      <c r="B2463" s="1">
        <v>45291</v>
      </c>
      <c r="C2463" t="s">
        <v>5537</v>
      </c>
      <c r="D2463" t="s">
        <v>896</v>
      </c>
      <c r="E2463">
        <v>7.3</v>
      </c>
      <c r="F2463" t="s">
        <v>3756</v>
      </c>
      <c r="G2463" t="s">
        <v>1118</v>
      </c>
      <c r="H2463" t="s">
        <v>77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53</v>
      </c>
      <c r="O2463" t="s">
        <v>5538</v>
      </c>
      <c r="P2463">
        <v>2</v>
      </c>
      <c r="Q2463" t="str">
        <f t="shared" si="38"/>
        <v>SO US Equity</v>
      </c>
    </row>
    <row r="2464" spans="1:17" x14ac:dyDescent="0.55000000000000004">
      <c r="A2464" s="1">
        <v>45289</v>
      </c>
      <c r="B2464" s="1">
        <v>45291</v>
      </c>
      <c r="C2464" t="s">
        <v>244</v>
      </c>
      <c r="D2464" t="s">
        <v>245</v>
      </c>
      <c r="E2464">
        <v>3.05</v>
      </c>
      <c r="F2464" t="s">
        <v>1409</v>
      </c>
      <c r="G2464" t="s">
        <v>1519</v>
      </c>
      <c r="H2464" t="s">
        <v>47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5539</v>
      </c>
      <c r="P2464">
        <v>2</v>
      </c>
      <c r="Q2464" t="str">
        <f t="shared" si="38"/>
        <v>GE US Equity</v>
      </c>
    </row>
    <row r="2465" spans="1:17" x14ac:dyDescent="0.55000000000000004">
      <c r="A2465" s="1">
        <v>45289</v>
      </c>
      <c r="B2465" s="1">
        <v>45291</v>
      </c>
      <c r="C2465" t="s">
        <v>1116</v>
      </c>
      <c r="D2465" t="s">
        <v>1117</v>
      </c>
      <c r="E2465">
        <v>3.5</v>
      </c>
      <c r="F2465" t="s">
        <v>914</v>
      </c>
      <c r="G2465" t="s">
        <v>3512</v>
      </c>
      <c r="H2465" t="s">
        <v>17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53</v>
      </c>
      <c r="O2465" t="s">
        <v>5540</v>
      </c>
      <c r="P2465">
        <v>4</v>
      </c>
      <c r="Q2465" t="str">
        <f t="shared" si="38"/>
        <v>NRUC US Equity</v>
      </c>
    </row>
    <row r="2466" spans="1:17" x14ac:dyDescent="0.55000000000000004">
      <c r="A2466" s="1">
        <v>45289</v>
      </c>
      <c r="B2466" s="1">
        <v>45291</v>
      </c>
      <c r="C2466" t="s">
        <v>264</v>
      </c>
      <c r="D2466" t="s">
        <v>265</v>
      </c>
      <c r="E2466">
        <v>1.875</v>
      </c>
      <c r="F2466" t="s">
        <v>2612</v>
      </c>
      <c r="G2466" t="s">
        <v>229</v>
      </c>
      <c r="H2466" t="s">
        <v>267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72</v>
      </c>
      <c r="O2466" t="s">
        <v>5545</v>
      </c>
      <c r="P2466">
        <v>3</v>
      </c>
      <c r="Q2466" t="str">
        <f t="shared" si="38"/>
        <v>MET US Equity</v>
      </c>
    </row>
    <row r="2467" spans="1:17" x14ac:dyDescent="0.55000000000000004">
      <c r="A2467" s="1">
        <v>45289</v>
      </c>
      <c r="B2467" s="1">
        <v>45291</v>
      </c>
      <c r="C2467" t="s">
        <v>644</v>
      </c>
      <c r="D2467" t="s">
        <v>645</v>
      </c>
      <c r="E2467">
        <v>3.6</v>
      </c>
      <c r="F2467" t="s">
        <v>3830</v>
      </c>
      <c r="H2467" t="s">
        <v>42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5546</v>
      </c>
      <c r="P2467">
        <v>3</v>
      </c>
      <c r="Q2467" t="str">
        <f t="shared" si="38"/>
        <v>PEP US Equity</v>
      </c>
    </row>
    <row r="2468" spans="1:17" x14ac:dyDescent="0.55000000000000004">
      <c r="A2468" s="1">
        <v>45289</v>
      </c>
      <c r="B2468" s="1">
        <v>45291</v>
      </c>
      <c r="C2468" t="s">
        <v>1248</v>
      </c>
      <c r="D2468" t="s">
        <v>1249</v>
      </c>
      <c r="E2468">
        <v>7.25</v>
      </c>
      <c r="F2468" t="s">
        <v>1824</v>
      </c>
      <c r="H2468" t="s">
        <v>47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5547</v>
      </c>
      <c r="P2468">
        <v>3</v>
      </c>
      <c r="Q2468" t="str">
        <f t="shared" si="38"/>
        <v>KMI US Equity</v>
      </c>
    </row>
    <row r="2469" spans="1:17" x14ac:dyDescent="0.55000000000000004">
      <c r="A2469" s="1">
        <v>45289</v>
      </c>
      <c r="B2469" s="1">
        <v>45291</v>
      </c>
      <c r="C2469" t="s">
        <v>244</v>
      </c>
      <c r="D2469" t="s">
        <v>245</v>
      </c>
      <c r="E2469">
        <v>3.8</v>
      </c>
      <c r="F2469" t="s">
        <v>3833</v>
      </c>
      <c r="G2469" t="s">
        <v>1519</v>
      </c>
      <c r="H2469" t="s">
        <v>47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22</v>
      </c>
      <c r="O2469" t="s">
        <v>5548</v>
      </c>
      <c r="P2469">
        <v>2</v>
      </c>
      <c r="Q2469" t="str">
        <f t="shared" si="38"/>
        <v>GE US Equity</v>
      </c>
    </row>
    <row r="2470" spans="1:17" x14ac:dyDescent="0.55000000000000004">
      <c r="A2470" s="1">
        <v>45289</v>
      </c>
      <c r="B2470" s="1">
        <v>45291</v>
      </c>
      <c r="C2470" t="s">
        <v>1495</v>
      </c>
      <c r="D2470" t="s">
        <v>1496</v>
      </c>
      <c r="E2470">
        <v>2.65</v>
      </c>
      <c r="F2470" t="s">
        <v>5101</v>
      </c>
      <c r="G2470" t="s">
        <v>229</v>
      </c>
      <c r="H2470" t="s">
        <v>17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72</v>
      </c>
      <c r="O2470" t="s">
        <v>5551</v>
      </c>
      <c r="P2470">
        <v>3</v>
      </c>
      <c r="Q2470" t="str">
        <f t="shared" si="38"/>
        <v>JXN US Equity</v>
      </c>
    </row>
    <row r="2471" spans="1:17" x14ac:dyDescent="0.55000000000000004">
      <c r="A2471" s="1">
        <v>45289</v>
      </c>
      <c r="B2471" s="1">
        <v>45291</v>
      </c>
      <c r="C2471" t="s">
        <v>5552</v>
      </c>
      <c r="D2471" t="s">
        <v>636</v>
      </c>
      <c r="E2471">
        <v>5.7</v>
      </c>
      <c r="F2471" t="s">
        <v>527</v>
      </c>
      <c r="H2471" t="s">
        <v>42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53</v>
      </c>
      <c r="O2471" t="s">
        <v>5553</v>
      </c>
      <c r="P2471">
        <v>3</v>
      </c>
      <c r="Q2471" t="str">
        <f t="shared" si="38"/>
        <v>DTE US Equity</v>
      </c>
    </row>
    <row r="2472" spans="1:17" x14ac:dyDescent="0.55000000000000004">
      <c r="A2472" s="1">
        <v>45289</v>
      </c>
      <c r="B2472" s="1">
        <v>45291</v>
      </c>
      <c r="C2472" t="s">
        <v>1010</v>
      </c>
      <c r="D2472" t="s">
        <v>1011</v>
      </c>
      <c r="E2472">
        <v>8.65</v>
      </c>
      <c r="F2472" t="s">
        <v>2534</v>
      </c>
      <c r="H2472" t="s">
        <v>77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5554</v>
      </c>
      <c r="P2472">
        <v>3</v>
      </c>
      <c r="Q2472" t="str">
        <f t="shared" si="38"/>
        <v>RTX US Equity</v>
      </c>
    </row>
    <row r="2473" spans="1:17" x14ac:dyDescent="0.55000000000000004">
      <c r="A2473" s="1">
        <v>45289</v>
      </c>
      <c r="B2473" s="1">
        <v>45291</v>
      </c>
      <c r="C2473" t="s">
        <v>3585</v>
      </c>
      <c r="D2473" t="s">
        <v>1200</v>
      </c>
      <c r="E2473">
        <v>8.3000000000000007</v>
      </c>
      <c r="F2473" t="s">
        <v>438</v>
      </c>
      <c r="G2473" t="s">
        <v>5204</v>
      </c>
      <c r="H2473" t="s">
        <v>52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72</v>
      </c>
      <c r="O2473" t="s">
        <v>5555</v>
      </c>
      <c r="P2473">
        <v>3</v>
      </c>
      <c r="Q2473" t="str">
        <f t="shared" si="38"/>
        <v>PRU US Equity</v>
      </c>
    </row>
    <row r="2474" spans="1:17" x14ac:dyDescent="0.55000000000000004">
      <c r="A2474" s="1">
        <v>45289</v>
      </c>
      <c r="B2474" s="1">
        <v>45291</v>
      </c>
      <c r="C2474" t="s">
        <v>920</v>
      </c>
      <c r="D2474" t="s">
        <v>921</v>
      </c>
      <c r="E2474">
        <v>5.2</v>
      </c>
      <c r="F2474" t="s">
        <v>2312</v>
      </c>
      <c r="H2474" t="s">
        <v>77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72</v>
      </c>
      <c r="O2474" t="s">
        <v>5558</v>
      </c>
      <c r="P2474">
        <v>3</v>
      </c>
      <c r="Q2474" t="str">
        <f t="shared" si="38"/>
        <v>ALL US Equity</v>
      </c>
    </row>
    <row r="2475" spans="1:17" x14ac:dyDescent="0.55000000000000004">
      <c r="A2475" s="1">
        <v>45289</v>
      </c>
      <c r="B2475" s="1">
        <v>45291</v>
      </c>
      <c r="C2475" t="s">
        <v>1500</v>
      </c>
      <c r="D2475" t="s">
        <v>1501</v>
      </c>
      <c r="E2475">
        <v>0.875</v>
      </c>
      <c r="F2475" t="s">
        <v>2368</v>
      </c>
      <c r="G2475" t="s">
        <v>229</v>
      </c>
      <c r="H2475" t="s">
        <v>42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72</v>
      </c>
      <c r="O2475" t="s">
        <v>5559</v>
      </c>
      <c r="P2475">
        <v>3</v>
      </c>
      <c r="Q2475" t="str">
        <f t="shared" si="38"/>
        <v>PFG US Equity</v>
      </c>
    </row>
    <row r="2476" spans="1:17" x14ac:dyDescent="0.55000000000000004">
      <c r="A2476" s="1">
        <v>45289</v>
      </c>
      <c r="B2476" s="1">
        <v>45291</v>
      </c>
      <c r="C2476" t="s">
        <v>1901</v>
      </c>
      <c r="D2476" t="s">
        <v>1902</v>
      </c>
      <c r="E2476">
        <v>1.4</v>
      </c>
      <c r="F2476" t="s">
        <v>5255</v>
      </c>
      <c r="G2476" t="s">
        <v>229</v>
      </c>
      <c r="H2476" t="s">
        <v>42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72</v>
      </c>
      <c r="O2476" t="s">
        <v>5560</v>
      </c>
      <c r="P2476">
        <v>3</v>
      </c>
      <c r="Q2476" t="str">
        <f t="shared" si="38"/>
        <v>EQH US Equity</v>
      </c>
    </row>
    <row r="2477" spans="1:17" x14ac:dyDescent="0.55000000000000004">
      <c r="A2477" s="1">
        <v>45289</v>
      </c>
      <c r="B2477" s="1">
        <v>45291</v>
      </c>
      <c r="C2477" t="s">
        <v>5133</v>
      </c>
      <c r="D2477" t="s">
        <v>2756</v>
      </c>
      <c r="E2477">
        <v>5.55</v>
      </c>
      <c r="F2477" t="s">
        <v>2389</v>
      </c>
      <c r="H2477" t="s">
        <v>52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53</v>
      </c>
      <c r="O2477" t="s">
        <v>5561</v>
      </c>
      <c r="P2477">
        <v>3</v>
      </c>
      <c r="Q2477" t="str">
        <f t="shared" si="38"/>
        <v>WEC US Equity</v>
      </c>
    </row>
    <row r="2478" spans="1:17" x14ac:dyDescent="0.55000000000000004">
      <c r="A2478" s="1">
        <v>45289</v>
      </c>
      <c r="B2478" s="1">
        <v>45291</v>
      </c>
      <c r="C2478" t="s">
        <v>2132</v>
      </c>
      <c r="D2478" t="s">
        <v>2133</v>
      </c>
      <c r="E2478">
        <v>6.2</v>
      </c>
      <c r="F2478" t="s">
        <v>676</v>
      </c>
      <c r="H2478" t="s">
        <v>32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5562</v>
      </c>
      <c r="P2478">
        <v>3</v>
      </c>
      <c r="Q2478" t="str">
        <f t="shared" si="38"/>
        <v>TWX US Equity</v>
      </c>
    </row>
    <row r="2479" spans="1:17" x14ac:dyDescent="0.55000000000000004">
      <c r="A2479" s="1">
        <v>45289</v>
      </c>
      <c r="B2479" s="1">
        <v>45291</v>
      </c>
      <c r="C2479" t="s">
        <v>244</v>
      </c>
      <c r="D2479" t="s">
        <v>245</v>
      </c>
      <c r="E2479">
        <v>5.5</v>
      </c>
      <c r="F2479" t="s">
        <v>4426</v>
      </c>
      <c r="G2479" t="s">
        <v>1519</v>
      </c>
      <c r="H2479" t="s">
        <v>47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5563</v>
      </c>
      <c r="P2479">
        <v>2</v>
      </c>
      <c r="Q2479" t="str">
        <f t="shared" si="38"/>
        <v>GE US Equity</v>
      </c>
    </row>
    <row r="2480" spans="1:17" x14ac:dyDescent="0.55000000000000004">
      <c r="A2480" s="1">
        <v>45289</v>
      </c>
      <c r="B2480" s="1">
        <v>45291</v>
      </c>
      <c r="C2480" t="s">
        <v>4550</v>
      </c>
      <c r="D2480" t="s">
        <v>4551</v>
      </c>
      <c r="E2480">
        <v>8.75</v>
      </c>
      <c r="F2480" t="s">
        <v>15</v>
      </c>
      <c r="H2480" t="s">
        <v>52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5564</v>
      </c>
      <c r="P2480">
        <v>4</v>
      </c>
      <c r="Q2480" t="str">
        <f t="shared" si="38"/>
        <v>BPLN US Equity</v>
      </c>
    </row>
    <row r="2481" spans="1:17" x14ac:dyDescent="0.55000000000000004">
      <c r="A2481" s="1">
        <v>45289</v>
      </c>
      <c r="B2481" s="1">
        <v>45291</v>
      </c>
      <c r="C2481" t="s">
        <v>1116</v>
      </c>
      <c r="D2481" t="s">
        <v>1117</v>
      </c>
      <c r="E2481">
        <v>3.15</v>
      </c>
      <c r="F2481" t="s">
        <v>457</v>
      </c>
      <c r="G2481" t="s">
        <v>1519</v>
      </c>
      <c r="H2481" t="s">
        <v>17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53</v>
      </c>
      <c r="O2481" t="s">
        <v>5565</v>
      </c>
      <c r="P2481">
        <v>4</v>
      </c>
      <c r="Q2481" t="str">
        <f t="shared" si="38"/>
        <v>NRUC US Equity</v>
      </c>
    </row>
    <row r="2482" spans="1:17" x14ac:dyDescent="0.55000000000000004">
      <c r="A2482" s="1">
        <v>45289</v>
      </c>
      <c r="B2482" s="1">
        <v>45291</v>
      </c>
      <c r="C2482" t="s">
        <v>123</v>
      </c>
      <c r="D2482" t="s">
        <v>124</v>
      </c>
      <c r="E2482">
        <v>0.89</v>
      </c>
      <c r="F2482" t="s">
        <v>3184</v>
      </c>
      <c r="G2482" t="s">
        <v>133</v>
      </c>
      <c r="H2482" t="s">
        <v>63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64</v>
      </c>
      <c r="O2482" t="s">
        <v>5567</v>
      </c>
      <c r="P2482">
        <v>4</v>
      </c>
      <c r="Q2482" t="str">
        <f t="shared" si="38"/>
        <v>IBRD US Equity</v>
      </c>
    </row>
    <row r="2483" spans="1:17" x14ac:dyDescent="0.55000000000000004">
      <c r="A2483" s="1">
        <v>45289</v>
      </c>
      <c r="B2483" s="1">
        <v>45291</v>
      </c>
      <c r="C2483" t="s">
        <v>5552</v>
      </c>
      <c r="D2483" t="s">
        <v>636</v>
      </c>
      <c r="E2483">
        <v>6.625</v>
      </c>
      <c r="F2483" t="s">
        <v>87</v>
      </c>
      <c r="G2483" t="s">
        <v>52</v>
      </c>
      <c r="H2483" t="s">
        <v>42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53</v>
      </c>
      <c r="O2483" t="s">
        <v>5568</v>
      </c>
      <c r="P2483">
        <v>3</v>
      </c>
      <c r="Q2483" t="str">
        <f t="shared" si="38"/>
        <v>DTE US Equity</v>
      </c>
    </row>
    <row r="2484" spans="1:17" x14ac:dyDescent="0.55000000000000004">
      <c r="A2484" s="1">
        <v>45289</v>
      </c>
      <c r="B2484" s="1">
        <v>45291</v>
      </c>
      <c r="C2484" t="s">
        <v>5569</v>
      </c>
      <c r="D2484" t="s">
        <v>449</v>
      </c>
      <c r="E2484">
        <v>6</v>
      </c>
      <c r="F2484" t="s">
        <v>5570</v>
      </c>
      <c r="H2484" t="s">
        <v>77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53</v>
      </c>
      <c r="O2484" t="s">
        <v>5571</v>
      </c>
      <c r="P2484">
        <v>3</v>
      </c>
      <c r="Q2484" t="str">
        <f t="shared" si="38"/>
        <v>DUK US Equity</v>
      </c>
    </row>
    <row r="2485" spans="1:17" x14ac:dyDescent="0.55000000000000004">
      <c r="A2485" s="1">
        <v>45289</v>
      </c>
      <c r="B2485" s="1">
        <v>45291</v>
      </c>
      <c r="C2485" t="s">
        <v>2833</v>
      </c>
      <c r="D2485" t="s">
        <v>2834</v>
      </c>
      <c r="E2485">
        <v>6.45</v>
      </c>
      <c r="F2485" t="s">
        <v>5572</v>
      </c>
      <c r="G2485" t="s">
        <v>1118</v>
      </c>
      <c r="H2485" t="s">
        <v>267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5573</v>
      </c>
      <c r="P2485">
        <v>2</v>
      </c>
      <c r="Q2485" t="str">
        <f t="shared" si="38"/>
        <v>CL US Equity</v>
      </c>
    </row>
    <row r="2486" spans="1:17" x14ac:dyDescent="0.55000000000000004">
      <c r="A2486" s="1">
        <v>45289</v>
      </c>
      <c r="B2486" s="1">
        <v>45291</v>
      </c>
      <c r="C2486" t="s">
        <v>4633</v>
      </c>
      <c r="D2486" t="s">
        <v>4634</v>
      </c>
      <c r="E2486">
        <v>6.125</v>
      </c>
      <c r="F2486" t="s">
        <v>993</v>
      </c>
      <c r="H2486" t="s">
        <v>52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53</v>
      </c>
      <c r="O2486" t="s">
        <v>5574</v>
      </c>
      <c r="P2486">
        <v>3</v>
      </c>
      <c r="Q2486" t="str">
        <f t="shared" si="38"/>
        <v>AEE US Equity</v>
      </c>
    </row>
    <row r="2487" spans="1:17" x14ac:dyDescent="0.55000000000000004">
      <c r="A2487" s="1">
        <v>45289</v>
      </c>
      <c r="B2487" s="1">
        <v>45291</v>
      </c>
      <c r="C2487" t="s">
        <v>4989</v>
      </c>
      <c r="D2487" t="s">
        <v>4322</v>
      </c>
      <c r="E2487">
        <v>6.5155500000000002</v>
      </c>
      <c r="F2487" t="s">
        <v>833</v>
      </c>
      <c r="G2487" t="s">
        <v>206</v>
      </c>
      <c r="H2487" t="s">
        <v>52</v>
      </c>
      <c r="I2487" t="s">
        <v>18</v>
      </c>
      <c r="J2487" t="s">
        <v>19</v>
      </c>
      <c r="K2487" t="s">
        <v>20</v>
      </c>
      <c r="L2487" t="s">
        <v>20</v>
      </c>
      <c r="M2487" t="s">
        <v>173</v>
      </c>
      <c r="N2487" t="s">
        <v>72</v>
      </c>
      <c r="O2487" t="s">
        <v>5577</v>
      </c>
      <c r="P2487">
        <v>2</v>
      </c>
      <c r="Q2487" t="str">
        <f t="shared" si="38"/>
        <v>MS US Equity</v>
      </c>
    </row>
    <row r="2488" spans="1:17" x14ac:dyDescent="0.55000000000000004">
      <c r="A2488" s="1">
        <v>45289</v>
      </c>
      <c r="B2488" s="1">
        <v>45291</v>
      </c>
      <c r="C2488" t="s">
        <v>1789</v>
      </c>
      <c r="D2488" t="s">
        <v>1200</v>
      </c>
      <c r="E2488">
        <v>5.0999999999999996</v>
      </c>
      <c r="F2488" t="s">
        <v>2828</v>
      </c>
      <c r="G2488" t="s">
        <v>229</v>
      </c>
      <c r="H2488" t="s">
        <v>267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72</v>
      </c>
      <c r="O2488" t="s">
        <v>5579</v>
      </c>
      <c r="P2488">
        <v>3</v>
      </c>
      <c r="Q2488" t="str">
        <f t="shared" si="38"/>
        <v>PRU US Equity</v>
      </c>
    </row>
    <row r="2489" spans="1:17" x14ac:dyDescent="0.55000000000000004">
      <c r="A2489" s="1">
        <v>45289</v>
      </c>
      <c r="B2489" s="1">
        <v>45291</v>
      </c>
      <c r="C2489" t="s">
        <v>244</v>
      </c>
      <c r="D2489" t="s">
        <v>245</v>
      </c>
      <c r="E2489">
        <v>5.05</v>
      </c>
      <c r="F2489" t="s">
        <v>2815</v>
      </c>
      <c r="G2489" t="s">
        <v>1519</v>
      </c>
      <c r="H2489" t="s">
        <v>47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5580</v>
      </c>
      <c r="P2489">
        <v>2</v>
      </c>
      <c r="Q2489" t="str">
        <f t="shared" si="38"/>
        <v>GE US Equity</v>
      </c>
    </row>
    <row r="2490" spans="1:17" x14ac:dyDescent="0.55000000000000004">
      <c r="A2490" s="1">
        <v>45289</v>
      </c>
      <c r="B2490" s="1">
        <v>45291</v>
      </c>
      <c r="C2490" t="s">
        <v>5583</v>
      </c>
      <c r="D2490" t="s">
        <v>5584</v>
      </c>
      <c r="E2490">
        <v>6.25</v>
      </c>
      <c r="F2490" t="s">
        <v>4105</v>
      </c>
      <c r="H2490" t="s">
        <v>17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53</v>
      </c>
      <c r="O2490" t="s">
        <v>5585</v>
      </c>
      <c r="P2490">
        <v>3</v>
      </c>
      <c r="Q2490" t="str">
        <f t="shared" si="38"/>
        <v>AVA US Equity</v>
      </c>
    </row>
    <row r="2491" spans="1:17" x14ac:dyDescent="0.55000000000000004">
      <c r="A2491" s="1">
        <v>45289</v>
      </c>
      <c r="B2491" s="1">
        <v>45291</v>
      </c>
      <c r="C2491" t="s">
        <v>1455</v>
      </c>
      <c r="D2491" t="s">
        <v>1456</v>
      </c>
      <c r="E2491">
        <v>6.82</v>
      </c>
      <c r="F2491" t="s">
        <v>467</v>
      </c>
      <c r="G2491" t="s">
        <v>142</v>
      </c>
      <c r="H2491" t="s">
        <v>47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72</v>
      </c>
      <c r="O2491" t="s">
        <v>5586</v>
      </c>
      <c r="P2491">
        <v>3</v>
      </c>
      <c r="Q2491" t="str">
        <f t="shared" si="38"/>
        <v>AIG US Equity</v>
      </c>
    </row>
    <row r="2492" spans="1:17" x14ac:dyDescent="0.55000000000000004">
      <c r="A2492" s="1">
        <v>45289</v>
      </c>
      <c r="B2492" s="1">
        <v>45291</v>
      </c>
      <c r="C2492" t="s">
        <v>5583</v>
      </c>
      <c r="D2492" t="s">
        <v>5584</v>
      </c>
      <c r="E2492">
        <v>5.7</v>
      </c>
      <c r="F2492" t="s">
        <v>3581</v>
      </c>
      <c r="H2492" t="s">
        <v>17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53</v>
      </c>
      <c r="O2492" t="s">
        <v>5590</v>
      </c>
      <c r="P2492">
        <v>3</v>
      </c>
      <c r="Q2492" t="str">
        <f t="shared" si="38"/>
        <v>AVA US Equity</v>
      </c>
    </row>
    <row r="2493" spans="1:17" x14ac:dyDescent="0.55000000000000004">
      <c r="A2493" s="1">
        <v>45289</v>
      </c>
      <c r="B2493" s="1">
        <v>45291</v>
      </c>
      <c r="C2493" t="s">
        <v>2867</v>
      </c>
      <c r="D2493" t="s">
        <v>2868</v>
      </c>
      <c r="E2493">
        <v>6.875</v>
      </c>
      <c r="F2493" t="s">
        <v>554</v>
      </c>
      <c r="H2493" t="s">
        <v>47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5591</v>
      </c>
      <c r="P2493">
        <v>2</v>
      </c>
      <c r="Q2493" t="str">
        <f t="shared" si="38"/>
        <v>IP US Equity</v>
      </c>
    </row>
    <row r="2494" spans="1:17" x14ac:dyDescent="0.55000000000000004">
      <c r="A2494" s="1">
        <v>45289</v>
      </c>
      <c r="B2494" s="1">
        <v>45291</v>
      </c>
      <c r="C2494" t="s">
        <v>1010</v>
      </c>
      <c r="D2494" t="s">
        <v>1011</v>
      </c>
      <c r="E2494">
        <v>7.28</v>
      </c>
      <c r="F2494" t="s">
        <v>1521</v>
      </c>
      <c r="H2494" t="s">
        <v>77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22</v>
      </c>
      <c r="O2494" t="s">
        <v>5594</v>
      </c>
      <c r="P2494">
        <v>3</v>
      </c>
      <c r="Q2494" t="str">
        <f t="shared" si="38"/>
        <v>RTX US Equity</v>
      </c>
    </row>
    <row r="2495" spans="1:17" x14ac:dyDescent="0.55000000000000004">
      <c r="A2495" s="1">
        <v>45289</v>
      </c>
      <c r="B2495" s="1">
        <v>45291</v>
      </c>
      <c r="C2495" t="s">
        <v>5595</v>
      </c>
      <c r="D2495" t="s">
        <v>5596</v>
      </c>
      <c r="E2495">
        <v>4.5</v>
      </c>
      <c r="F2495" t="s">
        <v>5015</v>
      </c>
      <c r="G2495" t="s">
        <v>52</v>
      </c>
      <c r="H2495" t="s">
        <v>17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72</v>
      </c>
      <c r="O2495" t="s">
        <v>5597</v>
      </c>
      <c r="P2495">
        <v>3</v>
      </c>
      <c r="Q2495" t="str">
        <f t="shared" si="38"/>
        <v>WFC US Equity</v>
      </c>
    </row>
    <row r="2496" spans="1:17" x14ac:dyDescent="0.55000000000000004">
      <c r="A2496" s="1">
        <v>45289</v>
      </c>
      <c r="B2496" s="1">
        <v>45291</v>
      </c>
      <c r="C2496" t="s">
        <v>264</v>
      </c>
      <c r="D2496" t="s">
        <v>265</v>
      </c>
      <c r="E2496">
        <v>3</v>
      </c>
      <c r="F2496" t="s">
        <v>4342</v>
      </c>
      <c r="G2496" t="s">
        <v>229</v>
      </c>
      <c r="H2496" t="s">
        <v>267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72</v>
      </c>
      <c r="O2496" t="s">
        <v>5598</v>
      </c>
      <c r="P2496">
        <v>3</v>
      </c>
      <c r="Q2496" t="str">
        <f t="shared" si="38"/>
        <v>MET US Equity</v>
      </c>
    </row>
    <row r="2497" spans="1:17" x14ac:dyDescent="0.55000000000000004">
      <c r="A2497" s="1">
        <v>45289</v>
      </c>
      <c r="B2497" s="1">
        <v>45291</v>
      </c>
      <c r="C2497" t="s">
        <v>170</v>
      </c>
      <c r="D2497" t="s">
        <v>171</v>
      </c>
      <c r="E2497">
        <v>6.5</v>
      </c>
      <c r="F2497" t="s">
        <v>2618</v>
      </c>
      <c r="H2497" t="s">
        <v>47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5599</v>
      </c>
      <c r="P2497">
        <v>1</v>
      </c>
      <c r="Q2497" t="str">
        <f t="shared" si="38"/>
        <v>T US Equity</v>
      </c>
    </row>
    <row r="2498" spans="1:17" x14ac:dyDescent="0.55000000000000004">
      <c r="A2498" s="1">
        <v>45289</v>
      </c>
      <c r="B2498" s="1">
        <v>45291</v>
      </c>
      <c r="C2498" t="s">
        <v>254</v>
      </c>
      <c r="D2498" t="s">
        <v>232</v>
      </c>
      <c r="E2498">
        <v>6.25</v>
      </c>
      <c r="F2498" t="s">
        <v>255</v>
      </c>
      <c r="G2498" t="s">
        <v>229</v>
      </c>
      <c r="H2498" t="s">
        <v>47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5608</v>
      </c>
      <c r="P2498">
        <v>2</v>
      </c>
      <c r="Q2498" t="str">
        <f t="shared" si="38"/>
        <v>GM US Equity</v>
      </c>
    </row>
    <row r="2499" spans="1:17" x14ac:dyDescent="0.55000000000000004">
      <c r="A2499" s="1">
        <v>45289</v>
      </c>
      <c r="B2499" s="1">
        <v>45291</v>
      </c>
      <c r="C2499" t="s">
        <v>1745</v>
      </c>
      <c r="D2499" t="s">
        <v>1746</v>
      </c>
      <c r="E2499">
        <v>5.5</v>
      </c>
      <c r="F2499" t="s">
        <v>1747</v>
      </c>
      <c r="G2499" t="s">
        <v>229</v>
      </c>
      <c r="H2499" t="s">
        <v>52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5613</v>
      </c>
      <c r="P2499">
        <v>4</v>
      </c>
      <c r="Q2499" t="str">
        <f t="shared" si="38"/>
        <v>KVUE US Equity</v>
      </c>
    </row>
    <row r="2500" spans="1:17" x14ac:dyDescent="0.55000000000000004">
      <c r="A2500" s="1">
        <v>45289</v>
      </c>
      <c r="B2500" s="1">
        <v>45291</v>
      </c>
      <c r="C2500" t="s">
        <v>3680</v>
      </c>
      <c r="D2500" t="s">
        <v>2200</v>
      </c>
      <c r="E2500">
        <v>8.08</v>
      </c>
      <c r="F2500" t="s">
        <v>690</v>
      </c>
      <c r="G2500" t="s">
        <v>238</v>
      </c>
      <c r="H2500" t="s">
        <v>77</v>
      </c>
      <c r="I2500" t="s">
        <v>18</v>
      </c>
      <c r="J2500" t="s">
        <v>19</v>
      </c>
      <c r="K2500" t="s">
        <v>20</v>
      </c>
      <c r="L2500" t="s">
        <v>20</v>
      </c>
      <c r="M2500" t="s">
        <v>638</v>
      </c>
      <c r="N2500" t="s">
        <v>22</v>
      </c>
      <c r="O2500" t="s">
        <v>5615</v>
      </c>
      <c r="P2500">
        <v>2</v>
      </c>
      <c r="Q2500" t="str">
        <f t="shared" ref="Q2500:Q2563" si="39">D2500&amp;" US Equity"</f>
        <v>CI US Equity</v>
      </c>
    </row>
    <row r="2501" spans="1:17" x14ac:dyDescent="0.55000000000000004">
      <c r="A2501" s="1">
        <v>45289</v>
      </c>
      <c r="B2501" s="1">
        <v>45291</v>
      </c>
      <c r="C2501" t="s">
        <v>170</v>
      </c>
      <c r="D2501" t="s">
        <v>171</v>
      </c>
      <c r="E2501">
        <v>7.3</v>
      </c>
      <c r="F2501" t="s">
        <v>763</v>
      </c>
      <c r="G2501" t="s">
        <v>238</v>
      </c>
      <c r="H2501" t="s">
        <v>47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22</v>
      </c>
      <c r="O2501" t="s">
        <v>5616</v>
      </c>
      <c r="P2501">
        <v>1</v>
      </c>
      <c r="Q2501" t="str">
        <f t="shared" si="39"/>
        <v>T US Equity</v>
      </c>
    </row>
    <row r="2502" spans="1:17" x14ac:dyDescent="0.55000000000000004">
      <c r="A2502" s="1">
        <v>45289</v>
      </c>
      <c r="B2502" s="1">
        <v>45291</v>
      </c>
      <c r="C2502" t="s">
        <v>2686</v>
      </c>
      <c r="D2502" t="s">
        <v>97</v>
      </c>
      <c r="E2502">
        <v>7.25</v>
      </c>
      <c r="F2502" t="s">
        <v>1887</v>
      </c>
      <c r="H2502" t="s">
        <v>99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5617</v>
      </c>
      <c r="P2502">
        <v>3</v>
      </c>
      <c r="Q2502" t="str">
        <f t="shared" si="39"/>
        <v>BRK US Equity</v>
      </c>
    </row>
    <row r="2503" spans="1:17" x14ac:dyDescent="0.55000000000000004">
      <c r="A2503" s="1">
        <v>45289</v>
      </c>
      <c r="B2503" s="1">
        <v>45291</v>
      </c>
      <c r="C2503" t="s">
        <v>5038</v>
      </c>
      <c r="D2503" t="s">
        <v>5039</v>
      </c>
      <c r="E2503">
        <v>4.75</v>
      </c>
      <c r="F2503" t="s">
        <v>5600</v>
      </c>
      <c r="H2503" t="s">
        <v>77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72</v>
      </c>
      <c r="O2503" t="s">
        <v>5618</v>
      </c>
      <c r="P2503">
        <v>3</v>
      </c>
      <c r="Q2503" t="str">
        <f t="shared" si="39"/>
        <v>WRB US Equity</v>
      </c>
    </row>
    <row r="2504" spans="1:17" x14ac:dyDescent="0.55000000000000004">
      <c r="A2504" s="1">
        <v>45289</v>
      </c>
      <c r="B2504" s="1">
        <v>45291</v>
      </c>
      <c r="C2504" t="s">
        <v>170</v>
      </c>
      <c r="D2504" t="s">
        <v>171</v>
      </c>
      <c r="E2504">
        <v>5.35</v>
      </c>
      <c r="F2504" t="s">
        <v>812</v>
      </c>
      <c r="G2504" t="s">
        <v>142</v>
      </c>
      <c r="H2504" t="s">
        <v>47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5619</v>
      </c>
      <c r="P2504">
        <v>1</v>
      </c>
      <c r="Q2504" t="str">
        <f t="shared" si="39"/>
        <v>T US Equity</v>
      </c>
    </row>
    <row r="2505" spans="1:17" x14ac:dyDescent="0.55000000000000004">
      <c r="A2505" s="1">
        <v>45289</v>
      </c>
      <c r="B2505" s="1">
        <v>45291</v>
      </c>
      <c r="C2505" t="s">
        <v>24</v>
      </c>
      <c r="D2505" t="s">
        <v>25</v>
      </c>
      <c r="E2505">
        <v>7.75</v>
      </c>
      <c r="F2505" t="s">
        <v>66</v>
      </c>
      <c r="G2505" t="s">
        <v>229</v>
      </c>
      <c r="H2505" t="s">
        <v>27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22</v>
      </c>
      <c r="O2505" t="s">
        <v>5620</v>
      </c>
      <c r="P2505">
        <v>4</v>
      </c>
      <c r="Q2505" t="str">
        <f t="shared" si="39"/>
        <v>DISH US Equity</v>
      </c>
    </row>
    <row r="2506" spans="1:17" x14ac:dyDescent="0.55000000000000004">
      <c r="A2506" s="1">
        <v>45289</v>
      </c>
      <c r="B2506" s="1">
        <v>45291</v>
      </c>
      <c r="C2506" t="s">
        <v>244</v>
      </c>
      <c r="D2506" t="s">
        <v>245</v>
      </c>
      <c r="E2506">
        <v>4.5999999999999996</v>
      </c>
      <c r="F2506" t="s">
        <v>1975</v>
      </c>
      <c r="G2506" t="s">
        <v>1519</v>
      </c>
      <c r="H2506" t="s">
        <v>47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22</v>
      </c>
      <c r="O2506" t="s">
        <v>5622</v>
      </c>
      <c r="P2506">
        <v>2</v>
      </c>
      <c r="Q2506" t="str">
        <f t="shared" si="39"/>
        <v>GE US Equity</v>
      </c>
    </row>
    <row r="2507" spans="1:17" x14ac:dyDescent="0.55000000000000004">
      <c r="A2507" s="1">
        <v>45289</v>
      </c>
      <c r="B2507" s="1">
        <v>45291</v>
      </c>
      <c r="C2507" t="s">
        <v>1116</v>
      </c>
      <c r="D2507" t="s">
        <v>1117</v>
      </c>
      <c r="E2507">
        <v>3</v>
      </c>
      <c r="F2507" t="s">
        <v>5623</v>
      </c>
      <c r="G2507" t="s">
        <v>5624</v>
      </c>
      <c r="H2507" t="s">
        <v>17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53</v>
      </c>
      <c r="O2507" t="s">
        <v>5625</v>
      </c>
      <c r="P2507">
        <v>4</v>
      </c>
      <c r="Q2507" t="str">
        <f t="shared" si="39"/>
        <v>NRUC US Equity</v>
      </c>
    </row>
    <row r="2508" spans="1:17" x14ac:dyDescent="0.55000000000000004">
      <c r="A2508" s="1">
        <v>45289</v>
      </c>
      <c r="B2508" s="1">
        <v>45291</v>
      </c>
      <c r="C2508" t="s">
        <v>547</v>
      </c>
      <c r="D2508" t="s">
        <v>548</v>
      </c>
      <c r="E2508">
        <v>7.2033399999999999</v>
      </c>
      <c r="F2508" t="s">
        <v>1316</v>
      </c>
      <c r="G2508" t="s">
        <v>142</v>
      </c>
      <c r="H2508" t="s">
        <v>71</v>
      </c>
      <c r="I2508" t="s">
        <v>18</v>
      </c>
      <c r="J2508" t="s">
        <v>19</v>
      </c>
      <c r="K2508" t="s">
        <v>20</v>
      </c>
      <c r="L2508" t="s">
        <v>20</v>
      </c>
      <c r="M2508" t="s">
        <v>173</v>
      </c>
      <c r="N2508" t="s">
        <v>22</v>
      </c>
      <c r="O2508" t="s">
        <v>5626</v>
      </c>
      <c r="P2508">
        <v>3</v>
      </c>
      <c r="Q2508" t="str">
        <f t="shared" si="39"/>
        <v>WBD US Equity</v>
      </c>
    </row>
    <row r="2509" spans="1:17" x14ac:dyDescent="0.55000000000000004">
      <c r="A2509" s="1">
        <v>45289</v>
      </c>
      <c r="B2509" s="1">
        <v>45291</v>
      </c>
      <c r="C2509" t="s">
        <v>244</v>
      </c>
      <c r="D2509" t="s">
        <v>245</v>
      </c>
      <c r="E2509">
        <v>4.2</v>
      </c>
      <c r="F2509" t="s">
        <v>26</v>
      </c>
      <c r="G2509" t="s">
        <v>1519</v>
      </c>
      <c r="H2509" t="s">
        <v>47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5630</v>
      </c>
      <c r="P2509">
        <v>2</v>
      </c>
      <c r="Q2509" t="str">
        <f t="shared" si="39"/>
        <v>GE US Equity</v>
      </c>
    </row>
    <row r="2510" spans="1:17" x14ac:dyDescent="0.55000000000000004">
      <c r="A2510" s="1">
        <v>45289</v>
      </c>
      <c r="B2510" s="1">
        <v>45291</v>
      </c>
      <c r="C2510" t="s">
        <v>1116</v>
      </c>
      <c r="D2510" t="s">
        <v>1117</v>
      </c>
      <c r="E2510">
        <v>3.5</v>
      </c>
      <c r="F2510" t="s">
        <v>2733</v>
      </c>
      <c r="G2510" t="s">
        <v>1519</v>
      </c>
      <c r="H2510" t="s">
        <v>17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53</v>
      </c>
      <c r="O2510" t="s">
        <v>5631</v>
      </c>
      <c r="P2510">
        <v>4</v>
      </c>
      <c r="Q2510" t="str">
        <f t="shared" si="39"/>
        <v>NRUC US Equity</v>
      </c>
    </row>
    <row r="2511" spans="1:17" x14ac:dyDescent="0.55000000000000004">
      <c r="A2511" s="1">
        <v>45289</v>
      </c>
      <c r="B2511" s="1">
        <v>45291</v>
      </c>
      <c r="C2511" t="s">
        <v>1116</v>
      </c>
      <c r="D2511" t="s">
        <v>1117</v>
      </c>
      <c r="E2511">
        <v>3.5</v>
      </c>
      <c r="F2511" t="s">
        <v>2201</v>
      </c>
      <c r="G2511" t="s">
        <v>1519</v>
      </c>
      <c r="H2511" t="s">
        <v>17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53</v>
      </c>
      <c r="O2511" t="s">
        <v>5632</v>
      </c>
      <c r="P2511">
        <v>4</v>
      </c>
      <c r="Q2511" t="str">
        <f t="shared" si="39"/>
        <v>NRUC US Equity</v>
      </c>
    </row>
    <row r="2512" spans="1:17" x14ac:dyDescent="0.55000000000000004">
      <c r="A2512" s="1">
        <v>45289</v>
      </c>
      <c r="B2512" s="1">
        <v>45291</v>
      </c>
      <c r="C2512" t="s">
        <v>1495</v>
      </c>
      <c r="D2512" t="s">
        <v>1496</v>
      </c>
      <c r="E2512">
        <v>3.25</v>
      </c>
      <c r="F2512" t="s">
        <v>3421</v>
      </c>
      <c r="G2512" t="s">
        <v>229</v>
      </c>
      <c r="H2512" t="s">
        <v>17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72</v>
      </c>
      <c r="O2512" t="s">
        <v>5633</v>
      </c>
      <c r="P2512">
        <v>3</v>
      </c>
      <c r="Q2512" t="str">
        <f t="shared" si="39"/>
        <v>JXN US Equity</v>
      </c>
    </row>
    <row r="2513" spans="1:17" x14ac:dyDescent="0.55000000000000004">
      <c r="A2513" s="1">
        <v>45289</v>
      </c>
      <c r="B2513" s="1">
        <v>45291</v>
      </c>
      <c r="C2513" t="s">
        <v>5552</v>
      </c>
      <c r="D2513" t="s">
        <v>636</v>
      </c>
      <c r="E2513">
        <v>5.45</v>
      </c>
      <c r="F2513" t="s">
        <v>1731</v>
      </c>
      <c r="G2513" t="s">
        <v>5634</v>
      </c>
      <c r="H2513" t="s">
        <v>42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53</v>
      </c>
      <c r="O2513" t="s">
        <v>5635</v>
      </c>
      <c r="P2513">
        <v>3</v>
      </c>
      <c r="Q2513" t="str">
        <f t="shared" si="39"/>
        <v>DTE US Equity</v>
      </c>
    </row>
    <row r="2514" spans="1:17" x14ac:dyDescent="0.55000000000000004">
      <c r="A2514" s="1">
        <v>45289</v>
      </c>
      <c r="B2514" s="1">
        <v>45291</v>
      </c>
      <c r="C2514" t="s">
        <v>5639</v>
      </c>
      <c r="D2514" t="s">
        <v>5640</v>
      </c>
      <c r="E2514">
        <v>6.7</v>
      </c>
      <c r="F2514" t="s">
        <v>203</v>
      </c>
      <c r="H2514" t="s">
        <v>47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72</v>
      </c>
      <c r="O2514" t="s">
        <v>5641</v>
      </c>
      <c r="P2514">
        <v>4</v>
      </c>
      <c r="Q2514" t="str">
        <f t="shared" si="39"/>
        <v>SIGI US Equity</v>
      </c>
    </row>
    <row r="2515" spans="1:17" x14ac:dyDescent="0.55000000000000004">
      <c r="A2515" s="1">
        <v>45289</v>
      </c>
      <c r="B2515" s="1">
        <v>45291</v>
      </c>
      <c r="C2515" t="s">
        <v>1495</v>
      </c>
      <c r="D2515" t="s">
        <v>1496</v>
      </c>
      <c r="E2515">
        <v>3.05</v>
      </c>
      <c r="F2515" t="s">
        <v>5642</v>
      </c>
      <c r="G2515" t="s">
        <v>142</v>
      </c>
      <c r="H2515" t="s">
        <v>17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72</v>
      </c>
      <c r="O2515" t="s">
        <v>5643</v>
      </c>
      <c r="P2515">
        <v>3</v>
      </c>
      <c r="Q2515" t="str">
        <f t="shared" si="39"/>
        <v>JXN US Equity</v>
      </c>
    </row>
    <row r="2516" spans="1:17" x14ac:dyDescent="0.55000000000000004">
      <c r="A2516" s="1">
        <v>45289</v>
      </c>
      <c r="B2516" s="1">
        <v>45291</v>
      </c>
      <c r="C2516" t="s">
        <v>1495</v>
      </c>
      <c r="D2516" t="s">
        <v>1496</v>
      </c>
      <c r="E2516">
        <v>3.05</v>
      </c>
      <c r="F2516" t="s">
        <v>5642</v>
      </c>
      <c r="G2516" t="s">
        <v>229</v>
      </c>
      <c r="H2516" t="s">
        <v>17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72</v>
      </c>
      <c r="O2516" t="s">
        <v>5644</v>
      </c>
      <c r="P2516">
        <v>3</v>
      </c>
      <c r="Q2516" t="str">
        <f t="shared" si="39"/>
        <v>JXN US Equity</v>
      </c>
    </row>
    <row r="2517" spans="1:17" x14ac:dyDescent="0.55000000000000004">
      <c r="A2517" s="1">
        <v>45289</v>
      </c>
      <c r="B2517" s="1">
        <v>45291</v>
      </c>
      <c r="C2517" t="s">
        <v>244</v>
      </c>
      <c r="D2517" t="s">
        <v>245</v>
      </c>
      <c r="E2517">
        <v>4.05</v>
      </c>
      <c r="F2517" t="s">
        <v>2060</v>
      </c>
      <c r="G2517" t="s">
        <v>1519</v>
      </c>
      <c r="H2517" t="s">
        <v>47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5646</v>
      </c>
      <c r="P2517">
        <v>2</v>
      </c>
      <c r="Q2517" t="str">
        <f t="shared" si="39"/>
        <v>GE US Equity</v>
      </c>
    </row>
    <row r="2518" spans="1:17" x14ac:dyDescent="0.55000000000000004">
      <c r="A2518" s="1">
        <v>45289</v>
      </c>
      <c r="B2518" s="1">
        <v>45291</v>
      </c>
      <c r="C2518" t="s">
        <v>1248</v>
      </c>
      <c r="D2518" t="s">
        <v>1249</v>
      </c>
      <c r="E2518">
        <v>6.95</v>
      </c>
      <c r="F2518" t="s">
        <v>2050</v>
      </c>
      <c r="G2518" t="s">
        <v>238</v>
      </c>
      <c r="H2518" t="s">
        <v>47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5647</v>
      </c>
      <c r="P2518">
        <v>3</v>
      </c>
      <c r="Q2518" t="str">
        <f t="shared" si="39"/>
        <v>KMI US Equity</v>
      </c>
    </row>
    <row r="2519" spans="1:17" x14ac:dyDescent="0.55000000000000004">
      <c r="A2519" s="1">
        <v>45289</v>
      </c>
      <c r="B2519" s="1">
        <v>45291</v>
      </c>
      <c r="C2519" t="s">
        <v>4556</v>
      </c>
      <c r="D2519" t="s">
        <v>4557</v>
      </c>
      <c r="E2519">
        <v>6.65</v>
      </c>
      <c r="F2519" t="s">
        <v>467</v>
      </c>
      <c r="H2519" t="s">
        <v>17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5648</v>
      </c>
      <c r="P2519">
        <v>5</v>
      </c>
      <c r="Q2519" t="str">
        <f t="shared" si="39"/>
        <v>TFCFA US Equity</v>
      </c>
    </row>
    <row r="2520" spans="1:17" x14ac:dyDescent="0.55000000000000004">
      <c r="A2520" s="1">
        <v>45289</v>
      </c>
      <c r="B2520" s="1">
        <v>45291</v>
      </c>
      <c r="C2520" t="s">
        <v>1116</v>
      </c>
      <c r="D2520" t="s">
        <v>1117</v>
      </c>
      <c r="E2520">
        <v>5.0999999999999996</v>
      </c>
      <c r="F2520" t="s">
        <v>940</v>
      </c>
      <c r="G2520" t="s">
        <v>1519</v>
      </c>
      <c r="H2520" t="s">
        <v>17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53</v>
      </c>
      <c r="O2520" t="s">
        <v>5649</v>
      </c>
      <c r="P2520">
        <v>4</v>
      </c>
      <c r="Q2520" t="str">
        <f t="shared" si="39"/>
        <v>NRUC US Equity</v>
      </c>
    </row>
    <row r="2521" spans="1:17" x14ac:dyDescent="0.55000000000000004">
      <c r="A2521" s="1">
        <v>45289</v>
      </c>
      <c r="B2521" s="1">
        <v>45291</v>
      </c>
      <c r="C2521" t="s">
        <v>1769</v>
      </c>
      <c r="D2521" t="s">
        <v>1770</v>
      </c>
      <c r="E2521">
        <v>7.9</v>
      </c>
      <c r="F2521" t="s">
        <v>371</v>
      </c>
      <c r="H2521" t="s">
        <v>77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5650</v>
      </c>
      <c r="P2521">
        <v>3</v>
      </c>
      <c r="Q2521" t="str">
        <f t="shared" si="39"/>
        <v>NSC US Equity</v>
      </c>
    </row>
    <row r="2522" spans="1:17" x14ac:dyDescent="0.55000000000000004">
      <c r="A2522" s="1">
        <v>45289</v>
      </c>
      <c r="B2522" s="1">
        <v>45291</v>
      </c>
      <c r="C2522" t="s">
        <v>2846</v>
      </c>
      <c r="D2522" t="s">
        <v>2847</v>
      </c>
      <c r="E2522">
        <v>8</v>
      </c>
      <c r="F2522" t="s">
        <v>36</v>
      </c>
      <c r="H2522" t="s">
        <v>52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53</v>
      </c>
      <c r="O2522" t="s">
        <v>5651</v>
      </c>
      <c r="P2522">
        <v>3</v>
      </c>
      <c r="Q2522" t="str">
        <f t="shared" si="39"/>
        <v>PEG US Equity</v>
      </c>
    </row>
    <row r="2523" spans="1:17" x14ac:dyDescent="0.55000000000000004">
      <c r="A2523" s="1">
        <v>45289</v>
      </c>
      <c r="B2523" s="1">
        <v>45291</v>
      </c>
      <c r="C2523" t="s">
        <v>264</v>
      </c>
      <c r="D2523" t="s">
        <v>265</v>
      </c>
      <c r="E2523">
        <v>0.7</v>
      </c>
      <c r="F2523" t="s">
        <v>3470</v>
      </c>
      <c r="G2523" t="s">
        <v>229</v>
      </c>
      <c r="H2523" t="s">
        <v>267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72</v>
      </c>
      <c r="O2523" t="s">
        <v>5652</v>
      </c>
      <c r="P2523">
        <v>3</v>
      </c>
      <c r="Q2523" t="str">
        <f t="shared" si="39"/>
        <v>MET US Equity</v>
      </c>
    </row>
    <row r="2524" spans="1:17" x14ac:dyDescent="0.55000000000000004">
      <c r="A2524" s="1">
        <v>45289</v>
      </c>
      <c r="B2524" s="1">
        <v>45291</v>
      </c>
      <c r="C2524" t="s">
        <v>5569</v>
      </c>
      <c r="D2524" t="s">
        <v>449</v>
      </c>
      <c r="E2524">
        <v>7.5</v>
      </c>
      <c r="F2524" t="s">
        <v>5653</v>
      </c>
      <c r="G2524" t="s">
        <v>16</v>
      </c>
      <c r="H2524" t="s">
        <v>77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53</v>
      </c>
      <c r="O2524" t="s">
        <v>5654</v>
      </c>
      <c r="P2524">
        <v>3</v>
      </c>
      <c r="Q2524" t="str">
        <f t="shared" si="39"/>
        <v>DUK US Equity</v>
      </c>
    </row>
    <row r="2525" spans="1:17" x14ac:dyDescent="0.55000000000000004">
      <c r="A2525" s="1">
        <v>45289</v>
      </c>
      <c r="B2525" s="1">
        <v>45291</v>
      </c>
      <c r="C2525" t="s">
        <v>1388</v>
      </c>
      <c r="D2525" t="s">
        <v>1389</v>
      </c>
      <c r="E2525">
        <v>5</v>
      </c>
      <c r="F2525" t="s">
        <v>1390</v>
      </c>
      <c r="G2525" t="s">
        <v>229</v>
      </c>
      <c r="H2525" t="s">
        <v>147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22</v>
      </c>
      <c r="O2525" t="s">
        <v>5655</v>
      </c>
      <c r="P2525">
        <v>2</v>
      </c>
      <c r="Q2525" t="str">
        <f t="shared" si="39"/>
        <v>ST US Equity</v>
      </c>
    </row>
    <row r="2526" spans="1:17" x14ac:dyDescent="0.55000000000000004">
      <c r="A2526" s="1">
        <v>45289</v>
      </c>
      <c r="B2526" s="1">
        <v>45291</v>
      </c>
      <c r="C2526" t="s">
        <v>2466</v>
      </c>
      <c r="D2526" t="s">
        <v>752</v>
      </c>
      <c r="E2526">
        <v>5.75</v>
      </c>
      <c r="F2526" t="s">
        <v>3475</v>
      </c>
      <c r="H2526" t="s">
        <v>42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53</v>
      </c>
      <c r="O2526" t="s">
        <v>5659</v>
      </c>
      <c r="P2526">
        <v>2</v>
      </c>
      <c r="Q2526" t="str">
        <f t="shared" si="39"/>
        <v>ES US Equity</v>
      </c>
    </row>
    <row r="2527" spans="1:17" x14ac:dyDescent="0.55000000000000004">
      <c r="A2527" s="1">
        <v>45289</v>
      </c>
      <c r="B2527" s="1">
        <v>45291</v>
      </c>
      <c r="C2527" t="s">
        <v>1116</v>
      </c>
      <c r="D2527" t="s">
        <v>1117</v>
      </c>
      <c r="E2527">
        <v>3.5</v>
      </c>
      <c r="F2527" t="s">
        <v>1666</v>
      </c>
      <c r="G2527" t="s">
        <v>5661</v>
      </c>
      <c r="H2527" t="s">
        <v>17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53</v>
      </c>
      <c r="O2527" t="s">
        <v>5662</v>
      </c>
      <c r="P2527">
        <v>4</v>
      </c>
      <c r="Q2527" t="str">
        <f t="shared" si="39"/>
        <v>NRUC US Equity</v>
      </c>
    </row>
    <row r="2528" spans="1:17" x14ac:dyDescent="0.55000000000000004">
      <c r="A2528" s="1">
        <v>45289</v>
      </c>
      <c r="B2528" s="1">
        <v>45291</v>
      </c>
      <c r="C2528" t="s">
        <v>5663</v>
      </c>
      <c r="D2528" t="s">
        <v>610</v>
      </c>
      <c r="E2528">
        <v>7.75</v>
      </c>
      <c r="F2528" t="s">
        <v>137</v>
      </c>
      <c r="H2528" t="s">
        <v>77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5664</v>
      </c>
      <c r="P2528">
        <v>3</v>
      </c>
      <c r="Q2528" t="str">
        <f t="shared" si="39"/>
        <v>NOC US Equity</v>
      </c>
    </row>
    <row r="2529" spans="1:17" x14ac:dyDescent="0.55000000000000004">
      <c r="A2529" s="1">
        <v>45289</v>
      </c>
      <c r="B2529" s="1">
        <v>45291</v>
      </c>
      <c r="C2529" t="s">
        <v>5665</v>
      </c>
      <c r="D2529" t="s">
        <v>1159</v>
      </c>
      <c r="E2529">
        <v>4</v>
      </c>
      <c r="F2529" t="s">
        <v>1968</v>
      </c>
      <c r="G2529" t="s">
        <v>142</v>
      </c>
      <c r="H2529" t="s">
        <v>77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53</v>
      </c>
      <c r="O2529" t="s">
        <v>5666</v>
      </c>
      <c r="P2529">
        <v>2</v>
      </c>
      <c r="Q2529" t="str">
        <f t="shared" si="39"/>
        <v>FE US Equity</v>
      </c>
    </row>
    <row r="2530" spans="1:17" x14ac:dyDescent="0.55000000000000004">
      <c r="A2530" s="1">
        <v>45289</v>
      </c>
      <c r="B2530" s="1">
        <v>45291</v>
      </c>
      <c r="C2530" t="s">
        <v>4539</v>
      </c>
      <c r="D2530" t="s">
        <v>4540</v>
      </c>
      <c r="E2530">
        <v>6.6</v>
      </c>
      <c r="F2530" t="s">
        <v>5671</v>
      </c>
      <c r="G2530" t="s">
        <v>142</v>
      </c>
      <c r="H2530" t="s">
        <v>17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53</v>
      </c>
      <c r="O2530" t="s">
        <v>5672</v>
      </c>
      <c r="P2530">
        <v>3</v>
      </c>
      <c r="Q2530" t="str">
        <f t="shared" si="39"/>
        <v>AES US Equity</v>
      </c>
    </row>
    <row r="2531" spans="1:17" x14ac:dyDescent="0.55000000000000004">
      <c r="A2531" s="1">
        <v>45289</v>
      </c>
      <c r="B2531" s="1">
        <v>45291</v>
      </c>
      <c r="C2531" t="s">
        <v>208</v>
      </c>
      <c r="D2531" t="s">
        <v>209</v>
      </c>
      <c r="E2531">
        <v>8.75</v>
      </c>
      <c r="F2531" t="s">
        <v>440</v>
      </c>
      <c r="G2531" t="s">
        <v>229</v>
      </c>
      <c r="H2531" t="s">
        <v>32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22</v>
      </c>
      <c r="O2531" t="s">
        <v>5673</v>
      </c>
      <c r="P2531">
        <v>1</v>
      </c>
      <c r="Q2531" t="str">
        <f t="shared" si="39"/>
        <v>M US Equity</v>
      </c>
    </row>
    <row r="2532" spans="1:17" x14ac:dyDescent="0.55000000000000004">
      <c r="A2532" s="1">
        <v>45289</v>
      </c>
      <c r="B2532" s="1">
        <v>45291</v>
      </c>
      <c r="C2532" t="s">
        <v>1318</v>
      </c>
      <c r="D2532" t="s">
        <v>1319</v>
      </c>
      <c r="E2532">
        <v>0.9</v>
      </c>
      <c r="F2532" t="s">
        <v>4946</v>
      </c>
      <c r="G2532" t="s">
        <v>229</v>
      </c>
      <c r="H2532" t="s">
        <v>52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72</v>
      </c>
      <c r="O2532" t="s">
        <v>5674</v>
      </c>
      <c r="P2532">
        <v>4</v>
      </c>
      <c r="Q2532" t="str">
        <f t="shared" si="39"/>
        <v>CRBG US Equity</v>
      </c>
    </row>
    <row r="2533" spans="1:17" x14ac:dyDescent="0.55000000000000004">
      <c r="A2533" s="1">
        <v>45289</v>
      </c>
      <c r="B2533" s="1">
        <v>45291</v>
      </c>
      <c r="C2533" t="s">
        <v>1500</v>
      </c>
      <c r="D2533" t="s">
        <v>1501</v>
      </c>
      <c r="E2533">
        <v>3</v>
      </c>
      <c r="F2533" t="s">
        <v>5302</v>
      </c>
      <c r="G2533" t="s">
        <v>229</v>
      </c>
      <c r="H2533" t="s">
        <v>42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72</v>
      </c>
      <c r="O2533" t="s">
        <v>5675</v>
      </c>
      <c r="P2533">
        <v>3</v>
      </c>
      <c r="Q2533" t="str">
        <f t="shared" si="39"/>
        <v>PFG US Equity</v>
      </c>
    </row>
    <row r="2534" spans="1:17" x14ac:dyDescent="0.55000000000000004">
      <c r="A2534" s="1">
        <v>45289</v>
      </c>
      <c r="B2534" s="1">
        <v>45291</v>
      </c>
      <c r="C2534" t="s">
        <v>866</v>
      </c>
      <c r="D2534" t="s">
        <v>867</v>
      </c>
      <c r="E2534">
        <v>1.3220000000000001</v>
      </c>
      <c r="F2534" t="s">
        <v>589</v>
      </c>
      <c r="G2534" t="s">
        <v>229</v>
      </c>
      <c r="H2534" t="s">
        <v>47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5676</v>
      </c>
      <c r="P2534">
        <v>3</v>
      </c>
      <c r="Q2534" t="str">
        <f t="shared" si="39"/>
        <v>BAX US Equity</v>
      </c>
    </row>
    <row r="2535" spans="1:17" x14ac:dyDescent="0.55000000000000004">
      <c r="A2535" s="1">
        <v>45289</v>
      </c>
      <c r="B2535" s="1">
        <v>45291</v>
      </c>
      <c r="C2535" t="s">
        <v>1495</v>
      </c>
      <c r="D2535" t="s">
        <v>1496</v>
      </c>
      <c r="E2535">
        <v>3.875</v>
      </c>
      <c r="F2535" t="s">
        <v>3523</v>
      </c>
      <c r="G2535" t="s">
        <v>229</v>
      </c>
      <c r="H2535" t="s">
        <v>17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72</v>
      </c>
      <c r="O2535" t="s">
        <v>5678</v>
      </c>
      <c r="P2535">
        <v>3</v>
      </c>
      <c r="Q2535" t="str">
        <f t="shared" si="39"/>
        <v>JXN US Equity</v>
      </c>
    </row>
    <row r="2536" spans="1:17" x14ac:dyDescent="0.55000000000000004">
      <c r="A2536" s="1">
        <v>45289</v>
      </c>
      <c r="B2536" s="1">
        <v>45291</v>
      </c>
      <c r="C2536" t="s">
        <v>644</v>
      </c>
      <c r="D2536" t="s">
        <v>645</v>
      </c>
      <c r="E2536">
        <v>7</v>
      </c>
      <c r="F2536" t="s">
        <v>1539</v>
      </c>
      <c r="G2536" t="s">
        <v>3953</v>
      </c>
      <c r="H2536" t="s">
        <v>42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5679</v>
      </c>
      <c r="P2536">
        <v>3</v>
      </c>
      <c r="Q2536" t="str">
        <f t="shared" si="39"/>
        <v>PEP US Equity</v>
      </c>
    </row>
    <row r="2537" spans="1:17" x14ac:dyDescent="0.55000000000000004">
      <c r="A2537" s="1">
        <v>45289</v>
      </c>
      <c r="B2537" s="1">
        <v>45291</v>
      </c>
      <c r="C2537" t="s">
        <v>131</v>
      </c>
      <c r="D2537" t="s">
        <v>132</v>
      </c>
      <c r="E2537">
        <v>4.1689999999999996</v>
      </c>
      <c r="F2537" t="s">
        <v>1390</v>
      </c>
      <c r="G2537" t="s">
        <v>133</v>
      </c>
      <c r="H2537" t="s">
        <v>63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64</v>
      </c>
      <c r="O2537" t="s">
        <v>5680</v>
      </c>
      <c r="P2537">
        <v>3</v>
      </c>
      <c r="Q2537" t="str">
        <f t="shared" si="39"/>
        <v>IFC US Equity</v>
      </c>
    </row>
    <row r="2538" spans="1:17" x14ac:dyDescent="0.55000000000000004">
      <c r="A2538" s="1">
        <v>45289</v>
      </c>
      <c r="B2538" s="1">
        <v>45291</v>
      </c>
      <c r="C2538" t="s">
        <v>1116</v>
      </c>
      <c r="D2538" t="s">
        <v>1117</v>
      </c>
      <c r="E2538">
        <v>3.5</v>
      </c>
      <c r="F2538" t="s">
        <v>146</v>
      </c>
      <c r="G2538" t="s">
        <v>1519</v>
      </c>
      <c r="H2538" t="s">
        <v>17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53</v>
      </c>
      <c r="O2538" t="s">
        <v>5681</v>
      </c>
      <c r="P2538">
        <v>4</v>
      </c>
      <c r="Q2538" t="str">
        <f t="shared" si="39"/>
        <v>NRUC US Equity</v>
      </c>
    </row>
    <row r="2539" spans="1:17" x14ac:dyDescent="0.55000000000000004">
      <c r="A2539" s="1">
        <v>45289</v>
      </c>
      <c r="B2539" s="1">
        <v>45291</v>
      </c>
      <c r="C2539" t="s">
        <v>1116</v>
      </c>
      <c r="D2539" t="s">
        <v>1117</v>
      </c>
      <c r="E2539">
        <v>3</v>
      </c>
      <c r="F2539" t="s">
        <v>761</v>
      </c>
      <c r="G2539" t="s">
        <v>1519</v>
      </c>
      <c r="H2539" t="s">
        <v>17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53</v>
      </c>
      <c r="O2539" t="s">
        <v>5682</v>
      </c>
      <c r="P2539">
        <v>4</v>
      </c>
      <c r="Q2539" t="str">
        <f t="shared" si="39"/>
        <v>NRUC US Equity</v>
      </c>
    </row>
    <row r="2540" spans="1:17" x14ac:dyDescent="0.55000000000000004">
      <c r="A2540" s="1">
        <v>45289</v>
      </c>
      <c r="B2540" s="1">
        <v>45291</v>
      </c>
      <c r="C2540" t="s">
        <v>123</v>
      </c>
      <c r="D2540" t="s">
        <v>124</v>
      </c>
      <c r="E2540">
        <v>0</v>
      </c>
      <c r="F2540" t="s">
        <v>1285</v>
      </c>
      <c r="G2540" t="s">
        <v>1118</v>
      </c>
      <c r="H2540" t="s">
        <v>63</v>
      </c>
      <c r="I2540" t="s">
        <v>18</v>
      </c>
      <c r="J2540" t="s">
        <v>19</v>
      </c>
      <c r="K2540" t="s">
        <v>20</v>
      </c>
      <c r="L2540" t="s">
        <v>20</v>
      </c>
      <c r="M2540" t="s">
        <v>3007</v>
      </c>
      <c r="N2540" t="s">
        <v>64</v>
      </c>
      <c r="O2540" t="s">
        <v>5683</v>
      </c>
      <c r="P2540">
        <v>4</v>
      </c>
      <c r="Q2540" t="str">
        <f t="shared" si="39"/>
        <v>IBRD US Equity</v>
      </c>
    </row>
    <row r="2541" spans="1:17" x14ac:dyDescent="0.55000000000000004">
      <c r="A2541" s="1">
        <v>45289</v>
      </c>
      <c r="B2541" s="1">
        <v>45291</v>
      </c>
      <c r="C2541" t="s">
        <v>1116</v>
      </c>
      <c r="D2541" t="s">
        <v>1117</v>
      </c>
      <c r="E2541">
        <v>3.25</v>
      </c>
      <c r="F2541" t="s">
        <v>2429</v>
      </c>
      <c r="G2541" t="s">
        <v>1519</v>
      </c>
      <c r="H2541" t="s">
        <v>17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53</v>
      </c>
      <c r="O2541" t="s">
        <v>5684</v>
      </c>
      <c r="P2541">
        <v>4</v>
      </c>
      <c r="Q2541" t="str">
        <f t="shared" si="39"/>
        <v>NRUC US Equity</v>
      </c>
    </row>
    <row r="2542" spans="1:17" x14ac:dyDescent="0.55000000000000004">
      <c r="A2542" s="1">
        <v>45289</v>
      </c>
      <c r="B2542" s="1">
        <v>45291</v>
      </c>
      <c r="C2542" t="s">
        <v>517</v>
      </c>
      <c r="D2542" t="s">
        <v>518</v>
      </c>
      <c r="E2542">
        <v>3.25</v>
      </c>
      <c r="F2542" t="s">
        <v>900</v>
      </c>
      <c r="G2542" t="s">
        <v>1519</v>
      </c>
      <c r="H2542" t="s">
        <v>52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5686</v>
      </c>
      <c r="P2542">
        <v>3</v>
      </c>
      <c r="Q2542" t="str">
        <f t="shared" si="39"/>
        <v>CAT US Equity</v>
      </c>
    </row>
    <row r="2543" spans="1:17" x14ac:dyDescent="0.55000000000000004">
      <c r="A2543" s="1">
        <v>45289</v>
      </c>
      <c r="B2543" s="1">
        <v>45291</v>
      </c>
      <c r="C2543" t="s">
        <v>4539</v>
      </c>
      <c r="D2543" t="s">
        <v>4540</v>
      </c>
      <c r="E2543">
        <v>6.05</v>
      </c>
      <c r="F2543" t="s">
        <v>1353</v>
      </c>
      <c r="G2543" t="s">
        <v>142</v>
      </c>
      <c r="H2543" t="s">
        <v>17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53</v>
      </c>
      <c r="O2543" t="s">
        <v>5687</v>
      </c>
      <c r="P2543">
        <v>3</v>
      </c>
      <c r="Q2543" t="str">
        <f t="shared" si="39"/>
        <v>AES US Equity</v>
      </c>
    </row>
    <row r="2544" spans="1:17" x14ac:dyDescent="0.55000000000000004">
      <c r="A2544" s="1">
        <v>45289</v>
      </c>
      <c r="B2544" s="1">
        <v>45291</v>
      </c>
      <c r="C2544" t="s">
        <v>244</v>
      </c>
      <c r="D2544" t="s">
        <v>245</v>
      </c>
      <c r="E2544">
        <v>4.2</v>
      </c>
      <c r="F2544" t="s">
        <v>1054</v>
      </c>
      <c r="G2544" t="s">
        <v>1519</v>
      </c>
      <c r="H2544" t="s">
        <v>47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5688</v>
      </c>
      <c r="P2544">
        <v>2</v>
      </c>
      <c r="Q2544" t="str">
        <f t="shared" si="39"/>
        <v>GE US Equity</v>
      </c>
    </row>
    <row r="2545" spans="1:17" x14ac:dyDescent="0.55000000000000004">
      <c r="A2545" s="1">
        <v>45289</v>
      </c>
      <c r="B2545" s="1">
        <v>45291</v>
      </c>
      <c r="C2545" t="s">
        <v>208</v>
      </c>
      <c r="D2545" t="s">
        <v>209</v>
      </c>
      <c r="E2545">
        <v>8.75</v>
      </c>
      <c r="F2545" t="s">
        <v>440</v>
      </c>
      <c r="G2545" t="s">
        <v>5204</v>
      </c>
      <c r="H2545" t="s">
        <v>32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5697</v>
      </c>
      <c r="P2545">
        <v>1</v>
      </c>
      <c r="Q2545" t="str">
        <f t="shared" si="39"/>
        <v>M US Equity</v>
      </c>
    </row>
    <row r="2546" spans="1:17" x14ac:dyDescent="0.55000000000000004">
      <c r="A2546" s="1">
        <v>45289</v>
      </c>
      <c r="B2546" s="1">
        <v>45291</v>
      </c>
      <c r="C2546" t="s">
        <v>57</v>
      </c>
      <c r="D2546" t="s">
        <v>14</v>
      </c>
      <c r="E2546">
        <v>8.25</v>
      </c>
      <c r="F2546" t="s">
        <v>3423</v>
      </c>
      <c r="G2546" t="s">
        <v>229</v>
      </c>
      <c r="H2546" t="s">
        <v>17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5698</v>
      </c>
      <c r="P2546">
        <v>3</v>
      </c>
      <c r="Q2546" t="str">
        <f t="shared" si="39"/>
        <v>DIS US Equity</v>
      </c>
    </row>
    <row r="2547" spans="1:17" x14ac:dyDescent="0.55000000000000004">
      <c r="A2547" s="1">
        <v>45289</v>
      </c>
      <c r="B2547" s="1">
        <v>45291</v>
      </c>
      <c r="C2547" t="s">
        <v>1116</v>
      </c>
      <c r="D2547" t="s">
        <v>1117</v>
      </c>
      <c r="E2547">
        <v>3.5</v>
      </c>
      <c r="F2547" t="s">
        <v>842</v>
      </c>
      <c r="G2547" t="s">
        <v>1519</v>
      </c>
      <c r="H2547" t="s">
        <v>17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53</v>
      </c>
      <c r="O2547" t="s">
        <v>5699</v>
      </c>
      <c r="P2547">
        <v>4</v>
      </c>
      <c r="Q2547" t="str">
        <f t="shared" si="39"/>
        <v>NRUC US Equity</v>
      </c>
    </row>
    <row r="2548" spans="1:17" x14ac:dyDescent="0.55000000000000004">
      <c r="A2548" s="1">
        <v>45289</v>
      </c>
      <c r="B2548" s="1">
        <v>45291</v>
      </c>
      <c r="C2548" t="s">
        <v>4989</v>
      </c>
      <c r="D2548" t="s">
        <v>4322</v>
      </c>
      <c r="E2548">
        <v>6.9878900000000002</v>
      </c>
      <c r="F2548" t="s">
        <v>5455</v>
      </c>
      <c r="G2548" t="s">
        <v>206</v>
      </c>
      <c r="H2548" t="s">
        <v>52</v>
      </c>
      <c r="I2548" t="s">
        <v>18</v>
      </c>
      <c r="J2548" t="s">
        <v>19</v>
      </c>
      <c r="K2548" t="s">
        <v>20</v>
      </c>
      <c r="L2548" t="s">
        <v>20</v>
      </c>
      <c r="M2548" t="s">
        <v>173</v>
      </c>
      <c r="N2548" t="s">
        <v>72</v>
      </c>
      <c r="O2548" t="s">
        <v>5701</v>
      </c>
      <c r="P2548">
        <v>2</v>
      </c>
      <c r="Q2548" t="str">
        <f t="shared" si="39"/>
        <v>MS US Equity</v>
      </c>
    </row>
    <row r="2549" spans="1:17" x14ac:dyDescent="0.55000000000000004">
      <c r="A2549" s="1">
        <v>45289</v>
      </c>
      <c r="B2549" s="1">
        <v>45291</v>
      </c>
      <c r="C2549" t="s">
        <v>5552</v>
      </c>
      <c r="D2549" t="s">
        <v>636</v>
      </c>
      <c r="E2549">
        <v>6.35</v>
      </c>
      <c r="F2549" t="s">
        <v>1581</v>
      </c>
      <c r="H2549" t="s">
        <v>42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53</v>
      </c>
      <c r="O2549" t="s">
        <v>5702</v>
      </c>
      <c r="P2549">
        <v>3</v>
      </c>
      <c r="Q2549" t="str">
        <f t="shared" si="39"/>
        <v>DTE US Equity</v>
      </c>
    </row>
    <row r="2550" spans="1:17" x14ac:dyDescent="0.55000000000000004">
      <c r="A2550" s="1">
        <v>45289</v>
      </c>
      <c r="B2550" s="1">
        <v>45291</v>
      </c>
      <c r="C2550" t="s">
        <v>5703</v>
      </c>
      <c r="D2550" t="s">
        <v>775</v>
      </c>
      <c r="E2550">
        <v>5.95</v>
      </c>
      <c r="F2550" t="s">
        <v>1353</v>
      </c>
      <c r="H2550" t="s">
        <v>42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53</v>
      </c>
      <c r="O2550" t="s">
        <v>5704</v>
      </c>
      <c r="P2550">
        <v>3</v>
      </c>
      <c r="Q2550" t="str">
        <f t="shared" si="39"/>
        <v>EXC US Equity</v>
      </c>
    </row>
    <row r="2551" spans="1:17" x14ac:dyDescent="0.55000000000000004">
      <c r="A2551" s="1">
        <v>45289</v>
      </c>
      <c r="B2551" s="1">
        <v>45291</v>
      </c>
      <c r="C2551" t="s">
        <v>924</v>
      </c>
      <c r="D2551" t="s">
        <v>925</v>
      </c>
      <c r="E2551">
        <v>4.4000000000000004</v>
      </c>
      <c r="F2551" t="s">
        <v>926</v>
      </c>
      <c r="G2551" t="s">
        <v>142</v>
      </c>
      <c r="H2551" t="s">
        <v>17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22</v>
      </c>
      <c r="O2551" t="s">
        <v>5705</v>
      </c>
      <c r="P2551">
        <v>4</v>
      </c>
      <c r="Q2551" t="str">
        <f t="shared" si="39"/>
        <v>ABBV US Equity</v>
      </c>
    </row>
    <row r="2552" spans="1:17" x14ac:dyDescent="0.55000000000000004">
      <c r="A2552" s="1">
        <v>45289</v>
      </c>
      <c r="B2552" s="1">
        <v>45291</v>
      </c>
      <c r="C2552" t="s">
        <v>5706</v>
      </c>
      <c r="D2552" t="s">
        <v>2756</v>
      </c>
      <c r="E2552">
        <v>5.9</v>
      </c>
      <c r="F2552" t="s">
        <v>4105</v>
      </c>
      <c r="H2552" t="s">
        <v>17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53</v>
      </c>
      <c r="O2552" t="s">
        <v>5707</v>
      </c>
      <c r="P2552">
        <v>3</v>
      </c>
      <c r="Q2552" t="str">
        <f t="shared" si="39"/>
        <v>WEC US Equity</v>
      </c>
    </row>
    <row r="2553" spans="1:17" x14ac:dyDescent="0.55000000000000004">
      <c r="A2553" s="1">
        <v>45289</v>
      </c>
      <c r="B2553" s="1">
        <v>45291</v>
      </c>
      <c r="C2553" t="s">
        <v>57</v>
      </c>
      <c r="D2553" t="s">
        <v>14</v>
      </c>
      <c r="E2553">
        <v>6.4</v>
      </c>
      <c r="F2553" t="s">
        <v>1146</v>
      </c>
      <c r="G2553" t="s">
        <v>229</v>
      </c>
      <c r="H2553" t="s">
        <v>17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5708</v>
      </c>
      <c r="P2553">
        <v>3</v>
      </c>
      <c r="Q2553" t="str">
        <f t="shared" si="39"/>
        <v>DIS US Equity</v>
      </c>
    </row>
    <row r="2554" spans="1:17" x14ac:dyDescent="0.55000000000000004">
      <c r="A2554" s="1">
        <v>45289</v>
      </c>
      <c r="B2554" s="1">
        <v>45291</v>
      </c>
      <c r="C2554" t="s">
        <v>1116</v>
      </c>
      <c r="D2554" t="s">
        <v>1117</v>
      </c>
      <c r="E2554">
        <v>3.5</v>
      </c>
      <c r="F2554" t="s">
        <v>761</v>
      </c>
      <c r="G2554" t="s">
        <v>1519</v>
      </c>
      <c r="H2554" t="s">
        <v>17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53</v>
      </c>
      <c r="O2554" t="s">
        <v>5709</v>
      </c>
      <c r="P2554">
        <v>4</v>
      </c>
      <c r="Q2554" t="str">
        <f t="shared" si="39"/>
        <v>NRUC US Equity</v>
      </c>
    </row>
    <row r="2555" spans="1:17" x14ac:dyDescent="0.55000000000000004">
      <c r="A2555" s="1">
        <v>45289</v>
      </c>
      <c r="B2555" s="1">
        <v>45291</v>
      </c>
      <c r="C2555" t="s">
        <v>139</v>
      </c>
      <c r="D2555" t="s">
        <v>140</v>
      </c>
      <c r="E2555">
        <v>1.6459999999999999</v>
      </c>
      <c r="F2555" t="s">
        <v>1423</v>
      </c>
      <c r="G2555" t="s">
        <v>229</v>
      </c>
      <c r="H2555" t="s">
        <v>42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72</v>
      </c>
      <c r="O2555" t="s">
        <v>5710</v>
      </c>
      <c r="P2555">
        <v>2</v>
      </c>
      <c r="Q2555" t="str">
        <f t="shared" si="39"/>
        <v>PL US Equity</v>
      </c>
    </row>
    <row r="2556" spans="1:17" x14ac:dyDescent="0.55000000000000004">
      <c r="A2556" s="1">
        <v>45289</v>
      </c>
      <c r="B2556" s="1">
        <v>45291</v>
      </c>
      <c r="C2556" t="s">
        <v>60</v>
      </c>
      <c r="D2556" t="s">
        <v>61</v>
      </c>
      <c r="E2556">
        <v>4.5</v>
      </c>
      <c r="F2556" t="s">
        <v>5711</v>
      </c>
      <c r="G2556" t="s">
        <v>206</v>
      </c>
      <c r="H2556" t="s">
        <v>63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64</v>
      </c>
      <c r="O2556" t="s">
        <v>5712</v>
      </c>
      <c r="P2556">
        <v>4</v>
      </c>
      <c r="Q2556" t="str">
        <f t="shared" si="39"/>
        <v>IADB US Equity</v>
      </c>
    </row>
    <row r="2557" spans="1:17" x14ac:dyDescent="0.55000000000000004">
      <c r="A2557" s="1">
        <v>45289</v>
      </c>
      <c r="B2557" s="1">
        <v>45291</v>
      </c>
      <c r="C2557" t="s">
        <v>357</v>
      </c>
      <c r="D2557" t="s">
        <v>358</v>
      </c>
      <c r="E2557">
        <v>6.2</v>
      </c>
      <c r="F2557" t="s">
        <v>359</v>
      </c>
      <c r="G2557" t="s">
        <v>142</v>
      </c>
      <c r="H2557" t="s">
        <v>47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5713</v>
      </c>
      <c r="P2557">
        <v>2</v>
      </c>
      <c r="Q2557" t="str">
        <f t="shared" si="39"/>
        <v>WU US Equity</v>
      </c>
    </row>
    <row r="2558" spans="1:17" x14ac:dyDescent="0.55000000000000004">
      <c r="A2558" s="1">
        <v>45289</v>
      </c>
      <c r="B2558" s="1">
        <v>45291</v>
      </c>
      <c r="C2558" t="s">
        <v>170</v>
      </c>
      <c r="D2558" t="s">
        <v>171</v>
      </c>
      <c r="E2558">
        <v>7</v>
      </c>
      <c r="F2558" t="s">
        <v>1390</v>
      </c>
      <c r="G2558" t="s">
        <v>238</v>
      </c>
      <c r="H2558" t="s">
        <v>47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5714</v>
      </c>
      <c r="P2558">
        <v>1</v>
      </c>
      <c r="Q2558" t="str">
        <f t="shared" si="39"/>
        <v>T US Equity</v>
      </c>
    </row>
    <row r="2559" spans="1:17" x14ac:dyDescent="0.55000000000000004">
      <c r="A2559" s="1">
        <v>45289</v>
      </c>
      <c r="B2559" s="1">
        <v>45291</v>
      </c>
      <c r="C2559" t="s">
        <v>497</v>
      </c>
      <c r="D2559" t="s">
        <v>498</v>
      </c>
      <c r="E2559">
        <v>2.35</v>
      </c>
      <c r="F2559" t="s">
        <v>499</v>
      </c>
      <c r="G2559" t="s">
        <v>142</v>
      </c>
      <c r="H2559" t="s">
        <v>71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72</v>
      </c>
      <c r="O2559" t="s">
        <v>5715</v>
      </c>
      <c r="P2559">
        <v>5</v>
      </c>
      <c r="Q2559" t="str">
        <f t="shared" si="39"/>
        <v>BCRED US Equity</v>
      </c>
    </row>
    <row r="2560" spans="1:17" x14ac:dyDescent="0.55000000000000004">
      <c r="A2560" s="1">
        <v>45289</v>
      </c>
      <c r="B2560" s="1">
        <v>45291</v>
      </c>
      <c r="C2560" t="s">
        <v>497</v>
      </c>
      <c r="D2560" t="s">
        <v>498</v>
      </c>
      <c r="E2560">
        <v>2.35</v>
      </c>
      <c r="F2560" t="s">
        <v>499</v>
      </c>
      <c r="G2560" t="s">
        <v>229</v>
      </c>
      <c r="H2560" t="s">
        <v>71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72</v>
      </c>
      <c r="O2560" t="s">
        <v>5716</v>
      </c>
      <c r="P2560">
        <v>5</v>
      </c>
      <c r="Q2560" t="str">
        <f t="shared" si="39"/>
        <v>BCRED US Equity</v>
      </c>
    </row>
    <row r="2561" spans="1:17" x14ac:dyDescent="0.55000000000000004">
      <c r="A2561" s="1">
        <v>45289</v>
      </c>
      <c r="B2561" s="1">
        <v>45291</v>
      </c>
      <c r="C2561" t="s">
        <v>74</v>
      </c>
      <c r="D2561" t="s">
        <v>75</v>
      </c>
      <c r="E2561">
        <v>3.3759999999999999</v>
      </c>
      <c r="F2561" t="s">
        <v>489</v>
      </c>
      <c r="G2561" t="s">
        <v>142</v>
      </c>
      <c r="H2561" t="s">
        <v>77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5718</v>
      </c>
      <c r="P2561">
        <v>2</v>
      </c>
      <c r="Q2561" t="str">
        <f t="shared" si="39"/>
        <v>VZ US Equity</v>
      </c>
    </row>
    <row r="2562" spans="1:17" x14ac:dyDescent="0.55000000000000004">
      <c r="A2562" s="1">
        <v>45289</v>
      </c>
      <c r="B2562" s="1">
        <v>45291</v>
      </c>
      <c r="C2562" t="s">
        <v>131</v>
      </c>
      <c r="D2562" t="s">
        <v>132</v>
      </c>
      <c r="E2562">
        <v>4.25</v>
      </c>
      <c r="F2562" t="s">
        <v>1601</v>
      </c>
      <c r="H2562" t="s">
        <v>63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64</v>
      </c>
      <c r="O2562" t="s">
        <v>5720</v>
      </c>
      <c r="P2562">
        <v>3</v>
      </c>
      <c r="Q2562" t="str">
        <f t="shared" si="39"/>
        <v>IFC US Equity</v>
      </c>
    </row>
    <row r="2563" spans="1:17" x14ac:dyDescent="0.55000000000000004">
      <c r="A2563" s="1">
        <v>45289</v>
      </c>
      <c r="B2563" s="1">
        <v>45291</v>
      </c>
      <c r="C2563" t="s">
        <v>1116</v>
      </c>
      <c r="D2563" t="s">
        <v>1117</v>
      </c>
      <c r="E2563">
        <v>5.05</v>
      </c>
      <c r="F2563" t="s">
        <v>2201</v>
      </c>
      <c r="G2563" t="s">
        <v>1519</v>
      </c>
      <c r="H2563" t="s">
        <v>17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53</v>
      </c>
      <c r="O2563" t="s">
        <v>5724</v>
      </c>
      <c r="P2563">
        <v>4</v>
      </c>
      <c r="Q2563" t="str">
        <f t="shared" si="39"/>
        <v>NRUC US Equity</v>
      </c>
    </row>
    <row r="2564" spans="1:17" x14ac:dyDescent="0.55000000000000004">
      <c r="A2564" s="1">
        <v>45289</v>
      </c>
      <c r="B2564" s="1">
        <v>45291</v>
      </c>
      <c r="C2564" t="s">
        <v>672</v>
      </c>
      <c r="D2564" t="s">
        <v>673</v>
      </c>
      <c r="E2564">
        <v>4.875</v>
      </c>
      <c r="F2564" t="s">
        <v>1016</v>
      </c>
      <c r="G2564" t="s">
        <v>142</v>
      </c>
      <c r="H2564" t="s">
        <v>147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5725</v>
      </c>
      <c r="P2564">
        <v>3</v>
      </c>
      <c r="Q2564" t="str">
        <f t="shared" ref="Q2564:Q2627" si="40">D2564&amp;" US Equity"</f>
        <v>ADT US Equity</v>
      </c>
    </row>
    <row r="2565" spans="1:17" x14ac:dyDescent="0.55000000000000004">
      <c r="A2565" s="1">
        <v>45289</v>
      </c>
      <c r="B2565" s="1">
        <v>45291</v>
      </c>
      <c r="C2565" t="s">
        <v>201</v>
      </c>
      <c r="D2565" t="s">
        <v>202</v>
      </c>
      <c r="E2565">
        <v>6.694</v>
      </c>
      <c r="F2565" t="s">
        <v>70</v>
      </c>
      <c r="G2565" t="s">
        <v>142</v>
      </c>
      <c r="H2565" t="s">
        <v>147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5726</v>
      </c>
      <c r="P2565">
        <v>4</v>
      </c>
      <c r="Q2565" t="str">
        <f t="shared" si="40"/>
        <v>BBWI US Equity</v>
      </c>
    </row>
    <row r="2566" spans="1:17" x14ac:dyDescent="0.55000000000000004">
      <c r="A2566" s="1">
        <v>45289</v>
      </c>
      <c r="B2566" s="1">
        <v>45291</v>
      </c>
      <c r="C2566" t="s">
        <v>5193</v>
      </c>
      <c r="D2566" t="s">
        <v>5194</v>
      </c>
      <c r="E2566">
        <v>5.2</v>
      </c>
      <c r="F2566" t="s">
        <v>812</v>
      </c>
      <c r="H2566" t="s">
        <v>17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53</v>
      </c>
      <c r="O2566" t="s">
        <v>5727</v>
      </c>
      <c r="P2566">
        <v>3</v>
      </c>
      <c r="Q2566" t="str">
        <f t="shared" si="40"/>
        <v>EDE US Equity</v>
      </c>
    </row>
    <row r="2567" spans="1:17" x14ac:dyDescent="0.55000000000000004">
      <c r="A2567" s="1">
        <v>45289</v>
      </c>
      <c r="B2567" s="1">
        <v>45291</v>
      </c>
      <c r="C2567" t="s">
        <v>2798</v>
      </c>
      <c r="D2567" t="s">
        <v>350</v>
      </c>
      <c r="E2567">
        <v>6.2</v>
      </c>
      <c r="F2567" t="s">
        <v>87</v>
      </c>
      <c r="H2567" t="s">
        <v>267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53</v>
      </c>
      <c r="O2567" t="s">
        <v>5728</v>
      </c>
      <c r="P2567">
        <v>3</v>
      </c>
      <c r="Q2567" t="str">
        <f t="shared" si="40"/>
        <v>NEE US Equity</v>
      </c>
    </row>
    <row r="2568" spans="1:17" x14ac:dyDescent="0.55000000000000004">
      <c r="A2568" s="1">
        <v>45289</v>
      </c>
      <c r="B2568" s="1">
        <v>45291</v>
      </c>
      <c r="C2568" t="s">
        <v>1116</v>
      </c>
      <c r="D2568" t="s">
        <v>1117</v>
      </c>
      <c r="E2568">
        <v>3.5</v>
      </c>
      <c r="F2568" t="s">
        <v>3254</v>
      </c>
      <c r="G2568" t="s">
        <v>206</v>
      </c>
      <c r="H2568" t="s">
        <v>17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53</v>
      </c>
      <c r="O2568" t="s">
        <v>5737</v>
      </c>
      <c r="P2568">
        <v>4</v>
      </c>
      <c r="Q2568" t="str">
        <f t="shared" si="40"/>
        <v>NRUC US Equity</v>
      </c>
    </row>
    <row r="2569" spans="1:17" x14ac:dyDescent="0.55000000000000004">
      <c r="A2569" s="1">
        <v>45289</v>
      </c>
      <c r="B2569" s="1">
        <v>45291</v>
      </c>
      <c r="C2569" t="s">
        <v>1901</v>
      </c>
      <c r="D2569" t="s">
        <v>1902</v>
      </c>
      <c r="E2569">
        <v>1.1000000000000001</v>
      </c>
      <c r="F2569" t="s">
        <v>646</v>
      </c>
      <c r="G2569" t="s">
        <v>229</v>
      </c>
      <c r="H2569" t="s">
        <v>42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72</v>
      </c>
      <c r="O2569" t="s">
        <v>5740</v>
      </c>
      <c r="P2569">
        <v>3</v>
      </c>
      <c r="Q2569" t="str">
        <f t="shared" si="40"/>
        <v>EQH US Equity</v>
      </c>
    </row>
    <row r="2570" spans="1:17" x14ac:dyDescent="0.55000000000000004">
      <c r="A2570" s="1">
        <v>45289</v>
      </c>
      <c r="B2570" s="1">
        <v>45291</v>
      </c>
      <c r="C2570" t="s">
        <v>4460</v>
      </c>
      <c r="D2570" t="s">
        <v>4461</v>
      </c>
      <c r="E2570">
        <v>6.65</v>
      </c>
      <c r="F2570" t="s">
        <v>633</v>
      </c>
      <c r="H2570" t="s">
        <v>17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72</v>
      </c>
      <c r="O2570" t="s">
        <v>5743</v>
      </c>
      <c r="P2570">
        <v>4</v>
      </c>
      <c r="Q2570" t="str">
        <f t="shared" si="40"/>
        <v>PMUL US Equity</v>
      </c>
    </row>
    <row r="2571" spans="1:17" x14ac:dyDescent="0.55000000000000004">
      <c r="A2571" s="1">
        <v>45289</v>
      </c>
      <c r="B2571" s="1">
        <v>45291</v>
      </c>
      <c r="C2571" t="s">
        <v>1752</v>
      </c>
      <c r="D2571" t="s">
        <v>1753</v>
      </c>
      <c r="E2571">
        <v>7</v>
      </c>
      <c r="F2571" t="s">
        <v>5744</v>
      </c>
      <c r="G2571" t="s">
        <v>16</v>
      </c>
      <c r="H2571" t="s">
        <v>17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53</v>
      </c>
      <c r="O2571" t="s">
        <v>5745</v>
      </c>
      <c r="P2571">
        <v>3</v>
      </c>
      <c r="Q2571" t="str">
        <f t="shared" si="40"/>
        <v>PSD US Equity</v>
      </c>
    </row>
    <row r="2572" spans="1:17" x14ac:dyDescent="0.55000000000000004">
      <c r="A2572" s="1">
        <v>45289</v>
      </c>
      <c r="B2572" s="1">
        <v>45291</v>
      </c>
      <c r="C2572" t="s">
        <v>1789</v>
      </c>
      <c r="D2572" t="s">
        <v>1200</v>
      </c>
      <c r="E2572">
        <v>1.1499999999999999</v>
      </c>
      <c r="F2572" t="s">
        <v>4345</v>
      </c>
      <c r="G2572" t="s">
        <v>229</v>
      </c>
      <c r="H2572" t="s">
        <v>267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72</v>
      </c>
      <c r="O2572" t="s">
        <v>5746</v>
      </c>
      <c r="P2572">
        <v>3</v>
      </c>
      <c r="Q2572" t="str">
        <f t="shared" si="40"/>
        <v>PRU US Equity</v>
      </c>
    </row>
    <row r="2573" spans="1:17" x14ac:dyDescent="0.55000000000000004">
      <c r="A2573" s="1">
        <v>45289</v>
      </c>
      <c r="B2573" s="1">
        <v>45291</v>
      </c>
      <c r="C2573" t="s">
        <v>5747</v>
      </c>
      <c r="D2573" t="s">
        <v>5748</v>
      </c>
      <c r="E2573">
        <v>6</v>
      </c>
      <c r="F2573" t="s">
        <v>690</v>
      </c>
      <c r="H2573" t="s">
        <v>47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5749</v>
      </c>
      <c r="P2573">
        <v>3</v>
      </c>
      <c r="Q2573" t="str">
        <f t="shared" si="40"/>
        <v>AVY US Equity</v>
      </c>
    </row>
    <row r="2574" spans="1:17" x14ac:dyDescent="0.55000000000000004">
      <c r="A2574" s="1">
        <v>45289</v>
      </c>
      <c r="B2574" s="1">
        <v>45291</v>
      </c>
      <c r="C2574" t="s">
        <v>57</v>
      </c>
      <c r="D2574" t="s">
        <v>14</v>
      </c>
      <c r="E2574">
        <v>6.2</v>
      </c>
      <c r="F2574" t="s">
        <v>871</v>
      </c>
      <c r="G2574" t="s">
        <v>229</v>
      </c>
      <c r="H2574" t="s">
        <v>17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22</v>
      </c>
      <c r="O2574" t="s">
        <v>5750</v>
      </c>
      <c r="P2574">
        <v>3</v>
      </c>
      <c r="Q2574" t="str">
        <f t="shared" si="40"/>
        <v>DIS US Equity</v>
      </c>
    </row>
    <row r="2575" spans="1:17" x14ac:dyDescent="0.55000000000000004">
      <c r="A2575" s="1">
        <v>45289</v>
      </c>
      <c r="B2575" s="1">
        <v>45291</v>
      </c>
      <c r="C2575" t="s">
        <v>547</v>
      </c>
      <c r="D2575" t="s">
        <v>548</v>
      </c>
      <c r="E2575">
        <v>3.4279999999999999</v>
      </c>
      <c r="F2575" t="s">
        <v>1316</v>
      </c>
      <c r="G2575" t="s">
        <v>1839</v>
      </c>
      <c r="H2575" t="s">
        <v>71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5751</v>
      </c>
      <c r="P2575">
        <v>3</v>
      </c>
      <c r="Q2575" t="str">
        <f t="shared" si="40"/>
        <v>WBD US Equity</v>
      </c>
    </row>
    <row r="2576" spans="1:17" x14ac:dyDescent="0.55000000000000004">
      <c r="A2576" s="1">
        <v>45289</v>
      </c>
      <c r="B2576" s="1">
        <v>45291</v>
      </c>
      <c r="C2576" t="s">
        <v>866</v>
      </c>
      <c r="D2576" t="s">
        <v>867</v>
      </c>
      <c r="E2576">
        <v>1.3220000000000001</v>
      </c>
      <c r="F2576" t="s">
        <v>589</v>
      </c>
      <c r="G2576" t="s">
        <v>142</v>
      </c>
      <c r="H2576" t="s">
        <v>47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5752</v>
      </c>
      <c r="P2576">
        <v>3</v>
      </c>
      <c r="Q2576" t="str">
        <f t="shared" si="40"/>
        <v>BAX US Equity</v>
      </c>
    </row>
    <row r="2577" spans="1:17" x14ac:dyDescent="0.55000000000000004">
      <c r="A2577" s="1">
        <v>45289</v>
      </c>
      <c r="B2577" s="1">
        <v>45291</v>
      </c>
      <c r="C2577" t="s">
        <v>5754</v>
      </c>
      <c r="D2577" t="s">
        <v>896</v>
      </c>
      <c r="E2577">
        <v>6.58</v>
      </c>
      <c r="F2577" t="s">
        <v>210</v>
      </c>
      <c r="G2577" t="s">
        <v>3786</v>
      </c>
      <c r="H2577" t="s">
        <v>42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53</v>
      </c>
      <c r="O2577" t="s">
        <v>5755</v>
      </c>
      <c r="P2577">
        <v>2</v>
      </c>
      <c r="Q2577" t="str">
        <f t="shared" si="40"/>
        <v>SO US Equity</v>
      </c>
    </row>
    <row r="2578" spans="1:17" x14ac:dyDescent="0.55000000000000004">
      <c r="A2578" s="1">
        <v>45289</v>
      </c>
      <c r="B2578" s="1">
        <v>45291</v>
      </c>
      <c r="C2578" t="s">
        <v>2122</v>
      </c>
      <c r="D2578" t="s">
        <v>2123</v>
      </c>
      <c r="E2578">
        <v>7.125</v>
      </c>
      <c r="F2578" t="s">
        <v>2124</v>
      </c>
      <c r="G2578" t="s">
        <v>142</v>
      </c>
      <c r="H2578" t="s">
        <v>71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5756</v>
      </c>
      <c r="P2578">
        <v>4</v>
      </c>
      <c r="Q2578" t="str">
        <f t="shared" si="40"/>
        <v>LDOS US Equity</v>
      </c>
    </row>
    <row r="2579" spans="1:17" x14ac:dyDescent="0.55000000000000004">
      <c r="A2579" s="1">
        <v>45289</v>
      </c>
      <c r="B2579" s="1">
        <v>45291</v>
      </c>
      <c r="C2579" t="s">
        <v>4989</v>
      </c>
      <c r="D2579" t="s">
        <v>4322</v>
      </c>
      <c r="E2579">
        <v>0</v>
      </c>
      <c r="F2579" t="s">
        <v>5757</v>
      </c>
      <c r="G2579" t="s">
        <v>659</v>
      </c>
      <c r="H2579" t="s">
        <v>52</v>
      </c>
      <c r="I2579" t="s">
        <v>18</v>
      </c>
      <c r="J2579" t="s">
        <v>19</v>
      </c>
      <c r="K2579" t="s">
        <v>20</v>
      </c>
      <c r="L2579" t="s">
        <v>20</v>
      </c>
      <c r="M2579" t="s">
        <v>3007</v>
      </c>
      <c r="N2579" t="s">
        <v>72</v>
      </c>
      <c r="O2579" t="s">
        <v>5758</v>
      </c>
      <c r="P2579">
        <v>2</v>
      </c>
      <c r="Q2579" t="str">
        <f t="shared" si="40"/>
        <v>MS US Equity</v>
      </c>
    </row>
    <row r="2580" spans="1:17" x14ac:dyDescent="0.55000000000000004">
      <c r="A2580" s="1">
        <v>45289</v>
      </c>
      <c r="B2580" s="1">
        <v>45291</v>
      </c>
      <c r="C2580" t="s">
        <v>714</v>
      </c>
      <c r="D2580" t="s">
        <v>715</v>
      </c>
      <c r="E2580">
        <v>7.5</v>
      </c>
      <c r="F2580" t="s">
        <v>800</v>
      </c>
      <c r="G2580" t="s">
        <v>142</v>
      </c>
      <c r="H2580" t="s">
        <v>77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5760</v>
      </c>
      <c r="P2580">
        <v>4</v>
      </c>
      <c r="Q2580" t="str">
        <f t="shared" si="40"/>
        <v>SCCO US Equity</v>
      </c>
    </row>
    <row r="2581" spans="1:17" x14ac:dyDescent="0.55000000000000004">
      <c r="A2581" s="1">
        <v>45289</v>
      </c>
      <c r="B2581" s="1">
        <v>45291</v>
      </c>
      <c r="C2581" t="s">
        <v>208</v>
      </c>
      <c r="D2581" t="s">
        <v>209</v>
      </c>
      <c r="E2581">
        <v>7.875</v>
      </c>
      <c r="F2581" t="s">
        <v>315</v>
      </c>
      <c r="G2581" t="s">
        <v>229</v>
      </c>
      <c r="H2581" t="s">
        <v>32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22</v>
      </c>
      <c r="O2581" t="s">
        <v>5761</v>
      </c>
      <c r="P2581">
        <v>1</v>
      </c>
      <c r="Q2581" t="str">
        <f t="shared" si="40"/>
        <v>M US Equity</v>
      </c>
    </row>
    <row r="2582" spans="1:17" x14ac:dyDescent="0.55000000000000004">
      <c r="A2582" s="1">
        <v>45289</v>
      </c>
      <c r="B2582" s="1">
        <v>45291</v>
      </c>
      <c r="C2582" t="s">
        <v>1500</v>
      </c>
      <c r="D2582" t="s">
        <v>1501</v>
      </c>
      <c r="E2582">
        <v>1.25</v>
      </c>
      <c r="F2582" t="s">
        <v>4237</v>
      </c>
      <c r="G2582" t="s">
        <v>229</v>
      </c>
      <c r="H2582" t="s">
        <v>42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72</v>
      </c>
      <c r="O2582" t="s">
        <v>5762</v>
      </c>
      <c r="P2582">
        <v>3</v>
      </c>
      <c r="Q2582" t="str">
        <f t="shared" si="40"/>
        <v>PFG US Equity</v>
      </c>
    </row>
    <row r="2583" spans="1:17" x14ac:dyDescent="0.55000000000000004">
      <c r="A2583" s="1">
        <v>45289</v>
      </c>
      <c r="B2583" s="1">
        <v>45291</v>
      </c>
      <c r="C2583" t="s">
        <v>1116</v>
      </c>
      <c r="D2583" t="s">
        <v>1117</v>
      </c>
      <c r="E2583">
        <v>3</v>
      </c>
      <c r="F2583" t="s">
        <v>190</v>
      </c>
      <c r="G2583" t="s">
        <v>206</v>
      </c>
      <c r="H2583" t="s">
        <v>17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53</v>
      </c>
      <c r="O2583" t="s">
        <v>5763</v>
      </c>
      <c r="P2583">
        <v>4</v>
      </c>
      <c r="Q2583" t="str">
        <f t="shared" si="40"/>
        <v>NRUC US Equity</v>
      </c>
    </row>
    <row r="2584" spans="1:17" x14ac:dyDescent="0.55000000000000004">
      <c r="A2584" s="1">
        <v>45289</v>
      </c>
      <c r="B2584" s="1">
        <v>45291</v>
      </c>
      <c r="C2584" t="s">
        <v>4542</v>
      </c>
      <c r="D2584" t="s">
        <v>1143</v>
      </c>
      <c r="E2584">
        <v>3</v>
      </c>
      <c r="F2584" t="s">
        <v>4543</v>
      </c>
      <c r="H2584" t="s">
        <v>42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22</v>
      </c>
      <c r="O2584" t="s">
        <v>5764</v>
      </c>
      <c r="P2584">
        <v>4</v>
      </c>
      <c r="Q2584" t="str">
        <f t="shared" si="40"/>
        <v>BNSF US Equity</v>
      </c>
    </row>
    <row r="2585" spans="1:17" x14ac:dyDescent="0.55000000000000004">
      <c r="A2585" s="1">
        <v>45289</v>
      </c>
      <c r="B2585" s="1">
        <v>45291</v>
      </c>
      <c r="C2585" t="s">
        <v>4103</v>
      </c>
      <c r="D2585" t="s">
        <v>4104</v>
      </c>
      <c r="E2585">
        <v>3.47</v>
      </c>
      <c r="F2585" t="s">
        <v>5766</v>
      </c>
      <c r="G2585" t="s">
        <v>52</v>
      </c>
      <c r="H2585" t="s">
        <v>77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53</v>
      </c>
      <c r="O2585" t="s">
        <v>5767</v>
      </c>
      <c r="P2585">
        <v>3</v>
      </c>
      <c r="Q2585" t="str">
        <f t="shared" si="40"/>
        <v>CNL US Equity</v>
      </c>
    </row>
    <row r="2586" spans="1:17" x14ac:dyDescent="0.55000000000000004">
      <c r="A2586" s="1">
        <v>45289</v>
      </c>
      <c r="B2586" s="1">
        <v>45291</v>
      </c>
      <c r="C2586" t="s">
        <v>1318</v>
      </c>
      <c r="D2586" t="s">
        <v>1319</v>
      </c>
      <c r="E2586">
        <v>1.5489999999999999</v>
      </c>
      <c r="F2586" t="s">
        <v>5769</v>
      </c>
      <c r="G2586" t="s">
        <v>142</v>
      </c>
      <c r="H2586" t="s">
        <v>52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72</v>
      </c>
      <c r="O2586" t="s">
        <v>5770</v>
      </c>
      <c r="P2586">
        <v>4</v>
      </c>
      <c r="Q2586" t="str">
        <f t="shared" si="40"/>
        <v>CRBG US Equity</v>
      </c>
    </row>
    <row r="2587" spans="1:17" x14ac:dyDescent="0.55000000000000004">
      <c r="A2587" s="1">
        <v>45289</v>
      </c>
      <c r="B2587" s="1">
        <v>45291</v>
      </c>
      <c r="C2587" t="s">
        <v>139</v>
      </c>
      <c r="D2587" t="s">
        <v>140</v>
      </c>
      <c r="E2587">
        <v>3.1040000000000001</v>
      </c>
      <c r="F2587" t="s">
        <v>369</v>
      </c>
      <c r="G2587" t="s">
        <v>229</v>
      </c>
      <c r="H2587" t="s">
        <v>42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72</v>
      </c>
      <c r="O2587" t="s">
        <v>5771</v>
      </c>
      <c r="P2587">
        <v>2</v>
      </c>
      <c r="Q2587" t="str">
        <f t="shared" si="40"/>
        <v>PL US Equity</v>
      </c>
    </row>
    <row r="2588" spans="1:17" x14ac:dyDescent="0.55000000000000004">
      <c r="A2588" s="1">
        <v>45289</v>
      </c>
      <c r="B2588" s="1">
        <v>45291</v>
      </c>
      <c r="C2588" t="s">
        <v>4115</v>
      </c>
      <c r="D2588" t="s">
        <v>4116</v>
      </c>
      <c r="E2588" t="s">
        <v>20</v>
      </c>
      <c r="F2588" t="s">
        <v>5776</v>
      </c>
      <c r="G2588" t="s">
        <v>206</v>
      </c>
      <c r="H2588" t="s">
        <v>17</v>
      </c>
      <c r="I2588" t="s">
        <v>18</v>
      </c>
      <c r="J2588" t="s">
        <v>19</v>
      </c>
      <c r="K2588" t="s">
        <v>20</v>
      </c>
      <c r="L2588" t="s">
        <v>20</v>
      </c>
      <c r="M2588" t="s">
        <v>2527</v>
      </c>
      <c r="N2588" t="s">
        <v>72</v>
      </c>
      <c r="O2588" t="s">
        <v>5777</v>
      </c>
      <c r="P2588">
        <v>2</v>
      </c>
      <c r="Q2588" t="str">
        <f t="shared" si="40"/>
        <v>GS US Equity</v>
      </c>
    </row>
    <row r="2589" spans="1:17" x14ac:dyDescent="0.55000000000000004">
      <c r="A2589" s="1">
        <v>45289</v>
      </c>
      <c r="B2589" s="1">
        <v>45291</v>
      </c>
      <c r="C2589" t="s">
        <v>2798</v>
      </c>
      <c r="D2589" t="s">
        <v>350</v>
      </c>
      <c r="E2589">
        <v>5.0999999999999996</v>
      </c>
      <c r="F2589" t="s">
        <v>216</v>
      </c>
      <c r="H2589" t="s">
        <v>52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53</v>
      </c>
      <c r="O2589" t="s">
        <v>5778</v>
      </c>
      <c r="P2589">
        <v>3</v>
      </c>
      <c r="Q2589" t="str">
        <f t="shared" si="40"/>
        <v>NEE US Equity</v>
      </c>
    </row>
    <row r="2590" spans="1:17" x14ac:dyDescent="0.55000000000000004">
      <c r="A2590" s="1">
        <v>45289</v>
      </c>
      <c r="B2590" s="1">
        <v>45291</v>
      </c>
      <c r="C2590" t="s">
        <v>1010</v>
      </c>
      <c r="D2590" t="s">
        <v>1011</v>
      </c>
      <c r="E2590">
        <v>7.298</v>
      </c>
      <c r="F2590" t="s">
        <v>5780</v>
      </c>
      <c r="H2590" t="s">
        <v>77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22</v>
      </c>
      <c r="O2590" t="s">
        <v>5781</v>
      </c>
      <c r="P2590">
        <v>3</v>
      </c>
      <c r="Q2590" t="str">
        <f t="shared" si="40"/>
        <v>RTX US Equity</v>
      </c>
    </row>
    <row r="2591" spans="1:17" x14ac:dyDescent="0.55000000000000004">
      <c r="A2591" s="1">
        <v>45289</v>
      </c>
      <c r="B2591" s="1">
        <v>45291</v>
      </c>
      <c r="C2591" t="s">
        <v>5639</v>
      </c>
      <c r="D2591" t="s">
        <v>5640</v>
      </c>
      <c r="E2591">
        <v>7.25</v>
      </c>
      <c r="F2591" t="s">
        <v>1399</v>
      </c>
      <c r="H2591" t="s">
        <v>47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72</v>
      </c>
      <c r="O2591" t="s">
        <v>5784</v>
      </c>
      <c r="P2591">
        <v>4</v>
      </c>
      <c r="Q2591" t="str">
        <f t="shared" si="40"/>
        <v>SIGI US Equity</v>
      </c>
    </row>
    <row r="2592" spans="1:17" x14ac:dyDescent="0.55000000000000004">
      <c r="A2592" s="1">
        <v>45289</v>
      </c>
      <c r="B2592" s="1">
        <v>45291</v>
      </c>
      <c r="C2592" t="s">
        <v>1116</v>
      </c>
      <c r="D2592" t="s">
        <v>1117</v>
      </c>
      <c r="E2592">
        <v>2.1</v>
      </c>
      <c r="F2592" t="s">
        <v>1566</v>
      </c>
      <c r="G2592" t="s">
        <v>2272</v>
      </c>
      <c r="H2592" t="s">
        <v>17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53</v>
      </c>
      <c r="O2592" t="s">
        <v>5786</v>
      </c>
      <c r="P2592">
        <v>4</v>
      </c>
      <c r="Q2592" t="str">
        <f t="shared" si="40"/>
        <v>NRUC US Equity</v>
      </c>
    </row>
    <row r="2593" spans="1:17" x14ac:dyDescent="0.55000000000000004">
      <c r="A2593" s="1">
        <v>45289</v>
      </c>
      <c r="B2593" s="1">
        <v>45291</v>
      </c>
      <c r="C2593" t="s">
        <v>5788</v>
      </c>
      <c r="D2593" t="s">
        <v>1986</v>
      </c>
      <c r="E2593">
        <v>7.75</v>
      </c>
      <c r="F2593" t="s">
        <v>308</v>
      </c>
      <c r="H2593" t="s">
        <v>17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72</v>
      </c>
      <c r="O2593" t="s">
        <v>5789</v>
      </c>
      <c r="P2593">
        <v>5</v>
      </c>
      <c r="Q2593" t="str">
        <f t="shared" si="40"/>
        <v>ONEAM US Equity</v>
      </c>
    </row>
    <row r="2594" spans="1:17" x14ac:dyDescent="0.55000000000000004">
      <c r="A2594" s="1">
        <v>45289</v>
      </c>
      <c r="B2594" s="1">
        <v>45291</v>
      </c>
      <c r="C2594" t="s">
        <v>5790</v>
      </c>
      <c r="D2594" t="s">
        <v>5791</v>
      </c>
      <c r="E2594">
        <v>4.7759999999999998</v>
      </c>
      <c r="F2594" t="s">
        <v>5075</v>
      </c>
      <c r="G2594" t="s">
        <v>206</v>
      </c>
      <c r="H2594" t="s">
        <v>77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53</v>
      </c>
      <c r="O2594" t="s">
        <v>5792</v>
      </c>
      <c r="P2594">
        <v>5</v>
      </c>
      <c r="Q2594" t="str">
        <f t="shared" si="40"/>
        <v>FTSCN US Equity</v>
      </c>
    </row>
    <row r="2595" spans="1:17" x14ac:dyDescent="0.55000000000000004">
      <c r="A2595" s="1">
        <v>45289</v>
      </c>
      <c r="B2595" s="1">
        <v>45291</v>
      </c>
      <c r="C2595" t="s">
        <v>678</v>
      </c>
      <c r="D2595" t="s">
        <v>679</v>
      </c>
      <c r="E2595">
        <v>4.1500000000000004</v>
      </c>
      <c r="F2595" t="s">
        <v>2072</v>
      </c>
      <c r="G2595" t="s">
        <v>229</v>
      </c>
      <c r="H2595" t="s">
        <v>52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5793</v>
      </c>
      <c r="P2595">
        <v>5</v>
      </c>
      <c r="Q2595" t="str">
        <f t="shared" si="40"/>
        <v>TTXCO US Equity</v>
      </c>
    </row>
    <row r="2596" spans="1:17" x14ac:dyDescent="0.55000000000000004">
      <c r="A2596" s="1">
        <v>45289</v>
      </c>
      <c r="B2596" s="1">
        <v>45291</v>
      </c>
      <c r="C2596" t="s">
        <v>1638</v>
      </c>
      <c r="D2596" t="s">
        <v>321</v>
      </c>
      <c r="E2596">
        <v>6.6</v>
      </c>
      <c r="F2596" t="s">
        <v>833</v>
      </c>
      <c r="G2596" t="s">
        <v>142</v>
      </c>
      <c r="H2596" t="s">
        <v>52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5794</v>
      </c>
      <c r="P2596">
        <v>3</v>
      </c>
      <c r="Q2596" t="str">
        <f t="shared" si="40"/>
        <v>PFE US Equity</v>
      </c>
    </row>
    <row r="2597" spans="1:17" x14ac:dyDescent="0.55000000000000004">
      <c r="A2597" s="1">
        <v>45289</v>
      </c>
      <c r="B2597" s="1">
        <v>45291</v>
      </c>
      <c r="C2597" t="s">
        <v>2649</v>
      </c>
      <c r="D2597" t="s">
        <v>567</v>
      </c>
      <c r="E2597">
        <v>5.25</v>
      </c>
      <c r="F2597" t="s">
        <v>587</v>
      </c>
      <c r="H2597" t="s">
        <v>52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53</v>
      </c>
      <c r="O2597" t="s">
        <v>5795</v>
      </c>
      <c r="P2597">
        <v>1</v>
      </c>
      <c r="Q2597" t="str">
        <f t="shared" si="40"/>
        <v>D US Equity</v>
      </c>
    </row>
    <row r="2598" spans="1:17" x14ac:dyDescent="0.55000000000000004">
      <c r="A2598" s="1">
        <v>45289</v>
      </c>
      <c r="B2598" s="1">
        <v>45291</v>
      </c>
      <c r="C2598" t="s">
        <v>1752</v>
      </c>
      <c r="D2598" t="s">
        <v>1753</v>
      </c>
      <c r="E2598">
        <v>7</v>
      </c>
      <c r="F2598" t="s">
        <v>5744</v>
      </c>
      <c r="G2598" t="s">
        <v>3705</v>
      </c>
      <c r="H2598" t="s">
        <v>17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53</v>
      </c>
      <c r="O2598" t="s">
        <v>5801</v>
      </c>
      <c r="P2598">
        <v>3</v>
      </c>
      <c r="Q2598" t="str">
        <f t="shared" si="40"/>
        <v>PSD US Equity</v>
      </c>
    </row>
    <row r="2599" spans="1:17" x14ac:dyDescent="0.55000000000000004">
      <c r="A2599" s="1">
        <v>45289</v>
      </c>
      <c r="B2599" s="1">
        <v>45291</v>
      </c>
      <c r="C2599" t="s">
        <v>74</v>
      </c>
      <c r="D2599" t="s">
        <v>75</v>
      </c>
      <c r="E2599">
        <v>3.3759999999999999</v>
      </c>
      <c r="F2599" t="s">
        <v>489</v>
      </c>
      <c r="G2599" t="s">
        <v>229</v>
      </c>
      <c r="H2599" t="s">
        <v>77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22</v>
      </c>
      <c r="O2599" t="s">
        <v>5803</v>
      </c>
      <c r="P2599">
        <v>2</v>
      </c>
      <c r="Q2599" t="str">
        <f t="shared" si="40"/>
        <v>VZ US Equity</v>
      </c>
    </row>
    <row r="2600" spans="1:17" x14ac:dyDescent="0.55000000000000004">
      <c r="A2600" s="1">
        <v>45289</v>
      </c>
      <c r="B2600" s="1">
        <v>45291</v>
      </c>
      <c r="C2600" t="s">
        <v>5804</v>
      </c>
      <c r="D2600" t="s">
        <v>5805</v>
      </c>
      <c r="E2600">
        <v>3.3</v>
      </c>
      <c r="F2600" t="s">
        <v>5806</v>
      </c>
      <c r="H2600" t="s">
        <v>99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64</v>
      </c>
      <c r="O2600" t="s">
        <v>5807</v>
      </c>
      <c r="P2600">
        <v>4</v>
      </c>
      <c r="Q2600" t="str">
        <f t="shared" si="40"/>
        <v>NADB US Equity</v>
      </c>
    </row>
    <row r="2601" spans="1:17" x14ac:dyDescent="0.55000000000000004">
      <c r="A2601" s="1">
        <v>45289</v>
      </c>
      <c r="B2601" s="1">
        <v>45291</v>
      </c>
      <c r="C2601" t="s">
        <v>4989</v>
      </c>
      <c r="D2601" t="s">
        <v>4322</v>
      </c>
      <c r="E2601">
        <v>6.81107</v>
      </c>
      <c r="F2601" t="s">
        <v>5808</v>
      </c>
      <c r="G2601" t="s">
        <v>206</v>
      </c>
      <c r="H2601" t="s">
        <v>52</v>
      </c>
      <c r="I2601" t="s">
        <v>18</v>
      </c>
      <c r="J2601" t="s">
        <v>19</v>
      </c>
      <c r="K2601" t="s">
        <v>20</v>
      </c>
      <c r="L2601" t="s">
        <v>20</v>
      </c>
      <c r="M2601" t="s">
        <v>173</v>
      </c>
      <c r="N2601" t="s">
        <v>72</v>
      </c>
      <c r="O2601" t="s">
        <v>5809</v>
      </c>
      <c r="P2601">
        <v>2</v>
      </c>
      <c r="Q2601" t="str">
        <f t="shared" si="40"/>
        <v>MS US Equity</v>
      </c>
    </row>
    <row r="2602" spans="1:17" x14ac:dyDescent="0.55000000000000004">
      <c r="A2602" s="1">
        <v>45289</v>
      </c>
      <c r="B2602" s="1">
        <v>45291</v>
      </c>
      <c r="C2602" t="s">
        <v>5181</v>
      </c>
      <c r="D2602" t="s">
        <v>5182</v>
      </c>
      <c r="E2602">
        <v>6.5</v>
      </c>
      <c r="F2602" t="s">
        <v>1619</v>
      </c>
      <c r="G2602" t="s">
        <v>16</v>
      </c>
      <c r="H2602" t="s">
        <v>17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53</v>
      </c>
      <c r="O2602" t="s">
        <v>5810</v>
      </c>
      <c r="P2602">
        <v>3</v>
      </c>
      <c r="Q2602" t="str">
        <f t="shared" si="40"/>
        <v>UGI US Equity</v>
      </c>
    </row>
    <row r="2603" spans="1:17" x14ac:dyDescent="0.55000000000000004">
      <c r="A2603" s="1">
        <v>45289</v>
      </c>
      <c r="B2603" s="1">
        <v>45291</v>
      </c>
      <c r="C2603" t="s">
        <v>5413</v>
      </c>
      <c r="D2603" t="s">
        <v>2348</v>
      </c>
      <c r="E2603">
        <v>7.25</v>
      </c>
      <c r="F2603" t="s">
        <v>1390</v>
      </c>
      <c r="G2603" t="s">
        <v>1118</v>
      </c>
      <c r="H2603" t="s">
        <v>77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53</v>
      </c>
      <c r="O2603" t="s">
        <v>5811</v>
      </c>
      <c r="P2603">
        <v>5</v>
      </c>
      <c r="Q2603" t="str">
        <f t="shared" si="40"/>
        <v>NGGLN US Equity</v>
      </c>
    </row>
    <row r="2604" spans="1:17" x14ac:dyDescent="0.55000000000000004">
      <c r="A2604" s="1">
        <v>45289</v>
      </c>
      <c r="B2604" s="1">
        <v>45291</v>
      </c>
      <c r="C2604" t="s">
        <v>1252</v>
      </c>
      <c r="D2604" t="s">
        <v>1253</v>
      </c>
      <c r="E2604">
        <v>5</v>
      </c>
      <c r="F2604" t="s">
        <v>1254</v>
      </c>
      <c r="G2604" t="s">
        <v>229</v>
      </c>
      <c r="H2604" t="s">
        <v>47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5812</v>
      </c>
      <c r="P2604">
        <v>3</v>
      </c>
      <c r="Q2604" t="str">
        <f t="shared" si="40"/>
        <v>KHC US Equity</v>
      </c>
    </row>
    <row r="2605" spans="1:17" x14ac:dyDescent="0.55000000000000004">
      <c r="A2605" s="1">
        <v>45289</v>
      </c>
      <c r="B2605" s="1">
        <v>45291</v>
      </c>
      <c r="C2605" t="s">
        <v>5813</v>
      </c>
      <c r="D2605" t="s">
        <v>5814</v>
      </c>
      <c r="E2605">
        <v>6.65</v>
      </c>
      <c r="F2605" t="s">
        <v>1712</v>
      </c>
      <c r="H2605" t="s">
        <v>17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5815</v>
      </c>
      <c r="P2605">
        <v>3</v>
      </c>
      <c r="Q2605" t="str">
        <f t="shared" si="40"/>
        <v>EOG US Equity</v>
      </c>
    </row>
    <row r="2606" spans="1:17" x14ac:dyDescent="0.55000000000000004">
      <c r="A2606" s="1">
        <v>45289</v>
      </c>
      <c r="B2606" s="1">
        <v>45291</v>
      </c>
      <c r="C2606" t="s">
        <v>5816</v>
      </c>
      <c r="D2606" t="s">
        <v>2980</v>
      </c>
      <c r="E2606">
        <v>7</v>
      </c>
      <c r="F2606" t="s">
        <v>424</v>
      </c>
      <c r="H2606" t="s">
        <v>71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5817</v>
      </c>
      <c r="P2606">
        <v>2</v>
      </c>
      <c r="Q2606" t="str">
        <f t="shared" si="40"/>
        <v>ET US Equity</v>
      </c>
    </row>
    <row r="2607" spans="1:17" x14ac:dyDescent="0.55000000000000004">
      <c r="A2607" s="1">
        <v>45289</v>
      </c>
      <c r="B2607" s="1">
        <v>45291</v>
      </c>
      <c r="C2607" t="s">
        <v>363</v>
      </c>
      <c r="D2607" t="s">
        <v>364</v>
      </c>
      <c r="E2607">
        <v>1.1000000000000001</v>
      </c>
      <c r="F2607" t="s">
        <v>5818</v>
      </c>
      <c r="G2607" t="s">
        <v>206</v>
      </c>
      <c r="H2607" t="s">
        <v>42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5819</v>
      </c>
      <c r="P2607">
        <v>4</v>
      </c>
      <c r="Q2607" t="str">
        <f t="shared" si="40"/>
        <v>PCAR US Equity</v>
      </c>
    </row>
    <row r="2608" spans="1:17" x14ac:dyDescent="0.55000000000000004">
      <c r="A2608" s="1">
        <v>45289</v>
      </c>
      <c r="B2608" s="1">
        <v>45291</v>
      </c>
      <c r="C2608" t="s">
        <v>2122</v>
      </c>
      <c r="D2608" t="s">
        <v>2123</v>
      </c>
      <c r="E2608">
        <v>5.5</v>
      </c>
      <c r="F2608" t="s">
        <v>3305</v>
      </c>
      <c r="G2608" t="s">
        <v>238</v>
      </c>
      <c r="H2608" t="s">
        <v>71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5821</v>
      </c>
      <c r="P2608">
        <v>4</v>
      </c>
      <c r="Q2608" t="str">
        <f t="shared" si="40"/>
        <v>LDOS US Equity</v>
      </c>
    </row>
    <row r="2609" spans="1:17" x14ac:dyDescent="0.55000000000000004">
      <c r="A2609" s="1">
        <v>45289</v>
      </c>
      <c r="B2609" s="1">
        <v>45291</v>
      </c>
      <c r="C2609" t="s">
        <v>4556</v>
      </c>
      <c r="D2609" t="s">
        <v>4557</v>
      </c>
      <c r="E2609">
        <v>7.85</v>
      </c>
      <c r="F2609" t="s">
        <v>2021</v>
      </c>
      <c r="H2609" t="s">
        <v>17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5822</v>
      </c>
      <c r="P2609">
        <v>5</v>
      </c>
      <c r="Q2609" t="str">
        <f t="shared" si="40"/>
        <v>TFCFA US Equity</v>
      </c>
    </row>
    <row r="2610" spans="1:17" x14ac:dyDescent="0.55000000000000004">
      <c r="A2610" s="1">
        <v>45289</v>
      </c>
      <c r="B2610" s="1">
        <v>45291</v>
      </c>
      <c r="C2610" t="s">
        <v>208</v>
      </c>
      <c r="D2610" t="s">
        <v>209</v>
      </c>
      <c r="E2610">
        <v>6.9</v>
      </c>
      <c r="F2610" t="s">
        <v>1250</v>
      </c>
      <c r="G2610" t="s">
        <v>229</v>
      </c>
      <c r="H2610" t="s">
        <v>32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5823</v>
      </c>
      <c r="P2610">
        <v>1</v>
      </c>
      <c r="Q2610" t="str">
        <f t="shared" si="40"/>
        <v>M US Equity</v>
      </c>
    </row>
    <row r="2611" spans="1:17" x14ac:dyDescent="0.55000000000000004">
      <c r="A2611" s="1">
        <v>45289</v>
      </c>
      <c r="B2611" s="1">
        <v>45291</v>
      </c>
      <c r="C2611" t="s">
        <v>1116</v>
      </c>
      <c r="D2611" t="s">
        <v>1117</v>
      </c>
      <c r="E2611">
        <v>1.65</v>
      </c>
      <c r="F2611" t="s">
        <v>611</v>
      </c>
      <c r="G2611" t="s">
        <v>1519</v>
      </c>
      <c r="H2611" t="s">
        <v>17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53</v>
      </c>
      <c r="O2611" t="s">
        <v>5824</v>
      </c>
      <c r="P2611">
        <v>4</v>
      </c>
      <c r="Q2611" t="str">
        <f t="shared" si="40"/>
        <v>NRUC US Equity</v>
      </c>
    </row>
    <row r="2612" spans="1:17" x14ac:dyDescent="0.55000000000000004">
      <c r="A2612" s="1">
        <v>45289</v>
      </c>
      <c r="B2612" s="1">
        <v>45291</v>
      </c>
      <c r="C2612" t="s">
        <v>123</v>
      </c>
      <c r="D2612" t="s">
        <v>124</v>
      </c>
      <c r="E2612">
        <v>4.5999999999999996</v>
      </c>
      <c r="F2612" t="s">
        <v>5825</v>
      </c>
      <c r="H2612" t="s">
        <v>63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64</v>
      </c>
      <c r="O2612" t="s">
        <v>5826</v>
      </c>
      <c r="P2612">
        <v>4</v>
      </c>
      <c r="Q2612" t="str">
        <f t="shared" si="40"/>
        <v>IBRD US Equity</v>
      </c>
    </row>
    <row r="2613" spans="1:17" x14ac:dyDescent="0.55000000000000004">
      <c r="A2613" s="1">
        <v>45289</v>
      </c>
      <c r="B2613" s="1">
        <v>45291</v>
      </c>
      <c r="C2613" t="s">
        <v>933</v>
      </c>
      <c r="D2613" t="s">
        <v>934</v>
      </c>
      <c r="E2613">
        <v>4.80802</v>
      </c>
      <c r="F2613" t="s">
        <v>5827</v>
      </c>
      <c r="G2613" t="s">
        <v>206</v>
      </c>
      <c r="H2613" t="s">
        <v>47</v>
      </c>
      <c r="I2613" t="s">
        <v>18</v>
      </c>
      <c r="J2613" t="s">
        <v>19</v>
      </c>
      <c r="K2613" t="s">
        <v>20</v>
      </c>
      <c r="L2613" t="s">
        <v>20</v>
      </c>
      <c r="M2613" t="s">
        <v>2527</v>
      </c>
      <c r="N2613" t="s">
        <v>72</v>
      </c>
      <c r="O2613" t="s">
        <v>5828</v>
      </c>
      <c r="P2613">
        <v>3</v>
      </c>
      <c r="Q2613" t="str">
        <f t="shared" si="40"/>
        <v>JEF US Equity</v>
      </c>
    </row>
    <row r="2614" spans="1:17" x14ac:dyDescent="0.55000000000000004">
      <c r="A2614" s="1">
        <v>45289</v>
      </c>
      <c r="B2614" s="1">
        <v>45291</v>
      </c>
      <c r="C2614" t="s">
        <v>1901</v>
      </c>
      <c r="D2614" t="s">
        <v>1902</v>
      </c>
      <c r="E2614">
        <v>1.7</v>
      </c>
      <c r="F2614" t="s">
        <v>3604</v>
      </c>
      <c r="G2614" t="s">
        <v>229</v>
      </c>
      <c r="H2614" t="s">
        <v>42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72</v>
      </c>
      <c r="O2614" t="s">
        <v>5829</v>
      </c>
      <c r="P2614">
        <v>3</v>
      </c>
      <c r="Q2614" t="str">
        <f t="shared" si="40"/>
        <v>EQH US Equity</v>
      </c>
    </row>
    <row r="2615" spans="1:17" x14ac:dyDescent="0.55000000000000004">
      <c r="A2615" s="1">
        <v>45289</v>
      </c>
      <c r="B2615" s="1">
        <v>45291</v>
      </c>
      <c r="C2615" t="s">
        <v>5830</v>
      </c>
      <c r="D2615" t="s">
        <v>5831</v>
      </c>
      <c r="E2615">
        <v>6.65</v>
      </c>
      <c r="F2615" t="s">
        <v>2050</v>
      </c>
      <c r="G2615" t="s">
        <v>16</v>
      </c>
      <c r="H2615" t="s">
        <v>42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53</v>
      </c>
      <c r="O2615" t="s">
        <v>5832</v>
      </c>
      <c r="P2615">
        <v>3</v>
      </c>
      <c r="Q2615" t="str">
        <f t="shared" si="40"/>
        <v>NWN US Equity</v>
      </c>
    </row>
    <row r="2616" spans="1:17" x14ac:dyDescent="0.55000000000000004">
      <c r="A2616" s="1">
        <v>45289</v>
      </c>
      <c r="B2616" s="1">
        <v>45291</v>
      </c>
      <c r="C2616" t="s">
        <v>521</v>
      </c>
      <c r="D2616" t="s">
        <v>522</v>
      </c>
      <c r="E2616">
        <v>7</v>
      </c>
      <c r="F2616" t="s">
        <v>1409</v>
      </c>
      <c r="H2616" t="s">
        <v>47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5837</v>
      </c>
      <c r="P2616">
        <v>3</v>
      </c>
      <c r="Q2616" t="str">
        <f t="shared" si="40"/>
        <v>LHX US Equity</v>
      </c>
    </row>
    <row r="2617" spans="1:17" x14ac:dyDescent="0.55000000000000004">
      <c r="A2617" s="1">
        <v>45289</v>
      </c>
      <c r="B2617" s="1">
        <v>45291</v>
      </c>
      <c r="C2617" t="s">
        <v>244</v>
      </c>
      <c r="D2617" t="s">
        <v>245</v>
      </c>
      <c r="E2617">
        <v>4</v>
      </c>
      <c r="F2617" t="s">
        <v>1437</v>
      </c>
      <c r="G2617" t="s">
        <v>3512</v>
      </c>
      <c r="H2617" t="s">
        <v>47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5838</v>
      </c>
      <c r="P2617">
        <v>2</v>
      </c>
      <c r="Q2617" t="str">
        <f t="shared" si="40"/>
        <v>GE US Equity</v>
      </c>
    </row>
    <row r="2618" spans="1:17" x14ac:dyDescent="0.55000000000000004">
      <c r="A2618" s="1">
        <v>45289</v>
      </c>
      <c r="B2618" s="1">
        <v>45291</v>
      </c>
      <c r="C2618" t="s">
        <v>2466</v>
      </c>
      <c r="D2618" t="s">
        <v>752</v>
      </c>
      <c r="E2618">
        <v>6.375</v>
      </c>
      <c r="F2618" t="s">
        <v>1570</v>
      </c>
      <c r="G2618" t="s">
        <v>567</v>
      </c>
      <c r="H2618" t="s">
        <v>42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53</v>
      </c>
      <c r="O2618" t="s">
        <v>5839</v>
      </c>
      <c r="P2618">
        <v>2</v>
      </c>
      <c r="Q2618" t="str">
        <f t="shared" si="40"/>
        <v>ES US Equity</v>
      </c>
    </row>
    <row r="2619" spans="1:17" x14ac:dyDescent="0.55000000000000004">
      <c r="A2619" s="1">
        <v>45289</v>
      </c>
      <c r="B2619" s="1">
        <v>45291</v>
      </c>
      <c r="C2619" t="s">
        <v>1455</v>
      </c>
      <c r="D2619" t="s">
        <v>1456</v>
      </c>
      <c r="E2619">
        <v>6.82</v>
      </c>
      <c r="F2619" t="s">
        <v>467</v>
      </c>
      <c r="G2619" t="s">
        <v>229</v>
      </c>
      <c r="H2619" t="s">
        <v>47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72</v>
      </c>
      <c r="O2619" t="s">
        <v>5840</v>
      </c>
      <c r="P2619">
        <v>3</v>
      </c>
      <c r="Q2619" t="str">
        <f t="shared" si="40"/>
        <v>AIG US Equity</v>
      </c>
    </row>
    <row r="2620" spans="1:17" x14ac:dyDescent="0.55000000000000004">
      <c r="A2620" s="1">
        <v>45289</v>
      </c>
      <c r="B2620" s="1">
        <v>45291</v>
      </c>
      <c r="C2620" t="s">
        <v>1116</v>
      </c>
      <c r="D2620" t="s">
        <v>1117</v>
      </c>
      <c r="E2620">
        <v>3.5</v>
      </c>
      <c r="F2620" t="s">
        <v>1144</v>
      </c>
      <c r="G2620" t="s">
        <v>1519</v>
      </c>
      <c r="H2620" t="s">
        <v>17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53</v>
      </c>
      <c r="O2620" t="s">
        <v>5843</v>
      </c>
      <c r="P2620">
        <v>4</v>
      </c>
      <c r="Q2620" t="str">
        <f t="shared" si="40"/>
        <v>NRUC US Equity</v>
      </c>
    </row>
    <row r="2621" spans="1:17" x14ac:dyDescent="0.55000000000000004">
      <c r="A2621" s="1">
        <v>45289</v>
      </c>
      <c r="B2621" s="1">
        <v>45291</v>
      </c>
      <c r="C2621" t="s">
        <v>1116</v>
      </c>
      <c r="D2621" t="s">
        <v>1117</v>
      </c>
      <c r="E2621">
        <v>2.75</v>
      </c>
      <c r="F2621" t="s">
        <v>2128</v>
      </c>
      <c r="G2621" t="s">
        <v>1519</v>
      </c>
      <c r="H2621" t="s">
        <v>17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53</v>
      </c>
      <c r="O2621" t="s">
        <v>5844</v>
      </c>
      <c r="P2621">
        <v>4</v>
      </c>
      <c r="Q2621" t="str">
        <f t="shared" si="40"/>
        <v>NRUC US Equity</v>
      </c>
    </row>
    <row r="2622" spans="1:17" x14ac:dyDescent="0.55000000000000004">
      <c r="A2622" s="1">
        <v>45289</v>
      </c>
      <c r="B2622" s="1">
        <v>45291</v>
      </c>
      <c r="C2622" t="s">
        <v>5409</v>
      </c>
      <c r="D2622" t="s">
        <v>5410</v>
      </c>
      <c r="E2622">
        <v>6.95</v>
      </c>
      <c r="F2622" t="s">
        <v>2110</v>
      </c>
      <c r="G2622" t="s">
        <v>229</v>
      </c>
      <c r="H2622" t="s">
        <v>52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53</v>
      </c>
      <c r="O2622" t="s">
        <v>5845</v>
      </c>
      <c r="P2622">
        <v>3</v>
      </c>
      <c r="Q2622" t="str">
        <f t="shared" si="40"/>
        <v>PNM US Equity</v>
      </c>
    </row>
    <row r="2623" spans="1:17" x14ac:dyDescent="0.55000000000000004">
      <c r="A2623" s="1">
        <v>45289</v>
      </c>
      <c r="B2623" s="1">
        <v>45291</v>
      </c>
      <c r="C2623" t="s">
        <v>4556</v>
      </c>
      <c r="D2623" t="s">
        <v>4557</v>
      </c>
      <c r="E2623">
        <v>7.75</v>
      </c>
      <c r="F2623" t="s">
        <v>850</v>
      </c>
      <c r="H2623" t="s">
        <v>17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5850</v>
      </c>
      <c r="P2623">
        <v>5</v>
      </c>
      <c r="Q2623" t="str">
        <f t="shared" si="40"/>
        <v>TFCFA US Equity</v>
      </c>
    </row>
    <row r="2624" spans="1:17" x14ac:dyDescent="0.55000000000000004">
      <c r="A2624" s="1">
        <v>45289</v>
      </c>
      <c r="B2624" s="1">
        <v>45291</v>
      </c>
      <c r="C2624" t="s">
        <v>5852</v>
      </c>
      <c r="D2624" t="s">
        <v>743</v>
      </c>
      <c r="E2624">
        <v>5.5</v>
      </c>
      <c r="F2624" t="s">
        <v>1242</v>
      </c>
      <c r="H2624" t="s">
        <v>77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53</v>
      </c>
      <c r="O2624" t="s">
        <v>5853</v>
      </c>
      <c r="P2624">
        <v>2</v>
      </c>
      <c r="Q2624" t="str">
        <f t="shared" si="40"/>
        <v>ED US Equity</v>
      </c>
    </row>
    <row r="2625" spans="1:17" x14ac:dyDescent="0.55000000000000004">
      <c r="A2625" s="1">
        <v>45289</v>
      </c>
      <c r="B2625" s="1">
        <v>45291</v>
      </c>
      <c r="C2625" t="s">
        <v>1750</v>
      </c>
      <c r="D2625" t="s">
        <v>610</v>
      </c>
      <c r="E2625">
        <v>6.98</v>
      </c>
      <c r="F2625" t="s">
        <v>2076</v>
      </c>
      <c r="G2625" t="s">
        <v>238</v>
      </c>
      <c r="H2625" t="s">
        <v>77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5854</v>
      </c>
      <c r="P2625">
        <v>3</v>
      </c>
      <c r="Q2625" t="str">
        <f t="shared" si="40"/>
        <v>NOC US Equity</v>
      </c>
    </row>
    <row r="2626" spans="1:17" x14ac:dyDescent="0.55000000000000004">
      <c r="A2626" s="1">
        <v>45289</v>
      </c>
      <c r="B2626" s="1">
        <v>45291</v>
      </c>
      <c r="C2626" t="s">
        <v>3365</v>
      </c>
      <c r="D2626" t="s">
        <v>1635</v>
      </c>
      <c r="E2626">
        <v>6.625</v>
      </c>
      <c r="F2626" t="s">
        <v>1610</v>
      </c>
      <c r="G2626" t="s">
        <v>229</v>
      </c>
      <c r="H2626" t="s">
        <v>32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72</v>
      </c>
      <c r="O2626" t="s">
        <v>5855</v>
      </c>
      <c r="P2626">
        <v>5</v>
      </c>
      <c r="Q2626" t="str">
        <f t="shared" si="40"/>
        <v>OHNAT US Equity</v>
      </c>
    </row>
    <row r="2627" spans="1:17" x14ac:dyDescent="0.55000000000000004">
      <c r="A2627" s="1">
        <v>45289</v>
      </c>
      <c r="B2627" s="1">
        <v>45291</v>
      </c>
      <c r="C2627" t="s">
        <v>139</v>
      </c>
      <c r="D2627" t="s">
        <v>140</v>
      </c>
      <c r="E2627">
        <v>3.218</v>
      </c>
      <c r="F2627" t="s">
        <v>4914</v>
      </c>
      <c r="G2627" t="s">
        <v>229</v>
      </c>
      <c r="H2627" t="s">
        <v>42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72</v>
      </c>
      <c r="O2627" t="s">
        <v>5860</v>
      </c>
      <c r="P2627">
        <v>2</v>
      </c>
      <c r="Q2627" t="str">
        <f t="shared" si="40"/>
        <v>PL US Equity</v>
      </c>
    </row>
    <row r="2628" spans="1:17" x14ac:dyDescent="0.55000000000000004">
      <c r="A2628" s="1">
        <v>45289</v>
      </c>
      <c r="B2628" s="1">
        <v>45291</v>
      </c>
      <c r="C2628" t="s">
        <v>2436</v>
      </c>
      <c r="D2628" t="s">
        <v>2437</v>
      </c>
      <c r="E2628">
        <v>5.75</v>
      </c>
      <c r="F2628" t="s">
        <v>2438</v>
      </c>
      <c r="G2628" t="s">
        <v>142</v>
      </c>
      <c r="H2628" t="s">
        <v>77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5862</v>
      </c>
      <c r="P2628">
        <v>5</v>
      </c>
      <c r="Q2628" t="str">
        <f t="shared" ref="Q2628:Q2691" si="41">D2628&amp;" US Equity"</f>
        <v>ABXCN US Equity</v>
      </c>
    </row>
    <row r="2629" spans="1:17" x14ac:dyDescent="0.55000000000000004">
      <c r="A2629" s="1">
        <v>45289</v>
      </c>
      <c r="B2629" s="1">
        <v>45291</v>
      </c>
      <c r="C2629" t="s">
        <v>432</v>
      </c>
      <c r="D2629" t="s">
        <v>433</v>
      </c>
      <c r="E2629">
        <v>2.7</v>
      </c>
      <c r="F2629" t="s">
        <v>4029</v>
      </c>
      <c r="G2629" t="s">
        <v>229</v>
      </c>
      <c r="H2629" t="s">
        <v>42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72</v>
      </c>
      <c r="O2629" t="s">
        <v>5863</v>
      </c>
      <c r="P2629">
        <v>3</v>
      </c>
      <c r="Q2629" t="str">
        <f t="shared" si="41"/>
        <v>RGA US Equity</v>
      </c>
    </row>
    <row r="2630" spans="1:17" x14ac:dyDescent="0.55000000000000004">
      <c r="A2630" s="1">
        <v>45289</v>
      </c>
      <c r="B2630" s="1">
        <v>45291</v>
      </c>
      <c r="C2630" t="s">
        <v>5248</v>
      </c>
      <c r="D2630" t="s">
        <v>5249</v>
      </c>
      <c r="E2630">
        <v>6.375</v>
      </c>
      <c r="F2630" t="s">
        <v>5864</v>
      </c>
      <c r="G2630" t="s">
        <v>5865</v>
      </c>
      <c r="H2630" t="s">
        <v>52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53</v>
      </c>
      <c r="O2630" t="s">
        <v>5866</v>
      </c>
      <c r="P2630">
        <v>3</v>
      </c>
      <c r="Q2630" t="str">
        <f t="shared" si="41"/>
        <v>AGR US Equity</v>
      </c>
    </row>
    <row r="2631" spans="1:17" x14ac:dyDescent="0.55000000000000004">
      <c r="A2631" s="1">
        <v>45289</v>
      </c>
      <c r="B2631" s="1">
        <v>45291</v>
      </c>
      <c r="C2631" t="s">
        <v>5265</v>
      </c>
      <c r="D2631" t="s">
        <v>1551</v>
      </c>
      <c r="E2631">
        <v>6.45</v>
      </c>
      <c r="F2631" t="s">
        <v>744</v>
      </c>
      <c r="G2631" t="s">
        <v>3786</v>
      </c>
      <c r="H2631" t="s">
        <v>42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53</v>
      </c>
      <c r="O2631" t="s">
        <v>5868</v>
      </c>
      <c r="P2631">
        <v>3</v>
      </c>
      <c r="Q2631" t="str">
        <f t="shared" si="41"/>
        <v>PPL US Equity</v>
      </c>
    </row>
    <row r="2632" spans="1:17" x14ac:dyDescent="0.55000000000000004">
      <c r="A2632" s="1">
        <v>45289</v>
      </c>
      <c r="B2632" s="1">
        <v>45291</v>
      </c>
      <c r="C2632" t="s">
        <v>607</v>
      </c>
      <c r="D2632" t="s">
        <v>189</v>
      </c>
      <c r="E2632">
        <v>8.75</v>
      </c>
      <c r="F2632" t="s">
        <v>505</v>
      </c>
      <c r="G2632" t="s">
        <v>229</v>
      </c>
      <c r="H2632" t="s">
        <v>71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5870</v>
      </c>
      <c r="P2632">
        <v>1</v>
      </c>
      <c r="Q2632" t="str">
        <f t="shared" si="41"/>
        <v>S US Equity</v>
      </c>
    </row>
    <row r="2633" spans="1:17" x14ac:dyDescent="0.55000000000000004">
      <c r="A2633" s="1">
        <v>45289</v>
      </c>
      <c r="B2633" s="1">
        <v>45291</v>
      </c>
      <c r="C2633" t="s">
        <v>2420</v>
      </c>
      <c r="D2633" t="s">
        <v>2421</v>
      </c>
      <c r="E2633">
        <v>5.5</v>
      </c>
      <c r="F2633" t="s">
        <v>900</v>
      </c>
      <c r="H2633" t="s">
        <v>77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53</v>
      </c>
      <c r="O2633" t="s">
        <v>5871</v>
      </c>
      <c r="P2633">
        <v>3</v>
      </c>
      <c r="Q2633" t="str">
        <f t="shared" si="41"/>
        <v>LNT US Equity</v>
      </c>
    </row>
    <row r="2634" spans="1:17" x14ac:dyDescent="0.55000000000000004">
      <c r="A2634" s="1">
        <v>45289</v>
      </c>
      <c r="B2634" s="1">
        <v>45291</v>
      </c>
      <c r="C2634" t="s">
        <v>4115</v>
      </c>
      <c r="D2634" t="s">
        <v>4116</v>
      </c>
      <c r="E2634">
        <v>3.29</v>
      </c>
      <c r="F2634" t="s">
        <v>5872</v>
      </c>
      <c r="G2634" t="s">
        <v>206</v>
      </c>
      <c r="H2634" t="s">
        <v>17</v>
      </c>
      <c r="I2634" t="s">
        <v>18</v>
      </c>
      <c r="J2634" t="s">
        <v>19</v>
      </c>
      <c r="K2634" t="s">
        <v>20</v>
      </c>
      <c r="L2634" t="s">
        <v>20</v>
      </c>
      <c r="M2634" t="s">
        <v>173</v>
      </c>
      <c r="N2634" t="s">
        <v>72</v>
      </c>
      <c r="O2634" t="s">
        <v>5873</v>
      </c>
      <c r="P2634">
        <v>2</v>
      </c>
      <c r="Q2634" t="str">
        <f t="shared" si="41"/>
        <v>GS US Equity</v>
      </c>
    </row>
    <row r="2635" spans="1:17" x14ac:dyDescent="0.55000000000000004">
      <c r="A2635" s="1">
        <v>45289</v>
      </c>
      <c r="B2635" s="1">
        <v>45291</v>
      </c>
      <c r="C2635" t="s">
        <v>4989</v>
      </c>
      <c r="D2635" t="s">
        <v>4322</v>
      </c>
      <c r="E2635">
        <v>6.7899200000000004</v>
      </c>
      <c r="F2635" t="s">
        <v>5876</v>
      </c>
      <c r="G2635" t="s">
        <v>5456</v>
      </c>
      <c r="H2635" t="s">
        <v>52</v>
      </c>
      <c r="I2635" t="s">
        <v>18</v>
      </c>
      <c r="J2635" t="s">
        <v>19</v>
      </c>
      <c r="K2635" t="s">
        <v>20</v>
      </c>
      <c r="L2635" t="s">
        <v>20</v>
      </c>
      <c r="M2635" t="s">
        <v>173</v>
      </c>
      <c r="N2635" t="s">
        <v>72</v>
      </c>
      <c r="O2635" t="s">
        <v>5877</v>
      </c>
      <c r="P2635">
        <v>2</v>
      </c>
      <c r="Q2635" t="str">
        <f t="shared" si="41"/>
        <v>MS US Equity</v>
      </c>
    </row>
    <row r="2636" spans="1:17" x14ac:dyDescent="0.55000000000000004">
      <c r="A2636" s="1">
        <v>45289</v>
      </c>
      <c r="B2636" s="1">
        <v>45291</v>
      </c>
      <c r="C2636" t="s">
        <v>264</v>
      </c>
      <c r="D2636" t="s">
        <v>265</v>
      </c>
      <c r="E2636">
        <v>2.8</v>
      </c>
      <c r="F2636" t="s">
        <v>237</v>
      </c>
      <c r="G2636" t="s">
        <v>229</v>
      </c>
      <c r="H2636" t="s">
        <v>267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72</v>
      </c>
      <c r="O2636" t="s">
        <v>5879</v>
      </c>
      <c r="P2636">
        <v>3</v>
      </c>
      <c r="Q2636" t="str">
        <f t="shared" si="41"/>
        <v>MET US Equity</v>
      </c>
    </row>
    <row r="2637" spans="1:17" x14ac:dyDescent="0.55000000000000004">
      <c r="A2637" s="1">
        <v>45289</v>
      </c>
      <c r="B2637" s="1">
        <v>45291</v>
      </c>
      <c r="C2637" t="s">
        <v>170</v>
      </c>
      <c r="D2637" t="s">
        <v>171</v>
      </c>
      <c r="E2637">
        <v>6.875</v>
      </c>
      <c r="F2637" t="s">
        <v>761</v>
      </c>
      <c r="G2637" t="s">
        <v>238</v>
      </c>
      <c r="H2637" t="s">
        <v>47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22</v>
      </c>
      <c r="O2637" t="s">
        <v>5880</v>
      </c>
      <c r="P2637">
        <v>1</v>
      </c>
      <c r="Q2637" t="str">
        <f t="shared" si="41"/>
        <v>T US Equity</v>
      </c>
    </row>
    <row r="2638" spans="1:17" x14ac:dyDescent="0.55000000000000004">
      <c r="A2638" s="1">
        <v>45289</v>
      </c>
      <c r="B2638" s="1">
        <v>45291</v>
      </c>
      <c r="C2638" t="s">
        <v>5754</v>
      </c>
      <c r="D2638" t="s">
        <v>896</v>
      </c>
      <c r="E2638">
        <v>5.9</v>
      </c>
      <c r="F2638" t="s">
        <v>3387</v>
      </c>
      <c r="H2638" t="s">
        <v>42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53</v>
      </c>
      <c r="O2638" t="s">
        <v>5884</v>
      </c>
      <c r="P2638">
        <v>2</v>
      </c>
      <c r="Q2638" t="str">
        <f t="shared" si="41"/>
        <v>SO US Equity</v>
      </c>
    </row>
    <row r="2639" spans="1:17" x14ac:dyDescent="0.55000000000000004">
      <c r="A2639" s="1">
        <v>45289</v>
      </c>
      <c r="B2639" s="1">
        <v>45291</v>
      </c>
      <c r="C2639" t="s">
        <v>5703</v>
      </c>
      <c r="D2639" t="s">
        <v>775</v>
      </c>
      <c r="E2639">
        <v>5.7</v>
      </c>
      <c r="F2639" t="s">
        <v>409</v>
      </c>
      <c r="H2639" t="s">
        <v>42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53</v>
      </c>
      <c r="O2639" t="s">
        <v>5885</v>
      </c>
      <c r="P2639">
        <v>3</v>
      </c>
      <c r="Q2639" t="str">
        <f t="shared" si="41"/>
        <v>EXC US Equity</v>
      </c>
    </row>
    <row r="2640" spans="1:17" x14ac:dyDescent="0.55000000000000004">
      <c r="A2640" s="1">
        <v>45289</v>
      </c>
      <c r="B2640" s="1">
        <v>45291</v>
      </c>
      <c r="C2640" t="s">
        <v>1116</v>
      </c>
      <c r="D2640" t="s">
        <v>1117</v>
      </c>
      <c r="E2640">
        <v>3.5</v>
      </c>
      <c r="F2640" t="s">
        <v>1236</v>
      </c>
      <c r="G2640" t="s">
        <v>1519</v>
      </c>
      <c r="H2640" t="s">
        <v>17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53</v>
      </c>
      <c r="O2640" t="s">
        <v>5886</v>
      </c>
      <c r="P2640">
        <v>4</v>
      </c>
      <c r="Q2640" t="str">
        <f t="shared" si="41"/>
        <v>NRUC US Equity</v>
      </c>
    </row>
    <row r="2641" spans="1:17" x14ac:dyDescent="0.55000000000000004">
      <c r="A2641" s="1">
        <v>45289</v>
      </c>
      <c r="B2641" s="1">
        <v>45291</v>
      </c>
      <c r="C2641" t="s">
        <v>131</v>
      </c>
      <c r="D2641" t="s">
        <v>132</v>
      </c>
      <c r="E2641">
        <v>3.33</v>
      </c>
      <c r="F2641" t="s">
        <v>4272</v>
      </c>
      <c r="G2641" t="s">
        <v>206</v>
      </c>
      <c r="H2641" t="s">
        <v>63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64</v>
      </c>
      <c r="O2641" t="s">
        <v>5887</v>
      </c>
      <c r="P2641">
        <v>3</v>
      </c>
      <c r="Q2641" t="str">
        <f t="shared" si="41"/>
        <v>IFC US Equity</v>
      </c>
    </row>
    <row r="2642" spans="1:17" x14ac:dyDescent="0.55000000000000004">
      <c r="A2642" s="1">
        <v>45289</v>
      </c>
      <c r="B2642" s="1">
        <v>45291</v>
      </c>
      <c r="C2642" t="s">
        <v>5355</v>
      </c>
      <c r="D2642" t="s">
        <v>5356</v>
      </c>
      <c r="E2642">
        <v>6.2590000000000003</v>
      </c>
      <c r="F2642" t="s">
        <v>3581</v>
      </c>
      <c r="H2642" t="s">
        <v>267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5888</v>
      </c>
      <c r="P2642">
        <v>5</v>
      </c>
      <c r="Q2642" t="str">
        <f t="shared" si="41"/>
        <v>PARHC US Equity</v>
      </c>
    </row>
    <row r="2643" spans="1:17" x14ac:dyDescent="0.55000000000000004">
      <c r="A2643" s="1">
        <v>45289</v>
      </c>
      <c r="B2643" s="1">
        <v>45291</v>
      </c>
      <c r="C2643" t="s">
        <v>497</v>
      </c>
      <c r="D2643" t="s">
        <v>498</v>
      </c>
      <c r="E2643">
        <v>4.7</v>
      </c>
      <c r="F2643" t="s">
        <v>718</v>
      </c>
      <c r="G2643" t="s">
        <v>142</v>
      </c>
      <c r="H2643" t="s">
        <v>71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72</v>
      </c>
      <c r="O2643" t="s">
        <v>5891</v>
      </c>
      <c r="P2643">
        <v>5</v>
      </c>
      <c r="Q2643" t="str">
        <f t="shared" si="41"/>
        <v>BCRED US Equity</v>
      </c>
    </row>
    <row r="2644" spans="1:17" x14ac:dyDescent="0.55000000000000004">
      <c r="A2644" s="1">
        <v>45289</v>
      </c>
      <c r="B2644" s="1">
        <v>45291</v>
      </c>
      <c r="C2644" t="s">
        <v>1216</v>
      </c>
      <c r="D2644" t="s">
        <v>1217</v>
      </c>
      <c r="E2644">
        <v>4.07</v>
      </c>
      <c r="F2644" t="s">
        <v>1218</v>
      </c>
      <c r="G2644" t="s">
        <v>229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22</v>
      </c>
      <c r="O2644" t="s">
        <v>5892</v>
      </c>
      <c r="P2644">
        <v>3</v>
      </c>
      <c r="Q2644" t="str">
        <f t="shared" si="41"/>
        <v>LMT US Equity</v>
      </c>
    </row>
    <row r="2645" spans="1:17" x14ac:dyDescent="0.55000000000000004">
      <c r="A2645" s="1">
        <v>45289</v>
      </c>
      <c r="B2645" s="1">
        <v>45291</v>
      </c>
      <c r="C2645" t="s">
        <v>617</v>
      </c>
      <c r="D2645" t="s">
        <v>449</v>
      </c>
      <c r="E2645">
        <v>6.75</v>
      </c>
      <c r="F2645" t="s">
        <v>1214</v>
      </c>
      <c r="G2645" t="s">
        <v>3705</v>
      </c>
      <c r="H2645" t="s">
        <v>77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53</v>
      </c>
      <c r="O2645" t="s">
        <v>5894</v>
      </c>
      <c r="P2645">
        <v>3</v>
      </c>
      <c r="Q2645" t="str">
        <f t="shared" si="41"/>
        <v>DUK US Equity</v>
      </c>
    </row>
    <row r="2646" spans="1:17" x14ac:dyDescent="0.55000000000000004">
      <c r="A2646" s="1">
        <v>45289</v>
      </c>
      <c r="B2646" s="1">
        <v>45291</v>
      </c>
      <c r="C2646" t="s">
        <v>5790</v>
      </c>
      <c r="D2646" t="s">
        <v>5791</v>
      </c>
      <c r="E2646">
        <v>5.84</v>
      </c>
      <c r="F2646" t="s">
        <v>5895</v>
      </c>
      <c r="G2646" t="s">
        <v>206</v>
      </c>
      <c r="H2646" t="s">
        <v>77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53</v>
      </c>
      <c r="O2646" t="s">
        <v>5896</v>
      </c>
      <c r="P2646">
        <v>5</v>
      </c>
      <c r="Q2646" t="str">
        <f t="shared" si="41"/>
        <v>FTSCN US Equity</v>
      </c>
    </row>
    <row r="2647" spans="1:17" x14ac:dyDescent="0.55000000000000004">
      <c r="A2647" s="1">
        <v>45289</v>
      </c>
      <c r="B2647" s="1">
        <v>45291</v>
      </c>
      <c r="C2647" t="s">
        <v>742</v>
      </c>
      <c r="D2647" t="s">
        <v>743</v>
      </c>
      <c r="E2647">
        <v>5.7</v>
      </c>
      <c r="F2647" t="s">
        <v>2389</v>
      </c>
      <c r="G2647" t="s">
        <v>3786</v>
      </c>
      <c r="H2647" t="s">
        <v>17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53</v>
      </c>
      <c r="O2647" t="s">
        <v>5897</v>
      </c>
      <c r="P2647">
        <v>2</v>
      </c>
      <c r="Q2647" t="str">
        <f t="shared" si="41"/>
        <v>ED US Equity</v>
      </c>
    </row>
    <row r="2648" spans="1:17" x14ac:dyDescent="0.55000000000000004">
      <c r="A2648" s="1">
        <v>45289</v>
      </c>
      <c r="B2648" s="1">
        <v>45291</v>
      </c>
      <c r="C2648" t="s">
        <v>201</v>
      </c>
      <c r="D2648" t="s">
        <v>202</v>
      </c>
      <c r="E2648">
        <v>6.875</v>
      </c>
      <c r="F2648" t="s">
        <v>203</v>
      </c>
      <c r="G2648" t="s">
        <v>229</v>
      </c>
      <c r="H2648" t="s">
        <v>147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22</v>
      </c>
      <c r="O2648" t="s">
        <v>5898</v>
      </c>
      <c r="P2648">
        <v>4</v>
      </c>
      <c r="Q2648" t="str">
        <f t="shared" si="41"/>
        <v>BBWI US Equity</v>
      </c>
    </row>
    <row r="2649" spans="1:17" x14ac:dyDescent="0.55000000000000004">
      <c r="A2649" s="1">
        <v>45289</v>
      </c>
      <c r="B2649" s="1">
        <v>45291</v>
      </c>
      <c r="C2649" t="s">
        <v>866</v>
      </c>
      <c r="D2649" t="s">
        <v>867</v>
      </c>
      <c r="E2649">
        <v>5.8526600000000002</v>
      </c>
      <c r="F2649" t="s">
        <v>589</v>
      </c>
      <c r="G2649" t="s">
        <v>229</v>
      </c>
      <c r="H2649" t="s">
        <v>47</v>
      </c>
      <c r="I2649" t="s">
        <v>18</v>
      </c>
      <c r="J2649" t="s">
        <v>19</v>
      </c>
      <c r="K2649" t="s">
        <v>20</v>
      </c>
      <c r="L2649" t="s">
        <v>20</v>
      </c>
      <c r="M2649" t="s">
        <v>173</v>
      </c>
      <c r="N2649" t="s">
        <v>22</v>
      </c>
      <c r="O2649" t="s">
        <v>5899</v>
      </c>
      <c r="P2649">
        <v>3</v>
      </c>
      <c r="Q2649" t="str">
        <f t="shared" si="41"/>
        <v>BAX US Equity</v>
      </c>
    </row>
    <row r="2650" spans="1:17" x14ac:dyDescent="0.55000000000000004">
      <c r="A2650" s="1">
        <v>45289</v>
      </c>
      <c r="B2650" s="1">
        <v>45291</v>
      </c>
      <c r="C2650" t="s">
        <v>5901</v>
      </c>
      <c r="D2650" t="s">
        <v>2348</v>
      </c>
      <c r="E2650">
        <v>5.9</v>
      </c>
      <c r="F2650" t="s">
        <v>2426</v>
      </c>
      <c r="G2650" t="s">
        <v>142</v>
      </c>
      <c r="H2650" t="s">
        <v>77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53</v>
      </c>
      <c r="O2650" t="s">
        <v>5902</v>
      </c>
      <c r="P2650">
        <v>5</v>
      </c>
      <c r="Q2650" t="str">
        <f t="shared" si="41"/>
        <v>NGGLN US Equity</v>
      </c>
    </row>
    <row r="2651" spans="1:17" x14ac:dyDescent="0.55000000000000004">
      <c r="A2651" s="1">
        <v>45289</v>
      </c>
      <c r="B2651" s="1">
        <v>45291</v>
      </c>
      <c r="C2651" t="s">
        <v>5903</v>
      </c>
      <c r="D2651" t="s">
        <v>5904</v>
      </c>
      <c r="E2651">
        <v>7.56</v>
      </c>
      <c r="F2651" t="s">
        <v>5905</v>
      </c>
      <c r="G2651" t="s">
        <v>4780</v>
      </c>
      <c r="H2651" t="s">
        <v>52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5906</v>
      </c>
      <c r="P2651">
        <v>3</v>
      </c>
      <c r="Q2651" t="str">
        <f t="shared" si="41"/>
        <v>APD US Equity</v>
      </c>
    </row>
    <row r="2652" spans="1:17" x14ac:dyDescent="0.55000000000000004">
      <c r="A2652" s="1">
        <v>45289</v>
      </c>
      <c r="B2652" s="1">
        <v>45291</v>
      </c>
      <c r="C2652" t="s">
        <v>244</v>
      </c>
      <c r="D2652" t="s">
        <v>245</v>
      </c>
      <c r="E2652">
        <v>3</v>
      </c>
      <c r="F2652" t="s">
        <v>452</v>
      </c>
      <c r="G2652" t="s">
        <v>1519</v>
      </c>
      <c r="H2652" t="s">
        <v>47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22</v>
      </c>
      <c r="O2652" t="s">
        <v>5910</v>
      </c>
      <c r="P2652">
        <v>2</v>
      </c>
      <c r="Q2652" t="str">
        <f t="shared" si="41"/>
        <v>GE US Equity</v>
      </c>
    </row>
    <row r="2653" spans="1:17" x14ac:dyDescent="0.55000000000000004">
      <c r="A2653" s="1">
        <v>45289</v>
      </c>
      <c r="B2653" s="1">
        <v>45291</v>
      </c>
      <c r="C2653" t="s">
        <v>57</v>
      </c>
      <c r="D2653" t="s">
        <v>14</v>
      </c>
      <c r="E2653">
        <v>8.4499999999999993</v>
      </c>
      <c r="F2653" t="s">
        <v>4757</v>
      </c>
      <c r="G2653" t="s">
        <v>229</v>
      </c>
      <c r="H2653" t="s">
        <v>17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5911</v>
      </c>
      <c r="P2653">
        <v>3</v>
      </c>
      <c r="Q2653" t="str">
        <f t="shared" si="41"/>
        <v>DIS US Equity</v>
      </c>
    </row>
    <row r="2654" spans="1:17" x14ac:dyDescent="0.55000000000000004">
      <c r="A2654" s="1">
        <v>45289</v>
      </c>
      <c r="B2654" s="1">
        <v>45291</v>
      </c>
      <c r="C2654" t="s">
        <v>5927</v>
      </c>
      <c r="D2654" t="s">
        <v>775</v>
      </c>
      <c r="E2654">
        <v>5.8</v>
      </c>
      <c r="F2654" t="s">
        <v>2256</v>
      </c>
      <c r="H2654" t="s">
        <v>52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53</v>
      </c>
      <c r="O2654" t="s">
        <v>5928</v>
      </c>
      <c r="P2654">
        <v>3</v>
      </c>
      <c r="Q2654" t="str">
        <f t="shared" si="41"/>
        <v>EXC US Equity</v>
      </c>
    </row>
    <row r="2655" spans="1:17" x14ac:dyDescent="0.55000000000000004">
      <c r="A2655" s="1">
        <v>45289</v>
      </c>
      <c r="B2655" s="1">
        <v>45291</v>
      </c>
      <c r="C2655" t="s">
        <v>123</v>
      </c>
      <c r="D2655" t="s">
        <v>124</v>
      </c>
      <c r="E2655">
        <v>0</v>
      </c>
      <c r="F2655" t="s">
        <v>424</v>
      </c>
      <c r="G2655" t="s">
        <v>1118</v>
      </c>
      <c r="H2655" t="s">
        <v>63</v>
      </c>
      <c r="I2655" t="s">
        <v>18</v>
      </c>
      <c r="J2655" t="s">
        <v>19</v>
      </c>
      <c r="K2655" t="s">
        <v>20</v>
      </c>
      <c r="L2655" t="s">
        <v>20</v>
      </c>
      <c r="M2655" t="s">
        <v>3007</v>
      </c>
      <c r="N2655" t="s">
        <v>64</v>
      </c>
      <c r="O2655" t="s">
        <v>5930</v>
      </c>
      <c r="P2655">
        <v>4</v>
      </c>
      <c r="Q2655" t="str">
        <f t="shared" si="41"/>
        <v>IBRD US Equity</v>
      </c>
    </row>
    <row r="2656" spans="1:17" x14ac:dyDescent="0.55000000000000004">
      <c r="A2656" s="1">
        <v>45289</v>
      </c>
      <c r="B2656" s="1">
        <v>45291</v>
      </c>
      <c r="C2656" t="s">
        <v>4556</v>
      </c>
      <c r="D2656" t="s">
        <v>4557</v>
      </c>
      <c r="E2656">
        <v>6.2</v>
      </c>
      <c r="F2656" t="s">
        <v>871</v>
      </c>
      <c r="H2656" t="s">
        <v>17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5931</v>
      </c>
      <c r="P2656">
        <v>5</v>
      </c>
      <c r="Q2656" t="str">
        <f t="shared" si="41"/>
        <v>TFCFA US Equity</v>
      </c>
    </row>
    <row r="2657" spans="1:17" x14ac:dyDescent="0.55000000000000004">
      <c r="A2657" s="1">
        <v>45289</v>
      </c>
      <c r="B2657" s="1">
        <v>45291</v>
      </c>
      <c r="C2657" t="s">
        <v>933</v>
      </c>
      <c r="D2657" t="s">
        <v>934</v>
      </c>
      <c r="E2657">
        <v>0</v>
      </c>
      <c r="F2657" t="s">
        <v>5932</v>
      </c>
      <c r="H2657" t="s">
        <v>47</v>
      </c>
      <c r="I2657" t="s">
        <v>18</v>
      </c>
      <c r="J2657" t="s">
        <v>19</v>
      </c>
      <c r="K2657" t="s">
        <v>20</v>
      </c>
      <c r="L2657" t="s">
        <v>20</v>
      </c>
      <c r="M2657" t="s">
        <v>2527</v>
      </c>
      <c r="N2657" t="s">
        <v>72</v>
      </c>
      <c r="O2657" t="s">
        <v>5933</v>
      </c>
      <c r="P2657">
        <v>3</v>
      </c>
      <c r="Q2657" t="str">
        <f t="shared" si="41"/>
        <v>JEF US Equity</v>
      </c>
    </row>
    <row r="2658" spans="1:17" x14ac:dyDescent="0.55000000000000004">
      <c r="A2658" s="1">
        <v>45289</v>
      </c>
      <c r="B2658" s="1">
        <v>45291</v>
      </c>
      <c r="C2658" t="s">
        <v>4115</v>
      </c>
      <c r="D2658" t="s">
        <v>4116</v>
      </c>
      <c r="E2658">
        <v>5.6684700000000001</v>
      </c>
      <c r="F2658" t="s">
        <v>5934</v>
      </c>
      <c r="G2658" t="s">
        <v>133</v>
      </c>
      <c r="H2658" t="s">
        <v>17</v>
      </c>
      <c r="I2658" t="s">
        <v>18</v>
      </c>
      <c r="J2658" t="s">
        <v>19</v>
      </c>
      <c r="K2658" t="s">
        <v>20</v>
      </c>
      <c r="L2658" t="s">
        <v>20</v>
      </c>
      <c r="M2658" t="s">
        <v>173</v>
      </c>
      <c r="N2658" t="s">
        <v>72</v>
      </c>
      <c r="O2658" t="s">
        <v>5935</v>
      </c>
      <c r="P2658">
        <v>2</v>
      </c>
      <c r="Q2658" t="str">
        <f t="shared" si="41"/>
        <v>GS US Equity</v>
      </c>
    </row>
    <row r="2659" spans="1:17" x14ac:dyDescent="0.55000000000000004">
      <c r="A2659" s="1">
        <v>45289</v>
      </c>
      <c r="B2659" s="1">
        <v>45291</v>
      </c>
      <c r="C2659" t="s">
        <v>4556</v>
      </c>
      <c r="D2659" t="s">
        <v>4557</v>
      </c>
      <c r="E2659">
        <v>6.9</v>
      </c>
      <c r="F2659" t="s">
        <v>3575</v>
      </c>
      <c r="H2659" t="s">
        <v>17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5937</v>
      </c>
      <c r="P2659">
        <v>5</v>
      </c>
      <c r="Q2659" t="str">
        <f t="shared" si="41"/>
        <v>TFCFA US Equity</v>
      </c>
    </row>
    <row r="2660" spans="1:17" x14ac:dyDescent="0.55000000000000004">
      <c r="A2660" s="1">
        <v>45289</v>
      </c>
      <c r="B2660" s="1">
        <v>45291</v>
      </c>
      <c r="C2660" t="s">
        <v>5938</v>
      </c>
      <c r="D2660" t="s">
        <v>5939</v>
      </c>
      <c r="E2660">
        <v>7.12</v>
      </c>
      <c r="F2660" t="s">
        <v>776</v>
      </c>
      <c r="G2660" t="s">
        <v>206</v>
      </c>
      <c r="H2660" t="s">
        <v>42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53</v>
      </c>
      <c r="O2660" t="s">
        <v>5940</v>
      </c>
      <c r="P2660">
        <v>4</v>
      </c>
      <c r="Q2660" t="str">
        <f t="shared" si="41"/>
        <v>MGEE US Equity</v>
      </c>
    </row>
    <row r="2661" spans="1:17" x14ac:dyDescent="0.55000000000000004">
      <c r="A2661" s="1">
        <v>45289</v>
      </c>
      <c r="B2661" s="1">
        <v>45291</v>
      </c>
      <c r="C2661" t="s">
        <v>5181</v>
      </c>
      <c r="D2661" t="s">
        <v>5182</v>
      </c>
      <c r="E2661">
        <v>6.133</v>
      </c>
      <c r="F2661" t="s">
        <v>2185</v>
      </c>
      <c r="G2661" t="s">
        <v>16</v>
      </c>
      <c r="H2661" t="s">
        <v>17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53</v>
      </c>
      <c r="O2661" t="s">
        <v>5941</v>
      </c>
      <c r="P2661">
        <v>3</v>
      </c>
      <c r="Q2661" t="str">
        <f t="shared" si="41"/>
        <v>UGI US Equity</v>
      </c>
    </row>
    <row r="2662" spans="1:17" x14ac:dyDescent="0.55000000000000004">
      <c r="A2662" s="1">
        <v>45289</v>
      </c>
      <c r="B2662" s="1">
        <v>45291</v>
      </c>
      <c r="C2662" t="s">
        <v>2436</v>
      </c>
      <c r="D2662" t="s">
        <v>2437</v>
      </c>
      <c r="E2662">
        <v>5.75</v>
      </c>
      <c r="F2662" t="s">
        <v>2438</v>
      </c>
      <c r="G2662" t="s">
        <v>229</v>
      </c>
      <c r="H2662" t="s">
        <v>77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22</v>
      </c>
      <c r="O2662" t="s">
        <v>5944</v>
      </c>
      <c r="P2662">
        <v>5</v>
      </c>
      <c r="Q2662" t="str">
        <f t="shared" si="41"/>
        <v>ABXCN US Equity</v>
      </c>
    </row>
    <row r="2663" spans="1:17" x14ac:dyDescent="0.55000000000000004">
      <c r="A2663" s="1">
        <v>45289</v>
      </c>
      <c r="B2663" s="1">
        <v>45291</v>
      </c>
      <c r="C2663" t="s">
        <v>4130</v>
      </c>
      <c r="D2663" t="s">
        <v>2756</v>
      </c>
      <c r="E2663">
        <v>6.5</v>
      </c>
      <c r="F2663" t="s">
        <v>2050</v>
      </c>
      <c r="H2663" t="s">
        <v>52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53</v>
      </c>
      <c r="O2663" t="s">
        <v>5945</v>
      </c>
      <c r="P2663">
        <v>3</v>
      </c>
      <c r="Q2663" t="str">
        <f t="shared" si="41"/>
        <v>WEC US Equity</v>
      </c>
    </row>
    <row r="2664" spans="1:17" x14ac:dyDescent="0.55000000000000004">
      <c r="A2664" s="1">
        <v>45289</v>
      </c>
      <c r="B2664" s="1">
        <v>45291</v>
      </c>
      <c r="C2664" t="s">
        <v>517</v>
      </c>
      <c r="D2664" t="s">
        <v>518</v>
      </c>
      <c r="E2664">
        <v>3.1</v>
      </c>
      <c r="F2664" t="s">
        <v>228</v>
      </c>
      <c r="G2664" t="s">
        <v>1519</v>
      </c>
      <c r="H2664" t="s">
        <v>52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5946</v>
      </c>
      <c r="P2664">
        <v>3</v>
      </c>
      <c r="Q2664" t="str">
        <f t="shared" si="41"/>
        <v>CAT US Equity</v>
      </c>
    </row>
    <row r="2665" spans="1:17" x14ac:dyDescent="0.55000000000000004">
      <c r="A2665" s="1">
        <v>45289</v>
      </c>
      <c r="B2665" s="1">
        <v>45291</v>
      </c>
      <c r="C2665" t="s">
        <v>1116</v>
      </c>
      <c r="D2665" t="s">
        <v>1117</v>
      </c>
      <c r="E2665">
        <v>3.5</v>
      </c>
      <c r="F2665" t="s">
        <v>900</v>
      </c>
      <c r="G2665" t="s">
        <v>1519</v>
      </c>
      <c r="H2665" t="s">
        <v>17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53</v>
      </c>
      <c r="O2665" t="s">
        <v>5948</v>
      </c>
      <c r="P2665">
        <v>4</v>
      </c>
      <c r="Q2665" t="str">
        <f t="shared" si="41"/>
        <v>NRUC US Equity</v>
      </c>
    </row>
    <row r="2666" spans="1:17" x14ac:dyDescent="0.55000000000000004">
      <c r="A2666" s="1">
        <v>45289</v>
      </c>
      <c r="B2666" s="1">
        <v>45291</v>
      </c>
      <c r="C2666" t="s">
        <v>1445</v>
      </c>
      <c r="D2666" t="s">
        <v>1446</v>
      </c>
      <c r="E2666">
        <v>5.9616600000000002</v>
      </c>
      <c r="F2666" t="s">
        <v>3249</v>
      </c>
      <c r="G2666" t="s">
        <v>229</v>
      </c>
      <c r="H2666" t="s">
        <v>42</v>
      </c>
      <c r="I2666" t="s">
        <v>18</v>
      </c>
      <c r="J2666" t="s">
        <v>19</v>
      </c>
      <c r="K2666" t="s">
        <v>20</v>
      </c>
      <c r="L2666" t="s">
        <v>20</v>
      </c>
      <c r="M2666" t="s">
        <v>173</v>
      </c>
      <c r="N2666" t="s">
        <v>72</v>
      </c>
      <c r="O2666" t="s">
        <v>5949</v>
      </c>
      <c r="P2666">
        <v>3</v>
      </c>
      <c r="Q2666" t="str">
        <f t="shared" si="41"/>
        <v>ATH US Equity</v>
      </c>
    </row>
    <row r="2667" spans="1:17" x14ac:dyDescent="0.55000000000000004">
      <c r="A2667" s="1">
        <v>45289</v>
      </c>
      <c r="B2667" s="1">
        <v>45291</v>
      </c>
      <c r="C2667" t="s">
        <v>2719</v>
      </c>
      <c r="D2667" t="s">
        <v>2720</v>
      </c>
      <c r="E2667">
        <v>2.65</v>
      </c>
      <c r="F2667" t="s">
        <v>2721</v>
      </c>
      <c r="G2667" t="s">
        <v>229</v>
      </c>
      <c r="H2667" t="s">
        <v>17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72</v>
      </c>
      <c r="O2667" t="s">
        <v>5950</v>
      </c>
      <c r="P2667">
        <v>3</v>
      </c>
      <c r="Q2667" t="str">
        <f t="shared" si="41"/>
        <v>CNO US Equity</v>
      </c>
    </row>
    <row r="2668" spans="1:17" x14ac:dyDescent="0.55000000000000004">
      <c r="A2668" s="1">
        <v>45289</v>
      </c>
      <c r="B2668" s="1">
        <v>45291</v>
      </c>
      <c r="C2668" t="s">
        <v>4989</v>
      </c>
      <c r="D2668" t="s">
        <v>4322</v>
      </c>
      <c r="E2668">
        <v>6.8388799999999996</v>
      </c>
      <c r="F2668" t="s">
        <v>4117</v>
      </c>
      <c r="G2668" t="s">
        <v>5456</v>
      </c>
      <c r="H2668" t="s">
        <v>52</v>
      </c>
      <c r="I2668" t="s">
        <v>18</v>
      </c>
      <c r="J2668" t="s">
        <v>19</v>
      </c>
      <c r="K2668" t="s">
        <v>20</v>
      </c>
      <c r="L2668" t="s">
        <v>20</v>
      </c>
      <c r="M2668" t="s">
        <v>173</v>
      </c>
      <c r="N2668" t="s">
        <v>72</v>
      </c>
      <c r="O2668" t="s">
        <v>5952</v>
      </c>
      <c r="P2668">
        <v>2</v>
      </c>
      <c r="Q2668" t="str">
        <f t="shared" si="41"/>
        <v>MS US Equity</v>
      </c>
    </row>
    <row r="2669" spans="1:17" x14ac:dyDescent="0.55000000000000004">
      <c r="A2669" s="1">
        <v>45289</v>
      </c>
      <c r="B2669" s="1">
        <v>45291</v>
      </c>
      <c r="C2669" t="s">
        <v>139</v>
      </c>
      <c r="D2669" t="s">
        <v>140</v>
      </c>
      <c r="E2669">
        <v>0.78100000000000003</v>
      </c>
      <c r="F2669" t="s">
        <v>802</v>
      </c>
      <c r="G2669" t="s">
        <v>229</v>
      </c>
      <c r="H2669" t="s">
        <v>42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72</v>
      </c>
      <c r="O2669" t="s">
        <v>5953</v>
      </c>
      <c r="P2669">
        <v>2</v>
      </c>
      <c r="Q2669" t="str">
        <f t="shared" si="41"/>
        <v>PL US Equity</v>
      </c>
    </row>
    <row r="2670" spans="1:17" x14ac:dyDescent="0.55000000000000004">
      <c r="A2670" s="1">
        <v>45289</v>
      </c>
      <c r="B2670" s="1">
        <v>45291</v>
      </c>
      <c r="C2670" t="s">
        <v>2009</v>
      </c>
      <c r="D2670" t="s">
        <v>265</v>
      </c>
      <c r="E2670">
        <v>1.25</v>
      </c>
      <c r="F2670" t="s">
        <v>3138</v>
      </c>
      <c r="G2670" t="s">
        <v>229</v>
      </c>
      <c r="H2670" t="s">
        <v>267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72</v>
      </c>
      <c r="O2670" t="s">
        <v>5955</v>
      </c>
      <c r="P2670">
        <v>3</v>
      </c>
      <c r="Q2670" t="str">
        <f t="shared" si="41"/>
        <v>MET US Equity</v>
      </c>
    </row>
    <row r="2671" spans="1:17" x14ac:dyDescent="0.55000000000000004">
      <c r="A2671" s="1">
        <v>45289</v>
      </c>
      <c r="B2671" s="1">
        <v>45291</v>
      </c>
      <c r="C2671" t="s">
        <v>5398</v>
      </c>
      <c r="D2671" t="s">
        <v>2868</v>
      </c>
      <c r="E2671">
        <v>7.15</v>
      </c>
      <c r="F2671" t="s">
        <v>2518</v>
      </c>
      <c r="H2671" t="s">
        <v>47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5959</v>
      </c>
      <c r="P2671">
        <v>2</v>
      </c>
      <c r="Q2671" t="str">
        <f t="shared" si="41"/>
        <v>IP US Equity</v>
      </c>
    </row>
    <row r="2672" spans="1:17" x14ac:dyDescent="0.55000000000000004">
      <c r="A2672" s="1">
        <v>45289</v>
      </c>
      <c r="B2672" s="1">
        <v>45291</v>
      </c>
      <c r="C2672" t="s">
        <v>3509</v>
      </c>
      <c r="D2672" t="s">
        <v>3510</v>
      </c>
      <c r="E2672">
        <v>6.375</v>
      </c>
      <c r="F2672" t="s">
        <v>984</v>
      </c>
      <c r="G2672" t="s">
        <v>229</v>
      </c>
      <c r="H2672" t="s">
        <v>217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5961</v>
      </c>
      <c r="P2672">
        <v>2</v>
      </c>
      <c r="Q2672" t="str">
        <f t="shared" si="41"/>
        <v>OI US Equity</v>
      </c>
    </row>
    <row r="2673" spans="1:17" x14ac:dyDescent="0.55000000000000004">
      <c r="A2673" s="1">
        <v>45289</v>
      </c>
      <c r="B2673" s="1">
        <v>45291</v>
      </c>
      <c r="C2673" t="s">
        <v>5351</v>
      </c>
      <c r="D2673" t="s">
        <v>5249</v>
      </c>
      <c r="E2673">
        <v>6.38</v>
      </c>
      <c r="F2673" t="s">
        <v>618</v>
      </c>
      <c r="G2673" t="s">
        <v>206</v>
      </c>
      <c r="H2673" t="s">
        <v>52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53</v>
      </c>
      <c r="O2673" t="s">
        <v>5962</v>
      </c>
      <c r="P2673">
        <v>3</v>
      </c>
      <c r="Q2673" t="str">
        <f t="shared" si="41"/>
        <v>AGR US Equity</v>
      </c>
    </row>
    <row r="2674" spans="1:17" x14ac:dyDescent="0.55000000000000004">
      <c r="A2674" s="1">
        <v>45289</v>
      </c>
      <c r="B2674" s="1">
        <v>45291</v>
      </c>
      <c r="C2674" t="s">
        <v>1116</v>
      </c>
      <c r="D2674" t="s">
        <v>1117</v>
      </c>
      <c r="E2674">
        <v>3</v>
      </c>
      <c r="F2674" t="s">
        <v>2201</v>
      </c>
      <c r="G2674" t="s">
        <v>1519</v>
      </c>
      <c r="H2674" t="s">
        <v>17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53</v>
      </c>
      <c r="O2674" t="s">
        <v>5963</v>
      </c>
      <c r="P2674">
        <v>4</v>
      </c>
      <c r="Q2674" t="str">
        <f t="shared" si="41"/>
        <v>NRUC US Equity</v>
      </c>
    </row>
    <row r="2675" spans="1:17" x14ac:dyDescent="0.55000000000000004">
      <c r="A2675" s="1">
        <v>45289</v>
      </c>
      <c r="B2675" s="1">
        <v>45291</v>
      </c>
      <c r="C2675" t="s">
        <v>1957</v>
      </c>
      <c r="D2675" t="s">
        <v>1958</v>
      </c>
      <c r="E2675">
        <v>3.7</v>
      </c>
      <c r="F2675" t="s">
        <v>5964</v>
      </c>
      <c r="H2675" t="s">
        <v>52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72</v>
      </c>
      <c r="O2675" t="s">
        <v>5965</v>
      </c>
      <c r="P2675">
        <v>3</v>
      </c>
      <c r="Q2675" t="str">
        <f t="shared" si="41"/>
        <v>PGR US Equity</v>
      </c>
    </row>
    <row r="2676" spans="1:17" x14ac:dyDescent="0.55000000000000004">
      <c r="A2676" s="1">
        <v>45289</v>
      </c>
      <c r="B2676" s="1">
        <v>45291</v>
      </c>
      <c r="C2676" t="s">
        <v>1116</v>
      </c>
      <c r="D2676" t="s">
        <v>1117</v>
      </c>
      <c r="E2676">
        <v>2.6</v>
      </c>
      <c r="F2676" t="s">
        <v>3884</v>
      </c>
      <c r="G2676" t="s">
        <v>206</v>
      </c>
      <c r="H2676" t="s">
        <v>17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53</v>
      </c>
      <c r="O2676" t="s">
        <v>5966</v>
      </c>
      <c r="P2676">
        <v>4</v>
      </c>
      <c r="Q2676" t="str">
        <f t="shared" si="41"/>
        <v>NRUC US Equity</v>
      </c>
    </row>
    <row r="2677" spans="1:17" x14ac:dyDescent="0.55000000000000004">
      <c r="A2677" s="1">
        <v>45289</v>
      </c>
      <c r="B2677" s="1">
        <v>45291</v>
      </c>
      <c r="C2677" t="s">
        <v>547</v>
      </c>
      <c r="D2677" t="s">
        <v>548</v>
      </c>
      <c r="E2677">
        <v>3.4279999999999999</v>
      </c>
      <c r="F2677" t="s">
        <v>1316</v>
      </c>
      <c r="G2677" t="s">
        <v>3953</v>
      </c>
      <c r="H2677" t="s">
        <v>71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5968</v>
      </c>
      <c r="P2677">
        <v>3</v>
      </c>
      <c r="Q2677" t="str">
        <f t="shared" si="41"/>
        <v>WBD US Equity</v>
      </c>
    </row>
    <row r="2678" spans="1:17" x14ac:dyDescent="0.55000000000000004">
      <c r="A2678" s="1">
        <v>45289</v>
      </c>
      <c r="B2678" s="1">
        <v>45291</v>
      </c>
      <c r="C2678" t="s">
        <v>609</v>
      </c>
      <c r="D2678" t="s">
        <v>610</v>
      </c>
      <c r="E2678">
        <v>6.65</v>
      </c>
      <c r="F2678" t="s">
        <v>105</v>
      </c>
      <c r="H2678" t="s">
        <v>77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5969</v>
      </c>
      <c r="P2678">
        <v>3</v>
      </c>
      <c r="Q2678" t="str">
        <f t="shared" si="41"/>
        <v>NOC US Equity</v>
      </c>
    </row>
    <row r="2679" spans="1:17" x14ac:dyDescent="0.55000000000000004">
      <c r="A2679" s="1">
        <v>45289</v>
      </c>
      <c r="B2679" s="1">
        <v>45291</v>
      </c>
      <c r="C2679" t="s">
        <v>254</v>
      </c>
      <c r="D2679" t="s">
        <v>232</v>
      </c>
      <c r="E2679">
        <v>6.25</v>
      </c>
      <c r="F2679" t="s">
        <v>255</v>
      </c>
      <c r="G2679" t="s">
        <v>142</v>
      </c>
      <c r="H2679" t="s">
        <v>47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5970</v>
      </c>
      <c r="P2679">
        <v>2</v>
      </c>
      <c r="Q2679" t="str">
        <f t="shared" si="41"/>
        <v>GM US Equity</v>
      </c>
    </row>
    <row r="2680" spans="1:17" x14ac:dyDescent="0.55000000000000004">
      <c r="A2680" s="1">
        <v>45289</v>
      </c>
      <c r="B2680" s="1">
        <v>45291</v>
      </c>
      <c r="C2680" t="s">
        <v>2682</v>
      </c>
      <c r="D2680" t="s">
        <v>2683</v>
      </c>
      <c r="E2680">
        <v>1.55</v>
      </c>
      <c r="F2680" t="s">
        <v>2684</v>
      </c>
      <c r="G2680" t="s">
        <v>229</v>
      </c>
      <c r="H2680" t="s">
        <v>52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72</v>
      </c>
      <c r="O2680" t="s">
        <v>5979</v>
      </c>
      <c r="P2680">
        <v>3</v>
      </c>
      <c r="Q2680" t="str">
        <f t="shared" si="41"/>
        <v>BHF US Equity</v>
      </c>
    </row>
    <row r="2681" spans="1:17" x14ac:dyDescent="0.55000000000000004">
      <c r="A2681" s="1">
        <v>45289</v>
      </c>
      <c r="B2681" s="1">
        <v>45291</v>
      </c>
      <c r="C2681" t="s">
        <v>269</v>
      </c>
      <c r="D2681" t="s">
        <v>270</v>
      </c>
      <c r="E2681">
        <v>2.125</v>
      </c>
      <c r="F2681" t="s">
        <v>818</v>
      </c>
      <c r="G2681" t="s">
        <v>229</v>
      </c>
      <c r="H2681" t="s">
        <v>52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5981</v>
      </c>
      <c r="P2681">
        <v>5</v>
      </c>
      <c r="Q2681" t="str">
        <f t="shared" si="41"/>
        <v>MBGGR US Equity</v>
      </c>
    </row>
    <row r="2682" spans="1:17" x14ac:dyDescent="0.55000000000000004">
      <c r="A2682" s="1">
        <v>45289</v>
      </c>
      <c r="B2682" s="1">
        <v>45291</v>
      </c>
      <c r="C2682" t="s">
        <v>1500</v>
      </c>
      <c r="D2682" t="s">
        <v>1501</v>
      </c>
      <c r="E2682">
        <v>2.5</v>
      </c>
      <c r="F2682" t="s">
        <v>5982</v>
      </c>
      <c r="G2682" t="s">
        <v>142</v>
      </c>
      <c r="H2682" t="s">
        <v>42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72</v>
      </c>
      <c r="O2682" t="s">
        <v>5983</v>
      </c>
      <c r="P2682">
        <v>3</v>
      </c>
      <c r="Q2682" t="str">
        <f t="shared" si="41"/>
        <v>PFG US Equity</v>
      </c>
    </row>
    <row r="2683" spans="1:17" x14ac:dyDescent="0.55000000000000004">
      <c r="A2683" s="1">
        <v>45289</v>
      </c>
      <c r="B2683" s="1">
        <v>45291</v>
      </c>
      <c r="C2683" t="s">
        <v>5984</v>
      </c>
      <c r="D2683" t="s">
        <v>5985</v>
      </c>
      <c r="E2683">
        <v>4.3499999999999996</v>
      </c>
      <c r="F2683" t="s">
        <v>2092</v>
      </c>
      <c r="H2683" t="s">
        <v>71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72</v>
      </c>
      <c r="O2683" t="s">
        <v>5986</v>
      </c>
      <c r="P2683">
        <v>3</v>
      </c>
      <c r="Q2683" t="str">
        <f t="shared" si="41"/>
        <v>EPR US Equity</v>
      </c>
    </row>
    <row r="2684" spans="1:17" x14ac:dyDescent="0.55000000000000004">
      <c r="A2684" s="1">
        <v>45289</v>
      </c>
      <c r="B2684" s="1">
        <v>45291</v>
      </c>
      <c r="C2684" t="s">
        <v>5398</v>
      </c>
      <c r="D2684" t="s">
        <v>2868</v>
      </c>
      <c r="E2684">
        <v>7.35</v>
      </c>
      <c r="F2684" t="s">
        <v>4225</v>
      </c>
      <c r="H2684" t="s">
        <v>47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5987</v>
      </c>
      <c r="P2684">
        <v>2</v>
      </c>
      <c r="Q2684" t="str">
        <f t="shared" si="41"/>
        <v>IP US Equity</v>
      </c>
    </row>
    <row r="2685" spans="1:17" x14ac:dyDescent="0.55000000000000004">
      <c r="A2685" s="1">
        <v>45289</v>
      </c>
      <c r="B2685" s="1">
        <v>45291</v>
      </c>
      <c r="C2685" t="s">
        <v>74</v>
      </c>
      <c r="D2685" t="s">
        <v>75</v>
      </c>
      <c r="E2685">
        <v>6.8</v>
      </c>
      <c r="F2685" t="s">
        <v>2333</v>
      </c>
      <c r="G2685" t="s">
        <v>238</v>
      </c>
      <c r="H2685" t="s">
        <v>77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5988</v>
      </c>
      <c r="P2685">
        <v>2</v>
      </c>
      <c r="Q2685" t="str">
        <f t="shared" si="41"/>
        <v>VZ US Equity</v>
      </c>
    </row>
    <row r="2686" spans="1:17" x14ac:dyDescent="0.55000000000000004">
      <c r="A2686" s="1">
        <v>45289</v>
      </c>
      <c r="B2686" s="1">
        <v>45291</v>
      </c>
      <c r="C2686" t="s">
        <v>57</v>
      </c>
      <c r="D2686" t="s">
        <v>14</v>
      </c>
      <c r="E2686">
        <v>6.4</v>
      </c>
      <c r="F2686" t="s">
        <v>1146</v>
      </c>
      <c r="G2686" t="s">
        <v>142</v>
      </c>
      <c r="H2686" t="s">
        <v>17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5993</v>
      </c>
      <c r="P2686">
        <v>3</v>
      </c>
      <c r="Q2686" t="str">
        <f t="shared" si="41"/>
        <v>DIS US Equity</v>
      </c>
    </row>
    <row r="2687" spans="1:17" x14ac:dyDescent="0.55000000000000004">
      <c r="A2687" s="1">
        <v>45289</v>
      </c>
      <c r="B2687" s="1">
        <v>45291</v>
      </c>
      <c r="C2687" t="s">
        <v>1445</v>
      </c>
      <c r="D2687" t="s">
        <v>1446</v>
      </c>
      <c r="E2687">
        <v>1</v>
      </c>
      <c r="F2687" t="s">
        <v>5304</v>
      </c>
      <c r="G2687" t="s">
        <v>229</v>
      </c>
      <c r="H2687" t="s">
        <v>42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72</v>
      </c>
      <c r="O2687" t="s">
        <v>5994</v>
      </c>
      <c r="P2687">
        <v>3</v>
      </c>
      <c r="Q2687" t="str">
        <f t="shared" si="41"/>
        <v>ATH US Equity</v>
      </c>
    </row>
    <row r="2688" spans="1:17" x14ac:dyDescent="0.55000000000000004">
      <c r="A2688" s="1">
        <v>45289</v>
      </c>
      <c r="B2688" s="1">
        <v>45291</v>
      </c>
      <c r="C2688" t="s">
        <v>4556</v>
      </c>
      <c r="D2688" t="s">
        <v>4557</v>
      </c>
      <c r="E2688">
        <v>9.5</v>
      </c>
      <c r="F2688" t="s">
        <v>1975</v>
      </c>
      <c r="H2688" t="s">
        <v>17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5995</v>
      </c>
      <c r="P2688">
        <v>5</v>
      </c>
      <c r="Q2688" t="str">
        <f t="shared" si="41"/>
        <v>TFCFA US Equity</v>
      </c>
    </row>
    <row r="2689" spans="1:17" x14ac:dyDescent="0.55000000000000004">
      <c r="A2689" s="1">
        <v>45289</v>
      </c>
      <c r="B2689" s="1">
        <v>45291</v>
      </c>
      <c r="C2689" t="s">
        <v>3538</v>
      </c>
      <c r="D2689" t="s">
        <v>2421</v>
      </c>
      <c r="E2689">
        <v>6.25</v>
      </c>
      <c r="F2689" t="s">
        <v>5997</v>
      </c>
      <c r="H2689" t="s">
        <v>17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53</v>
      </c>
      <c r="O2689" t="s">
        <v>5998</v>
      </c>
      <c r="P2689">
        <v>3</v>
      </c>
      <c r="Q2689" t="str">
        <f t="shared" si="41"/>
        <v>LNT US Equity</v>
      </c>
    </row>
    <row r="2690" spans="1:17" x14ac:dyDescent="0.55000000000000004">
      <c r="A2690" s="1">
        <v>45289</v>
      </c>
      <c r="B2690" s="1">
        <v>45291</v>
      </c>
      <c r="C2690" t="s">
        <v>139</v>
      </c>
      <c r="D2690" t="s">
        <v>140</v>
      </c>
      <c r="E2690">
        <v>5.2089999999999996</v>
      </c>
      <c r="F2690" t="s">
        <v>2074</v>
      </c>
      <c r="G2690" t="s">
        <v>229</v>
      </c>
      <c r="H2690" t="s">
        <v>42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72</v>
      </c>
      <c r="O2690" t="s">
        <v>6004</v>
      </c>
      <c r="P2690">
        <v>2</v>
      </c>
      <c r="Q2690" t="str">
        <f t="shared" si="41"/>
        <v>PL US Equity</v>
      </c>
    </row>
    <row r="2691" spans="1:17" x14ac:dyDescent="0.55000000000000004">
      <c r="A2691" s="1">
        <v>45289</v>
      </c>
      <c r="B2691" s="1">
        <v>45291</v>
      </c>
      <c r="C2691" t="s">
        <v>1412</v>
      </c>
      <c r="D2691" t="s">
        <v>553</v>
      </c>
      <c r="E2691">
        <v>7.9</v>
      </c>
      <c r="F2691" t="s">
        <v>4543</v>
      </c>
      <c r="H2691" t="s">
        <v>17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6005</v>
      </c>
      <c r="P2691">
        <v>3</v>
      </c>
      <c r="Q2691" t="str">
        <f t="shared" si="41"/>
        <v>COP US Equity</v>
      </c>
    </row>
    <row r="2692" spans="1:17" x14ac:dyDescent="0.55000000000000004">
      <c r="A2692" s="1">
        <v>45289</v>
      </c>
      <c r="B2692" s="1">
        <v>45291</v>
      </c>
      <c r="C2692" t="s">
        <v>1722</v>
      </c>
      <c r="D2692" t="s">
        <v>1723</v>
      </c>
      <c r="E2692">
        <v>4.7850000000000001</v>
      </c>
      <c r="F2692" t="s">
        <v>1833</v>
      </c>
      <c r="G2692" t="s">
        <v>659</v>
      </c>
      <c r="H2692" t="s">
        <v>52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6006</v>
      </c>
      <c r="P2692">
        <v>3</v>
      </c>
      <c r="Q2692" t="str">
        <f t="shared" ref="Q2692:Q2755" si="42">D2692&amp;" US Equity"</f>
        <v>BMW US Equity</v>
      </c>
    </row>
    <row r="2693" spans="1:17" x14ac:dyDescent="0.55000000000000004">
      <c r="A2693" s="1">
        <v>45289</v>
      </c>
      <c r="B2693" s="1">
        <v>45291</v>
      </c>
      <c r="C2693" t="s">
        <v>3933</v>
      </c>
      <c r="D2693" t="s">
        <v>3934</v>
      </c>
      <c r="E2693">
        <v>6.25</v>
      </c>
      <c r="F2693" t="s">
        <v>51</v>
      </c>
      <c r="G2693" t="s">
        <v>206</v>
      </c>
      <c r="H2693" t="s">
        <v>17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53</v>
      </c>
      <c r="O2693" t="s">
        <v>6007</v>
      </c>
      <c r="P2693">
        <v>3</v>
      </c>
      <c r="Q2693" t="str">
        <f t="shared" si="42"/>
        <v>IDA US Equity</v>
      </c>
    </row>
    <row r="2694" spans="1:17" x14ac:dyDescent="0.55000000000000004">
      <c r="A2694" s="1">
        <v>45289</v>
      </c>
      <c r="B2694" s="1">
        <v>45291</v>
      </c>
      <c r="C2694" t="s">
        <v>1769</v>
      </c>
      <c r="D2694" t="s">
        <v>1770</v>
      </c>
      <c r="E2694">
        <v>4.8369999999999997</v>
      </c>
      <c r="F2694" t="s">
        <v>2253</v>
      </c>
      <c r="G2694" t="s">
        <v>142</v>
      </c>
      <c r="H2694" t="s">
        <v>77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6008</v>
      </c>
      <c r="P2694">
        <v>3</v>
      </c>
      <c r="Q2694" t="str">
        <f t="shared" si="42"/>
        <v>NSC US Equity</v>
      </c>
    </row>
    <row r="2695" spans="1:17" x14ac:dyDescent="0.55000000000000004">
      <c r="A2695" s="1">
        <v>45289</v>
      </c>
      <c r="B2695" s="1">
        <v>45291</v>
      </c>
      <c r="C2695" t="s">
        <v>2494</v>
      </c>
      <c r="D2695" t="s">
        <v>752</v>
      </c>
      <c r="E2695">
        <v>5.9</v>
      </c>
      <c r="F2695" t="s">
        <v>3475</v>
      </c>
      <c r="G2695" t="s">
        <v>217</v>
      </c>
      <c r="H2695" t="s">
        <v>52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53</v>
      </c>
      <c r="O2695" t="s">
        <v>6009</v>
      </c>
      <c r="P2695">
        <v>2</v>
      </c>
      <c r="Q2695" t="str">
        <f t="shared" si="42"/>
        <v>ES US Equity</v>
      </c>
    </row>
    <row r="2696" spans="1:17" x14ac:dyDescent="0.55000000000000004">
      <c r="A2696" s="1">
        <v>45289</v>
      </c>
      <c r="B2696" s="1">
        <v>45291</v>
      </c>
      <c r="C2696" t="s">
        <v>3933</v>
      </c>
      <c r="D2696" t="s">
        <v>3934</v>
      </c>
      <c r="E2696">
        <v>5.5</v>
      </c>
      <c r="F2696" t="s">
        <v>562</v>
      </c>
      <c r="G2696" t="s">
        <v>4780</v>
      </c>
      <c r="H2696" t="s">
        <v>17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53</v>
      </c>
      <c r="O2696" t="s">
        <v>6010</v>
      </c>
      <c r="P2696">
        <v>3</v>
      </c>
      <c r="Q2696" t="str">
        <f t="shared" si="42"/>
        <v>IDA US Equity</v>
      </c>
    </row>
    <row r="2697" spans="1:17" x14ac:dyDescent="0.55000000000000004">
      <c r="A2697" s="1">
        <v>45289</v>
      </c>
      <c r="B2697" s="1">
        <v>45291</v>
      </c>
      <c r="C2697" t="s">
        <v>6013</v>
      </c>
      <c r="D2697" t="s">
        <v>5249</v>
      </c>
      <c r="E2697">
        <v>5.43</v>
      </c>
      <c r="F2697" t="s">
        <v>6014</v>
      </c>
      <c r="H2697" t="s">
        <v>17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53</v>
      </c>
      <c r="O2697" t="s">
        <v>6015</v>
      </c>
      <c r="P2697">
        <v>3</v>
      </c>
      <c r="Q2697" t="str">
        <f t="shared" si="42"/>
        <v>AGR US Equity</v>
      </c>
    </row>
    <row r="2698" spans="1:17" x14ac:dyDescent="0.55000000000000004">
      <c r="A2698" s="1">
        <v>45289</v>
      </c>
      <c r="B2698" s="1">
        <v>45291</v>
      </c>
      <c r="C2698" t="s">
        <v>1752</v>
      </c>
      <c r="D2698" t="s">
        <v>1753</v>
      </c>
      <c r="E2698">
        <v>7.02</v>
      </c>
      <c r="F2698" t="s">
        <v>1754</v>
      </c>
      <c r="G2698" t="s">
        <v>3705</v>
      </c>
      <c r="H2698" t="s">
        <v>17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53</v>
      </c>
      <c r="O2698" t="s">
        <v>6016</v>
      </c>
      <c r="P2698">
        <v>3</v>
      </c>
      <c r="Q2698" t="str">
        <f t="shared" si="42"/>
        <v>PSD US Equity</v>
      </c>
    </row>
    <row r="2699" spans="1:17" x14ac:dyDescent="0.55000000000000004">
      <c r="A2699" s="1">
        <v>45289</v>
      </c>
      <c r="B2699" s="1">
        <v>45291</v>
      </c>
      <c r="C2699" t="s">
        <v>24</v>
      </c>
      <c r="D2699" t="s">
        <v>25</v>
      </c>
      <c r="E2699">
        <v>5.125</v>
      </c>
      <c r="F2699" t="s">
        <v>137</v>
      </c>
      <c r="G2699" t="s">
        <v>229</v>
      </c>
      <c r="H2699" t="s">
        <v>27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22</v>
      </c>
      <c r="O2699" t="s">
        <v>6017</v>
      </c>
      <c r="P2699">
        <v>4</v>
      </c>
      <c r="Q2699" t="str">
        <f t="shared" si="42"/>
        <v>DISH US Equity</v>
      </c>
    </row>
    <row r="2700" spans="1:17" x14ac:dyDescent="0.55000000000000004">
      <c r="A2700" s="1">
        <v>45289</v>
      </c>
      <c r="B2700" s="1">
        <v>45291</v>
      </c>
      <c r="C2700" t="s">
        <v>4556</v>
      </c>
      <c r="D2700" t="s">
        <v>4557</v>
      </c>
      <c r="E2700">
        <v>7.75</v>
      </c>
      <c r="F2700" t="s">
        <v>1792</v>
      </c>
      <c r="H2700" t="s">
        <v>17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6018</v>
      </c>
      <c r="P2700">
        <v>5</v>
      </c>
      <c r="Q2700" t="str">
        <f t="shared" si="42"/>
        <v>TFCFA US Equity</v>
      </c>
    </row>
    <row r="2701" spans="1:17" x14ac:dyDescent="0.55000000000000004">
      <c r="A2701" s="1">
        <v>45289</v>
      </c>
      <c r="B2701" s="1">
        <v>45291</v>
      </c>
      <c r="C2701" t="s">
        <v>3455</v>
      </c>
      <c r="D2701" t="s">
        <v>3456</v>
      </c>
      <c r="E2701">
        <v>0.9</v>
      </c>
      <c r="F2701" t="s">
        <v>947</v>
      </c>
      <c r="G2701" t="s">
        <v>229</v>
      </c>
      <c r="H2701" t="s">
        <v>17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72</v>
      </c>
      <c r="O2701" t="s">
        <v>6019</v>
      </c>
      <c r="P2701">
        <v>2</v>
      </c>
      <c r="Q2701" t="str">
        <f t="shared" si="42"/>
        <v>FG US Equity</v>
      </c>
    </row>
    <row r="2702" spans="1:17" x14ac:dyDescent="0.55000000000000004">
      <c r="A2702" s="1">
        <v>45289</v>
      </c>
      <c r="B2702" s="1">
        <v>45291</v>
      </c>
      <c r="C2702" t="s">
        <v>170</v>
      </c>
      <c r="D2702" t="s">
        <v>171</v>
      </c>
      <c r="E2702">
        <v>6</v>
      </c>
      <c r="F2702" t="s">
        <v>1399</v>
      </c>
      <c r="G2702" t="s">
        <v>229</v>
      </c>
      <c r="H2702" t="s">
        <v>47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6020</v>
      </c>
      <c r="P2702">
        <v>1</v>
      </c>
      <c r="Q2702" t="str">
        <f t="shared" si="42"/>
        <v>T US Equity</v>
      </c>
    </row>
    <row r="2703" spans="1:17" x14ac:dyDescent="0.55000000000000004">
      <c r="A2703" s="1">
        <v>45289</v>
      </c>
      <c r="B2703" s="1">
        <v>45291</v>
      </c>
      <c r="C2703" t="s">
        <v>170</v>
      </c>
      <c r="D2703" t="s">
        <v>171</v>
      </c>
      <c r="E2703">
        <v>6.5</v>
      </c>
      <c r="F2703" t="s">
        <v>780</v>
      </c>
      <c r="G2703" t="s">
        <v>229</v>
      </c>
      <c r="H2703" t="s">
        <v>47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6021</v>
      </c>
      <c r="P2703">
        <v>1</v>
      </c>
      <c r="Q2703" t="str">
        <f t="shared" si="42"/>
        <v>T US Equity</v>
      </c>
    </row>
    <row r="2704" spans="1:17" x14ac:dyDescent="0.55000000000000004">
      <c r="A2704" s="1">
        <v>45289</v>
      </c>
      <c r="B2704" s="1">
        <v>45291</v>
      </c>
      <c r="C2704" t="s">
        <v>1010</v>
      </c>
      <c r="D2704" t="s">
        <v>1011</v>
      </c>
      <c r="E2704">
        <v>7.75</v>
      </c>
      <c r="F2704" t="s">
        <v>3702</v>
      </c>
      <c r="H2704" t="s">
        <v>77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6022</v>
      </c>
      <c r="P2704">
        <v>3</v>
      </c>
      <c r="Q2704" t="str">
        <f t="shared" si="42"/>
        <v>RTX US Equity</v>
      </c>
    </row>
    <row r="2705" spans="1:17" x14ac:dyDescent="0.55000000000000004">
      <c r="A2705" s="1">
        <v>45289</v>
      </c>
      <c r="B2705" s="1">
        <v>45291</v>
      </c>
      <c r="C2705" t="s">
        <v>6024</v>
      </c>
      <c r="D2705" t="s">
        <v>6025</v>
      </c>
      <c r="E2705">
        <v>5.81</v>
      </c>
      <c r="F2705" t="s">
        <v>527</v>
      </c>
      <c r="G2705" t="s">
        <v>238</v>
      </c>
      <c r="H2705" t="s">
        <v>52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53</v>
      </c>
      <c r="O2705" t="s">
        <v>6026</v>
      </c>
      <c r="P2705">
        <v>3</v>
      </c>
      <c r="Q2705" t="str">
        <f t="shared" si="42"/>
        <v>POR US Equity</v>
      </c>
    </row>
    <row r="2706" spans="1:17" x14ac:dyDescent="0.55000000000000004">
      <c r="A2706" s="1">
        <v>45289</v>
      </c>
      <c r="B2706" s="1">
        <v>45291</v>
      </c>
      <c r="C2706" t="s">
        <v>3033</v>
      </c>
      <c r="D2706" t="s">
        <v>3034</v>
      </c>
      <c r="E2706">
        <v>5.75</v>
      </c>
      <c r="F2706" t="s">
        <v>692</v>
      </c>
      <c r="H2706" t="s">
        <v>17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53</v>
      </c>
      <c r="O2706" t="s">
        <v>6027</v>
      </c>
      <c r="P2706">
        <v>3</v>
      </c>
      <c r="Q2706" t="str">
        <f t="shared" si="42"/>
        <v>OGE US Equity</v>
      </c>
    </row>
    <row r="2707" spans="1:17" x14ac:dyDescent="0.55000000000000004">
      <c r="A2707" s="1">
        <v>45289</v>
      </c>
      <c r="B2707" s="1">
        <v>45291</v>
      </c>
      <c r="C2707" t="s">
        <v>6028</v>
      </c>
      <c r="D2707" t="s">
        <v>6029</v>
      </c>
      <c r="E2707">
        <v>7.6</v>
      </c>
      <c r="F2707" t="s">
        <v>1018</v>
      </c>
      <c r="H2707" t="s">
        <v>47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72</v>
      </c>
      <c r="O2707" t="s">
        <v>6030</v>
      </c>
      <c r="P2707">
        <v>2</v>
      </c>
      <c r="Q2707" t="str">
        <f t="shared" si="42"/>
        <v>FR US Equity</v>
      </c>
    </row>
    <row r="2708" spans="1:17" x14ac:dyDescent="0.55000000000000004">
      <c r="A2708" s="1">
        <v>45289</v>
      </c>
      <c r="B2708" s="1">
        <v>45291</v>
      </c>
      <c r="C2708" t="s">
        <v>1500</v>
      </c>
      <c r="D2708" t="s">
        <v>1501</v>
      </c>
      <c r="E2708">
        <v>1.25</v>
      </c>
      <c r="F2708" t="s">
        <v>2081</v>
      </c>
      <c r="G2708" t="s">
        <v>229</v>
      </c>
      <c r="H2708" t="s">
        <v>42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72</v>
      </c>
      <c r="O2708" t="s">
        <v>6031</v>
      </c>
      <c r="P2708">
        <v>3</v>
      </c>
      <c r="Q2708" t="str">
        <f t="shared" si="42"/>
        <v>PFG US Equity</v>
      </c>
    </row>
    <row r="2709" spans="1:17" x14ac:dyDescent="0.55000000000000004">
      <c r="A2709" s="1">
        <v>45289</v>
      </c>
      <c r="B2709" s="1">
        <v>45291</v>
      </c>
      <c r="C2709" t="s">
        <v>170</v>
      </c>
      <c r="D2709" t="s">
        <v>171</v>
      </c>
      <c r="E2709">
        <v>6</v>
      </c>
      <c r="F2709" t="s">
        <v>1399</v>
      </c>
      <c r="G2709" t="s">
        <v>238</v>
      </c>
      <c r="H2709" t="s">
        <v>47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6032</v>
      </c>
      <c r="P2709">
        <v>1</v>
      </c>
      <c r="Q2709" t="str">
        <f t="shared" si="42"/>
        <v>T US Equity</v>
      </c>
    </row>
    <row r="2710" spans="1:17" x14ac:dyDescent="0.55000000000000004">
      <c r="A2710" s="1">
        <v>45289</v>
      </c>
      <c r="B2710" s="1">
        <v>45291</v>
      </c>
      <c r="C2710" t="s">
        <v>5984</v>
      </c>
      <c r="D2710" t="s">
        <v>5985</v>
      </c>
      <c r="E2710">
        <v>4.5599999999999996</v>
      </c>
      <c r="F2710" t="s">
        <v>6033</v>
      </c>
      <c r="H2710" t="s">
        <v>71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72</v>
      </c>
      <c r="O2710" t="s">
        <v>6034</v>
      </c>
      <c r="P2710">
        <v>3</v>
      </c>
      <c r="Q2710" t="str">
        <f t="shared" si="42"/>
        <v>EPR US Equity</v>
      </c>
    </row>
    <row r="2711" spans="1:17" x14ac:dyDescent="0.55000000000000004">
      <c r="A2711" s="1">
        <v>45289</v>
      </c>
      <c r="B2711" s="1">
        <v>45291</v>
      </c>
      <c r="C2711" t="s">
        <v>6037</v>
      </c>
      <c r="D2711" t="s">
        <v>6038</v>
      </c>
      <c r="E2711">
        <v>9</v>
      </c>
      <c r="F2711" t="s">
        <v>2345</v>
      </c>
      <c r="H2711" t="s">
        <v>17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72</v>
      </c>
      <c r="O2711" t="s">
        <v>6039</v>
      </c>
      <c r="P2711">
        <v>3</v>
      </c>
      <c r="Q2711" t="str">
        <f t="shared" si="42"/>
        <v>WLP US Equity</v>
      </c>
    </row>
    <row r="2712" spans="1:17" x14ac:dyDescent="0.55000000000000004">
      <c r="A2712" s="1">
        <v>45289</v>
      </c>
      <c r="B2712" s="1">
        <v>45291</v>
      </c>
      <c r="C2712" t="s">
        <v>3131</v>
      </c>
      <c r="D2712" t="s">
        <v>449</v>
      </c>
      <c r="E2712">
        <v>3.1</v>
      </c>
      <c r="F2712" t="s">
        <v>1887</v>
      </c>
      <c r="G2712" t="s">
        <v>1519</v>
      </c>
      <c r="H2712" t="s">
        <v>47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53</v>
      </c>
      <c r="O2712" t="s">
        <v>6040</v>
      </c>
      <c r="P2712">
        <v>3</v>
      </c>
      <c r="Q2712" t="str">
        <f t="shared" si="42"/>
        <v>DUK US Equity</v>
      </c>
    </row>
    <row r="2713" spans="1:17" x14ac:dyDescent="0.55000000000000004">
      <c r="A2713" s="1">
        <v>45289</v>
      </c>
      <c r="B2713" s="1">
        <v>45291</v>
      </c>
      <c r="C2713" t="s">
        <v>1901</v>
      </c>
      <c r="D2713" t="s">
        <v>1902</v>
      </c>
      <c r="E2713">
        <v>0.8</v>
      </c>
      <c r="F2713" t="s">
        <v>3264</v>
      </c>
      <c r="G2713" t="s">
        <v>229</v>
      </c>
      <c r="H2713" t="s">
        <v>42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72</v>
      </c>
      <c r="O2713" t="s">
        <v>6041</v>
      </c>
      <c r="P2713">
        <v>3</v>
      </c>
      <c r="Q2713" t="str">
        <f t="shared" si="42"/>
        <v>EQH US Equity</v>
      </c>
    </row>
    <row r="2714" spans="1:17" x14ac:dyDescent="0.55000000000000004">
      <c r="A2714" s="1">
        <v>45289</v>
      </c>
      <c r="B2714" s="1">
        <v>45291</v>
      </c>
      <c r="C2714" t="s">
        <v>208</v>
      </c>
      <c r="D2714" t="s">
        <v>209</v>
      </c>
      <c r="E2714">
        <v>7.875</v>
      </c>
      <c r="F2714" t="s">
        <v>315</v>
      </c>
      <c r="G2714" t="s">
        <v>5204</v>
      </c>
      <c r="H2714" t="s">
        <v>32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6042</v>
      </c>
      <c r="P2714">
        <v>1</v>
      </c>
      <c r="Q2714" t="str">
        <f t="shared" si="42"/>
        <v>M US Equity</v>
      </c>
    </row>
    <row r="2715" spans="1:17" x14ac:dyDescent="0.55000000000000004">
      <c r="A2715" s="1">
        <v>45289</v>
      </c>
      <c r="B2715" s="1">
        <v>45291</v>
      </c>
      <c r="C2715" t="s">
        <v>837</v>
      </c>
      <c r="D2715" t="s">
        <v>838</v>
      </c>
      <c r="E2715">
        <v>0.625</v>
      </c>
      <c r="F2715" t="s">
        <v>459</v>
      </c>
      <c r="G2715" t="s">
        <v>229</v>
      </c>
      <c r="H2715" t="s">
        <v>52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6043</v>
      </c>
      <c r="P2715">
        <v>2</v>
      </c>
      <c r="Q2715" t="str">
        <f t="shared" si="42"/>
        <v>GP US Equity</v>
      </c>
    </row>
    <row r="2716" spans="1:17" x14ac:dyDescent="0.55000000000000004">
      <c r="A2716" s="1">
        <v>45289</v>
      </c>
      <c r="B2716" s="1">
        <v>45291</v>
      </c>
      <c r="C2716" t="s">
        <v>2009</v>
      </c>
      <c r="D2716" t="s">
        <v>265</v>
      </c>
      <c r="E2716">
        <v>0.7</v>
      </c>
      <c r="F2716" t="s">
        <v>3875</v>
      </c>
      <c r="G2716" t="s">
        <v>142</v>
      </c>
      <c r="H2716" t="s">
        <v>267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72</v>
      </c>
      <c r="O2716" t="s">
        <v>6045</v>
      </c>
      <c r="P2716">
        <v>3</v>
      </c>
      <c r="Q2716" t="str">
        <f t="shared" si="42"/>
        <v>MET US Equity</v>
      </c>
    </row>
    <row r="2717" spans="1:17" x14ac:dyDescent="0.55000000000000004">
      <c r="A2717" s="1">
        <v>45289</v>
      </c>
      <c r="B2717" s="1">
        <v>45291</v>
      </c>
      <c r="C2717" t="s">
        <v>1116</v>
      </c>
      <c r="D2717" t="s">
        <v>1117</v>
      </c>
      <c r="E2717">
        <v>3.5</v>
      </c>
      <c r="F2717" t="s">
        <v>1975</v>
      </c>
      <c r="G2717" t="s">
        <v>6046</v>
      </c>
      <c r="H2717" t="s">
        <v>17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53</v>
      </c>
      <c r="O2717" t="s">
        <v>6047</v>
      </c>
      <c r="P2717">
        <v>4</v>
      </c>
      <c r="Q2717" t="str">
        <f t="shared" si="42"/>
        <v>NRUC US Equity</v>
      </c>
    </row>
    <row r="2718" spans="1:17" x14ac:dyDescent="0.55000000000000004">
      <c r="A2718" s="1">
        <v>45289</v>
      </c>
      <c r="B2718" s="1">
        <v>45291</v>
      </c>
      <c r="C2718" t="s">
        <v>6048</v>
      </c>
      <c r="D2718" t="s">
        <v>6049</v>
      </c>
      <c r="E2718">
        <v>5.55</v>
      </c>
      <c r="F2718" t="s">
        <v>1094</v>
      </c>
      <c r="G2718" t="s">
        <v>206</v>
      </c>
      <c r="H2718" t="s">
        <v>42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53</v>
      </c>
      <c r="O2718" t="s">
        <v>6050</v>
      </c>
      <c r="P2718">
        <v>3</v>
      </c>
      <c r="Q2718" t="str">
        <f t="shared" si="42"/>
        <v>SJI US Equity</v>
      </c>
    </row>
    <row r="2719" spans="1:17" x14ac:dyDescent="0.55000000000000004">
      <c r="A2719" s="1">
        <v>45289</v>
      </c>
      <c r="B2719" s="1">
        <v>45291</v>
      </c>
      <c r="C2719" t="s">
        <v>1638</v>
      </c>
      <c r="D2719" t="s">
        <v>321</v>
      </c>
      <c r="E2719">
        <v>6.6</v>
      </c>
      <c r="F2719" t="s">
        <v>833</v>
      </c>
      <c r="G2719" t="s">
        <v>5204</v>
      </c>
      <c r="H2719" t="s">
        <v>52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6051</v>
      </c>
      <c r="P2719">
        <v>3</v>
      </c>
      <c r="Q2719" t="str">
        <f t="shared" si="42"/>
        <v>PFE US Equity</v>
      </c>
    </row>
    <row r="2720" spans="1:17" x14ac:dyDescent="0.55000000000000004">
      <c r="A2720" s="1">
        <v>45289</v>
      </c>
      <c r="B2720" s="1">
        <v>45291</v>
      </c>
      <c r="C2720" t="s">
        <v>1318</v>
      </c>
      <c r="D2720" t="s">
        <v>1319</v>
      </c>
      <c r="E2720">
        <v>6.7309200000000002</v>
      </c>
      <c r="F2720" t="s">
        <v>4206</v>
      </c>
      <c r="G2720" t="s">
        <v>229</v>
      </c>
      <c r="H2720" t="s">
        <v>52</v>
      </c>
      <c r="I2720" t="s">
        <v>18</v>
      </c>
      <c r="J2720" t="s">
        <v>19</v>
      </c>
      <c r="K2720" t="s">
        <v>20</v>
      </c>
      <c r="L2720" t="s">
        <v>20</v>
      </c>
      <c r="M2720" t="s">
        <v>173</v>
      </c>
      <c r="N2720" t="s">
        <v>72</v>
      </c>
      <c r="O2720" t="s">
        <v>6054</v>
      </c>
      <c r="P2720">
        <v>4</v>
      </c>
      <c r="Q2720" t="str">
        <f t="shared" si="42"/>
        <v>CRBG US Equity</v>
      </c>
    </row>
    <row r="2721" spans="1:17" x14ac:dyDescent="0.55000000000000004">
      <c r="A2721" s="1">
        <v>45289</v>
      </c>
      <c r="B2721" s="1">
        <v>45291</v>
      </c>
      <c r="C2721" t="s">
        <v>2846</v>
      </c>
      <c r="D2721" t="s">
        <v>2847</v>
      </c>
      <c r="E2721">
        <v>5.7</v>
      </c>
      <c r="F2721" t="s">
        <v>2389</v>
      </c>
      <c r="G2721" t="s">
        <v>206</v>
      </c>
      <c r="H2721" t="s">
        <v>52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53</v>
      </c>
      <c r="O2721" t="s">
        <v>6056</v>
      </c>
      <c r="P2721">
        <v>3</v>
      </c>
      <c r="Q2721" t="str">
        <f t="shared" si="42"/>
        <v>PEG US Equity</v>
      </c>
    </row>
    <row r="2722" spans="1:17" x14ac:dyDescent="0.55000000000000004">
      <c r="A2722" s="1">
        <v>45289</v>
      </c>
      <c r="B2722" s="1">
        <v>45291</v>
      </c>
      <c r="C2722" t="s">
        <v>6058</v>
      </c>
      <c r="D2722" t="s">
        <v>775</v>
      </c>
      <c r="E2722">
        <v>7.72</v>
      </c>
      <c r="F2722" t="s">
        <v>62</v>
      </c>
      <c r="G2722" t="s">
        <v>1118</v>
      </c>
      <c r="H2722" t="s">
        <v>77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53</v>
      </c>
      <c r="O2722" t="s">
        <v>6059</v>
      </c>
      <c r="P2722">
        <v>3</v>
      </c>
      <c r="Q2722" t="str">
        <f t="shared" si="42"/>
        <v>EXC US Equity</v>
      </c>
    </row>
    <row r="2723" spans="1:17" x14ac:dyDescent="0.55000000000000004">
      <c r="A2723" s="1">
        <v>45289</v>
      </c>
      <c r="B2723" s="1">
        <v>45291</v>
      </c>
      <c r="C2723" t="s">
        <v>1789</v>
      </c>
      <c r="D2723" t="s">
        <v>1200</v>
      </c>
      <c r="E2723">
        <v>4.2</v>
      </c>
      <c r="F2723" t="s">
        <v>4277</v>
      </c>
      <c r="G2723" t="s">
        <v>229</v>
      </c>
      <c r="H2723" t="s">
        <v>267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72</v>
      </c>
      <c r="O2723" t="s">
        <v>6061</v>
      </c>
      <c r="P2723">
        <v>3</v>
      </c>
      <c r="Q2723" t="str">
        <f t="shared" si="42"/>
        <v>PRU US Equity</v>
      </c>
    </row>
    <row r="2724" spans="1:17" x14ac:dyDescent="0.55000000000000004">
      <c r="A2724" s="1">
        <v>45289</v>
      </c>
      <c r="B2724" s="1">
        <v>45291</v>
      </c>
      <c r="C2724" t="s">
        <v>244</v>
      </c>
      <c r="D2724" t="s">
        <v>245</v>
      </c>
      <c r="E2724">
        <v>3</v>
      </c>
      <c r="F2724" t="s">
        <v>856</v>
      </c>
      <c r="G2724" t="s">
        <v>1519</v>
      </c>
      <c r="H2724" t="s">
        <v>47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6063</v>
      </c>
      <c r="P2724">
        <v>2</v>
      </c>
      <c r="Q2724" t="str">
        <f t="shared" si="42"/>
        <v>GE US Equity</v>
      </c>
    </row>
    <row r="2725" spans="1:17" x14ac:dyDescent="0.55000000000000004">
      <c r="A2725" s="1">
        <v>45289</v>
      </c>
      <c r="B2725" s="1">
        <v>45291</v>
      </c>
      <c r="C2725" t="s">
        <v>131</v>
      </c>
      <c r="D2725" t="s">
        <v>132</v>
      </c>
      <c r="E2725">
        <v>4.234</v>
      </c>
      <c r="F2725" t="s">
        <v>747</v>
      </c>
      <c r="G2725" t="s">
        <v>133</v>
      </c>
      <c r="H2725" t="s">
        <v>63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64</v>
      </c>
      <c r="O2725" t="s">
        <v>6069</v>
      </c>
      <c r="P2725">
        <v>3</v>
      </c>
      <c r="Q2725" t="str">
        <f t="shared" si="42"/>
        <v>IFC US Equity</v>
      </c>
    </row>
    <row r="2726" spans="1:17" x14ac:dyDescent="0.55000000000000004">
      <c r="A2726" s="1">
        <v>45289</v>
      </c>
      <c r="B2726" s="1">
        <v>45291</v>
      </c>
      <c r="C2726" t="s">
        <v>57</v>
      </c>
      <c r="D2726" t="s">
        <v>14</v>
      </c>
      <c r="E2726">
        <v>6.2</v>
      </c>
      <c r="F2726" t="s">
        <v>871</v>
      </c>
      <c r="G2726" t="s">
        <v>142</v>
      </c>
      <c r="H2726" t="s">
        <v>17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6070</v>
      </c>
      <c r="P2726">
        <v>3</v>
      </c>
      <c r="Q2726" t="str">
        <f t="shared" si="42"/>
        <v>DIS US Equity</v>
      </c>
    </row>
    <row r="2727" spans="1:17" x14ac:dyDescent="0.55000000000000004">
      <c r="A2727" s="1">
        <v>45289</v>
      </c>
      <c r="B2727" s="1">
        <v>45291</v>
      </c>
      <c r="C2727" t="s">
        <v>139</v>
      </c>
      <c r="D2727" t="s">
        <v>140</v>
      </c>
      <c r="E2727">
        <v>1.17</v>
      </c>
      <c r="F2727" t="s">
        <v>900</v>
      </c>
      <c r="G2727" t="s">
        <v>229</v>
      </c>
      <c r="H2727" t="s">
        <v>42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72</v>
      </c>
      <c r="O2727" t="s">
        <v>6071</v>
      </c>
      <c r="P2727">
        <v>2</v>
      </c>
      <c r="Q2727" t="str">
        <f t="shared" si="42"/>
        <v>PL US Equity</v>
      </c>
    </row>
    <row r="2728" spans="1:17" x14ac:dyDescent="0.55000000000000004">
      <c r="A2728" s="1">
        <v>45289</v>
      </c>
      <c r="B2728" s="1">
        <v>45291</v>
      </c>
      <c r="C2728" t="s">
        <v>1578</v>
      </c>
      <c r="D2728" t="s">
        <v>1579</v>
      </c>
      <c r="E2728">
        <v>6.125</v>
      </c>
      <c r="F2728" t="s">
        <v>3929</v>
      </c>
      <c r="G2728" t="s">
        <v>142</v>
      </c>
      <c r="H2728" t="s">
        <v>77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72</v>
      </c>
      <c r="O2728" t="s">
        <v>6073</v>
      </c>
      <c r="P2728">
        <v>4</v>
      </c>
      <c r="Q2728" t="str">
        <f t="shared" si="42"/>
        <v>CINF US Equity</v>
      </c>
    </row>
    <row r="2729" spans="1:17" x14ac:dyDescent="0.55000000000000004">
      <c r="A2729" s="1">
        <v>45289</v>
      </c>
      <c r="B2729" s="1">
        <v>45291</v>
      </c>
      <c r="C2729" t="s">
        <v>933</v>
      </c>
      <c r="D2729" t="s">
        <v>934</v>
      </c>
      <c r="E2729">
        <v>5</v>
      </c>
      <c r="F2729" t="s">
        <v>6076</v>
      </c>
      <c r="G2729" t="s">
        <v>206</v>
      </c>
      <c r="H2729" t="s">
        <v>47</v>
      </c>
      <c r="I2729" t="s">
        <v>18</v>
      </c>
      <c r="J2729" t="s">
        <v>19</v>
      </c>
      <c r="K2729" t="s">
        <v>20</v>
      </c>
      <c r="L2729" t="s">
        <v>20</v>
      </c>
      <c r="M2729" t="s">
        <v>2527</v>
      </c>
      <c r="N2729" t="s">
        <v>72</v>
      </c>
      <c r="O2729" t="s">
        <v>6077</v>
      </c>
      <c r="P2729">
        <v>3</v>
      </c>
      <c r="Q2729" t="str">
        <f t="shared" si="42"/>
        <v>JEF US Equity</v>
      </c>
    </row>
    <row r="2730" spans="1:17" x14ac:dyDescent="0.55000000000000004">
      <c r="A2730" s="1">
        <v>45289</v>
      </c>
      <c r="B2730" s="1">
        <v>45291</v>
      </c>
      <c r="C2730" t="s">
        <v>1270</v>
      </c>
      <c r="D2730" t="s">
        <v>1271</v>
      </c>
      <c r="E2730">
        <v>5.55</v>
      </c>
      <c r="F2730" t="s">
        <v>26</v>
      </c>
      <c r="G2730" t="s">
        <v>229</v>
      </c>
      <c r="H2730" t="s">
        <v>47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6079</v>
      </c>
      <c r="P2730">
        <v>4</v>
      </c>
      <c r="Q2730" t="str">
        <f t="shared" si="42"/>
        <v>GEHC US Equity</v>
      </c>
    </row>
    <row r="2731" spans="1:17" x14ac:dyDescent="0.55000000000000004">
      <c r="A2731" s="1">
        <v>45289</v>
      </c>
      <c r="B2731" s="1">
        <v>45291</v>
      </c>
      <c r="C2731" t="s">
        <v>6081</v>
      </c>
      <c r="D2731" t="s">
        <v>6082</v>
      </c>
      <c r="E2731">
        <v>6</v>
      </c>
      <c r="F2731" t="s">
        <v>2544</v>
      </c>
      <c r="H2731" t="s">
        <v>52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53</v>
      </c>
      <c r="O2731" t="s">
        <v>6083</v>
      </c>
      <c r="P2731">
        <v>3</v>
      </c>
      <c r="Q2731" t="str">
        <f t="shared" si="42"/>
        <v>AWR US Equity</v>
      </c>
    </row>
    <row r="2732" spans="1:17" x14ac:dyDescent="0.55000000000000004">
      <c r="A2732" s="1">
        <v>45289</v>
      </c>
      <c r="B2732" s="1">
        <v>45291</v>
      </c>
      <c r="C2732" t="s">
        <v>497</v>
      </c>
      <c r="D2732" t="s">
        <v>498</v>
      </c>
      <c r="E2732">
        <v>1.75</v>
      </c>
      <c r="F2732" t="s">
        <v>1114</v>
      </c>
      <c r="G2732" t="s">
        <v>229</v>
      </c>
      <c r="H2732" t="s">
        <v>71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72</v>
      </c>
      <c r="O2732" t="s">
        <v>6089</v>
      </c>
      <c r="P2732">
        <v>5</v>
      </c>
      <c r="Q2732" t="str">
        <f t="shared" si="42"/>
        <v>BCRED US Equity</v>
      </c>
    </row>
    <row r="2733" spans="1:17" x14ac:dyDescent="0.55000000000000004">
      <c r="A2733" s="1">
        <v>45289</v>
      </c>
      <c r="B2733" s="1">
        <v>45291</v>
      </c>
      <c r="C2733" t="s">
        <v>170</v>
      </c>
      <c r="D2733" t="s">
        <v>171</v>
      </c>
      <c r="E2733">
        <v>6.875</v>
      </c>
      <c r="F2733" t="s">
        <v>1613</v>
      </c>
      <c r="G2733" t="s">
        <v>238</v>
      </c>
      <c r="H2733" t="s">
        <v>47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6092</v>
      </c>
      <c r="P2733">
        <v>1</v>
      </c>
      <c r="Q2733" t="str">
        <f t="shared" si="42"/>
        <v>T US Equity</v>
      </c>
    </row>
    <row r="2734" spans="1:17" x14ac:dyDescent="0.55000000000000004">
      <c r="A2734" s="1">
        <v>45289</v>
      </c>
      <c r="B2734" s="1">
        <v>45291</v>
      </c>
      <c r="C2734" t="s">
        <v>1500</v>
      </c>
      <c r="D2734" t="s">
        <v>1501</v>
      </c>
      <c r="E2734">
        <v>2.25</v>
      </c>
      <c r="F2734" t="s">
        <v>4706</v>
      </c>
      <c r="G2734" t="s">
        <v>229</v>
      </c>
      <c r="H2734" t="s">
        <v>42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72</v>
      </c>
      <c r="O2734" t="s">
        <v>6094</v>
      </c>
      <c r="P2734">
        <v>3</v>
      </c>
      <c r="Q2734" t="str">
        <f t="shared" si="42"/>
        <v>PFG US Equity</v>
      </c>
    </row>
    <row r="2735" spans="1:17" x14ac:dyDescent="0.55000000000000004">
      <c r="A2735" s="1">
        <v>45289</v>
      </c>
      <c r="B2735" s="1">
        <v>45291</v>
      </c>
      <c r="C2735" t="s">
        <v>1500</v>
      </c>
      <c r="D2735" t="s">
        <v>1501</v>
      </c>
      <c r="E2735">
        <v>5.5</v>
      </c>
      <c r="F2735" t="s">
        <v>1502</v>
      </c>
      <c r="G2735" t="s">
        <v>229</v>
      </c>
      <c r="H2735" t="s">
        <v>42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72</v>
      </c>
      <c r="O2735" t="s">
        <v>6095</v>
      </c>
      <c r="P2735">
        <v>3</v>
      </c>
      <c r="Q2735" t="str">
        <f t="shared" si="42"/>
        <v>PFG US Equity</v>
      </c>
    </row>
    <row r="2736" spans="1:17" x14ac:dyDescent="0.55000000000000004">
      <c r="A2736" s="1">
        <v>45289</v>
      </c>
      <c r="B2736" s="1">
        <v>45291</v>
      </c>
      <c r="C2736" t="s">
        <v>244</v>
      </c>
      <c r="D2736" t="s">
        <v>245</v>
      </c>
      <c r="E2736">
        <v>3.5</v>
      </c>
      <c r="F2736" t="s">
        <v>2717</v>
      </c>
      <c r="G2736" t="s">
        <v>1519</v>
      </c>
      <c r="H2736" t="s">
        <v>47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6097</v>
      </c>
      <c r="P2736">
        <v>2</v>
      </c>
      <c r="Q2736" t="str">
        <f t="shared" si="42"/>
        <v>GE US Equity</v>
      </c>
    </row>
    <row r="2737" spans="1:17" x14ac:dyDescent="0.55000000000000004">
      <c r="A2737" s="1">
        <v>45289</v>
      </c>
      <c r="B2737" s="1">
        <v>45291</v>
      </c>
      <c r="C2737" t="s">
        <v>517</v>
      </c>
      <c r="D2737" t="s">
        <v>518</v>
      </c>
      <c r="E2737">
        <v>3.6</v>
      </c>
      <c r="F2737" t="s">
        <v>842</v>
      </c>
      <c r="G2737" t="s">
        <v>1519</v>
      </c>
      <c r="H2737" t="s">
        <v>52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6098</v>
      </c>
      <c r="P2737">
        <v>3</v>
      </c>
      <c r="Q2737" t="str">
        <f t="shared" si="42"/>
        <v>CAT US Equity</v>
      </c>
    </row>
    <row r="2738" spans="1:17" x14ac:dyDescent="0.55000000000000004">
      <c r="A2738" s="1">
        <v>45289</v>
      </c>
      <c r="B2738" s="1">
        <v>45291</v>
      </c>
      <c r="C2738" t="s">
        <v>131</v>
      </c>
      <c r="D2738" t="s">
        <v>132</v>
      </c>
      <c r="E2738">
        <v>0.38500000000000001</v>
      </c>
      <c r="F2738" t="s">
        <v>6100</v>
      </c>
      <c r="G2738" t="s">
        <v>133</v>
      </c>
      <c r="H2738" t="s">
        <v>63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64</v>
      </c>
      <c r="O2738" t="s">
        <v>6101</v>
      </c>
      <c r="P2738">
        <v>3</v>
      </c>
      <c r="Q2738" t="str">
        <f t="shared" si="42"/>
        <v>IFC US Equity</v>
      </c>
    </row>
    <row r="2739" spans="1:17" x14ac:dyDescent="0.55000000000000004">
      <c r="A2739" s="1">
        <v>45289</v>
      </c>
      <c r="B2739" s="1">
        <v>45291</v>
      </c>
      <c r="C2739" t="s">
        <v>57</v>
      </c>
      <c r="D2739" t="s">
        <v>14</v>
      </c>
      <c r="E2739">
        <v>8.4499999999999993</v>
      </c>
      <c r="F2739" t="s">
        <v>4757</v>
      </c>
      <c r="G2739" t="s">
        <v>142</v>
      </c>
      <c r="H2739" t="s">
        <v>17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6102</v>
      </c>
      <c r="P2739">
        <v>3</v>
      </c>
      <c r="Q2739" t="str">
        <f t="shared" si="42"/>
        <v>DIS US Equity</v>
      </c>
    </row>
    <row r="2740" spans="1:17" x14ac:dyDescent="0.55000000000000004">
      <c r="A2740" s="1">
        <v>45289</v>
      </c>
      <c r="B2740" s="1">
        <v>45291</v>
      </c>
      <c r="C2740" t="s">
        <v>123</v>
      </c>
      <c r="D2740" t="s">
        <v>124</v>
      </c>
      <c r="E2740">
        <v>4.04</v>
      </c>
      <c r="F2740" t="s">
        <v>66</v>
      </c>
      <c r="H2740" t="s">
        <v>63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64</v>
      </c>
      <c r="O2740" t="s">
        <v>6103</v>
      </c>
      <c r="P2740">
        <v>4</v>
      </c>
      <c r="Q2740" t="str">
        <f t="shared" si="42"/>
        <v>IBRD US Equity</v>
      </c>
    </row>
    <row r="2741" spans="1:17" x14ac:dyDescent="0.55000000000000004">
      <c r="A2741" s="1">
        <v>45289</v>
      </c>
      <c r="B2741" s="1">
        <v>45291</v>
      </c>
      <c r="C2741" t="s">
        <v>4115</v>
      </c>
      <c r="D2741" t="s">
        <v>4116</v>
      </c>
      <c r="E2741">
        <v>6.4008700000000003</v>
      </c>
      <c r="F2741" t="s">
        <v>2376</v>
      </c>
      <c r="G2741" t="s">
        <v>206</v>
      </c>
      <c r="H2741" t="s">
        <v>17</v>
      </c>
      <c r="I2741" t="s">
        <v>18</v>
      </c>
      <c r="J2741" t="s">
        <v>19</v>
      </c>
      <c r="K2741" t="s">
        <v>20</v>
      </c>
      <c r="L2741" t="s">
        <v>20</v>
      </c>
      <c r="M2741" t="s">
        <v>173</v>
      </c>
      <c r="N2741" t="s">
        <v>72</v>
      </c>
      <c r="O2741" t="s">
        <v>6104</v>
      </c>
      <c r="P2741">
        <v>2</v>
      </c>
      <c r="Q2741" t="str">
        <f t="shared" si="42"/>
        <v>GS US Equity</v>
      </c>
    </row>
    <row r="2742" spans="1:17" x14ac:dyDescent="0.55000000000000004">
      <c r="A2742" s="1">
        <v>45289</v>
      </c>
      <c r="B2742" s="1">
        <v>45291</v>
      </c>
      <c r="C2742" t="s">
        <v>4989</v>
      </c>
      <c r="D2742" t="s">
        <v>4322</v>
      </c>
      <c r="E2742">
        <v>6.7241200000000001</v>
      </c>
      <c r="F2742" t="s">
        <v>6105</v>
      </c>
      <c r="G2742" t="s">
        <v>206</v>
      </c>
      <c r="H2742" t="s">
        <v>52</v>
      </c>
      <c r="I2742" t="s">
        <v>18</v>
      </c>
      <c r="J2742" t="s">
        <v>19</v>
      </c>
      <c r="K2742" t="s">
        <v>20</v>
      </c>
      <c r="L2742" t="s">
        <v>20</v>
      </c>
      <c r="M2742" t="s">
        <v>173</v>
      </c>
      <c r="N2742" t="s">
        <v>72</v>
      </c>
      <c r="O2742" t="s">
        <v>6106</v>
      </c>
      <c r="P2742">
        <v>2</v>
      </c>
      <c r="Q2742" t="str">
        <f t="shared" si="42"/>
        <v>MS US Equity</v>
      </c>
    </row>
    <row r="2743" spans="1:17" x14ac:dyDescent="0.55000000000000004">
      <c r="A2743" s="1">
        <v>45289</v>
      </c>
      <c r="B2743" s="1">
        <v>45291</v>
      </c>
      <c r="C2743" t="s">
        <v>880</v>
      </c>
      <c r="D2743" t="s">
        <v>881</v>
      </c>
      <c r="E2743">
        <v>7.61</v>
      </c>
      <c r="F2743" t="s">
        <v>6107</v>
      </c>
      <c r="G2743" t="s">
        <v>16</v>
      </c>
      <c r="H2743" t="s">
        <v>77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6108</v>
      </c>
      <c r="P2743">
        <v>3</v>
      </c>
      <c r="Q2743" t="str">
        <f t="shared" si="42"/>
        <v>LOW US Equity</v>
      </c>
    </row>
    <row r="2744" spans="1:17" x14ac:dyDescent="0.55000000000000004">
      <c r="A2744" s="1">
        <v>45289</v>
      </c>
      <c r="B2744" s="1">
        <v>45291</v>
      </c>
      <c r="C2744" t="s">
        <v>264</v>
      </c>
      <c r="D2744" t="s">
        <v>265</v>
      </c>
      <c r="E2744">
        <v>0.55000000000000004</v>
      </c>
      <c r="F2744" t="s">
        <v>3048</v>
      </c>
      <c r="G2744" t="s">
        <v>229</v>
      </c>
      <c r="H2744" t="s">
        <v>267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72</v>
      </c>
      <c r="O2744" t="s">
        <v>6109</v>
      </c>
      <c r="P2744">
        <v>3</v>
      </c>
      <c r="Q2744" t="str">
        <f t="shared" si="42"/>
        <v>MET US Equity</v>
      </c>
    </row>
    <row r="2745" spans="1:17" x14ac:dyDescent="0.55000000000000004">
      <c r="A2745" s="1">
        <v>45289</v>
      </c>
      <c r="B2745" s="1">
        <v>45291</v>
      </c>
      <c r="C2745" t="s">
        <v>1014</v>
      </c>
      <c r="D2745" t="s">
        <v>1015</v>
      </c>
      <c r="E2745">
        <v>8.1999999999999993</v>
      </c>
      <c r="F2745" t="s">
        <v>310</v>
      </c>
      <c r="G2745" t="s">
        <v>229</v>
      </c>
      <c r="H2745" t="s">
        <v>17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6111</v>
      </c>
      <c r="P2745">
        <v>5</v>
      </c>
      <c r="Q2745" t="str">
        <f t="shared" si="42"/>
        <v>ABIBB US Equity</v>
      </c>
    </row>
    <row r="2746" spans="1:17" x14ac:dyDescent="0.55000000000000004">
      <c r="A2746" s="1">
        <v>45289</v>
      </c>
      <c r="B2746" s="1">
        <v>45291</v>
      </c>
      <c r="C2746" t="s">
        <v>1638</v>
      </c>
      <c r="D2746" t="s">
        <v>321</v>
      </c>
      <c r="E2746">
        <v>6.6</v>
      </c>
      <c r="F2746" t="s">
        <v>833</v>
      </c>
      <c r="G2746" t="s">
        <v>229</v>
      </c>
      <c r="H2746" t="s">
        <v>52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6112</v>
      </c>
      <c r="P2746">
        <v>3</v>
      </c>
      <c r="Q2746" t="str">
        <f t="shared" si="42"/>
        <v>PFE US Equity</v>
      </c>
    </row>
    <row r="2747" spans="1:17" x14ac:dyDescent="0.55000000000000004">
      <c r="A2747" s="1">
        <v>45289</v>
      </c>
      <c r="B2747" s="1">
        <v>45291</v>
      </c>
      <c r="C2747" t="s">
        <v>4989</v>
      </c>
      <c r="D2747" t="s">
        <v>4322</v>
      </c>
      <c r="E2747">
        <v>7.1743499999999996</v>
      </c>
      <c r="F2747" t="s">
        <v>6114</v>
      </c>
      <c r="G2747" t="s">
        <v>206</v>
      </c>
      <c r="H2747" t="s">
        <v>52</v>
      </c>
      <c r="I2747" t="s">
        <v>18</v>
      </c>
      <c r="J2747" t="s">
        <v>19</v>
      </c>
      <c r="K2747" t="s">
        <v>20</v>
      </c>
      <c r="L2747" t="s">
        <v>20</v>
      </c>
      <c r="M2747" t="s">
        <v>173</v>
      </c>
      <c r="N2747" t="s">
        <v>72</v>
      </c>
      <c r="O2747" t="s">
        <v>6115</v>
      </c>
      <c r="P2747">
        <v>2</v>
      </c>
      <c r="Q2747" t="str">
        <f t="shared" si="42"/>
        <v>MS US Equity</v>
      </c>
    </row>
    <row r="2748" spans="1:17" x14ac:dyDescent="0.55000000000000004">
      <c r="A2748" s="1">
        <v>45289</v>
      </c>
      <c r="B2748" s="1">
        <v>45291</v>
      </c>
      <c r="C2748" t="s">
        <v>139</v>
      </c>
      <c r="D2748" t="s">
        <v>140</v>
      </c>
      <c r="E2748">
        <v>1.6180000000000001</v>
      </c>
      <c r="F2748" t="s">
        <v>1371</v>
      </c>
      <c r="G2748" t="s">
        <v>229</v>
      </c>
      <c r="H2748" t="s">
        <v>42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72</v>
      </c>
      <c r="O2748" t="s">
        <v>6120</v>
      </c>
      <c r="P2748">
        <v>2</v>
      </c>
      <c r="Q2748" t="str">
        <f t="shared" si="42"/>
        <v>PL US Equity</v>
      </c>
    </row>
    <row r="2749" spans="1:17" x14ac:dyDescent="0.55000000000000004">
      <c r="A2749" s="1">
        <v>45289</v>
      </c>
      <c r="B2749" s="1">
        <v>45291</v>
      </c>
      <c r="C2749" t="s">
        <v>1985</v>
      </c>
      <c r="D2749" t="s">
        <v>1986</v>
      </c>
      <c r="E2749">
        <v>7</v>
      </c>
      <c r="F2749" t="s">
        <v>465</v>
      </c>
      <c r="G2749" t="s">
        <v>229</v>
      </c>
      <c r="H2749" t="s">
        <v>77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72</v>
      </c>
      <c r="O2749" t="s">
        <v>6122</v>
      </c>
      <c r="P2749">
        <v>5</v>
      </c>
      <c r="Q2749" t="str">
        <f t="shared" si="42"/>
        <v>ONEAM US Equity</v>
      </c>
    </row>
    <row r="2750" spans="1:17" x14ac:dyDescent="0.55000000000000004">
      <c r="A2750" s="1">
        <v>45289</v>
      </c>
      <c r="B2750" s="1">
        <v>45291</v>
      </c>
      <c r="C2750" t="s">
        <v>264</v>
      </c>
      <c r="D2750" t="s">
        <v>265</v>
      </c>
      <c r="E2750">
        <v>3.8</v>
      </c>
      <c r="F2750" t="s">
        <v>6123</v>
      </c>
      <c r="G2750" t="s">
        <v>142</v>
      </c>
      <c r="H2750" t="s">
        <v>267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72</v>
      </c>
      <c r="O2750" t="s">
        <v>6124</v>
      </c>
      <c r="P2750">
        <v>3</v>
      </c>
      <c r="Q2750" t="str">
        <f t="shared" si="42"/>
        <v>MET US Equity</v>
      </c>
    </row>
    <row r="2751" spans="1:17" x14ac:dyDescent="0.55000000000000004">
      <c r="A2751" s="1">
        <v>45289</v>
      </c>
      <c r="B2751" s="1">
        <v>45291</v>
      </c>
      <c r="C2751" t="s">
        <v>4228</v>
      </c>
      <c r="D2751" t="s">
        <v>4229</v>
      </c>
      <c r="E2751">
        <v>7.5</v>
      </c>
      <c r="F2751" t="s">
        <v>94</v>
      </c>
      <c r="H2751" t="s">
        <v>47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53</v>
      </c>
      <c r="O2751" t="s">
        <v>6128</v>
      </c>
      <c r="P2751">
        <v>2</v>
      </c>
      <c r="Q2751" t="str">
        <f t="shared" si="42"/>
        <v>EE US Equity</v>
      </c>
    </row>
    <row r="2752" spans="1:17" x14ac:dyDescent="0.55000000000000004">
      <c r="A2752" s="1">
        <v>45289</v>
      </c>
      <c r="B2752" s="1">
        <v>45291</v>
      </c>
      <c r="C2752" t="s">
        <v>244</v>
      </c>
      <c r="D2752" t="s">
        <v>245</v>
      </c>
      <c r="E2752">
        <v>4</v>
      </c>
      <c r="F2752" t="s">
        <v>761</v>
      </c>
      <c r="G2752" t="s">
        <v>1519</v>
      </c>
      <c r="H2752" t="s">
        <v>47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6129</v>
      </c>
      <c r="P2752">
        <v>2</v>
      </c>
      <c r="Q2752" t="str">
        <f t="shared" si="42"/>
        <v>GE US Equity</v>
      </c>
    </row>
    <row r="2753" spans="1:17" x14ac:dyDescent="0.55000000000000004">
      <c r="A2753" s="1">
        <v>45289</v>
      </c>
      <c r="B2753" s="1">
        <v>45291</v>
      </c>
      <c r="C2753" t="s">
        <v>244</v>
      </c>
      <c r="D2753" t="s">
        <v>245</v>
      </c>
      <c r="E2753">
        <v>4.5</v>
      </c>
      <c r="F2753" t="s">
        <v>842</v>
      </c>
      <c r="G2753" t="s">
        <v>1519</v>
      </c>
      <c r="H2753" t="s">
        <v>47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6130</v>
      </c>
      <c r="P2753">
        <v>2</v>
      </c>
      <c r="Q2753" t="str">
        <f t="shared" si="42"/>
        <v>GE US Equity</v>
      </c>
    </row>
    <row r="2754" spans="1:17" x14ac:dyDescent="0.55000000000000004">
      <c r="A2754" s="1">
        <v>45289</v>
      </c>
      <c r="B2754" s="1">
        <v>45291</v>
      </c>
      <c r="C2754" t="s">
        <v>60</v>
      </c>
      <c r="D2754" t="s">
        <v>61</v>
      </c>
      <c r="E2754">
        <v>1.7</v>
      </c>
      <c r="F2754" t="s">
        <v>26</v>
      </c>
      <c r="H2754" t="s">
        <v>63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64</v>
      </c>
      <c r="O2754" t="s">
        <v>6132</v>
      </c>
      <c r="P2754">
        <v>4</v>
      </c>
      <c r="Q2754" t="str">
        <f t="shared" si="42"/>
        <v>IADB US Equity</v>
      </c>
    </row>
    <row r="2755" spans="1:17" x14ac:dyDescent="0.55000000000000004">
      <c r="A2755" s="1">
        <v>45289</v>
      </c>
      <c r="B2755" s="1">
        <v>45291</v>
      </c>
      <c r="C2755" t="s">
        <v>57</v>
      </c>
      <c r="D2755" t="s">
        <v>14</v>
      </c>
      <c r="E2755">
        <v>7.43</v>
      </c>
      <c r="F2755" t="s">
        <v>3226</v>
      </c>
      <c r="G2755" t="s">
        <v>229</v>
      </c>
      <c r="H2755" t="s">
        <v>17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6133</v>
      </c>
      <c r="P2755">
        <v>3</v>
      </c>
      <c r="Q2755" t="str">
        <f t="shared" si="42"/>
        <v>DIS US Equity</v>
      </c>
    </row>
    <row r="2756" spans="1:17" x14ac:dyDescent="0.55000000000000004">
      <c r="A2756" s="1">
        <v>45289</v>
      </c>
      <c r="B2756" s="1">
        <v>45291</v>
      </c>
      <c r="C2756" t="s">
        <v>57</v>
      </c>
      <c r="D2756" t="s">
        <v>14</v>
      </c>
      <c r="E2756">
        <v>8.25</v>
      </c>
      <c r="F2756" t="s">
        <v>3423</v>
      </c>
      <c r="G2756" t="s">
        <v>142</v>
      </c>
      <c r="H2756" t="s">
        <v>17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6134</v>
      </c>
      <c r="P2756">
        <v>3</v>
      </c>
      <c r="Q2756" t="str">
        <f t="shared" ref="Q2756:Q2819" si="43">D2756&amp;" US Equity"</f>
        <v>DIS US Equity</v>
      </c>
    </row>
    <row r="2757" spans="1:17" x14ac:dyDescent="0.55000000000000004">
      <c r="A2757" s="1">
        <v>45289</v>
      </c>
      <c r="B2757" s="1">
        <v>45291</v>
      </c>
      <c r="C2757" t="s">
        <v>1495</v>
      </c>
      <c r="D2757" t="s">
        <v>1496</v>
      </c>
      <c r="E2757">
        <v>2.5880000000000001</v>
      </c>
      <c r="F2757" t="s">
        <v>6135</v>
      </c>
      <c r="G2757" t="s">
        <v>142</v>
      </c>
      <c r="H2757" t="s">
        <v>17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72</v>
      </c>
      <c r="O2757" t="s">
        <v>6136</v>
      </c>
      <c r="P2757">
        <v>3</v>
      </c>
      <c r="Q2757" t="str">
        <f t="shared" si="43"/>
        <v>JXN US Equity</v>
      </c>
    </row>
    <row r="2758" spans="1:17" x14ac:dyDescent="0.55000000000000004">
      <c r="A2758" s="1">
        <v>45289</v>
      </c>
      <c r="B2758" s="1">
        <v>45291</v>
      </c>
      <c r="C2758" t="s">
        <v>6137</v>
      </c>
      <c r="D2758" t="s">
        <v>6138</v>
      </c>
      <c r="E2758">
        <v>5</v>
      </c>
      <c r="F2758" t="s">
        <v>1536</v>
      </c>
      <c r="G2758">
        <v>124</v>
      </c>
      <c r="H2758" t="s">
        <v>17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53</v>
      </c>
      <c r="O2758" t="s">
        <v>6139</v>
      </c>
      <c r="P2758">
        <v>3</v>
      </c>
      <c r="Q2758" t="str">
        <f t="shared" si="43"/>
        <v>WGL US Equity</v>
      </c>
    </row>
    <row r="2759" spans="1:17" x14ac:dyDescent="0.55000000000000004">
      <c r="A2759" s="1">
        <v>45289</v>
      </c>
      <c r="B2759" s="1">
        <v>45291</v>
      </c>
      <c r="C2759" t="s">
        <v>1500</v>
      </c>
      <c r="D2759" t="s">
        <v>1501</v>
      </c>
      <c r="E2759">
        <v>6.3113700000000001</v>
      </c>
      <c r="F2759" t="s">
        <v>4277</v>
      </c>
      <c r="G2759" t="s">
        <v>229</v>
      </c>
      <c r="H2759" t="s">
        <v>42</v>
      </c>
      <c r="I2759" t="s">
        <v>18</v>
      </c>
      <c r="J2759" t="s">
        <v>19</v>
      </c>
      <c r="K2759" t="s">
        <v>20</v>
      </c>
      <c r="L2759" t="s">
        <v>20</v>
      </c>
      <c r="M2759" t="s">
        <v>173</v>
      </c>
      <c r="N2759" t="s">
        <v>72</v>
      </c>
      <c r="O2759" t="s">
        <v>6140</v>
      </c>
      <c r="P2759">
        <v>3</v>
      </c>
      <c r="Q2759" t="str">
        <f t="shared" si="43"/>
        <v>PFG US Equity</v>
      </c>
    </row>
    <row r="2760" spans="1:17" x14ac:dyDescent="0.55000000000000004">
      <c r="A2760" s="1">
        <v>45289</v>
      </c>
      <c r="B2760" s="1">
        <v>45291</v>
      </c>
      <c r="C2760" t="s">
        <v>5938</v>
      </c>
      <c r="D2760" t="s">
        <v>5939</v>
      </c>
      <c r="E2760">
        <v>6.2469999999999999</v>
      </c>
      <c r="F2760" t="s">
        <v>618</v>
      </c>
      <c r="G2760" t="s">
        <v>206</v>
      </c>
      <c r="H2760" t="s">
        <v>42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53</v>
      </c>
      <c r="O2760" t="s">
        <v>6141</v>
      </c>
      <c r="P2760">
        <v>4</v>
      </c>
      <c r="Q2760" t="str">
        <f t="shared" si="43"/>
        <v>MGEE US Equity</v>
      </c>
    </row>
    <row r="2761" spans="1:17" x14ac:dyDescent="0.55000000000000004">
      <c r="A2761" s="1">
        <v>45289</v>
      </c>
      <c r="B2761" s="1">
        <v>45291</v>
      </c>
      <c r="C2761" t="s">
        <v>5901</v>
      </c>
      <c r="D2761" t="s">
        <v>2348</v>
      </c>
      <c r="E2761">
        <v>5.9</v>
      </c>
      <c r="F2761" t="s">
        <v>2426</v>
      </c>
      <c r="G2761" t="s">
        <v>229</v>
      </c>
      <c r="H2761" t="s">
        <v>77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53</v>
      </c>
      <c r="O2761" t="s">
        <v>6143</v>
      </c>
      <c r="P2761">
        <v>5</v>
      </c>
      <c r="Q2761" t="str">
        <f t="shared" si="43"/>
        <v>NGGLN US Equity</v>
      </c>
    </row>
    <row r="2762" spans="1:17" x14ac:dyDescent="0.55000000000000004">
      <c r="A2762" s="1">
        <v>45289</v>
      </c>
      <c r="B2762" s="1">
        <v>45291</v>
      </c>
      <c r="C2762" t="s">
        <v>5754</v>
      </c>
      <c r="D2762" t="s">
        <v>896</v>
      </c>
      <c r="E2762">
        <v>6.58</v>
      </c>
      <c r="F2762" t="s">
        <v>210</v>
      </c>
      <c r="H2762" t="s">
        <v>42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53</v>
      </c>
      <c r="O2762" t="s">
        <v>6147</v>
      </c>
      <c r="P2762">
        <v>2</v>
      </c>
      <c r="Q2762" t="str">
        <f t="shared" si="43"/>
        <v>SO US Equity</v>
      </c>
    </row>
    <row r="2763" spans="1:17" x14ac:dyDescent="0.55000000000000004">
      <c r="A2763" s="1">
        <v>45289</v>
      </c>
      <c r="B2763" s="1">
        <v>45291</v>
      </c>
      <c r="C2763" t="s">
        <v>6148</v>
      </c>
      <c r="D2763" t="s">
        <v>6029</v>
      </c>
      <c r="E2763">
        <v>4.4000000000000004</v>
      </c>
      <c r="F2763" t="s">
        <v>6149</v>
      </c>
      <c r="H2763" t="s">
        <v>47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72</v>
      </c>
      <c r="O2763" t="s">
        <v>6150</v>
      </c>
      <c r="P2763">
        <v>2</v>
      </c>
      <c r="Q2763" t="str">
        <f t="shared" si="43"/>
        <v>FR US Equity</v>
      </c>
    </row>
    <row r="2764" spans="1:17" x14ac:dyDescent="0.55000000000000004">
      <c r="A2764" s="1">
        <v>45289</v>
      </c>
      <c r="B2764" s="1">
        <v>45291</v>
      </c>
      <c r="C2764" t="s">
        <v>407</v>
      </c>
      <c r="D2764" t="s">
        <v>408</v>
      </c>
      <c r="E2764">
        <v>5.25</v>
      </c>
      <c r="F2764" t="s">
        <v>667</v>
      </c>
      <c r="G2764" t="s">
        <v>206</v>
      </c>
      <c r="H2764" t="s">
        <v>17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6151</v>
      </c>
      <c r="P2764">
        <v>3</v>
      </c>
      <c r="Q2764" t="str">
        <f t="shared" si="43"/>
        <v>ETN US Equity</v>
      </c>
    </row>
    <row r="2765" spans="1:17" x14ac:dyDescent="0.55000000000000004">
      <c r="A2765" s="1">
        <v>45289</v>
      </c>
      <c r="B2765" s="1">
        <v>45291</v>
      </c>
      <c r="C2765" t="s">
        <v>1574</v>
      </c>
      <c r="D2765" t="s">
        <v>1575</v>
      </c>
      <c r="E2765">
        <v>5</v>
      </c>
      <c r="F2765" t="s">
        <v>6152</v>
      </c>
      <c r="H2765" t="s">
        <v>47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6153</v>
      </c>
      <c r="P2765">
        <v>3</v>
      </c>
      <c r="Q2765" t="str">
        <f t="shared" si="43"/>
        <v>BDX US Equity</v>
      </c>
    </row>
    <row r="2766" spans="1:17" x14ac:dyDescent="0.55000000000000004">
      <c r="A2766" s="1">
        <v>45289</v>
      </c>
      <c r="B2766" s="1">
        <v>45291</v>
      </c>
      <c r="C2766" t="s">
        <v>4989</v>
      </c>
      <c r="D2766" t="s">
        <v>4322</v>
      </c>
      <c r="E2766">
        <v>4.5</v>
      </c>
      <c r="F2766" t="s">
        <v>6154</v>
      </c>
      <c r="G2766" t="s">
        <v>6155</v>
      </c>
      <c r="H2766" t="s">
        <v>52</v>
      </c>
      <c r="I2766" t="s">
        <v>18</v>
      </c>
      <c r="J2766" t="s">
        <v>19</v>
      </c>
      <c r="K2766" t="s">
        <v>20</v>
      </c>
      <c r="L2766" t="s">
        <v>20</v>
      </c>
      <c r="M2766" t="s">
        <v>2527</v>
      </c>
      <c r="N2766" t="s">
        <v>72</v>
      </c>
      <c r="O2766" t="s">
        <v>6156</v>
      </c>
      <c r="P2766">
        <v>2</v>
      </c>
      <c r="Q2766" t="str">
        <f t="shared" si="43"/>
        <v>MS US Equity</v>
      </c>
    </row>
    <row r="2767" spans="1:17" x14ac:dyDescent="0.55000000000000004">
      <c r="A2767" s="1">
        <v>45289</v>
      </c>
      <c r="B2767" s="1">
        <v>45291</v>
      </c>
      <c r="C2767" t="s">
        <v>57</v>
      </c>
      <c r="D2767" t="s">
        <v>14</v>
      </c>
      <c r="E2767">
        <v>7.75</v>
      </c>
      <c r="F2767" t="s">
        <v>1656</v>
      </c>
      <c r="G2767" t="s">
        <v>229</v>
      </c>
      <c r="H2767" t="s">
        <v>17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22</v>
      </c>
      <c r="O2767" t="s">
        <v>6157</v>
      </c>
      <c r="P2767">
        <v>3</v>
      </c>
      <c r="Q2767" t="str">
        <f t="shared" si="43"/>
        <v>DIS US Equity</v>
      </c>
    </row>
    <row r="2768" spans="1:17" x14ac:dyDescent="0.55000000000000004">
      <c r="A2768" s="1">
        <v>45289</v>
      </c>
      <c r="B2768" s="1">
        <v>45291</v>
      </c>
      <c r="C2768" t="s">
        <v>4556</v>
      </c>
      <c r="D2768" t="s">
        <v>4557</v>
      </c>
      <c r="E2768">
        <v>8.25</v>
      </c>
      <c r="F2768" t="s">
        <v>3423</v>
      </c>
      <c r="H2768" t="s">
        <v>17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6158</v>
      </c>
      <c r="P2768">
        <v>5</v>
      </c>
      <c r="Q2768" t="str">
        <f t="shared" si="43"/>
        <v>TFCFA US Equity</v>
      </c>
    </row>
    <row r="2769" spans="1:17" x14ac:dyDescent="0.55000000000000004">
      <c r="A2769" s="1">
        <v>45289</v>
      </c>
      <c r="B2769" s="1">
        <v>45291</v>
      </c>
      <c r="C2769" t="s">
        <v>5790</v>
      </c>
      <c r="D2769" t="s">
        <v>5791</v>
      </c>
      <c r="E2769">
        <v>4.0650000000000004</v>
      </c>
      <c r="F2769" t="s">
        <v>4976</v>
      </c>
      <c r="G2769" t="s">
        <v>206</v>
      </c>
      <c r="H2769" t="s">
        <v>77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53</v>
      </c>
      <c r="O2769" t="s">
        <v>6159</v>
      </c>
      <c r="P2769">
        <v>5</v>
      </c>
      <c r="Q2769" t="str">
        <f t="shared" si="43"/>
        <v>FTSCN US Equity</v>
      </c>
    </row>
    <row r="2770" spans="1:17" x14ac:dyDescent="0.55000000000000004">
      <c r="A2770" s="1">
        <v>45289</v>
      </c>
      <c r="B2770" s="1">
        <v>45291</v>
      </c>
      <c r="C2770" t="s">
        <v>5234</v>
      </c>
      <c r="D2770" t="s">
        <v>5235</v>
      </c>
      <c r="E2770">
        <v>6.15</v>
      </c>
      <c r="F2770" t="s">
        <v>3886</v>
      </c>
      <c r="G2770" t="s">
        <v>229</v>
      </c>
      <c r="H2770" t="s">
        <v>52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53</v>
      </c>
      <c r="O2770" t="s">
        <v>6160</v>
      </c>
      <c r="P2770">
        <v>3</v>
      </c>
      <c r="Q2770" t="str">
        <f t="shared" si="43"/>
        <v>ITC US Equity</v>
      </c>
    </row>
    <row r="2771" spans="1:17" x14ac:dyDescent="0.55000000000000004">
      <c r="A2771" s="1">
        <v>45289</v>
      </c>
      <c r="B2771" s="1">
        <v>45291</v>
      </c>
      <c r="C2771" t="s">
        <v>5413</v>
      </c>
      <c r="D2771" t="s">
        <v>2348</v>
      </c>
      <c r="E2771">
        <v>6.95</v>
      </c>
      <c r="F2771" t="s">
        <v>976</v>
      </c>
      <c r="G2771" t="s">
        <v>1118</v>
      </c>
      <c r="H2771" t="s">
        <v>77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53</v>
      </c>
      <c r="O2771" t="s">
        <v>6163</v>
      </c>
      <c r="P2771">
        <v>5</v>
      </c>
      <c r="Q2771" t="str">
        <f t="shared" si="43"/>
        <v>NGGLN US Equity</v>
      </c>
    </row>
    <row r="2772" spans="1:17" x14ac:dyDescent="0.55000000000000004">
      <c r="A2772" s="1">
        <v>45289</v>
      </c>
      <c r="B2772" s="1">
        <v>45291</v>
      </c>
      <c r="C2772" t="s">
        <v>244</v>
      </c>
      <c r="D2772" t="s">
        <v>245</v>
      </c>
      <c r="E2772">
        <v>3.75</v>
      </c>
      <c r="F2772" t="s">
        <v>6166</v>
      </c>
      <c r="G2772" t="s">
        <v>659</v>
      </c>
      <c r="H2772" t="s">
        <v>47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6167</v>
      </c>
      <c r="P2772">
        <v>2</v>
      </c>
      <c r="Q2772" t="str">
        <f t="shared" si="43"/>
        <v>GE US Equity</v>
      </c>
    </row>
    <row r="2773" spans="1:17" x14ac:dyDescent="0.55000000000000004">
      <c r="A2773" s="1">
        <v>45289</v>
      </c>
      <c r="B2773" s="1">
        <v>45291</v>
      </c>
      <c r="C2773" t="s">
        <v>1500</v>
      </c>
      <c r="D2773" t="s">
        <v>1501</v>
      </c>
      <c r="E2773">
        <v>1.625</v>
      </c>
      <c r="F2773" t="s">
        <v>3345</v>
      </c>
      <c r="G2773" t="s">
        <v>229</v>
      </c>
      <c r="H2773" t="s">
        <v>42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72</v>
      </c>
      <c r="O2773" t="s">
        <v>6168</v>
      </c>
      <c r="P2773">
        <v>3</v>
      </c>
      <c r="Q2773" t="str">
        <f t="shared" si="43"/>
        <v>PFG US Equity</v>
      </c>
    </row>
    <row r="2774" spans="1:17" x14ac:dyDescent="0.55000000000000004">
      <c r="A2774" s="1">
        <v>45289</v>
      </c>
      <c r="B2774" s="1">
        <v>45291</v>
      </c>
      <c r="C2774" t="s">
        <v>3045</v>
      </c>
      <c r="D2774" t="s">
        <v>1249</v>
      </c>
      <c r="E2774">
        <v>8.375</v>
      </c>
      <c r="F2774" t="s">
        <v>1437</v>
      </c>
      <c r="G2774" t="s">
        <v>142</v>
      </c>
      <c r="H2774" t="s">
        <v>47</v>
      </c>
      <c r="I2774" t="s">
        <v>18</v>
      </c>
      <c r="J2774" t="s">
        <v>19</v>
      </c>
      <c r="K2774" t="s">
        <v>20</v>
      </c>
      <c r="L2774" t="s">
        <v>20</v>
      </c>
      <c r="M2774" t="s">
        <v>638</v>
      </c>
      <c r="N2774" t="s">
        <v>22</v>
      </c>
      <c r="O2774" t="s">
        <v>6169</v>
      </c>
      <c r="P2774">
        <v>3</v>
      </c>
      <c r="Q2774" t="str">
        <f t="shared" si="43"/>
        <v>KMI US Equity</v>
      </c>
    </row>
    <row r="2775" spans="1:17" x14ac:dyDescent="0.55000000000000004">
      <c r="A2775" s="1">
        <v>45289</v>
      </c>
      <c r="B2775" s="1">
        <v>45291</v>
      </c>
      <c r="C2775" t="s">
        <v>2112</v>
      </c>
      <c r="D2775" t="s">
        <v>1352</v>
      </c>
      <c r="E2775">
        <v>7.125</v>
      </c>
      <c r="F2775" t="s">
        <v>438</v>
      </c>
      <c r="G2775" t="s">
        <v>3705</v>
      </c>
      <c r="H2775" t="s">
        <v>42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53</v>
      </c>
      <c r="O2775" t="s">
        <v>6170</v>
      </c>
      <c r="P2775">
        <v>3</v>
      </c>
      <c r="Q2775" t="str">
        <f t="shared" si="43"/>
        <v>XEL US Equity</v>
      </c>
    </row>
    <row r="2776" spans="1:17" x14ac:dyDescent="0.55000000000000004">
      <c r="A2776" s="1">
        <v>45289</v>
      </c>
      <c r="B2776" s="1">
        <v>45291</v>
      </c>
      <c r="C2776" t="s">
        <v>6171</v>
      </c>
      <c r="D2776" t="s">
        <v>768</v>
      </c>
      <c r="E2776">
        <v>7.45</v>
      </c>
      <c r="F2776" t="s">
        <v>4936</v>
      </c>
      <c r="H2776" t="s">
        <v>47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22</v>
      </c>
      <c r="O2776" t="s">
        <v>6172</v>
      </c>
      <c r="P2776">
        <v>3</v>
      </c>
      <c r="Q2776" t="str">
        <f t="shared" si="43"/>
        <v>VLO US Equity</v>
      </c>
    </row>
    <row r="2777" spans="1:17" x14ac:dyDescent="0.55000000000000004">
      <c r="A2777" s="1">
        <v>45289</v>
      </c>
      <c r="B2777" s="1">
        <v>45291</v>
      </c>
      <c r="C2777" t="s">
        <v>170</v>
      </c>
      <c r="D2777" t="s">
        <v>171</v>
      </c>
      <c r="E2777">
        <v>5.95</v>
      </c>
      <c r="F2777" t="s">
        <v>682</v>
      </c>
      <c r="G2777" t="s">
        <v>238</v>
      </c>
      <c r="H2777" t="s">
        <v>47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6173</v>
      </c>
      <c r="P2777">
        <v>1</v>
      </c>
      <c r="Q2777" t="str">
        <f t="shared" si="43"/>
        <v>T US Equity</v>
      </c>
    </row>
    <row r="2778" spans="1:17" x14ac:dyDescent="0.55000000000000004">
      <c r="A2778" s="1">
        <v>45289</v>
      </c>
      <c r="B2778" s="1">
        <v>45291</v>
      </c>
      <c r="C2778" t="s">
        <v>4539</v>
      </c>
      <c r="D2778" t="s">
        <v>4540</v>
      </c>
      <c r="E2778">
        <v>6.6</v>
      </c>
      <c r="F2778" t="s">
        <v>36</v>
      </c>
      <c r="H2778" t="s">
        <v>52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53</v>
      </c>
      <c r="O2778" t="s">
        <v>6174</v>
      </c>
      <c r="P2778">
        <v>3</v>
      </c>
      <c r="Q2778" t="str">
        <f t="shared" si="43"/>
        <v>AES US Equity</v>
      </c>
    </row>
    <row r="2779" spans="1:17" x14ac:dyDescent="0.55000000000000004">
      <c r="A2779" s="1">
        <v>45289</v>
      </c>
      <c r="B2779" s="1">
        <v>45291</v>
      </c>
      <c r="C2779" t="s">
        <v>6013</v>
      </c>
      <c r="D2779" t="s">
        <v>5249</v>
      </c>
      <c r="E2779">
        <v>6.4</v>
      </c>
      <c r="F2779" t="s">
        <v>618</v>
      </c>
      <c r="H2779" t="s">
        <v>17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53</v>
      </c>
      <c r="O2779" t="s">
        <v>6175</v>
      </c>
      <c r="P2779">
        <v>3</v>
      </c>
      <c r="Q2779" t="str">
        <f t="shared" si="43"/>
        <v>AGR US Equity</v>
      </c>
    </row>
    <row r="2780" spans="1:17" x14ac:dyDescent="0.55000000000000004">
      <c r="A2780" s="1">
        <v>45289</v>
      </c>
      <c r="B2780" s="1">
        <v>45291</v>
      </c>
      <c r="C2780" t="s">
        <v>517</v>
      </c>
      <c r="D2780" t="s">
        <v>518</v>
      </c>
      <c r="E2780">
        <v>3.45</v>
      </c>
      <c r="F2780" t="s">
        <v>984</v>
      </c>
      <c r="G2780" t="s">
        <v>1519</v>
      </c>
      <c r="H2780" t="s">
        <v>52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6176</v>
      </c>
      <c r="P2780">
        <v>3</v>
      </c>
      <c r="Q2780" t="str">
        <f t="shared" si="43"/>
        <v>CAT US Equity</v>
      </c>
    </row>
    <row r="2781" spans="1:17" x14ac:dyDescent="0.55000000000000004">
      <c r="A2781" s="1">
        <v>45289</v>
      </c>
      <c r="B2781" s="1">
        <v>45291</v>
      </c>
      <c r="C2781" t="s">
        <v>1766</v>
      </c>
      <c r="D2781" t="s">
        <v>775</v>
      </c>
      <c r="E2781">
        <v>5.75</v>
      </c>
      <c r="F2781" t="s">
        <v>3030</v>
      </c>
      <c r="G2781" t="s">
        <v>3786</v>
      </c>
      <c r="H2781" t="s">
        <v>52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53</v>
      </c>
      <c r="O2781" t="s">
        <v>6177</v>
      </c>
      <c r="P2781">
        <v>3</v>
      </c>
      <c r="Q2781" t="str">
        <f t="shared" si="43"/>
        <v>EXC US Equity</v>
      </c>
    </row>
    <row r="2782" spans="1:17" x14ac:dyDescent="0.55000000000000004">
      <c r="A2782" s="1">
        <v>45289</v>
      </c>
      <c r="B2782" s="1">
        <v>45291</v>
      </c>
      <c r="C2782" t="s">
        <v>5747</v>
      </c>
      <c r="D2782" t="s">
        <v>5748</v>
      </c>
      <c r="E2782">
        <v>7.49</v>
      </c>
      <c r="F2782" t="s">
        <v>3962</v>
      </c>
      <c r="G2782" t="s">
        <v>1118</v>
      </c>
      <c r="H2782" t="s">
        <v>47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6178</v>
      </c>
      <c r="P2782">
        <v>3</v>
      </c>
      <c r="Q2782" t="str">
        <f t="shared" si="43"/>
        <v>AVY US Equity</v>
      </c>
    </row>
    <row r="2783" spans="1:17" x14ac:dyDescent="0.55000000000000004">
      <c r="A2783" s="1">
        <v>45289</v>
      </c>
      <c r="B2783" s="1">
        <v>45291</v>
      </c>
      <c r="C2783" t="s">
        <v>1527</v>
      </c>
      <c r="D2783" t="s">
        <v>1528</v>
      </c>
      <c r="E2783">
        <v>4.45</v>
      </c>
      <c r="F2783" t="s">
        <v>1188</v>
      </c>
      <c r="G2783" t="s">
        <v>229</v>
      </c>
      <c r="H2783" t="s">
        <v>42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72</v>
      </c>
      <c r="O2783" t="s">
        <v>6179</v>
      </c>
      <c r="P2783">
        <v>2</v>
      </c>
      <c r="Q2783" t="str">
        <f t="shared" si="43"/>
        <v>BX US Equity</v>
      </c>
    </row>
    <row r="2784" spans="1:17" x14ac:dyDescent="0.55000000000000004">
      <c r="A2784" s="1">
        <v>45289</v>
      </c>
      <c r="B2784" s="1">
        <v>45291</v>
      </c>
      <c r="C2784" t="s">
        <v>1116</v>
      </c>
      <c r="D2784" t="s">
        <v>1117</v>
      </c>
      <c r="E2784">
        <v>3</v>
      </c>
      <c r="F2784" t="s">
        <v>554</v>
      </c>
      <c r="G2784" t="s">
        <v>3512</v>
      </c>
      <c r="H2784" t="s">
        <v>17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53</v>
      </c>
      <c r="O2784" t="s">
        <v>6181</v>
      </c>
      <c r="P2784">
        <v>4</v>
      </c>
      <c r="Q2784" t="str">
        <f t="shared" si="43"/>
        <v>NRUC US Equity</v>
      </c>
    </row>
    <row r="2785" spans="1:17" x14ac:dyDescent="0.55000000000000004">
      <c r="A2785" s="1">
        <v>45289</v>
      </c>
      <c r="B2785" s="1">
        <v>45291</v>
      </c>
      <c r="C2785" t="s">
        <v>1116</v>
      </c>
      <c r="D2785" t="s">
        <v>1117</v>
      </c>
      <c r="E2785">
        <v>1.65</v>
      </c>
      <c r="F2785" t="s">
        <v>3833</v>
      </c>
      <c r="G2785" t="s">
        <v>1519</v>
      </c>
      <c r="H2785" t="s">
        <v>17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53</v>
      </c>
      <c r="O2785" t="s">
        <v>6182</v>
      </c>
      <c r="P2785">
        <v>4</v>
      </c>
      <c r="Q2785" t="str">
        <f t="shared" si="43"/>
        <v>NRUC US Equity</v>
      </c>
    </row>
    <row r="2786" spans="1:17" x14ac:dyDescent="0.55000000000000004">
      <c r="A2786" s="1">
        <v>45289</v>
      </c>
      <c r="B2786" s="1">
        <v>45291</v>
      </c>
      <c r="C2786" t="s">
        <v>1116</v>
      </c>
      <c r="D2786" t="s">
        <v>1117</v>
      </c>
      <c r="E2786">
        <v>3.5</v>
      </c>
      <c r="F2786" t="s">
        <v>105</v>
      </c>
      <c r="G2786" t="s">
        <v>4715</v>
      </c>
      <c r="H2786" t="s">
        <v>17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53</v>
      </c>
      <c r="O2786" t="s">
        <v>6185</v>
      </c>
      <c r="P2786">
        <v>4</v>
      </c>
      <c r="Q2786" t="str">
        <f t="shared" si="43"/>
        <v>NRUC US Equity</v>
      </c>
    </row>
    <row r="2787" spans="1:17" x14ac:dyDescent="0.55000000000000004">
      <c r="A2787" s="1">
        <v>45289</v>
      </c>
      <c r="B2787" s="1">
        <v>45291</v>
      </c>
      <c r="C2787" t="s">
        <v>1901</v>
      </c>
      <c r="D2787" t="s">
        <v>1902</v>
      </c>
      <c r="E2787">
        <v>1.4</v>
      </c>
      <c r="F2787" t="s">
        <v>4563</v>
      </c>
      <c r="G2787" t="s">
        <v>229</v>
      </c>
      <c r="H2787" t="s">
        <v>42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72</v>
      </c>
      <c r="O2787" t="s">
        <v>6186</v>
      </c>
      <c r="P2787">
        <v>3</v>
      </c>
      <c r="Q2787" t="str">
        <f t="shared" si="43"/>
        <v>EQH US Equity</v>
      </c>
    </row>
    <row r="2788" spans="1:17" x14ac:dyDescent="0.55000000000000004">
      <c r="A2788" s="1">
        <v>45289</v>
      </c>
      <c r="B2788" s="1">
        <v>45291</v>
      </c>
      <c r="C2788" t="s">
        <v>139</v>
      </c>
      <c r="D2788" t="s">
        <v>140</v>
      </c>
      <c r="E2788">
        <v>6.4687799999999998</v>
      </c>
      <c r="F2788" t="s">
        <v>4252</v>
      </c>
      <c r="G2788" t="s">
        <v>229</v>
      </c>
      <c r="H2788" t="s">
        <v>42</v>
      </c>
      <c r="I2788" t="s">
        <v>18</v>
      </c>
      <c r="J2788" t="s">
        <v>19</v>
      </c>
      <c r="K2788" t="s">
        <v>20</v>
      </c>
      <c r="L2788" t="s">
        <v>20</v>
      </c>
      <c r="M2788" t="s">
        <v>173</v>
      </c>
      <c r="N2788" t="s">
        <v>72</v>
      </c>
      <c r="O2788" t="s">
        <v>6187</v>
      </c>
      <c r="P2788">
        <v>2</v>
      </c>
      <c r="Q2788" t="str">
        <f t="shared" si="43"/>
        <v>PL US Equity</v>
      </c>
    </row>
    <row r="2789" spans="1:17" x14ac:dyDescent="0.55000000000000004">
      <c r="A2789" s="1">
        <v>45289</v>
      </c>
      <c r="B2789" s="1">
        <v>45291</v>
      </c>
      <c r="C2789" t="s">
        <v>1789</v>
      </c>
      <c r="D2789" t="s">
        <v>1200</v>
      </c>
      <c r="E2789">
        <v>5.55</v>
      </c>
      <c r="F2789" t="s">
        <v>1790</v>
      </c>
      <c r="G2789" t="s">
        <v>229</v>
      </c>
      <c r="H2789" t="s">
        <v>267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72</v>
      </c>
      <c r="O2789" t="s">
        <v>6191</v>
      </c>
      <c r="P2789">
        <v>3</v>
      </c>
      <c r="Q2789" t="str">
        <f t="shared" si="43"/>
        <v>PRU US Equity</v>
      </c>
    </row>
    <row r="2790" spans="1:17" x14ac:dyDescent="0.55000000000000004">
      <c r="A2790" s="1">
        <v>45289</v>
      </c>
      <c r="B2790" s="1">
        <v>45291</v>
      </c>
      <c r="C2790" t="s">
        <v>1318</v>
      </c>
      <c r="D2790" t="s">
        <v>1319</v>
      </c>
      <c r="E2790">
        <v>1.5489999999999999</v>
      </c>
      <c r="F2790" t="s">
        <v>5769</v>
      </c>
      <c r="G2790" t="s">
        <v>229</v>
      </c>
      <c r="H2790" t="s">
        <v>52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72</v>
      </c>
      <c r="O2790" t="s">
        <v>6192</v>
      </c>
      <c r="P2790">
        <v>4</v>
      </c>
      <c r="Q2790" t="str">
        <f t="shared" si="43"/>
        <v>CRBG US Equity</v>
      </c>
    </row>
    <row r="2791" spans="1:17" x14ac:dyDescent="0.55000000000000004">
      <c r="A2791" s="1">
        <v>45289</v>
      </c>
      <c r="B2791" s="1">
        <v>45291</v>
      </c>
      <c r="C2791" t="s">
        <v>1500</v>
      </c>
      <c r="D2791" t="s">
        <v>1501</v>
      </c>
      <c r="E2791">
        <v>1.718</v>
      </c>
      <c r="F2791" t="s">
        <v>6194</v>
      </c>
      <c r="G2791" t="s">
        <v>142</v>
      </c>
      <c r="H2791" t="s">
        <v>42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72</v>
      </c>
      <c r="O2791" t="s">
        <v>6195</v>
      </c>
      <c r="P2791">
        <v>3</v>
      </c>
      <c r="Q2791" t="str">
        <f t="shared" si="43"/>
        <v>PFG US Equity</v>
      </c>
    </row>
    <row r="2792" spans="1:17" x14ac:dyDescent="0.55000000000000004">
      <c r="A2792" s="1">
        <v>45289</v>
      </c>
      <c r="B2792" s="1">
        <v>45291</v>
      </c>
      <c r="C2792" t="s">
        <v>170</v>
      </c>
      <c r="D2792" t="s">
        <v>171</v>
      </c>
      <c r="E2792">
        <v>8.75</v>
      </c>
      <c r="F2792" t="s">
        <v>1160</v>
      </c>
      <c r="G2792" t="s">
        <v>238</v>
      </c>
      <c r="H2792" t="s">
        <v>47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6196</v>
      </c>
      <c r="P2792">
        <v>1</v>
      </c>
      <c r="Q2792" t="str">
        <f t="shared" si="43"/>
        <v>T US Equity</v>
      </c>
    </row>
    <row r="2793" spans="1:17" x14ac:dyDescent="0.55000000000000004">
      <c r="A2793" s="1">
        <v>45289</v>
      </c>
      <c r="B2793" s="1">
        <v>45291</v>
      </c>
      <c r="C2793" t="s">
        <v>5754</v>
      </c>
      <c r="D2793" t="s">
        <v>896</v>
      </c>
      <c r="E2793">
        <v>5.9</v>
      </c>
      <c r="F2793" t="s">
        <v>3391</v>
      </c>
      <c r="H2793" t="s">
        <v>42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53</v>
      </c>
      <c r="O2793" t="s">
        <v>6197</v>
      </c>
      <c r="P2793">
        <v>2</v>
      </c>
      <c r="Q2793" t="str">
        <f t="shared" si="43"/>
        <v>SO US Equity</v>
      </c>
    </row>
    <row r="2794" spans="1:17" x14ac:dyDescent="0.55000000000000004">
      <c r="A2794" s="1">
        <v>45289</v>
      </c>
      <c r="B2794" s="1">
        <v>45291</v>
      </c>
      <c r="C2794" t="s">
        <v>4633</v>
      </c>
      <c r="D2794" t="s">
        <v>4634</v>
      </c>
      <c r="E2794">
        <v>6.7</v>
      </c>
      <c r="F2794" t="s">
        <v>2809</v>
      </c>
      <c r="G2794" t="s">
        <v>238</v>
      </c>
      <c r="H2794" t="s">
        <v>52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53</v>
      </c>
      <c r="O2794" t="s">
        <v>6198</v>
      </c>
      <c r="P2794">
        <v>3</v>
      </c>
      <c r="Q2794" t="str">
        <f t="shared" si="43"/>
        <v>AEE US Equity</v>
      </c>
    </row>
    <row r="2795" spans="1:17" x14ac:dyDescent="0.55000000000000004">
      <c r="A2795" s="1">
        <v>45289</v>
      </c>
      <c r="B2795" s="1">
        <v>45291</v>
      </c>
      <c r="C2795" t="s">
        <v>1403</v>
      </c>
      <c r="D2795" t="s">
        <v>1404</v>
      </c>
      <c r="E2795">
        <v>4.5350000000000001</v>
      </c>
      <c r="F2795" t="s">
        <v>5161</v>
      </c>
      <c r="G2795" t="s">
        <v>142</v>
      </c>
      <c r="H2795" t="s">
        <v>52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22</v>
      </c>
      <c r="O2795" t="s">
        <v>6199</v>
      </c>
      <c r="P2795">
        <v>3</v>
      </c>
      <c r="Q2795" t="str">
        <f t="shared" si="43"/>
        <v>ADM US Equity</v>
      </c>
    </row>
    <row r="2796" spans="1:17" x14ac:dyDescent="0.55000000000000004">
      <c r="A2796" s="1">
        <v>45289</v>
      </c>
      <c r="B2796" s="1">
        <v>45291</v>
      </c>
      <c r="C2796" t="s">
        <v>244</v>
      </c>
      <c r="D2796" t="s">
        <v>245</v>
      </c>
      <c r="E2796">
        <v>3.7</v>
      </c>
      <c r="F2796" t="s">
        <v>942</v>
      </c>
      <c r="G2796" t="s">
        <v>1519</v>
      </c>
      <c r="H2796" t="s">
        <v>47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22</v>
      </c>
      <c r="O2796" t="s">
        <v>6200</v>
      </c>
      <c r="P2796">
        <v>2</v>
      </c>
      <c r="Q2796" t="str">
        <f t="shared" si="43"/>
        <v>GE US Equity</v>
      </c>
    </row>
    <row r="2797" spans="1:17" x14ac:dyDescent="0.55000000000000004">
      <c r="A2797" s="1">
        <v>45289</v>
      </c>
      <c r="B2797" s="1">
        <v>45291</v>
      </c>
      <c r="C2797" t="s">
        <v>131</v>
      </c>
      <c r="D2797" t="s">
        <v>132</v>
      </c>
      <c r="E2797">
        <v>4.9189999999999996</v>
      </c>
      <c r="F2797" t="s">
        <v>1277</v>
      </c>
      <c r="G2797" t="s">
        <v>133</v>
      </c>
      <c r="H2797" t="s">
        <v>63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64</v>
      </c>
      <c r="O2797" t="s">
        <v>6202</v>
      </c>
      <c r="P2797">
        <v>3</v>
      </c>
      <c r="Q2797" t="str">
        <f t="shared" si="43"/>
        <v>IFC US Equity</v>
      </c>
    </row>
    <row r="2798" spans="1:17" x14ac:dyDescent="0.55000000000000004">
      <c r="A2798" s="1">
        <v>45289</v>
      </c>
      <c r="B2798" s="1">
        <v>45291</v>
      </c>
      <c r="C2798" t="s">
        <v>57</v>
      </c>
      <c r="D2798" t="s">
        <v>14</v>
      </c>
      <c r="E2798">
        <v>7.43</v>
      </c>
      <c r="F2798" t="s">
        <v>3226</v>
      </c>
      <c r="G2798" t="s">
        <v>142</v>
      </c>
      <c r="H2798" t="s">
        <v>17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6203</v>
      </c>
      <c r="P2798">
        <v>3</v>
      </c>
      <c r="Q2798" t="str">
        <f t="shared" si="43"/>
        <v>DIS US Equity</v>
      </c>
    </row>
    <row r="2799" spans="1:17" x14ac:dyDescent="0.55000000000000004">
      <c r="A2799" s="1">
        <v>45289</v>
      </c>
      <c r="B2799" s="1">
        <v>45291</v>
      </c>
      <c r="C2799" t="s">
        <v>5271</v>
      </c>
      <c r="D2799" t="s">
        <v>567</v>
      </c>
      <c r="E2799">
        <v>6.99</v>
      </c>
      <c r="F2799" t="s">
        <v>1409</v>
      </c>
      <c r="H2799" t="s">
        <v>77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53</v>
      </c>
      <c r="O2799" t="s">
        <v>6204</v>
      </c>
      <c r="P2799">
        <v>1</v>
      </c>
      <c r="Q2799" t="str">
        <f t="shared" si="43"/>
        <v>D US Equity</v>
      </c>
    </row>
    <row r="2800" spans="1:17" x14ac:dyDescent="0.55000000000000004">
      <c r="A2800" s="1">
        <v>45289</v>
      </c>
      <c r="B2800" s="1">
        <v>45291</v>
      </c>
      <c r="C2800" t="s">
        <v>1116</v>
      </c>
      <c r="D2800" t="s">
        <v>1117</v>
      </c>
      <c r="E2800">
        <v>3</v>
      </c>
      <c r="F2800" t="s">
        <v>1887</v>
      </c>
      <c r="G2800" t="s">
        <v>1519</v>
      </c>
      <c r="H2800" t="s">
        <v>17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53</v>
      </c>
      <c r="O2800" t="s">
        <v>6205</v>
      </c>
      <c r="P2800">
        <v>4</v>
      </c>
      <c r="Q2800" t="str">
        <f t="shared" si="43"/>
        <v>NRUC US Equity</v>
      </c>
    </row>
    <row r="2801" spans="1:17" x14ac:dyDescent="0.55000000000000004">
      <c r="A2801" s="1">
        <v>45289</v>
      </c>
      <c r="B2801" s="1">
        <v>45291</v>
      </c>
      <c r="C2801" t="s">
        <v>131</v>
      </c>
      <c r="D2801" t="s">
        <v>132</v>
      </c>
      <c r="E2801">
        <v>4</v>
      </c>
      <c r="F2801" t="s">
        <v>62</v>
      </c>
      <c r="G2801" t="s">
        <v>206</v>
      </c>
      <c r="H2801" t="s">
        <v>63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64</v>
      </c>
      <c r="O2801" t="s">
        <v>6206</v>
      </c>
      <c r="P2801">
        <v>3</v>
      </c>
      <c r="Q2801" t="str">
        <f t="shared" si="43"/>
        <v>IFC US Equity</v>
      </c>
    </row>
    <row r="2802" spans="1:17" x14ac:dyDescent="0.55000000000000004">
      <c r="A2802" s="1">
        <v>45289</v>
      </c>
      <c r="B2802" s="1">
        <v>45291</v>
      </c>
      <c r="C2802" t="s">
        <v>139</v>
      </c>
      <c r="D2802" t="s">
        <v>140</v>
      </c>
      <c r="E2802">
        <v>0.47299999999999998</v>
      </c>
      <c r="F2802" t="s">
        <v>1830</v>
      </c>
      <c r="G2802" t="s">
        <v>229</v>
      </c>
      <c r="H2802" t="s">
        <v>42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72</v>
      </c>
      <c r="O2802" t="s">
        <v>6208</v>
      </c>
      <c r="P2802">
        <v>2</v>
      </c>
      <c r="Q2802" t="str">
        <f t="shared" si="43"/>
        <v>PL US Equity</v>
      </c>
    </row>
    <row r="2803" spans="1:17" x14ac:dyDescent="0.55000000000000004">
      <c r="A2803" s="1">
        <v>45289</v>
      </c>
      <c r="B2803" s="1">
        <v>45291</v>
      </c>
      <c r="C2803" t="s">
        <v>1769</v>
      </c>
      <c r="D2803" t="s">
        <v>1770</v>
      </c>
      <c r="E2803">
        <v>6</v>
      </c>
      <c r="F2803" t="s">
        <v>6209</v>
      </c>
      <c r="H2803" t="s">
        <v>77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6210</v>
      </c>
      <c r="P2803">
        <v>3</v>
      </c>
      <c r="Q2803" t="str">
        <f t="shared" si="43"/>
        <v>NSC US Equity</v>
      </c>
    </row>
    <row r="2804" spans="1:17" x14ac:dyDescent="0.55000000000000004">
      <c r="A2804" s="1">
        <v>45289</v>
      </c>
      <c r="B2804" s="1">
        <v>45291</v>
      </c>
      <c r="C2804" t="s">
        <v>139</v>
      </c>
      <c r="D2804" t="s">
        <v>140</v>
      </c>
      <c r="E2804">
        <v>5.7629999999999999</v>
      </c>
      <c r="F2804" t="s">
        <v>3466</v>
      </c>
      <c r="G2804" t="s">
        <v>229</v>
      </c>
      <c r="H2804" t="s">
        <v>42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72</v>
      </c>
      <c r="O2804" t="s">
        <v>6211</v>
      </c>
      <c r="P2804">
        <v>2</v>
      </c>
      <c r="Q2804" t="str">
        <f t="shared" si="43"/>
        <v>PL US Equity</v>
      </c>
    </row>
    <row r="2805" spans="1:17" x14ac:dyDescent="0.55000000000000004">
      <c r="A2805" s="1">
        <v>45289</v>
      </c>
      <c r="B2805" s="1">
        <v>45291</v>
      </c>
      <c r="C2805" t="s">
        <v>1462</v>
      </c>
      <c r="D2805" t="s">
        <v>1463</v>
      </c>
      <c r="E2805">
        <v>6.45</v>
      </c>
      <c r="F2805" t="s">
        <v>2826</v>
      </c>
      <c r="G2805" t="s">
        <v>229</v>
      </c>
      <c r="H2805" t="s">
        <v>47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6212</v>
      </c>
      <c r="P2805">
        <v>3</v>
      </c>
      <c r="Q2805" t="str">
        <f t="shared" si="43"/>
        <v>DCP US Equity</v>
      </c>
    </row>
    <row r="2806" spans="1:17" x14ac:dyDescent="0.55000000000000004">
      <c r="A2806" s="1">
        <v>45289</v>
      </c>
      <c r="B2806" s="1">
        <v>45291</v>
      </c>
      <c r="C2806" t="s">
        <v>547</v>
      </c>
      <c r="D2806" t="s">
        <v>548</v>
      </c>
      <c r="E2806">
        <v>3.6379999999999999</v>
      </c>
      <c r="F2806" t="s">
        <v>457</v>
      </c>
      <c r="G2806" t="s">
        <v>3953</v>
      </c>
      <c r="H2806" t="s">
        <v>71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6213</v>
      </c>
      <c r="P2806">
        <v>3</v>
      </c>
      <c r="Q2806" t="str">
        <f t="shared" si="43"/>
        <v>WBD US Equity</v>
      </c>
    </row>
    <row r="2807" spans="1:17" x14ac:dyDescent="0.55000000000000004">
      <c r="A2807" s="1">
        <v>45289</v>
      </c>
      <c r="B2807" s="1">
        <v>45291</v>
      </c>
      <c r="C2807" t="s">
        <v>1901</v>
      </c>
      <c r="D2807" t="s">
        <v>1902</v>
      </c>
      <c r="E2807">
        <v>1.75</v>
      </c>
      <c r="F2807" t="s">
        <v>2349</v>
      </c>
      <c r="G2807" t="s">
        <v>229</v>
      </c>
      <c r="H2807" t="s">
        <v>42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72</v>
      </c>
      <c r="O2807" t="s">
        <v>6219</v>
      </c>
      <c r="P2807">
        <v>3</v>
      </c>
      <c r="Q2807" t="str">
        <f t="shared" si="43"/>
        <v>EQH US Equity</v>
      </c>
    </row>
    <row r="2808" spans="1:17" x14ac:dyDescent="0.55000000000000004">
      <c r="A2808" s="1">
        <v>45289</v>
      </c>
      <c r="B2808" s="1">
        <v>45291</v>
      </c>
      <c r="C2808" t="s">
        <v>6220</v>
      </c>
      <c r="D2808" t="s">
        <v>5249</v>
      </c>
      <c r="E2808">
        <v>5.84</v>
      </c>
      <c r="F2808" t="s">
        <v>6221</v>
      </c>
      <c r="G2808" t="s">
        <v>16</v>
      </c>
      <c r="H2808" t="s">
        <v>52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53</v>
      </c>
      <c r="O2808" t="s">
        <v>6222</v>
      </c>
      <c r="P2808">
        <v>3</v>
      </c>
      <c r="Q2808" t="str">
        <f t="shared" si="43"/>
        <v>AGR US Equity</v>
      </c>
    </row>
    <row r="2809" spans="1:17" x14ac:dyDescent="0.55000000000000004">
      <c r="A2809" s="1">
        <v>45289</v>
      </c>
      <c r="B2809" s="1">
        <v>45291</v>
      </c>
      <c r="C2809" t="s">
        <v>4539</v>
      </c>
      <c r="D2809" t="s">
        <v>4540</v>
      </c>
      <c r="E2809">
        <v>6.6</v>
      </c>
      <c r="F2809" t="s">
        <v>5671</v>
      </c>
      <c r="G2809" t="s">
        <v>3786</v>
      </c>
      <c r="H2809" t="s">
        <v>52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53</v>
      </c>
      <c r="O2809" t="s">
        <v>6223</v>
      </c>
      <c r="P2809">
        <v>3</v>
      </c>
      <c r="Q2809" t="str">
        <f t="shared" si="43"/>
        <v>AES US Equity</v>
      </c>
    </row>
    <row r="2810" spans="1:17" x14ac:dyDescent="0.55000000000000004">
      <c r="A2810" s="1">
        <v>45289</v>
      </c>
      <c r="B2810" s="1">
        <v>45291</v>
      </c>
      <c r="C2810" t="s">
        <v>170</v>
      </c>
      <c r="D2810" t="s">
        <v>171</v>
      </c>
      <c r="E2810">
        <v>6.95</v>
      </c>
      <c r="F2810" t="s">
        <v>105</v>
      </c>
      <c r="H2810" t="s">
        <v>47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6224</v>
      </c>
      <c r="P2810">
        <v>1</v>
      </c>
      <c r="Q2810" t="str">
        <f t="shared" si="43"/>
        <v>T US Equity</v>
      </c>
    </row>
    <row r="2811" spans="1:17" x14ac:dyDescent="0.55000000000000004">
      <c r="A2811" s="1">
        <v>45289</v>
      </c>
      <c r="B2811" s="1">
        <v>45291</v>
      </c>
      <c r="C2811" t="s">
        <v>4989</v>
      </c>
      <c r="D2811" t="s">
        <v>4322</v>
      </c>
      <c r="E2811">
        <v>5</v>
      </c>
      <c r="F2811" t="s">
        <v>6226</v>
      </c>
      <c r="G2811" t="s">
        <v>133</v>
      </c>
      <c r="H2811" t="s">
        <v>52</v>
      </c>
      <c r="I2811" t="s">
        <v>18</v>
      </c>
      <c r="J2811" t="s">
        <v>19</v>
      </c>
      <c r="K2811" t="s">
        <v>20</v>
      </c>
      <c r="L2811" t="s">
        <v>20</v>
      </c>
      <c r="M2811" t="s">
        <v>2527</v>
      </c>
      <c r="N2811" t="s">
        <v>72</v>
      </c>
      <c r="O2811" t="s">
        <v>6227</v>
      </c>
      <c r="P2811">
        <v>2</v>
      </c>
      <c r="Q2811" t="str">
        <f t="shared" si="43"/>
        <v>MS US Equity</v>
      </c>
    </row>
    <row r="2812" spans="1:17" x14ac:dyDescent="0.55000000000000004">
      <c r="A2812" s="1">
        <v>45289</v>
      </c>
      <c r="B2812" s="1">
        <v>45291</v>
      </c>
      <c r="C2812" t="s">
        <v>1351</v>
      </c>
      <c r="D2812" t="s">
        <v>1352</v>
      </c>
      <c r="E2812">
        <v>6</v>
      </c>
      <c r="F2812" t="s">
        <v>3314</v>
      </c>
      <c r="G2812" t="s">
        <v>142</v>
      </c>
      <c r="H2812" t="s">
        <v>77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53</v>
      </c>
      <c r="O2812" t="s">
        <v>6228</v>
      </c>
      <c r="P2812">
        <v>3</v>
      </c>
      <c r="Q2812" t="str">
        <f t="shared" si="43"/>
        <v>XEL US Equity</v>
      </c>
    </row>
    <row r="2813" spans="1:17" x14ac:dyDescent="0.55000000000000004">
      <c r="A2813" s="1">
        <v>45289</v>
      </c>
      <c r="B2813" s="1">
        <v>45291</v>
      </c>
      <c r="C2813" t="s">
        <v>1415</v>
      </c>
      <c r="D2813" t="s">
        <v>1416</v>
      </c>
      <c r="E2813">
        <v>7.5</v>
      </c>
      <c r="F2813" t="s">
        <v>1513</v>
      </c>
      <c r="G2813" t="s">
        <v>142</v>
      </c>
      <c r="H2813" t="s">
        <v>47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6229</v>
      </c>
      <c r="P2813">
        <v>3</v>
      </c>
      <c r="Q2813" t="str">
        <f t="shared" si="43"/>
        <v>WMB US Equity</v>
      </c>
    </row>
    <row r="2814" spans="1:17" x14ac:dyDescent="0.55000000000000004">
      <c r="A2814" s="1">
        <v>45289</v>
      </c>
      <c r="B2814" s="1">
        <v>45291</v>
      </c>
      <c r="C2814" t="s">
        <v>2846</v>
      </c>
      <c r="D2814" t="s">
        <v>2847</v>
      </c>
      <c r="E2814">
        <v>5.25</v>
      </c>
      <c r="F2814" t="s">
        <v>5130</v>
      </c>
      <c r="G2814" t="s">
        <v>6230</v>
      </c>
      <c r="H2814" t="s">
        <v>52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53</v>
      </c>
      <c r="O2814" t="s">
        <v>6231</v>
      </c>
      <c r="P2814">
        <v>3</v>
      </c>
      <c r="Q2814" t="str">
        <f t="shared" si="43"/>
        <v>PEG US Equity</v>
      </c>
    </row>
    <row r="2815" spans="1:17" x14ac:dyDescent="0.55000000000000004">
      <c r="A2815" s="1">
        <v>45289</v>
      </c>
      <c r="B2815" s="1">
        <v>45291</v>
      </c>
      <c r="C2815" t="s">
        <v>617</v>
      </c>
      <c r="D2815" t="s">
        <v>449</v>
      </c>
      <c r="E2815">
        <v>6.75</v>
      </c>
      <c r="F2815" t="s">
        <v>1214</v>
      </c>
      <c r="G2815" t="s">
        <v>6232</v>
      </c>
      <c r="H2815" t="s">
        <v>52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53</v>
      </c>
      <c r="O2815" t="s">
        <v>6233</v>
      </c>
      <c r="P2815">
        <v>3</v>
      </c>
      <c r="Q2815" t="str">
        <f t="shared" si="43"/>
        <v>DUK US Equity</v>
      </c>
    </row>
    <row r="2816" spans="1:17" x14ac:dyDescent="0.55000000000000004">
      <c r="A2816" s="1">
        <v>45289</v>
      </c>
      <c r="B2816" s="1">
        <v>45291</v>
      </c>
      <c r="C2816" t="s">
        <v>123</v>
      </c>
      <c r="D2816" t="s">
        <v>124</v>
      </c>
      <c r="E2816">
        <v>8.5</v>
      </c>
      <c r="F2816" t="s">
        <v>6234</v>
      </c>
      <c r="G2816" t="s">
        <v>1118</v>
      </c>
      <c r="H2816" t="s">
        <v>63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64</v>
      </c>
      <c r="O2816" t="s">
        <v>6235</v>
      </c>
      <c r="P2816">
        <v>4</v>
      </c>
      <c r="Q2816" t="str">
        <f t="shared" si="43"/>
        <v>IBRD US Equity</v>
      </c>
    </row>
    <row r="2817" spans="1:17" x14ac:dyDescent="0.55000000000000004">
      <c r="A2817" s="1">
        <v>45289</v>
      </c>
      <c r="B2817" s="1">
        <v>45291</v>
      </c>
      <c r="C2817" t="s">
        <v>123</v>
      </c>
      <c r="D2817" t="s">
        <v>124</v>
      </c>
      <c r="E2817">
        <v>3.625</v>
      </c>
      <c r="F2817" t="s">
        <v>6236</v>
      </c>
      <c r="G2817" t="s">
        <v>220</v>
      </c>
      <c r="H2817" t="s">
        <v>63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64</v>
      </c>
      <c r="O2817" t="s">
        <v>6237</v>
      </c>
      <c r="P2817">
        <v>4</v>
      </c>
      <c r="Q2817" t="str">
        <f t="shared" si="43"/>
        <v>IBRD US Equity</v>
      </c>
    </row>
    <row r="2818" spans="1:17" x14ac:dyDescent="0.55000000000000004">
      <c r="A2818" s="1">
        <v>45289</v>
      </c>
      <c r="B2818" s="1">
        <v>45291</v>
      </c>
      <c r="C2818" t="s">
        <v>57</v>
      </c>
      <c r="D2818" t="s">
        <v>14</v>
      </c>
      <c r="E2818">
        <v>7.75</v>
      </c>
      <c r="F2818" t="s">
        <v>1792</v>
      </c>
      <c r="G2818" t="s">
        <v>229</v>
      </c>
      <c r="H2818" t="s">
        <v>17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6239</v>
      </c>
      <c r="P2818">
        <v>3</v>
      </c>
      <c r="Q2818" t="str">
        <f t="shared" si="43"/>
        <v>DIS US Equity</v>
      </c>
    </row>
    <row r="2819" spans="1:17" x14ac:dyDescent="0.55000000000000004">
      <c r="A2819" s="1">
        <v>45289</v>
      </c>
      <c r="B2819" s="1">
        <v>45291</v>
      </c>
      <c r="C2819" t="s">
        <v>2682</v>
      </c>
      <c r="D2819" t="s">
        <v>2683</v>
      </c>
      <c r="E2819">
        <v>1</v>
      </c>
      <c r="F2819" t="s">
        <v>2861</v>
      </c>
      <c r="G2819" t="s">
        <v>229</v>
      </c>
      <c r="H2819" t="s">
        <v>52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72</v>
      </c>
      <c r="O2819" t="s">
        <v>6243</v>
      </c>
      <c r="P2819">
        <v>3</v>
      </c>
      <c r="Q2819" t="str">
        <f t="shared" si="43"/>
        <v>BHF US Equity</v>
      </c>
    </row>
    <row r="2820" spans="1:17" x14ac:dyDescent="0.55000000000000004">
      <c r="A2820" s="1">
        <v>45289</v>
      </c>
      <c r="B2820" s="1">
        <v>45291</v>
      </c>
      <c r="C2820" t="s">
        <v>1116</v>
      </c>
      <c r="D2820" t="s">
        <v>1117</v>
      </c>
      <c r="E2820">
        <v>3</v>
      </c>
      <c r="F2820" t="s">
        <v>452</v>
      </c>
      <c r="G2820" t="s">
        <v>1519</v>
      </c>
      <c r="H2820" t="s">
        <v>17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53</v>
      </c>
      <c r="O2820" t="s">
        <v>6245</v>
      </c>
      <c r="P2820">
        <v>4</v>
      </c>
      <c r="Q2820" t="str">
        <f t="shared" ref="Q2820:Q2883" si="44">D2820&amp;" US Equity"</f>
        <v>NRUC US Equity</v>
      </c>
    </row>
    <row r="2821" spans="1:17" x14ac:dyDescent="0.55000000000000004">
      <c r="A2821" s="1">
        <v>45289</v>
      </c>
      <c r="B2821" s="1">
        <v>45291</v>
      </c>
      <c r="C2821" t="s">
        <v>3455</v>
      </c>
      <c r="D2821" t="s">
        <v>3456</v>
      </c>
      <c r="E2821">
        <v>2.2999999999999998</v>
      </c>
      <c r="F2821" t="s">
        <v>4328</v>
      </c>
      <c r="G2821" t="s">
        <v>229</v>
      </c>
      <c r="H2821" t="s">
        <v>17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72</v>
      </c>
      <c r="O2821" t="s">
        <v>6246</v>
      </c>
      <c r="P2821">
        <v>2</v>
      </c>
      <c r="Q2821" t="str">
        <f t="shared" si="44"/>
        <v>FG US Equity</v>
      </c>
    </row>
    <row r="2822" spans="1:17" x14ac:dyDescent="0.55000000000000004">
      <c r="A2822" s="1">
        <v>45289</v>
      </c>
      <c r="B2822" s="1">
        <v>45291</v>
      </c>
      <c r="C2822" t="s">
        <v>4115</v>
      </c>
      <c r="D2822" t="s">
        <v>4116</v>
      </c>
      <c r="E2822">
        <v>7.0128899999999996</v>
      </c>
      <c r="F2822" t="s">
        <v>6250</v>
      </c>
      <c r="G2822" t="s">
        <v>206</v>
      </c>
      <c r="H2822" t="s">
        <v>17</v>
      </c>
      <c r="I2822" t="s">
        <v>18</v>
      </c>
      <c r="J2822" t="s">
        <v>19</v>
      </c>
      <c r="K2822" t="s">
        <v>20</v>
      </c>
      <c r="L2822" t="s">
        <v>20</v>
      </c>
      <c r="M2822" t="s">
        <v>173</v>
      </c>
      <c r="N2822" t="s">
        <v>72</v>
      </c>
      <c r="O2822" t="s">
        <v>6251</v>
      </c>
      <c r="P2822">
        <v>2</v>
      </c>
      <c r="Q2822" t="str">
        <f t="shared" si="44"/>
        <v>GS US Equity</v>
      </c>
    </row>
    <row r="2823" spans="1:17" x14ac:dyDescent="0.55000000000000004">
      <c r="A2823" s="1">
        <v>45289</v>
      </c>
      <c r="B2823" s="1">
        <v>45291</v>
      </c>
      <c r="C2823" t="s">
        <v>2649</v>
      </c>
      <c r="D2823" t="s">
        <v>567</v>
      </c>
      <c r="E2823">
        <v>6.25</v>
      </c>
      <c r="F2823" t="s">
        <v>483</v>
      </c>
      <c r="H2823" t="s">
        <v>52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53</v>
      </c>
      <c r="O2823" t="s">
        <v>6252</v>
      </c>
      <c r="P2823">
        <v>1</v>
      </c>
      <c r="Q2823" t="str">
        <f t="shared" si="44"/>
        <v>D US Equity</v>
      </c>
    </row>
    <row r="2824" spans="1:17" x14ac:dyDescent="0.55000000000000004">
      <c r="A2824" s="1">
        <v>45289</v>
      </c>
      <c r="B2824" s="1">
        <v>45291</v>
      </c>
      <c r="C2824" t="s">
        <v>4862</v>
      </c>
      <c r="D2824" t="s">
        <v>4863</v>
      </c>
      <c r="E2824">
        <v>7.25</v>
      </c>
      <c r="F2824" t="s">
        <v>3385</v>
      </c>
      <c r="G2824" t="s">
        <v>229</v>
      </c>
      <c r="H2824" t="s">
        <v>267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22</v>
      </c>
      <c r="O2824" t="s">
        <v>6258</v>
      </c>
      <c r="P2824">
        <v>3</v>
      </c>
      <c r="Q2824" t="str">
        <f t="shared" si="44"/>
        <v>NBL US Equity</v>
      </c>
    </row>
    <row r="2825" spans="1:17" x14ac:dyDescent="0.55000000000000004">
      <c r="A2825" s="1">
        <v>45289</v>
      </c>
      <c r="B2825" s="1">
        <v>45291</v>
      </c>
      <c r="C2825" t="s">
        <v>2122</v>
      </c>
      <c r="D2825" t="s">
        <v>2123</v>
      </c>
      <c r="E2825">
        <v>7.125</v>
      </c>
      <c r="F2825" t="s">
        <v>2124</v>
      </c>
      <c r="G2825" t="s">
        <v>229</v>
      </c>
      <c r="H2825" t="s">
        <v>71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6259</v>
      </c>
      <c r="P2825">
        <v>4</v>
      </c>
      <c r="Q2825" t="str">
        <f t="shared" si="44"/>
        <v>LDOS US Equity</v>
      </c>
    </row>
    <row r="2826" spans="1:17" x14ac:dyDescent="0.55000000000000004">
      <c r="A2826" s="1">
        <v>45289</v>
      </c>
      <c r="B2826" s="1">
        <v>45291</v>
      </c>
      <c r="C2826" t="s">
        <v>644</v>
      </c>
      <c r="D2826" t="s">
        <v>645</v>
      </c>
      <c r="E2826">
        <v>7</v>
      </c>
      <c r="F2826" t="s">
        <v>1539</v>
      </c>
      <c r="G2826" t="s">
        <v>1839</v>
      </c>
      <c r="H2826" t="s">
        <v>42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6260</v>
      </c>
      <c r="P2826">
        <v>3</v>
      </c>
      <c r="Q2826" t="str">
        <f t="shared" si="44"/>
        <v>PEP US Equity</v>
      </c>
    </row>
    <row r="2827" spans="1:17" x14ac:dyDescent="0.55000000000000004">
      <c r="A2827" s="1">
        <v>45289</v>
      </c>
      <c r="B2827" s="1">
        <v>45291</v>
      </c>
      <c r="C2827" t="s">
        <v>2466</v>
      </c>
      <c r="D2827" t="s">
        <v>752</v>
      </c>
      <c r="E2827">
        <v>5.75</v>
      </c>
      <c r="F2827" t="s">
        <v>2467</v>
      </c>
      <c r="G2827" t="s">
        <v>3786</v>
      </c>
      <c r="H2827" t="s">
        <v>42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53</v>
      </c>
      <c r="O2827" t="s">
        <v>6261</v>
      </c>
      <c r="P2827">
        <v>2</v>
      </c>
      <c r="Q2827" t="str">
        <f t="shared" si="44"/>
        <v>ES US Equity</v>
      </c>
    </row>
    <row r="2828" spans="1:17" x14ac:dyDescent="0.55000000000000004">
      <c r="A2828" s="1">
        <v>45289</v>
      </c>
      <c r="B2828" s="1">
        <v>45291</v>
      </c>
      <c r="C2828" t="s">
        <v>924</v>
      </c>
      <c r="D2828" t="s">
        <v>925</v>
      </c>
      <c r="E2828">
        <v>4.4000000000000004</v>
      </c>
      <c r="F2828" t="s">
        <v>926</v>
      </c>
      <c r="G2828" t="s">
        <v>229</v>
      </c>
      <c r="H2828" t="s">
        <v>17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6262</v>
      </c>
      <c r="P2828">
        <v>4</v>
      </c>
      <c r="Q2828" t="str">
        <f t="shared" si="44"/>
        <v>ABBV US Equity</v>
      </c>
    </row>
    <row r="2829" spans="1:17" x14ac:dyDescent="0.55000000000000004">
      <c r="A2829" s="1">
        <v>45289</v>
      </c>
      <c r="B2829" s="1">
        <v>45291</v>
      </c>
      <c r="C2829" t="s">
        <v>2343</v>
      </c>
      <c r="D2829" t="s">
        <v>2344</v>
      </c>
      <c r="E2829">
        <v>7.5</v>
      </c>
      <c r="F2829" t="s">
        <v>2345</v>
      </c>
      <c r="G2829" t="s">
        <v>229</v>
      </c>
      <c r="H2829" t="s">
        <v>37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22</v>
      </c>
      <c r="O2829" t="s">
        <v>6263</v>
      </c>
      <c r="P2829">
        <v>3</v>
      </c>
      <c r="Q2829" t="str">
        <f t="shared" si="44"/>
        <v>SCI US Equity</v>
      </c>
    </row>
    <row r="2830" spans="1:17" x14ac:dyDescent="0.55000000000000004">
      <c r="A2830" s="1">
        <v>45289</v>
      </c>
      <c r="B2830" s="1">
        <v>45291</v>
      </c>
      <c r="C2830" t="s">
        <v>123</v>
      </c>
      <c r="D2830" t="s">
        <v>124</v>
      </c>
      <c r="E2830">
        <v>0</v>
      </c>
      <c r="F2830" t="s">
        <v>1824</v>
      </c>
      <c r="G2830" t="s">
        <v>16</v>
      </c>
      <c r="H2830" t="s">
        <v>63</v>
      </c>
      <c r="I2830" t="s">
        <v>18</v>
      </c>
      <c r="J2830" t="s">
        <v>19</v>
      </c>
      <c r="K2830" t="s">
        <v>20</v>
      </c>
      <c r="L2830" t="s">
        <v>20</v>
      </c>
      <c r="M2830" t="s">
        <v>3007</v>
      </c>
      <c r="N2830" t="s">
        <v>64</v>
      </c>
      <c r="O2830" t="s">
        <v>6264</v>
      </c>
      <c r="P2830">
        <v>4</v>
      </c>
      <c r="Q2830" t="str">
        <f t="shared" si="44"/>
        <v>IBRD US Equity</v>
      </c>
    </row>
    <row r="2831" spans="1:17" x14ac:dyDescent="0.55000000000000004">
      <c r="A2831" s="1">
        <v>45289</v>
      </c>
      <c r="B2831" s="1">
        <v>45291</v>
      </c>
      <c r="C2831" t="s">
        <v>131</v>
      </c>
      <c r="D2831" t="s">
        <v>132</v>
      </c>
      <c r="E2831">
        <v>5.12</v>
      </c>
      <c r="F2831" t="s">
        <v>179</v>
      </c>
      <c r="G2831" t="s">
        <v>206</v>
      </c>
      <c r="H2831" t="s">
        <v>63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64</v>
      </c>
      <c r="O2831" t="s">
        <v>6265</v>
      </c>
      <c r="P2831">
        <v>3</v>
      </c>
      <c r="Q2831" t="str">
        <f t="shared" si="44"/>
        <v>IFC US Equity</v>
      </c>
    </row>
    <row r="2832" spans="1:17" x14ac:dyDescent="0.55000000000000004">
      <c r="A2832" s="1">
        <v>45289</v>
      </c>
      <c r="B2832" s="1">
        <v>45291</v>
      </c>
      <c r="C2832" t="s">
        <v>60</v>
      </c>
      <c r="D2832" t="s">
        <v>61</v>
      </c>
      <c r="E2832">
        <v>3.95</v>
      </c>
      <c r="F2832" t="s">
        <v>6266</v>
      </c>
      <c r="G2832" t="s">
        <v>206</v>
      </c>
      <c r="H2832" t="s">
        <v>63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64</v>
      </c>
      <c r="O2832" t="s">
        <v>6267</v>
      </c>
      <c r="P2832">
        <v>4</v>
      </c>
      <c r="Q2832" t="str">
        <f t="shared" si="44"/>
        <v>IADB US Equity</v>
      </c>
    </row>
    <row r="2833" spans="1:17" x14ac:dyDescent="0.55000000000000004">
      <c r="A2833" s="1">
        <v>45289</v>
      </c>
      <c r="B2833" s="1">
        <v>45291</v>
      </c>
      <c r="C2833" t="s">
        <v>1116</v>
      </c>
      <c r="D2833" t="s">
        <v>1117</v>
      </c>
      <c r="E2833">
        <v>3.5</v>
      </c>
      <c r="F2833" t="s">
        <v>3884</v>
      </c>
      <c r="G2833" t="s">
        <v>6268</v>
      </c>
      <c r="H2833" t="s">
        <v>17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53</v>
      </c>
      <c r="O2833" t="s">
        <v>6269</v>
      </c>
      <c r="P2833">
        <v>4</v>
      </c>
      <c r="Q2833" t="str">
        <f t="shared" si="44"/>
        <v>NRUC US Equity</v>
      </c>
    </row>
    <row r="2834" spans="1:17" x14ac:dyDescent="0.55000000000000004">
      <c r="A2834" s="1">
        <v>45289</v>
      </c>
      <c r="B2834" s="1">
        <v>45291</v>
      </c>
      <c r="C2834" t="s">
        <v>2682</v>
      </c>
      <c r="D2834" t="s">
        <v>2683</v>
      </c>
      <c r="E2834">
        <v>6.1272099999999998</v>
      </c>
      <c r="F2834" t="s">
        <v>2861</v>
      </c>
      <c r="G2834" t="s">
        <v>229</v>
      </c>
      <c r="H2834" t="s">
        <v>52</v>
      </c>
      <c r="I2834" t="s">
        <v>18</v>
      </c>
      <c r="J2834" t="s">
        <v>19</v>
      </c>
      <c r="K2834" t="s">
        <v>20</v>
      </c>
      <c r="L2834" t="s">
        <v>20</v>
      </c>
      <c r="M2834" t="s">
        <v>173</v>
      </c>
      <c r="N2834" t="s">
        <v>72</v>
      </c>
      <c r="O2834" t="s">
        <v>6270</v>
      </c>
      <c r="P2834">
        <v>3</v>
      </c>
      <c r="Q2834" t="str">
        <f t="shared" si="44"/>
        <v>BHF US Equity</v>
      </c>
    </row>
    <row r="2835" spans="1:17" x14ac:dyDescent="0.55000000000000004">
      <c r="A2835" s="1">
        <v>45289</v>
      </c>
      <c r="B2835" s="1">
        <v>45291</v>
      </c>
      <c r="C2835" t="s">
        <v>6271</v>
      </c>
      <c r="D2835" t="s">
        <v>1161</v>
      </c>
      <c r="E2835">
        <v>3.4</v>
      </c>
      <c r="F2835" t="s">
        <v>3308</v>
      </c>
      <c r="G2835" t="s">
        <v>133</v>
      </c>
      <c r="H2835" t="s">
        <v>52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72</v>
      </c>
      <c r="O2835" t="s">
        <v>6272</v>
      </c>
      <c r="P2835">
        <v>1</v>
      </c>
      <c r="Q2835" t="str">
        <f t="shared" si="44"/>
        <v>C US Equity</v>
      </c>
    </row>
    <row r="2836" spans="1:17" x14ac:dyDescent="0.55000000000000004">
      <c r="A2836" s="1">
        <v>45289</v>
      </c>
      <c r="B2836" s="1">
        <v>45291</v>
      </c>
      <c r="C2836" t="s">
        <v>57</v>
      </c>
      <c r="D2836" t="s">
        <v>14</v>
      </c>
      <c r="E2836">
        <v>9.5</v>
      </c>
      <c r="F2836" t="s">
        <v>1975</v>
      </c>
      <c r="G2836" t="s">
        <v>229</v>
      </c>
      <c r="H2836" t="s">
        <v>17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6275</v>
      </c>
      <c r="P2836">
        <v>3</v>
      </c>
      <c r="Q2836" t="str">
        <f t="shared" si="44"/>
        <v>DIS US Equity</v>
      </c>
    </row>
    <row r="2837" spans="1:17" x14ac:dyDescent="0.55000000000000004">
      <c r="A2837" s="1">
        <v>45289</v>
      </c>
      <c r="B2837" s="1">
        <v>45291</v>
      </c>
      <c r="C2837" t="s">
        <v>6137</v>
      </c>
      <c r="D2837" t="s">
        <v>6138</v>
      </c>
      <c r="E2837">
        <v>5.2110000000000003</v>
      </c>
      <c r="F2837" t="s">
        <v>6279</v>
      </c>
      <c r="G2837" t="s">
        <v>6280</v>
      </c>
      <c r="H2837" t="s">
        <v>17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53</v>
      </c>
      <c r="O2837" t="s">
        <v>6281</v>
      </c>
      <c r="P2837">
        <v>3</v>
      </c>
      <c r="Q2837" t="str">
        <f t="shared" si="44"/>
        <v>WGL US Equity</v>
      </c>
    </row>
    <row r="2838" spans="1:17" x14ac:dyDescent="0.55000000000000004">
      <c r="A2838" s="1">
        <v>45289</v>
      </c>
      <c r="B2838" s="1">
        <v>45291</v>
      </c>
      <c r="C2838" t="s">
        <v>866</v>
      </c>
      <c r="D2838" t="s">
        <v>867</v>
      </c>
      <c r="E2838">
        <v>7.65</v>
      </c>
      <c r="F2838" t="s">
        <v>62</v>
      </c>
      <c r="H2838" t="s">
        <v>47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6282</v>
      </c>
      <c r="P2838">
        <v>3</v>
      </c>
      <c r="Q2838" t="str">
        <f t="shared" si="44"/>
        <v>BAX US Equity</v>
      </c>
    </row>
    <row r="2839" spans="1:17" x14ac:dyDescent="0.55000000000000004">
      <c r="A2839" s="1">
        <v>45289</v>
      </c>
      <c r="B2839" s="1">
        <v>45291</v>
      </c>
      <c r="C2839" t="s">
        <v>1500</v>
      </c>
      <c r="D2839" t="s">
        <v>1501</v>
      </c>
      <c r="E2839">
        <v>1.5</v>
      </c>
      <c r="F2839" t="s">
        <v>2886</v>
      </c>
      <c r="G2839" t="s">
        <v>229</v>
      </c>
      <c r="H2839" t="s">
        <v>42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72</v>
      </c>
      <c r="O2839" t="s">
        <v>6284</v>
      </c>
      <c r="P2839">
        <v>3</v>
      </c>
      <c r="Q2839" t="str">
        <f t="shared" si="44"/>
        <v>PFG US Equity</v>
      </c>
    </row>
    <row r="2840" spans="1:17" x14ac:dyDescent="0.55000000000000004">
      <c r="A2840" s="1">
        <v>45289</v>
      </c>
      <c r="B2840" s="1">
        <v>45291</v>
      </c>
      <c r="C2840" t="s">
        <v>170</v>
      </c>
      <c r="D2840" t="s">
        <v>171</v>
      </c>
      <c r="E2840">
        <v>6</v>
      </c>
      <c r="F2840" t="s">
        <v>1399</v>
      </c>
      <c r="G2840" t="s">
        <v>142</v>
      </c>
      <c r="H2840" t="s">
        <v>47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6285</v>
      </c>
      <c r="P2840">
        <v>1</v>
      </c>
      <c r="Q2840" t="str">
        <f t="shared" si="44"/>
        <v>T US Equity</v>
      </c>
    </row>
    <row r="2841" spans="1:17" x14ac:dyDescent="0.55000000000000004">
      <c r="A2841" s="1">
        <v>45289</v>
      </c>
      <c r="B2841" s="1">
        <v>45291</v>
      </c>
      <c r="C2841" t="s">
        <v>6286</v>
      </c>
      <c r="D2841" t="s">
        <v>6287</v>
      </c>
      <c r="E2841">
        <v>4.84</v>
      </c>
      <c r="F2841" t="s">
        <v>6288</v>
      </c>
      <c r="H2841" t="s">
        <v>47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72</v>
      </c>
      <c r="O2841" t="s">
        <v>6289</v>
      </c>
      <c r="P2841">
        <v>3</v>
      </c>
      <c r="Q2841" t="str">
        <f t="shared" si="44"/>
        <v>BNL US Equity</v>
      </c>
    </row>
    <row r="2842" spans="1:17" x14ac:dyDescent="0.55000000000000004">
      <c r="A2842" s="1">
        <v>45289</v>
      </c>
      <c r="B2842" s="1">
        <v>45291</v>
      </c>
      <c r="C2842" t="s">
        <v>3842</v>
      </c>
      <c r="D2842" t="s">
        <v>171</v>
      </c>
      <c r="E2842">
        <v>7.3</v>
      </c>
      <c r="F2842" t="s">
        <v>763</v>
      </c>
      <c r="G2842" t="s">
        <v>3705</v>
      </c>
      <c r="H2842" t="s">
        <v>17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22</v>
      </c>
      <c r="O2842" t="s">
        <v>6290</v>
      </c>
      <c r="P2842">
        <v>1</v>
      </c>
      <c r="Q2842" t="str">
        <f t="shared" si="44"/>
        <v>T US Equity</v>
      </c>
    </row>
    <row r="2843" spans="1:17" x14ac:dyDescent="0.55000000000000004">
      <c r="A2843" s="1">
        <v>45289</v>
      </c>
      <c r="B2843" s="1">
        <v>45291</v>
      </c>
      <c r="C2843" t="s">
        <v>1752</v>
      </c>
      <c r="D2843" t="s">
        <v>1753</v>
      </c>
      <c r="E2843">
        <v>7</v>
      </c>
      <c r="F2843" t="s">
        <v>5744</v>
      </c>
      <c r="G2843" t="s">
        <v>6291</v>
      </c>
      <c r="H2843" t="s">
        <v>17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53</v>
      </c>
      <c r="O2843" t="s">
        <v>6292</v>
      </c>
      <c r="P2843">
        <v>3</v>
      </c>
      <c r="Q2843" t="str">
        <f t="shared" si="44"/>
        <v>PSD US Equity</v>
      </c>
    </row>
    <row r="2844" spans="1:17" x14ac:dyDescent="0.55000000000000004">
      <c r="A2844" s="1">
        <v>45289</v>
      </c>
      <c r="B2844" s="1">
        <v>45291</v>
      </c>
      <c r="C2844" t="s">
        <v>1789</v>
      </c>
      <c r="D2844" t="s">
        <v>1200</v>
      </c>
      <c r="E2844">
        <v>1.2</v>
      </c>
      <c r="F2844" t="s">
        <v>4410</v>
      </c>
      <c r="G2844" t="s">
        <v>229</v>
      </c>
      <c r="H2844" t="s">
        <v>267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72</v>
      </c>
      <c r="O2844" t="s">
        <v>6293</v>
      </c>
      <c r="P2844">
        <v>3</v>
      </c>
      <c r="Q2844" t="str">
        <f t="shared" si="44"/>
        <v>PRU US Equity</v>
      </c>
    </row>
    <row r="2845" spans="1:17" x14ac:dyDescent="0.55000000000000004">
      <c r="A2845" s="1">
        <v>45289</v>
      </c>
      <c r="B2845" s="1">
        <v>45291</v>
      </c>
      <c r="C2845" t="s">
        <v>2682</v>
      </c>
      <c r="D2845" t="s">
        <v>2683</v>
      </c>
      <c r="E2845">
        <v>2</v>
      </c>
      <c r="F2845" t="s">
        <v>1502</v>
      </c>
      <c r="G2845" t="s">
        <v>229</v>
      </c>
      <c r="H2845" t="s">
        <v>52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72</v>
      </c>
      <c r="O2845" t="s">
        <v>6294</v>
      </c>
      <c r="P2845">
        <v>3</v>
      </c>
      <c r="Q2845" t="str">
        <f t="shared" si="44"/>
        <v>BHF US Equity</v>
      </c>
    </row>
    <row r="2846" spans="1:17" x14ac:dyDescent="0.55000000000000004">
      <c r="A2846" s="1">
        <v>45289</v>
      </c>
      <c r="B2846" s="1">
        <v>45291</v>
      </c>
      <c r="C2846" t="s">
        <v>1983</v>
      </c>
      <c r="D2846" t="s">
        <v>518</v>
      </c>
      <c r="E2846">
        <v>6.95</v>
      </c>
      <c r="F2846" t="s">
        <v>1294</v>
      </c>
      <c r="H2846" t="s">
        <v>52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6298</v>
      </c>
      <c r="P2846">
        <v>3</v>
      </c>
      <c r="Q2846" t="str">
        <f t="shared" si="44"/>
        <v>CAT US Equity</v>
      </c>
    </row>
    <row r="2847" spans="1:17" x14ac:dyDescent="0.55000000000000004">
      <c r="A2847" s="1">
        <v>45289</v>
      </c>
      <c r="B2847" s="1">
        <v>45291</v>
      </c>
      <c r="C2847" t="s">
        <v>170</v>
      </c>
      <c r="D2847" t="s">
        <v>171</v>
      </c>
      <c r="E2847">
        <v>6.65</v>
      </c>
      <c r="F2847" t="s">
        <v>6300</v>
      </c>
      <c r="G2847" t="s">
        <v>238</v>
      </c>
      <c r="H2847" t="s">
        <v>47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6301</v>
      </c>
      <c r="P2847">
        <v>1</v>
      </c>
      <c r="Q2847" t="str">
        <f t="shared" si="44"/>
        <v>T US Equity</v>
      </c>
    </row>
    <row r="2848" spans="1:17" x14ac:dyDescent="0.55000000000000004">
      <c r="A2848" s="1">
        <v>45289</v>
      </c>
      <c r="B2848" s="1">
        <v>45291</v>
      </c>
      <c r="C2848" t="s">
        <v>1248</v>
      </c>
      <c r="D2848" t="s">
        <v>1249</v>
      </c>
      <c r="E2848">
        <v>7.75</v>
      </c>
      <c r="F2848" t="s">
        <v>2381</v>
      </c>
      <c r="H2848" t="s">
        <v>47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6303</v>
      </c>
      <c r="P2848">
        <v>3</v>
      </c>
      <c r="Q2848" t="str">
        <f t="shared" si="44"/>
        <v>KMI US Equity</v>
      </c>
    </row>
    <row r="2849" spans="1:17" x14ac:dyDescent="0.55000000000000004">
      <c r="A2849" s="1">
        <v>45289</v>
      </c>
      <c r="B2849" s="1">
        <v>45291</v>
      </c>
      <c r="C2849" t="s">
        <v>6304</v>
      </c>
      <c r="D2849" t="s">
        <v>689</v>
      </c>
      <c r="E2849">
        <v>7.9</v>
      </c>
      <c r="F2849" t="s">
        <v>62</v>
      </c>
      <c r="H2849" t="s">
        <v>17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6305</v>
      </c>
      <c r="P2849">
        <v>5</v>
      </c>
      <c r="Q2849" t="str">
        <f t="shared" si="44"/>
        <v>CMCSA US Equity</v>
      </c>
    </row>
    <row r="2850" spans="1:17" x14ac:dyDescent="0.55000000000000004">
      <c r="A2850" s="1">
        <v>45289</v>
      </c>
      <c r="B2850" s="1">
        <v>45291</v>
      </c>
      <c r="C2850" t="s">
        <v>2574</v>
      </c>
      <c r="D2850" t="s">
        <v>775</v>
      </c>
      <c r="E2850">
        <v>6.35</v>
      </c>
      <c r="F2850" t="s">
        <v>1353</v>
      </c>
      <c r="G2850">
        <v>0</v>
      </c>
      <c r="H2850" t="s">
        <v>17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53</v>
      </c>
      <c r="O2850" t="s">
        <v>6306</v>
      </c>
      <c r="P2850">
        <v>3</v>
      </c>
      <c r="Q2850" t="str">
        <f t="shared" si="44"/>
        <v>EXC US Equity</v>
      </c>
    </row>
    <row r="2851" spans="1:17" x14ac:dyDescent="0.55000000000000004">
      <c r="A2851" s="1">
        <v>45289</v>
      </c>
      <c r="B2851" s="1">
        <v>45291</v>
      </c>
      <c r="C2851" t="s">
        <v>6220</v>
      </c>
      <c r="D2851" t="s">
        <v>5249</v>
      </c>
      <c r="E2851">
        <v>6.66</v>
      </c>
      <c r="F2851" t="s">
        <v>51</v>
      </c>
      <c r="G2851" t="s">
        <v>206</v>
      </c>
      <c r="H2851" t="s">
        <v>52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53</v>
      </c>
      <c r="O2851" t="s">
        <v>6307</v>
      </c>
      <c r="P2851">
        <v>3</v>
      </c>
      <c r="Q2851" t="str">
        <f t="shared" si="44"/>
        <v>AGR US Equity</v>
      </c>
    </row>
    <row r="2852" spans="1:17" x14ac:dyDescent="0.55000000000000004">
      <c r="A2852" s="1">
        <v>45289</v>
      </c>
      <c r="B2852" s="1">
        <v>45291</v>
      </c>
      <c r="C2852" t="s">
        <v>1351</v>
      </c>
      <c r="D2852" t="s">
        <v>1352</v>
      </c>
      <c r="E2852">
        <v>6</v>
      </c>
      <c r="F2852" t="s">
        <v>3314</v>
      </c>
      <c r="G2852" t="s">
        <v>229</v>
      </c>
      <c r="H2852" t="s">
        <v>77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53</v>
      </c>
      <c r="O2852" t="s">
        <v>6308</v>
      </c>
      <c r="P2852">
        <v>3</v>
      </c>
      <c r="Q2852" t="str">
        <f t="shared" si="44"/>
        <v>XEL US Equity</v>
      </c>
    </row>
    <row r="2853" spans="1:17" x14ac:dyDescent="0.55000000000000004">
      <c r="A2853" s="1">
        <v>45289</v>
      </c>
      <c r="B2853" s="1">
        <v>45291</v>
      </c>
      <c r="C2853" t="s">
        <v>4384</v>
      </c>
      <c r="D2853" t="s">
        <v>171</v>
      </c>
      <c r="E2853">
        <v>8.75</v>
      </c>
      <c r="F2853" t="s">
        <v>450</v>
      </c>
      <c r="G2853" t="s">
        <v>229</v>
      </c>
      <c r="H2853" t="s">
        <v>47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22</v>
      </c>
      <c r="O2853" t="s">
        <v>6310</v>
      </c>
      <c r="P2853">
        <v>1</v>
      </c>
      <c r="Q2853" t="str">
        <f t="shared" si="44"/>
        <v>T US Equity</v>
      </c>
    </row>
    <row r="2854" spans="1:17" x14ac:dyDescent="0.55000000000000004">
      <c r="A2854" s="1">
        <v>45289</v>
      </c>
      <c r="B2854" s="1">
        <v>45291</v>
      </c>
      <c r="C2854" t="s">
        <v>1479</v>
      </c>
      <c r="D2854" t="s">
        <v>1323</v>
      </c>
      <c r="E2854">
        <v>5.55</v>
      </c>
      <c r="F2854" t="s">
        <v>951</v>
      </c>
      <c r="G2854" t="s">
        <v>3786</v>
      </c>
      <c r="H2854" t="s">
        <v>17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53</v>
      </c>
      <c r="O2854" t="s">
        <v>6311</v>
      </c>
      <c r="P2854">
        <v>3</v>
      </c>
      <c r="Q2854" t="str">
        <f t="shared" si="44"/>
        <v>EIX US Equity</v>
      </c>
    </row>
    <row r="2855" spans="1:17" x14ac:dyDescent="0.55000000000000004">
      <c r="A2855" s="1">
        <v>45289</v>
      </c>
      <c r="B2855" s="1">
        <v>45291</v>
      </c>
      <c r="C2855" t="s">
        <v>2642</v>
      </c>
      <c r="D2855" t="s">
        <v>775</v>
      </c>
      <c r="E2855">
        <v>5.875</v>
      </c>
      <c r="F2855" t="s">
        <v>2643</v>
      </c>
      <c r="G2855" t="s">
        <v>3786</v>
      </c>
      <c r="H2855" t="s">
        <v>52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53</v>
      </c>
      <c r="O2855" t="s">
        <v>6312</v>
      </c>
      <c r="P2855">
        <v>3</v>
      </c>
      <c r="Q2855" t="str">
        <f t="shared" si="44"/>
        <v>EXC US Equity</v>
      </c>
    </row>
    <row r="2856" spans="1:17" x14ac:dyDescent="0.55000000000000004">
      <c r="A2856" s="1">
        <v>45289</v>
      </c>
      <c r="B2856" s="1">
        <v>45291</v>
      </c>
      <c r="C2856" t="s">
        <v>57</v>
      </c>
      <c r="D2856" t="s">
        <v>14</v>
      </c>
      <c r="E2856">
        <v>7.3</v>
      </c>
      <c r="F2856" t="s">
        <v>3057</v>
      </c>
      <c r="G2856" t="s">
        <v>229</v>
      </c>
      <c r="H2856" t="s">
        <v>17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6313</v>
      </c>
      <c r="P2856">
        <v>3</v>
      </c>
      <c r="Q2856" t="str">
        <f t="shared" si="44"/>
        <v>DIS US Equity</v>
      </c>
    </row>
    <row r="2857" spans="1:17" x14ac:dyDescent="0.55000000000000004">
      <c r="A2857" s="1">
        <v>45289</v>
      </c>
      <c r="B2857" s="1">
        <v>45291</v>
      </c>
      <c r="C2857" t="s">
        <v>1116</v>
      </c>
      <c r="D2857" t="s">
        <v>1117</v>
      </c>
      <c r="E2857">
        <v>3</v>
      </c>
      <c r="F2857" t="s">
        <v>1126</v>
      </c>
      <c r="G2857" t="s">
        <v>1519</v>
      </c>
      <c r="H2857" t="s">
        <v>17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53</v>
      </c>
      <c r="O2857" t="s">
        <v>6315</v>
      </c>
      <c r="P2857">
        <v>4</v>
      </c>
      <c r="Q2857" t="str">
        <f t="shared" si="44"/>
        <v>NRUC US Equity</v>
      </c>
    </row>
    <row r="2858" spans="1:17" x14ac:dyDescent="0.55000000000000004">
      <c r="A2858" s="1">
        <v>45289</v>
      </c>
      <c r="B2858" s="1">
        <v>45291</v>
      </c>
      <c r="C2858" t="s">
        <v>1116</v>
      </c>
      <c r="D2858" t="s">
        <v>1117</v>
      </c>
      <c r="E2858">
        <v>3.25</v>
      </c>
      <c r="F2858" t="s">
        <v>945</v>
      </c>
      <c r="G2858" t="s">
        <v>1519</v>
      </c>
      <c r="H2858" t="s">
        <v>17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53</v>
      </c>
      <c r="O2858" t="s">
        <v>6317</v>
      </c>
      <c r="P2858">
        <v>4</v>
      </c>
      <c r="Q2858" t="str">
        <f t="shared" si="44"/>
        <v>NRUC US Equity</v>
      </c>
    </row>
    <row r="2859" spans="1:17" x14ac:dyDescent="0.55000000000000004">
      <c r="A2859" s="1">
        <v>45289</v>
      </c>
      <c r="B2859" s="1">
        <v>45291</v>
      </c>
      <c r="C2859" t="s">
        <v>1116</v>
      </c>
      <c r="D2859" t="s">
        <v>1117</v>
      </c>
      <c r="E2859">
        <v>3.5</v>
      </c>
      <c r="F2859" t="s">
        <v>3855</v>
      </c>
      <c r="G2859" t="s">
        <v>1519</v>
      </c>
      <c r="H2859" t="s">
        <v>17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53</v>
      </c>
      <c r="O2859" t="s">
        <v>6318</v>
      </c>
      <c r="P2859">
        <v>4</v>
      </c>
      <c r="Q2859" t="str">
        <f t="shared" si="44"/>
        <v>NRUC US Equity</v>
      </c>
    </row>
    <row r="2860" spans="1:17" x14ac:dyDescent="0.55000000000000004">
      <c r="A2860" s="1">
        <v>45289</v>
      </c>
      <c r="B2860" s="1">
        <v>45291</v>
      </c>
      <c r="C2860" t="s">
        <v>1116</v>
      </c>
      <c r="D2860" t="s">
        <v>1117</v>
      </c>
      <c r="E2860">
        <v>3.5</v>
      </c>
      <c r="F2860" t="s">
        <v>2128</v>
      </c>
      <c r="G2860" t="s">
        <v>1519</v>
      </c>
      <c r="H2860" t="s">
        <v>17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53</v>
      </c>
      <c r="O2860" t="s">
        <v>6319</v>
      </c>
      <c r="P2860">
        <v>4</v>
      </c>
      <c r="Q2860" t="str">
        <f t="shared" si="44"/>
        <v>NRUC US Equity</v>
      </c>
    </row>
    <row r="2861" spans="1:17" x14ac:dyDescent="0.55000000000000004">
      <c r="A2861" s="1">
        <v>45289</v>
      </c>
      <c r="B2861" s="1">
        <v>45291</v>
      </c>
      <c r="C2861" t="s">
        <v>201</v>
      </c>
      <c r="D2861" t="s">
        <v>202</v>
      </c>
      <c r="E2861">
        <v>6.694</v>
      </c>
      <c r="F2861" t="s">
        <v>70</v>
      </c>
      <c r="G2861" t="s">
        <v>229</v>
      </c>
      <c r="H2861" t="s">
        <v>147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6320</v>
      </c>
      <c r="P2861">
        <v>4</v>
      </c>
      <c r="Q2861" t="str">
        <f t="shared" si="44"/>
        <v>BBWI US Equity</v>
      </c>
    </row>
    <row r="2862" spans="1:17" x14ac:dyDescent="0.55000000000000004">
      <c r="A2862" s="1">
        <v>45289</v>
      </c>
      <c r="B2862" s="1">
        <v>45291</v>
      </c>
      <c r="C2862" t="s">
        <v>5413</v>
      </c>
      <c r="D2862" t="s">
        <v>2348</v>
      </c>
      <c r="E2862">
        <v>6.98</v>
      </c>
      <c r="F2862" t="s">
        <v>2072</v>
      </c>
      <c r="G2862" t="s">
        <v>16</v>
      </c>
      <c r="H2862" t="s">
        <v>77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53</v>
      </c>
      <c r="O2862" t="s">
        <v>6322</v>
      </c>
      <c r="P2862">
        <v>5</v>
      </c>
      <c r="Q2862" t="str">
        <f t="shared" si="44"/>
        <v>NGGLN US Equity</v>
      </c>
    </row>
    <row r="2863" spans="1:17" x14ac:dyDescent="0.55000000000000004">
      <c r="A2863" s="1">
        <v>45289</v>
      </c>
      <c r="B2863" s="1">
        <v>45291</v>
      </c>
      <c r="C2863" t="s">
        <v>4556</v>
      </c>
      <c r="D2863" t="s">
        <v>4557</v>
      </c>
      <c r="E2863">
        <v>7.9</v>
      </c>
      <c r="F2863" t="s">
        <v>4678</v>
      </c>
      <c r="H2863" t="s">
        <v>17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22</v>
      </c>
      <c r="O2863" t="s">
        <v>6323</v>
      </c>
      <c r="P2863">
        <v>5</v>
      </c>
      <c r="Q2863" t="str">
        <f t="shared" si="44"/>
        <v>TFCFA US Equity</v>
      </c>
    </row>
    <row r="2864" spans="1:17" x14ac:dyDescent="0.55000000000000004">
      <c r="A2864" s="1">
        <v>45289</v>
      </c>
      <c r="B2864" s="1">
        <v>45291</v>
      </c>
      <c r="C2864" t="s">
        <v>131</v>
      </c>
      <c r="D2864" t="s">
        <v>132</v>
      </c>
      <c r="E2864">
        <v>0.38</v>
      </c>
      <c r="F2864" t="s">
        <v>1256</v>
      </c>
      <c r="G2864" t="s">
        <v>133</v>
      </c>
      <c r="H2864" t="s">
        <v>63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64</v>
      </c>
      <c r="O2864" t="s">
        <v>6324</v>
      </c>
      <c r="P2864">
        <v>3</v>
      </c>
      <c r="Q2864" t="str">
        <f t="shared" si="44"/>
        <v>IFC US Equity</v>
      </c>
    </row>
    <row r="2865" spans="1:17" x14ac:dyDescent="0.55000000000000004">
      <c r="A2865" s="1">
        <v>45289</v>
      </c>
      <c r="B2865" s="1">
        <v>45291</v>
      </c>
      <c r="C2865" t="s">
        <v>170</v>
      </c>
      <c r="D2865" t="s">
        <v>171</v>
      </c>
      <c r="E2865">
        <v>6.375</v>
      </c>
      <c r="F2865" t="s">
        <v>2050</v>
      </c>
      <c r="G2865" t="s">
        <v>229</v>
      </c>
      <c r="H2865" t="s">
        <v>47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6325</v>
      </c>
      <c r="P2865">
        <v>1</v>
      </c>
      <c r="Q2865" t="str">
        <f t="shared" si="44"/>
        <v>T US Equity</v>
      </c>
    </row>
    <row r="2866" spans="1:17" x14ac:dyDescent="0.55000000000000004">
      <c r="A2866" s="1">
        <v>45289</v>
      </c>
      <c r="B2866" s="1">
        <v>45291</v>
      </c>
      <c r="C2866" t="s">
        <v>5830</v>
      </c>
      <c r="D2866" t="s">
        <v>5831</v>
      </c>
      <c r="E2866">
        <v>7.85</v>
      </c>
      <c r="F2866" t="s">
        <v>6329</v>
      </c>
      <c r="G2866" t="s">
        <v>16</v>
      </c>
      <c r="H2866" t="s">
        <v>42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53</v>
      </c>
      <c r="O2866" t="s">
        <v>6330</v>
      </c>
      <c r="P2866">
        <v>3</v>
      </c>
      <c r="Q2866" t="str">
        <f t="shared" si="44"/>
        <v>NWN US Equity</v>
      </c>
    </row>
    <row r="2867" spans="1:17" x14ac:dyDescent="0.55000000000000004">
      <c r="A2867" s="1">
        <v>45289</v>
      </c>
      <c r="B2867" s="1">
        <v>45291</v>
      </c>
      <c r="C2867" t="s">
        <v>5351</v>
      </c>
      <c r="D2867" t="s">
        <v>5249</v>
      </c>
      <c r="E2867">
        <v>5.7720000000000002</v>
      </c>
      <c r="F2867" t="s">
        <v>4105</v>
      </c>
      <c r="G2867" t="s">
        <v>206</v>
      </c>
      <c r="H2867" t="s">
        <v>52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53</v>
      </c>
      <c r="O2867" t="s">
        <v>6333</v>
      </c>
      <c r="P2867">
        <v>3</v>
      </c>
      <c r="Q2867" t="str">
        <f t="shared" si="44"/>
        <v>AGR US Equity</v>
      </c>
    </row>
    <row r="2868" spans="1:17" x14ac:dyDescent="0.55000000000000004">
      <c r="A2868" s="1">
        <v>45289</v>
      </c>
      <c r="B2868" s="1">
        <v>45291</v>
      </c>
      <c r="C2868" t="s">
        <v>244</v>
      </c>
      <c r="D2868" t="s">
        <v>245</v>
      </c>
      <c r="E2868">
        <v>4</v>
      </c>
      <c r="F2868" t="s">
        <v>3884</v>
      </c>
      <c r="G2868" t="s">
        <v>1519</v>
      </c>
      <c r="H2868" t="s">
        <v>47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6334</v>
      </c>
      <c r="P2868">
        <v>2</v>
      </c>
      <c r="Q2868" t="str">
        <f t="shared" si="44"/>
        <v>GE US Equity</v>
      </c>
    </row>
    <row r="2869" spans="1:17" x14ac:dyDescent="0.55000000000000004">
      <c r="A2869" s="1">
        <v>45289</v>
      </c>
      <c r="B2869" s="1">
        <v>45291</v>
      </c>
      <c r="C2869" t="s">
        <v>244</v>
      </c>
      <c r="D2869" t="s">
        <v>245</v>
      </c>
      <c r="E2869">
        <v>3.75</v>
      </c>
      <c r="F2869" t="s">
        <v>1054</v>
      </c>
      <c r="G2869" t="s">
        <v>1519</v>
      </c>
      <c r="H2869" t="s">
        <v>47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6335</v>
      </c>
      <c r="P2869">
        <v>2</v>
      </c>
      <c r="Q2869" t="str">
        <f t="shared" si="44"/>
        <v>GE US Equity</v>
      </c>
    </row>
    <row r="2870" spans="1:17" x14ac:dyDescent="0.55000000000000004">
      <c r="A2870" s="1">
        <v>45289</v>
      </c>
      <c r="B2870" s="1">
        <v>45291</v>
      </c>
      <c r="C2870" t="s">
        <v>1500</v>
      </c>
      <c r="D2870" t="s">
        <v>1501</v>
      </c>
      <c r="E2870">
        <v>0.5</v>
      </c>
      <c r="F2870" t="s">
        <v>1312</v>
      </c>
      <c r="G2870" t="s">
        <v>229</v>
      </c>
      <c r="H2870" t="s">
        <v>42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72</v>
      </c>
      <c r="O2870" t="s">
        <v>6336</v>
      </c>
      <c r="P2870">
        <v>3</v>
      </c>
      <c r="Q2870" t="str">
        <f t="shared" si="44"/>
        <v>PFG US Equity</v>
      </c>
    </row>
    <row r="2871" spans="1:17" x14ac:dyDescent="0.55000000000000004">
      <c r="A2871" s="1">
        <v>45289</v>
      </c>
      <c r="B2871" s="1">
        <v>45291</v>
      </c>
      <c r="C2871" t="s">
        <v>244</v>
      </c>
      <c r="D2871" t="s">
        <v>245</v>
      </c>
      <c r="E2871">
        <v>3</v>
      </c>
      <c r="F2871" t="s">
        <v>842</v>
      </c>
      <c r="G2871" t="s">
        <v>1519</v>
      </c>
      <c r="H2871" t="s">
        <v>47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22</v>
      </c>
      <c r="O2871" t="s">
        <v>6337</v>
      </c>
      <c r="P2871">
        <v>2</v>
      </c>
      <c r="Q2871" t="str">
        <f t="shared" si="44"/>
        <v>GE US Equity</v>
      </c>
    </row>
    <row r="2872" spans="1:17" x14ac:dyDescent="0.55000000000000004">
      <c r="A2872" s="1">
        <v>45289</v>
      </c>
      <c r="B2872" s="1">
        <v>45291</v>
      </c>
      <c r="C2872" t="s">
        <v>1116</v>
      </c>
      <c r="D2872" t="s">
        <v>1117</v>
      </c>
      <c r="E2872">
        <v>3.5</v>
      </c>
      <c r="F2872" t="s">
        <v>2060</v>
      </c>
      <c r="G2872" t="s">
        <v>1519</v>
      </c>
      <c r="H2872" t="s">
        <v>17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53</v>
      </c>
      <c r="O2872" t="s">
        <v>6342</v>
      </c>
      <c r="P2872">
        <v>4</v>
      </c>
      <c r="Q2872" t="str">
        <f t="shared" si="44"/>
        <v>NRUC US Equity</v>
      </c>
    </row>
    <row r="2873" spans="1:17" x14ac:dyDescent="0.55000000000000004">
      <c r="A2873" s="1">
        <v>45289</v>
      </c>
      <c r="B2873" s="1">
        <v>45291</v>
      </c>
      <c r="C2873" t="s">
        <v>131</v>
      </c>
      <c r="D2873" t="s">
        <v>132</v>
      </c>
      <c r="E2873">
        <v>4.5</v>
      </c>
      <c r="F2873" t="s">
        <v>569</v>
      </c>
      <c r="G2873" t="s">
        <v>133</v>
      </c>
      <c r="H2873" t="s">
        <v>63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64</v>
      </c>
      <c r="O2873" t="s">
        <v>6343</v>
      </c>
      <c r="P2873">
        <v>3</v>
      </c>
      <c r="Q2873" t="str">
        <f t="shared" si="44"/>
        <v>IFC US Equity</v>
      </c>
    </row>
    <row r="2874" spans="1:17" x14ac:dyDescent="0.55000000000000004">
      <c r="A2874" s="1">
        <v>45289</v>
      </c>
      <c r="B2874" s="1">
        <v>45291</v>
      </c>
      <c r="C2874" t="s">
        <v>2009</v>
      </c>
      <c r="D2874" t="s">
        <v>265</v>
      </c>
      <c r="E2874">
        <v>0.7</v>
      </c>
      <c r="F2874" t="s">
        <v>3875</v>
      </c>
      <c r="G2874" t="s">
        <v>229</v>
      </c>
      <c r="H2874" t="s">
        <v>267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72</v>
      </c>
      <c r="O2874" t="s">
        <v>6347</v>
      </c>
      <c r="P2874">
        <v>3</v>
      </c>
      <c r="Q2874" t="str">
        <f t="shared" si="44"/>
        <v>MET US Equity</v>
      </c>
    </row>
    <row r="2875" spans="1:17" x14ac:dyDescent="0.55000000000000004">
      <c r="A2875" s="1">
        <v>45289</v>
      </c>
      <c r="B2875" s="1">
        <v>45291</v>
      </c>
      <c r="C2875" t="s">
        <v>4556</v>
      </c>
      <c r="D2875" t="s">
        <v>4557</v>
      </c>
      <c r="E2875">
        <v>6.55</v>
      </c>
      <c r="F2875" t="s">
        <v>726</v>
      </c>
      <c r="H2875" t="s">
        <v>17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6348</v>
      </c>
      <c r="P2875">
        <v>5</v>
      </c>
      <c r="Q2875" t="str">
        <f t="shared" si="44"/>
        <v>TFCFA US Equity</v>
      </c>
    </row>
    <row r="2876" spans="1:17" x14ac:dyDescent="0.55000000000000004">
      <c r="A2876" s="1">
        <v>45289</v>
      </c>
      <c r="B2876" s="1">
        <v>45291</v>
      </c>
      <c r="C2876" t="s">
        <v>5193</v>
      </c>
      <c r="D2876" t="s">
        <v>5194</v>
      </c>
      <c r="E2876">
        <v>5.875</v>
      </c>
      <c r="F2876" t="s">
        <v>112</v>
      </c>
      <c r="H2876" t="s">
        <v>17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53</v>
      </c>
      <c r="O2876" t="s">
        <v>6350</v>
      </c>
      <c r="P2876">
        <v>3</v>
      </c>
      <c r="Q2876" t="str">
        <f t="shared" si="44"/>
        <v>EDE US Equity</v>
      </c>
    </row>
    <row r="2877" spans="1:17" x14ac:dyDescent="0.55000000000000004">
      <c r="A2877" s="1">
        <v>45289</v>
      </c>
      <c r="B2877" s="1">
        <v>45291</v>
      </c>
      <c r="C2877" t="s">
        <v>60</v>
      </c>
      <c r="D2877" t="s">
        <v>61</v>
      </c>
      <c r="E2877">
        <v>0.39</v>
      </c>
      <c r="F2877" t="s">
        <v>5304</v>
      </c>
      <c r="G2877" t="s">
        <v>133</v>
      </c>
      <c r="H2877" t="s">
        <v>63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64</v>
      </c>
      <c r="O2877" t="s">
        <v>6351</v>
      </c>
      <c r="P2877">
        <v>4</v>
      </c>
      <c r="Q2877" t="str">
        <f t="shared" si="44"/>
        <v>IADB US Equity</v>
      </c>
    </row>
    <row r="2878" spans="1:17" x14ac:dyDescent="0.55000000000000004">
      <c r="A2878" s="1">
        <v>45289</v>
      </c>
      <c r="B2878" s="1">
        <v>45291</v>
      </c>
      <c r="C2878" t="s">
        <v>866</v>
      </c>
      <c r="D2878" t="s">
        <v>867</v>
      </c>
      <c r="E2878">
        <v>5.8519800000000002</v>
      </c>
      <c r="F2878" t="s">
        <v>589</v>
      </c>
      <c r="G2878" t="s">
        <v>142</v>
      </c>
      <c r="H2878" t="s">
        <v>47</v>
      </c>
      <c r="I2878" t="s">
        <v>18</v>
      </c>
      <c r="J2878" t="s">
        <v>19</v>
      </c>
      <c r="K2878" t="s">
        <v>20</v>
      </c>
      <c r="L2878" t="s">
        <v>20</v>
      </c>
      <c r="M2878" t="s">
        <v>173</v>
      </c>
      <c r="N2878" t="s">
        <v>22</v>
      </c>
      <c r="O2878" t="s">
        <v>6352</v>
      </c>
      <c r="P2878">
        <v>3</v>
      </c>
      <c r="Q2878" t="str">
        <f t="shared" si="44"/>
        <v>BAX US Equity</v>
      </c>
    </row>
    <row r="2879" spans="1:17" x14ac:dyDescent="0.55000000000000004">
      <c r="A2879" s="1">
        <v>45289</v>
      </c>
      <c r="B2879" s="1">
        <v>45291</v>
      </c>
      <c r="C2879" t="s">
        <v>4989</v>
      </c>
      <c r="D2879" t="s">
        <v>4322</v>
      </c>
      <c r="E2879">
        <v>6.5728499999999999</v>
      </c>
      <c r="F2879" t="s">
        <v>6353</v>
      </c>
      <c r="G2879" t="s">
        <v>206</v>
      </c>
      <c r="H2879" t="s">
        <v>52</v>
      </c>
      <c r="I2879" t="s">
        <v>18</v>
      </c>
      <c r="J2879" t="s">
        <v>19</v>
      </c>
      <c r="K2879" t="s">
        <v>20</v>
      </c>
      <c r="L2879" t="s">
        <v>20</v>
      </c>
      <c r="M2879" t="s">
        <v>173</v>
      </c>
      <c r="N2879" t="s">
        <v>72</v>
      </c>
      <c r="O2879" t="s">
        <v>6354</v>
      </c>
      <c r="P2879">
        <v>2</v>
      </c>
      <c r="Q2879" t="str">
        <f t="shared" si="44"/>
        <v>MS US Equity</v>
      </c>
    </row>
    <row r="2880" spans="1:17" x14ac:dyDescent="0.55000000000000004">
      <c r="A2880" s="1">
        <v>45289</v>
      </c>
      <c r="B2880" s="1">
        <v>45291</v>
      </c>
      <c r="C2880" t="s">
        <v>5830</v>
      </c>
      <c r="D2880" t="s">
        <v>5831</v>
      </c>
      <c r="E2880">
        <v>5.82</v>
      </c>
      <c r="F2880" t="s">
        <v>6356</v>
      </c>
      <c r="G2880" t="s">
        <v>16</v>
      </c>
      <c r="H2880" t="s">
        <v>42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53</v>
      </c>
      <c r="O2880" t="s">
        <v>6357</v>
      </c>
      <c r="P2880">
        <v>3</v>
      </c>
      <c r="Q2880" t="str">
        <f t="shared" si="44"/>
        <v>NWN US Equity</v>
      </c>
    </row>
    <row r="2881" spans="1:17" x14ac:dyDescent="0.55000000000000004">
      <c r="A2881" s="1">
        <v>45289</v>
      </c>
      <c r="B2881" s="1">
        <v>45291</v>
      </c>
      <c r="C2881" t="s">
        <v>2420</v>
      </c>
      <c r="D2881" t="s">
        <v>2421</v>
      </c>
      <c r="E2881">
        <v>6.3</v>
      </c>
      <c r="F2881" t="s">
        <v>724</v>
      </c>
      <c r="H2881" t="s">
        <v>77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53</v>
      </c>
      <c r="O2881" t="s">
        <v>6358</v>
      </c>
      <c r="P2881">
        <v>3</v>
      </c>
      <c r="Q2881" t="str">
        <f t="shared" si="44"/>
        <v>LNT US Equity</v>
      </c>
    </row>
    <row r="2882" spans="1:17" x14ac:dyDescent="0.55000000000000004">
      <c r="A2882" s="1">
        <v>45289</v>
      </c>
      <c r="B2882" s="1">
        <v>45291</v>
      </c>
      <c r="C2882" t="s">
        <v>6359</v>
      </c>
      <c r="D2882" t="s">
        <v>6360</v>
      </c>
      <c r="E2882">
        <v>7.0979999999999999</v>
      </c>
      <c r="F2882" t="s">
        <v>6361</v>
      </c>
      <c r="G2882" t="s">
        <v>16</v>
      </c>
      <c r="H2882" t="s">
        <v>77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53</v>
      </c>
      <c r="O2882" t="s">
        <v>6362</v>
      </c>
      <c r="P2882">
        <v>3</v>
      </c>
      <c r="Q2882" t="str">
        <f t="shared" si="44"/>
        <v>MDU US Equity</v>
      </c>
    </row>
    <row r="2883" spans="1:17" x14ac:dyDescent="0.55000000000000004">
      <c r="A2883" s="1">
        <v>45289</v>
      </c>
      <c r="B2883" s="1">
        <v>45291</v>
      </c>
      <c r="C2883" t="s">
        <v>6013</v>
      </c>
      <c r="D2883" t="s">
        <v>5249</v>
      </c>
      <c r="E2883">
        <v>5.875</v>
      </c>
      <c r="F2883" t="s">
        <v>6366</v>
      </c>
      <c r="H2883" t="s">
        <v>17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53</v>
      </c>
      <c r="O2883" t="s">
        <v>6367</v>
      </c>
      <c r="P2883">
        <v>3</v>
      </c>
      <c r="Q2883" t="str">
        <f t="shared" si="44"/>
        <v>AGR US Equity</v>
      </c>
    </row>
    <row r="2884" spans="1:17" x14ac:dyDescent="0.55000000000000004">
      <c r="A2884" s="1">
        <v>45289</v>
      </c>
      <c r="B2884" s="1">
        <v>45291</v>
      </c>
      <c r="C2884" t="s">
        <v>2622</v>
      </c>
      <c r="D2884" t="s">
        <v>1159</v>
      </c>
      <c r="E2884">
        <v>6.15</v>
      </c>
      <c r="F2884" t="s">
        <v>36</v>
      </c>
      <c r="G2884" t="s">
        <v>6368</v>
      </c>
      <c r="H2884" t="s">
        <v>77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53</v>
      </c>
      <c r="O2884" t="s">
        <v>6369</v>
      </c>
      <c r="P2884">
        <v>2</v>
      </c>
      <c r="Q2884" t="str">
        <f t="shared" ref="Q2884:Q2947" si="45">D2884&amp;" US Equity"</f>
        <v>FE US Equity</v>
      </c>
    </row>
    <row r="2885" spans="1:17" x14ac:dyDescent="0.55000000000000004">
      <c r="A2885" s="1">
        <v>45289</v>
      </c>
      <c r="B2885" s="1">
        <v>45291</v>
      </c>
      <c r="C2885" t="s">
        <v>517</v>
      </c>
      <c r="D2885" t="s">
        <v>518</v>
      </c>
      <c r="E2885">
        <v>3.5</v>
      </c>
      <c r="F2885" t="s">
        <v>2717</v>
      </c>
      <c r="G2885" t="s">
        <v>1519</v>
      </c>
      <c r="H2885" t="s">
        <v>52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6373</v>
      </c>
      <c r="P2885">
        <v>3</v>
      </c>
      <c r="Q2885" t="str">
        <f t="shared" si="45"/>
        <v>CAT US Equity</v>
      </c>
    </row>
    <row r="2886" spans="1:17" x14ac:dyDescent="0.55000000000000004">
      <c r="A2886" s="1">
        <v>45289</v>
      </c>
      <c r="B2886" s="1">
        <v>45291</v>
      </c>
      <c r="C2886" t="s">
        <v>131</v>
      </c>
      <c r="D2886" t="s">
        <v>132</v>
      </c>
      <c r="E2886">
        <v>5.3250000000000002</v>
      </c>
      <c r="F2886" t="s">
        <v>438</v>
      </c>
      <c r="G2886" t="s">
        <v>133</v>
      </c>
      <c r="H2886" t="s">
        <v>63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64</v>
      </c>
      <c r="O2886" t="s">
        <v>6374</v>
      </c>
      <c r="P2886">
        <v>3</v>
      </c>
      <c r="Q2886" t="str">
        <f t="shared" si="45"/>
        <v>IFC US Equity</v>
      </c>
    </row>
    <row r="2887" spans="1:17" x14ac:dyDescent="0.55000000000000004">
      <c r="A2887" s="1">
        <v>45289</v>
      </c>
      <c r="B2887" s="1">
        <v>45291</v>
      </c>
      <c r="C2887" t="s">
        <v>57</v>
      </c>
      <c r="D2887" t="s">
        <v>14</v>
      </c>
      <c r="E2887">
        <v>7.125</v>
      </c>
      <c r="F2887" t="s">
        <v>3168</v>
      </c>
      <c r="G2887" t="s">
        <v>142</v>
      </c>
      <c r="H2887" t="s">
        <v>17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6375</v>
      </c>
      <c r="P2887">
        <v>3</v>
      </c>
      <c r="Q2887" t="str">
        <f t="shared" si="45"/>
        <v>DIS US Equity</v>
      </c>
    </row>
    <row r="2888" spans="1:17" x14ac:dyDescent="0.55000000000000004">
      <c r="A2888" s="1">
        <v>45289</v>
      </c>
      <c r="B2888" s="1">
        <v>45291</v>
      </c>
      <c r="C2888" t="s">
        <v>57</v>
      </c>
      <c r="D2888" t="s">
        <v>14</v>
      </c>
      <c r="E2888">
        <v>7.625</v>
      </c>
      <c r="F2888" t="s">
        <v>2243</v>
      </c>
      <c r="G2888" t="s">
        <v>142</v>
      </c>
      <c r="H2888" t="s">
        <v>17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6376</v>
      </c>
      <c r="P2888">
        <v>3</v>
      </c>
      <c r="Q2888" t="str">
        <f t="shared" si="45"/>
        <v>DIS US Equity</v>
      </c>
    </row>
    <row r="2889" spans="1:17" x14ac:dyDescent="0.55000000000000004">
      <c r="A2889" s="1">
        <v>45289</v>
      </c>
      <c r="B2889" s="1">
        <v>45291</v>
      </c>
      <c r="C2889" t="s">
        <v>131</v>
      </c>
      <c r="D2889" t="s">
        <v>132</v>
      </c>
      <c r="E2889">
        <v>0.38500000000000001</v>
      </c>
      <c r="F2889" t="s">
        <v>5107</v>
      </c>
      <c r="G2889" t="s">
        <v>133</v>
      </c>
      <c r="H2889" t="s">
        <v>63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64</v>
      </c>
      <c r="O2889" t="s">
        <v>6378</v>
      </c>
      <c r="P2889">
        <v>3</v>
      </c>
      <c r="Q2889" t="str">
        <f t="shared" si="45"/>
        <v>IFC US Equity</v>
      </c>
    </row>
    <row r="2890" spans="1:17" x14ac:dyDescent="0.55000000000000004">
      <c r="A2890" s="1">
        <v>45289</v>
      </c>
      <c r="B2890" s="1">
        <v>45291</v>
      </c>
      <c r="C2890" t="s">
        <v>6379</v>
      </c>
      <c r="D2890" t="s">
        <v>5235</v>
      </c>
      <c r="E2890">
        <v>6.375</v>
      </c>
      <c r="F2890" t="s">
        <v>5183</v>
      </c>
      <c r="G2890" t="s">
        <v>142</v>
      </c>
      <c r="H2890" t="s">
        <v>47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53</v>
      </c>
      <c r="O2890" t="s">
        <v>6380</v>
      </c>
      <c r="P2890">
        <v>3</v>
      </c>
      <c r="Q2890" t="str">
        <f t="shared" si="45"/>
        <v>ITC US Equity</v>
      </c>
    </row>
    <row r="2891" spans="1:17" x14ac:dyDescent="0.55000000000000004">
      <c r="A2891" s="1">
        <v>45289</v>
      </c>
      <c r="B2891" s="1">
        <v>45291</v>
      </c>
      <c r="C2891" t="s">
        <v>4115</v>
      </c>
      <c r="D2891" t="s">
        <v>4116</v>
      </c>
      <c r="E2891">
        <v>6.4714499999999999</v>
      </c>
      <c r="F2891" t="s">
        <v>6381</v>
      </c>
      <c r="G2891" t="s">
        <v>206</v>
      </c>
      <c r="H2891" t="s">
        <v>17</v>
      </c>
      <c r="I2891" t="s">
        <v>18</v>
      </c>
      <c r="J2891" t="s">
        <v>19</v>
      </c>
      <c r="K2891" t="s">
        <v>20</v>
      </c>
      <c r="L2891" t="s">
        <v>20</v>
      </c>
      <c r="M2891" t="s">
        <v>173</v>
      </c>
      <c r="N2891" t="s">
        <v>72</v>
      </c>
      <c r="O2891" t="s">
        <v>6382</v>
      </c>
      <c r="P2891">
        <v>2</v>
      </c>
      <c r="Q2891" t="str">
        <f t="shared" si="45"/>
        <v>GS US Equity</v>
      </c>
    </row>
    <row r="2892" spans="1:17" x14ac:dyDescent="0.55000000000000004">
      <c r="A2892" s="1">
        <v>45289</v>
      </c>
      <c r="B2892" s="1">
        <v>45291</v>
      </c>
      <c r="C2892" t="s">
        <v>1500</v>
      </c>
      <c r="D2892" t="s">
        <v>1501</v>
      </c>
      <c r="E2892">
        <v>1.375</v>
      </c>
      <c r="F2892" t="s">
        <v>493</v>
      </c>
      <c r="G2892" t="s">
        <v>229</v>
      </c>
      <c r="H2892" t="s">
        <v>42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72</v>
      </c>
      <c r="O2892" t="s">
        <v>6385</v>
      </c>
      <c r="P2892">
        <v>3</v>
      </c>
      <c r="Q2892" t="str">
        <f t="shared" si="45"/>
        <v>PFG US Equity</v>
      </c>
    </row>
    <row r="2893" spans="1:17" x14ac:dyDescent="0.55000000000000004">
      <c r="A2893" s="1">
        <v>45289</v>
      </c>
      <c r="B2893" s="1">
        <v>45291</v>
      </c>
      <c r="C2893" t="s">
        <v>1199</v>
      </c>
      <c r="D2893" t="s">
        <v>1200</v>
      </c>
      <c r="E2893">
        <v>3.85</v>
      </c>
      <c r="F2893" t="s">
        <v>914</v>
      </c>
      <c r="G2893" t="s">
        <v>1519</v>
      </c>
      <c r="H2893" t="s">
        <v>17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72</v>
      </c>
      <c r="O2893" t="s">
        <v>6387</v>
      </c>
      <c r="P2893">
        <v>3</v>
      </c>
      <c r="Q2893" t="str">
        <f t="shared" si="45"/>
        <v>PRU US Equity</v>
      </c>
    </row>
    <row r="2894" spans="1:17" x14ac:dyDescent="0.55000000000000004">
      <c r="A2894" s="1">
        <v>45289</v>
      </c>
      <c r="B2894" s="1">
        <v>45291</v>
      </c>
      <c r="C2894" t="s">
        <v>1789</v>
      </c>
      <c r="D2894" t="s">
        <v>1200</v>
      </c>
      <c r="E2894">
        <v>2.4</v>
      </c>
      <c r="F2894" t="s">
        <v>858</v>
      </c>
      <c r="G2894" t="s">
        <v>229</v>
      </c>
      <c r="H2894" t="s">
        <v>267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72</v>
      </c>
      <c r="O2894" t="s">
        <v>6392</v>
      </c>
      <c r="P2894">
        <v>3</v>
      </c>
      <c r="Q2894" t="str">
        <f t="shared" si="45"/>
        <v>PRU US Equity</v>
      </c>
    </row>
    <row r="2895" spans="1:17" x14ac:dyDescent="0.55000000000000004">
      <c r="A2895" s="1">
        <v>45289</v>
      </c>
      <c r="B2895" s="1">
        <v>45291</v>
      </c>
      <c r="C2895" t="s">
        <v>6359</v>
      </c>
      <c r="D2895" t="s">
        <v>6360</v>
      </c>
      <c r="E2895">
        <v>7.48</v>
      </c>
      <c r="F2895" t="s">
        <v>1236</v>
      </c>
      <c r="G2895" t="s">
        <v>16</v>
      </c>
      <c r="H2895" t="s">
        <v>77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53</v>
      </c>
      <c r="O2895" t="s">
        <v>6393</v>
      </c>
      <c r="P2895">
        <v>3</v>
      </c>
      <c r="Q2895" t="str">
        <f t="shared" si="45"/>
        <v>MDU US Equity</v>
      </c>
    </row>
    <row r="2896" spans="1:17" x14ac:dyDescent="0.55000000000000004">
      <c r="A2896" s="1">
        <v>45289</v>
      </c>
      <c r="B2896" s="1">
        <v>45291</v>
      </c>
      <c r="C2896" t="s">
        <v>264</v>
      </c>
      <c r="D2896" t="s">
        <v>265</v>
      </c>
      <c r="E2896">
        <v>3.85</v>
      </c>
      <c r="F2896" t="s">
        <v>3738</v>
      </c>
      <c r="G2896" t="s">
        <v>229</v>
      </c>
      <c r="H2896" t="s">
        <v>267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72</v>
      </c>
      <c r="O2896" t="s">
        <v>6395</v>
      </c>
      <c r="P2896">
        <v>3</v>
      </c>
      <c r="Q2896" t="str">
        <f t="shared" si="45"/>
        <v>MET US Equity</v>
      </c>
    </row>
    <row r="2897" spans="1:17" x14ac:dyDescent="0.55000000000000004">
      <c r="A2897" s="1">
        <v>45289</v>
      </c>
      <c r="B2897" s="1">
        <v>45291</v>
      </c>
      <c r="C2897" t="s">
        <v>517</v>
      </c>
      <c r="D2897" t="s">
        <v>518</v>
      </c>
      <c r="E2897">
        <v>3.15</v>
      </c>
      <c r="F2897" t="s">
        <v>945</v>
      </c>
      <c r="G2897" t="s">
        <v>2272</v>
      </c>
      <c r="H2897" t="s">
        <v>52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6396</v>
      </c>
      <c r="P2897">
        <v>3</v>
      </c>
      <c r="Q2897" t="str">
        <f t="shared" si="45"/>
        <v>CAT US Equity</v>
      </c>
    </row>
    <row r="2898" spans="1:17" x14ac:dyDescent="0.55000000000000004">
      <c r="A2898" s="1">
        <v>45289</v>
      </c>
      <c r="B2898" s="1">
        <v>45291</v>
      </c>
      <c r="C2898" t="s">
        <v>244</v>
      </c>
      <c r="D2898" t="s">
        <v>245</v>
      </c>
      <c r="E2898">
        <v>4.375</v>
      </c>
      <c r="F2898" t="s">
        <v>1114</v>
      </c>
      <c r="G2898" t="s">
        <v>1519</v>
      </c>
      <c r="H2898" t="s">
        <v>47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22</v>
      </c>
      <c r="O2898" t="s">
        <v>6399</v>
      </c>
      <c r="P2898">
        <v>2</v>
      </c>
      <c r="Q2898" t="str">
        <f t="shared" si="45"/>
        <v>GE US Equity</v>
      </c>
    </row>
    <row r="2899" spans="1:17" x14ac:dyDescent="0.55000000000000004">
      <c r="A2899" s="1">
        <v>45289</v>
      </c>
      <c r="B2899" s="1">
        <v>45291</v>
      </c>
      <c r="C2899" t="s">
        <v>1935</v>
      </c>
      <c r="D2899" t="s">
        <v>1936</v>
      </c>
      <c r="E2899">
        <v>5.875</v>
      </c>
      <c r="F2899" t="s">
        <v>1294</v>
      </c>
      <c r="G2899" t="s">
        <v>142</v>
      </c>
      <c r="H2899" t="s">
        <v>77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22</v>
      </c>
      <c r="O2899" t="s">
        <v>6401</v>
      </c>
      <c r="P2899">
        <v>3</v>
      </c>
      <c r="Q2899" t="str">
        <f t="shared" si="45"/>
        <v>PSX US Equity</v>
      </c>
    </row>
    <row r="2900" spans="1:17" x14ac:dyDescent="0.55000000000000004">
      <c r="A2900" s="1">
        <v>45289</v>
      </c>
      <c r="B2900" s="1">
        <v>45291</v>
      </c>
      <c r="C2900" t="s">
        <v>2642</v>
      </c>
      <c r="D2900" t="s">
        <v>775</v>
      </c>
      <c r="E2900">
        <v>5.9</v>
      </c>
      <c r="F2900" t="s">
        <v>2076</v>
      </c>
      <c r="G2900" t="s">
        <v>3786</v>
      </c>
      <c r="H2900" t="s">
        <v>52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53</v>
      </c>
      <c r="O2900" t="s">
        <v>6402</v>
      </c>
      <c r="P2900">
        <v>3</v>
      </c>
      <c r="Q2900" t="str">
        <f t="shared" si="45"/>
        <v>EXC US Equity</v>
      </c>
    </row>
    <row r="2901" spans="1:17" x14ac:dyDescent="0.55000000000000004">
      <c r="A2901" s="1">
        <v>45289</v>
      </c>
      <c r="B2901" s="1">
        <v>45291</v>
      </c>
      <c r="C2901" t="s">
        <v>2343</v>
      </c>
      <c r="D2901" t="s">
        <v>2344</v>
      </c>
      <c r="E2901">
        <v>7.5</v>
      </c>
      <c r="F2901" t="s">
        <v>2345</v>
      </c>
      <c r="G2901" t="s">
        <v>142</v>
      </c>
      <c r="H2901" t="s">
        <v>37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22</v>
      </c>
      <c r="O2901" t="s">
        <v>6403</v>
      </c>
      <c r="P2901">
        <v>3</v>
      </c>
      <c r="Q2901" t="str">
        <f t="shared" si="45"/>
        <v>SCI US Equity</v>
      </c>
    </row>
    <row r="2902" spans="1:17" x14ac:dyDescent="0.55000000000000004">
      <c r="A2902" s="1">
        <v>45289</v>
      </c>
      <c r="B2902" s="1">
        <v>45291</v>
      </c>
      <c r="C2902" t="s">
        <v>131</v>
      </c>
      <c r="D2902" t="s">
        <v>132</v>
      </c>
      <c r="E2902">
        <v>4.43</v>
      </c>
      <c r="F2902" t="s">
        <v>3072</v>
      </c>
      <c r="G2902" t="s">
        <v>133</v>
      </c>
      <c r="H2902" t="s">
        <v>63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64</v>
      </c>
      <c r="O2902" t="s">
        <v>6405</v>
      </c>
      <c r="P2902">
        <v>3</v>
      </c>
      <c r="Q2902" t="str">
        <f t="shared" si="45"/>
        <v>IFC US Equity</v>
      </c>
    </row>
    <row r="2903" spans="1:17" x14ac:dyDescent="0.55000000000000004">
      <c r="A2903" s="1">
        <v>45289</v>
      </c>
      <c r="B2903" s="1">
        <v>45291</v>
      </c>
      <c r="C2903" t="s">
        <v>57</v>
      </c>
      <c r="D2903" t="s">
        <v>14</v>
      </c>
      <c r="E2903">
        <v>7.625</v>
      </c>
      <c r="F2903" t="s">
        <v>2243</v>
      </c>
      <c r="G2903" t="s">
        <v>229</v>
      </c>
      <c r="H2903" t="s">
        <v>17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22</v>
      </c>
      <c r="O2903" t="s">
        <v>6406</v>
      </c>
      <c r="P2903">
        <v>3</v>
      </c>
      <c r="Q2903" t="str">
        <f t="shared" si="45"/>
        <v>DIS US Equity</v>
      </c>
    </row>
    <row r="2904" spans="1:17" x14ac:dyDescent="0.55000000000000004">
      <c r="A2904" s="1">
        <v>45289</v>
      </c>
      <c r="B2904" s="1">
        <v>45291</v>
      </c>
      <c r="C2904" t="s">
        <v>57</v>
      </c>
      <c r="D2904" t="s">
        <v>14</v>
      </c>
      <c r="E2904">
        <v>6.15</v>
      </c>
      <c r="F2904" t="s">
        <v>2467</v>
      </c>
      <c r="G2904" t="s">
        <v>142</v>
      </c>
      <c r="H2904" t="s">
        <v>17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6407</v>
      </c>
      <c r="P2904">
        <v>3</v>
      </c>
      <c r="Q2904" t="str">
        <f t="shared" si="45"/>
        <v>DIS US Equity</v>
      </c>
    </row>
    <row r="2905" spans="1:17" x14ac:dyDescent="0.55000000000000004">
      <c r="A2905" s="1">
        <v>45289</v>
      </c>
      <c r="B2905" s="1">
        <v>45291</v>
      </c>
      <c r="C2905" t="s">
        <v>1116</v>
      </c>
      <c r="D2905" t="s">
        <v>1117</v>
      </c>
      <c r="E2905">
        <v>5.0999999999999996</v>
      </c>
      <c r="F2905" t="s">
        <v>940</v>
      </c>
      <c r="G2905" t="s">
        <v>4715</v>
      </c>
      <c r="H2905" t="s">
        <v>17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53</v>
      </c>
      <c r="O2905" t="s">
        <v>6411</v>
      </c>
      <c r="P2905">
        <v>4</v>
      </c>
      <c r="Q2905" t="str">
        <f t="shared" si="45"/>
        <v>NRUC US Equity</v>
      </c>
    </row>
    <row r="2906" spans="1:17" x14ac:dyDescent="0.55000000000000004">
      <c r="A2906" s="1">
        <v>45289</v>
      </c>
      <c r="B2906" s="1">
        <v>45291</v>
      </c>
      <c r="C2906" t="s">
        <v>208</v>
      </c>
      <c r="D2906" t="s">
        <v>209</v>
      </c>
      <c r="E2906">
        <v>6.9</v>
      </c>
      <c r="F2906" t="s">
        <v>1250</v>
      </c>
      <c r="G2906" t="s">
        <v>5204</v>
      </c>
      <c r="H2906" t="s">
        <v>32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6412</v>
      </c>
      <c r="P2906">
        <v>1</v>
      </c>
      <c r="Q2906" t="str">
        <f t="shared" si="45"/>
        <v>M US Equity</v>
      </c>
    </row>
    <row r="2907" spans="1:17" x14ac:dyDescent="0.55000000000000004">
      <c r="A2907" s="1">
        <v>45289</v>
      </c>
      <c r="B2907" s="1">
        <v>45291</v>
      </c>
      <c r="C2907" t="s">
        <v>4115</v>
      </c>
      <c r="D2907" t="s">
        <v>4116</v>
      </c>
      <c r="E2907">
        <v>6.6760599999999997</v>
      </c>
      <c r="F2907" t="s">
        <v>5744</v>
      </c>
      <c r="G2907" t="s">
        <v>206</v>
      </c>
      <c r="H2907" t="s">
        <v>17</v>
      </c>
      <c r="I2907" t="s">
        <v>18</v>
      </c>
      <c r="J2907" t="s">
        <v>19</v>
      </c>
      <c r="K2907" t="s">
        <v>20</v>
      </c>
      <c r="L2907" t="s">
        <v>20</v>
      </c>
      <c r="M2907" t="s">
        <v>173</v>
      </c>
      <c r="N2907" t="s">
        <v>72</v>
      </c>
      <c r="O2907" t="s">
        <v>6413</v>
      </c>
      <c r="P2907">
        <v>2</v>
      </c>
      <c r="Q2907" t="str">
        <f t="shared" si="45"/>
        <v>GS US Equity</v>
      </c>
    </row>
    <row r="2908" spans="1:17" x14ac:dyDescent="0.55000000000000004">
      <c r="A2908" s="1">
        <v>45289</v>
      </c>
      <c r="B2908" s="1">
        <v>45291</v>
      </c>
      <c r="C2908" t="s">
        <v>1116</v>
      </c>
      <c r="D2908" t="s">
        <v>1117</v>
      </c>
      <c r="E2908">
        <v>3</v>
      </c>
      <c r="F2908" t="s">
        <v>1273</v>
      </c>
      <c r="G2908" t="s">
        <v>1519</v>
      </c>
      <c r="H2908" t="s">
        <v>17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53</v>
      </c>
      <c r="O2908" t="s">
        <v>6416</v>
      </c>
      <c r="P2908">
        <v>4</v>
      </c>
      <c r="Q2908" t="str">
        <f t="shared" si="45"/>
        <v>NRUC US Equity</v>
      </c>
    </row>
    <row r="2909" spans="1:17" x14ac:dyDescent="0.55000000000000004">
      <c r="A2909" s="1">
        <v>45289</v>
      </c>
      <c r="B2909" s="1">
        <v>45291</v>
      </c>
      <c r="C2909" t="s">
        <v>5790</v>
      </c>
      <c r="D2909" t="s">
        <v>5791</v>
      </c>
      <c r="E2909">
        <v>5.8040000000000003</v>
      </c>
      <c r="F2909" t="s">
        <v>6417</v>
      </c>
      <c r="G2909" t="s">
        <v>206</v>
      </c>
      <c r="H2909" t="s">
        <v>77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53</v>
      </c>
      <c r="O2909" t="s">
        <v>6418</v>
      </c>
      <c r="P2909">
        <v>5</v>
      </c>
      <c r="Q2909" t="str">
        <f t="shared" si="45"/>
        <v>FTSCN US Equity</v>
      </c>
    </row>
    <row r="2910" spans="1:17" x14ac:dyDescent="0.55000000000000004">
      <c r="A2910" s="1">
        <v>45289</v>
      </c>
      <c r="B2910" s="1">
        <v>45291</v>
      </c>
      <c r="C2910" t="s">
        <v>1495</v>
      </c>
      <c r="D2910" t="s">
        <v>1496</v>
      </c>
      <c r="E2910">
        <v>6.5855100000000002</v>
      </c>
      <c r="F2910" t="s">
        <v>1497</v>
      </c>
      <c r="G2910" t="s">
        <v>229</v>
      </c>
      <c r="H2910" t="s">
        <v>17</v>
      </c>
      <c r="I2910" t="s">
        <v>18</v>
      </c>
      <c r="J2910" t="s">
        <v>19</v>
      </c>
      <c r="K2910" t="s">
        <v>20</v>
      </c>
      <c r="L2910" t="s">
        <v>20</v>
      </c>
      <c r="M2910" t="s">
        <v>173</v>
      </c>
      <c r="N2910" t="s">
        <v>72</v>
      </c>
      <c r="O2910" t="s">
        <v>6419</v>
      </c>
      <c r="P2910">
        <v>3</v>
      </c>
      <c r="Q2910" t="str">
        <f t="shared" si="45"/>
        <v>JXN US Equity</v>
      </c>
    </row>
    <row r="2911" spans="1:17" x14ac:dyDescent="0.55000000000000004">
      <c r="A2911" s="1">
        <v>45289</v>
      </c>
      <c r="B2911" s="1">
        <v>45291</v>
      </c>
      <c r="C2911" t="s">
        <v>60</v>
      </c>
      <c r="D2911" t="s">
        <v>61</v>
      </c>
      <c r="E2911">
        <v>2.98</v>
      </c>
      <c r="F2911" t="s">
        <v>2033</v>
      </c>
      <c r="G2911" t="s">
        <v>206</v>
      </c>
      <c r="H2911" t="s">
        <v>63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64</v>
      </c>
      <c r="O2911" t="s">
        <v>6420</v>
      </c>
      <c r="P2911">
        <v>4</v>
      </c>
      <c r="Q2911" t="str">
        <f t="shared" si="45"/>
        <v>IADB US Equity</v>
      </c>
    </row>
    <row r="2912" spans="1:17" x14ac:dyDescent="0.55000000000000004">
      <c r="A2912" s="1">
        <v>45289</v>
      </c>
      <c r="B2912" s="1">
        <v>45291</v>
      </c>
      <c r="C2912" t="s">
        <v>4115</v>
      </c>
      <c r="D2912" t="s">
        <v>4116</v>
      </c>
      <c r="E2912">
        <v>7.1233500000000003</v>
      </c>
      <c r="F2912" t="s">
        <v>6421</v>
      </c>
      <c r="G2912" t="s">
        <v>206</v>
      </c>
      <c r="H2912" t="s">
        <v>17</v>
      </c>
      <c r="I2912" t="s">
        <v>18</v>
      </c>
      <c r="J2912" t="s">
        <v>19</v>
      </c>
      <c r="K2912" t="s">
        <v>20</v>
      </c>
      <c r="L2912" t="s">
        <v>20</v>
      </c>
      <c r="M2912" t="s">
        <v>173</v>
      </c>
      <c r="N2912" t="s">
        <v>72</v>
      </c>
      <c r="O2912" t="s">
        <v>6422</v>
      </c>
      <c r="P2912">
        <v>2</v>
      </c>
      <c r="Q2912" t="str">
        <f t="shared" si="45"/>
        <v>GS US Equity</v>
      </c>
    </row>
    <row r="2913" spans="1:17" x14ac:dyDescent="0.55000000000000004">
      <c r="A2913" s="1">
        <v>45289</v>
      </c>
      <c r="B2913" s="1">
        <v>45291</v>
      </c>
      <c r="C2913" t="s">
        <v>1010</v>
      </c>
      <c r="D2913" t="s">
        <v>1011</v>
      </c>
      <c r="E2913">
        <v>8.65</v>
      </c>
      <c r="F2913" t="s">
        <v>1968</v>
      </c>
      <c r="H2913" t="s">
        <v>77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22</v>
      </c>
      <c r="O2913" t="s">
        <v>6423</v>
      </c>
      <c r="P2913">
        <v>3</v>
      </c>
      <c r="Q2913" t="str">
        <f t="shared" si="45"/>
        <v>RTX US Equity</v>
      </c>
    </row>
    <row r="2914" spans="1:17" x14ac:dyDescent="0.55000000000000004">
      <c r="A2914" s="1">
        <v>45289</v>
      </c>
      <c r="B2914" s="1">
        <v>45291</v>
      </c>
      <c r="C2914" t="s">
        <v>4539</v>
      </c>
      <c r="D2914" t="s">
        <v>4540</v>
      </c>
      <c r="E2914">
        <v>6.05</v>
      </c>
      <c r="F2914" t="s">
        <v>1353</v>
      </c>
      <c r="G2914" t="s">
        <v>3786</v>
      </c>
      <c r="H2914" t="s">
        <v>17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53</v>
      </c>
      <c r="O2914" t="s">
        <v>6428</v>
      </c>
      <c r="P2914">
        <v>3</v>
      </c>
      <c r="Q2914" t="str">
        <f t="shared" si="45"/>
        <v>AES US Equity</v>
      </c>
    </row>
    <row r="2915" spans="1:17" x14ac:dyDescent="0.55000000000000004">
      <c r="A2915" s="1">
        <v>45289</v>
      </c>
      <c r="B2915" s="1">
        <v>45291</v>
      </c>
      <c r="C2915" t="s">
        <v>74</v>
      </c>
      <c r="D2915" t="s">
        <v>75</v>
      </c>
      <c r="E2915">
        <v>4.3289999999999997</v>
      </c>
      <c r="F2915" t="s">
        <v>248</v>
      </c>
      <c r="G2915" t="s">
        <v>142</v>
      </c>
      <c r="H2915" t="s">
        <v>77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6429</v>
      </c>
      <c r="P2915">
        <v>2</v>
      </c>
      <c r="Q2915" t="str">
        <f t="shared" si="45"/>
        <v>VZ US Equity</v>
      </c>
    </row>
    <row r="2916" spans="1:17" x14ac:dyDescent="0.55000000000000004">
      <c r="A2916" s="1">
        <v>45289</v>
      </c>
      <c r="B2916" s="1">
        <v>45291</v>
      </c>
      <c r="C2916" t="s">
        <v>2494</v>
      </c>
      <c r="D2916" t="s">
        <v>752</v>
      </c>
      <c r="E2916">
        <v>6.7</v>
      </c>
      <c r="F2916" t="s">
        <v>744</v>
      </c>
      <c r="H2916" t="s">
        <v>52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53</v>
      </c>
      <c r="O2916" t="s">
        <v>6432</v>
      </c>
      <c r="P2916">
        <v>2</v>
      </c>
      <c r="Q2916" t="str">
        <f t="shared" si="45"/>
        <v>ES US Equity</v>
      </c>
    </row>
    <row r="2917" spans="1:17" x14ac:dyDescent="0.55000000000000004">
      <c r="A2917" s="1">
        <v>45289</v>
      </c>
      <c r="B2917" s="1">
        <v>45291</v>
      </c>
      <c r="C2917" t="s">
        <v>4384</v>
      </c>
      <c r="D2917" t="s">
        <v>171</v>
      </c>
      <c r="E2917">
        <v>8.75</v>
      </c>
      <c r="F2917" t="s">
        <v>450</v>
      </c>
      <c r="G2917" t="s">
        <v>142</v>
      </c>
      <c r="H2917" t="s">
        <v>47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6433</v>
      </c>
      <c r="P2917">
        <v>1</v>
      </c>
      <c r="Q2917" t="str">
        <f t="shared" si="45"/>
        <v>T US Equity</v>
      </c>
    </row>
    <row r="2918" spans="1:17" x14ac:dyDescent="0.55000000000000004">
      <c r="A2918" s="1">
        <v>45289</v>
      </c>
      <c r="B2918" s="1">
        <v>45291</v>
      </c>
      <c r="C2918" t="s">
        <v>57</v>
      </c>
      <c r="D2918" t="s">
        <v>14</v>
      </c>
      <c r="E2918">
        <v>8.5</v>
      </c>
      <c r="F2918" t="s">
        <v>2820</v>
      </c>
      <c r="G2918" t="s">
        <v>142</v>
      </c>
      <c r="H2918" t="s">
        <v>17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6434</v>
      </c>
      <c r="P2918">
        <v>3</v>
      </c>
      <c r="Q2918" t="str">
        <f t="shared" si="45"/>
        <v>DIS US Equity</v>
      </c>
    </row>
    <row r="2919" spans="1:17" x14ac:dyDescent="0.55000000000000004">
      <c r="A2919" s="1">
        <v>45289</v>
      </c>
      <c r="B2919" s="1">
        <v>45291</v>
      </c>
      <c r="C2919" t="s">
        <v>57</v>
      </c>
      <c r="D2919" t="s">
        <v>14</v>
      </c>
      <c r="E2919">
        <v>7.7</v>
      </c>
      <c r="F2919" t="s">
        <v>151</v>
      </c>
      <c r="G2919" t="s">
        <v>229</v>
      </c>
      <c r="H2919" t="s">
        <v>17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6435</v>
      </c>
      <c r="P2919">
        <v>3</v>
      </c>
      <c r="Q2919" t="str">
        <f t="shared" si="45"/>
        <v>DIS US Equity</v>
      </c>
    </row>
    <row r="2920" spans="1:17" x14ac:dyDescent="0.55000000000000004">
      <c r="A2920" s="1">
        <v>45289</v>
      </c>
      <c r="B2920" s="1">
        <v>45291</v>
      </c>
      <c r="C2920" t="s">
        <v>57</v>
      </c>
      <c r="D2920" t="s">
        <v>14</v>
      </c>
      <c r="E2920">
        <v>6.65</v>
      </c>
      <c r="F2920" t="s">
        <v>467</v>
      </c>
      <c r="G2920" t="s">
        <v>142</v>
      </c>
      <c r="H2920" t="s">
        <v>17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22</v>
      </c>
      <c r="O2920" t="s">
        <v>6436</v>
      </c>
      <c r="P2920">
        <v>3</v>
      </c>
      <c r="Q2920" t="str">
        <f t="shared" si="45"/>
        <v>DIS US Equity</v>
      </c>
    </row>
    <row r="2921" spans="1:17" x14ac:dyDescent="0.55000000000000004">
      <c r="A2921" s="1">
        <v>45289</v>
      </c>
      <c r="B2921" s="1">
        <v>45291</v>
      </c>
      <c r="C2921" t="s">
        <v>57</v>
      </c>
      <c r="D2921" t="s">
        <v>14</v>
      </c>
      <c r="E2921">
        <v>7.9</v>
      </c>
      <c r="F2921" t="s">
        <v>4678</v>
      </c>
      <c r="G2921" t="s">
        <v>229</v>
      </c>
      <c r="H2921" t="s">
        <v>17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6437</v>
      </c>
      <c r="P2921">
        <v>3</v>
      </c>
      <c r="Q2921" t="str">
        <f t="shared" si="45"/>
        <v>DIS US Equity</v>
      </c>
    </row>
    <row r="2922" spans="1:17" x14ac:dyDescent="0.55000000000000004">
      <c r="A2922" s="1">
        <v>45289</v>
      </c>
      <c r="B2922" s="1">
        <v>45291</v>
      </c>
      <c r="C2922" t="s">
        <v>1116</v>
      </c>
      <c r="D2922" t="s">
        <v>1117</v>
      </c>
      <c r="E2922">
        <v>3</v>
      </c>
      <c r="F2922" t="s">
        <v>387</v>
      </c>
      <c r="G2922" t="s">
        <v>1519</v>
      </c>
      <c r="H2922" t="s">
        <v>17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53</v>
      </c>
      <c r="O2922" t="s">
        <v>6439</v>
      </c>
      <c r="P2922">
        <v>4</v>
      </c>
      <c r="Q2922" t="str">
        <f t="shared" si="45"/>
        <v>NRUC US Equity</v>
      </c>
    </row>
    <row r="2923" spans="1:17" x14ac:dyDescent="0.55000000000000004">
      <c r="A2923" s="1">
        <v>45289</v>
      </c>
      <c r="B2923" s="1">
        <v>45291</v>
      </c>
      <c r="C2923" t="s">
        <v>1116</v>
      </c>
      <c r="D2923" t="s">
        <v>1117</v>
      </c>
      <c r="E2923">
        <v>3.5</v>
      </c>
      <c r="F2923" t="s">
        <v>2873</v>
      </c>
      <c r="G2923" t="s">
        <v>1519</v>
      </c>
      <c r="H2923" t="s">
        <v>17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53</v>
      </c>
      <c r="O2923" t="s">
        <v>6440</v>
      </c>
      <c r="P2923">
        <v>4</v>
      </c>
      <c r="Q2923" t="str">
        <f t="shared" si="45"/>
        <v>NRUC US Equity</v>
      </c>
    </row>
    <row r="2924" spans="1:17" x14ac:dyDescent="0.55000000000000004">
      <c r="A2924" s="1">
        <v>45289</v>
      </c>
      <c r="B2924" s="1">
        <v>45291</v>
      </c>
      <c r="C2924" t="s">
        <v>1116</v>
      </c>
      <c r="D2924" t="s">
        <v>1117</v>
      </c>
      <c r="E2924">
        <v>3.5</v>
      </c>
      <c r="F2924" t="s">
        <v>2717</v>
      </c>
      <c r="G2924" t="s">
        <v>2272</v>
      </c>
      <c r="H2924" t="s">
        <v>17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53</v>
      </c>
      <c r="O2924" t="s">
        <v>6441</v>
      </c>
      <c r="P2924">
        <v>4</v>
      </c>
      <c r="Q2924" t="str">
        <f t="shared" si="45"/>
        <v>NRUC US Equity</v>
      </c>
    </row>
    <row r="2925" spans="1:17" x14ac:dyDescent="0.55000000000000004">
      <c r="A2925" s="1">
        <v>45289</v>
      </c>
      <c r="B2925" s="1">
        <v>45291</v>
      </c>
      <c r="C2925" t="s">
        <v>5030</v>
      </c>
      <c r="D2925" t="s">
        <v>265</v>
      </c>
      <c r="E2925">
        <v>7.625</v>
      </c>
      <c r="F2925" t="s">
        <v>2072</v>
      </c>
      <c r="G2925" t="s">
        <v>5204</v>
      </c>
      <c r="H2925" t="s">
        <v>52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72</v>
      </c>
      <c r="O2925" t="s">
        <v>6443</v>
      </c>
      <c r="P2925">
        <v>3</v>
      </c>
      <c r="Q2925" t="str">
        <f t="shared" si="45"/>
        <v>MET US Equity</v>
      </c>
    </row>
    <row r="2926" spans="1:17" x14ac:dyDescent="0.55000000000000004">
      <c r="A2926" s="1">
        <v>45289</v>
      </c>
      <c r="B2926" s="1">
        <v>45291</v>
      </c>
      <c r="C2926" t="s">
        <v>1495</v>
      </c>
      <c r="D2926" t="s">
        <v>1496</v>
      </c>
      <c r="E2926">
        <v>2.5880000000000001</v>
      </c>
      <c r="F2926" t="s">
        <v>6135</v>
      </c>
      <c r="G2926" t="s">
        <v>229</v>
      </c>
      <c r="H2926" t="s">
        <v>17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72</v>
      </c>
      <c r="O2926" t="s">
        <v>6444</v>
      </c>
      <c r="P2926">
        <v>3</v>
      </c>
      <c r="Q2926" t="str">
        <f t="shared" si="45"/>
        <v>JXN US Equity</v>
      </c>
    </row>
    <row r="2927" spans="1:17" x14ac:dyDescent="0.55000000000000004">
      <c r="A2927" s="1">
        <v>45289</v>
      </c>
      <c r="B2927" s="1">
        <v>45291</v>
      </c>
      <c r="C2927" t="s">
        <v>6048</v>
      </c>
      <c r="D2927" t="s">
        <v>6049</v>
      </c>
      <c r="E2927">
        <v>5.45</v>
      </c>
      <c r="F2927" t="s">
        <v>6445</v>
      </c>
      <c r="G2927" t="s">
        <v>16</v>
      </c>
      <c r="H2927" t="s">
        <v>42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53</v>
      </c>
      <c r="O2927" t="s">
        <v>6446</v>
      </c>
      <c r="P2927">
        <v>3</v>
      </c>
      <c r="Q2927" t="str">
        <f t="shared" si="45"/>
        <v>SJI US Equity</v>
      </c>
    </row>
    <row r="2928" spans="1:17" x14ac:dyDescent="0.55000000000000004">
      <c r="A2928" s="1">
        <v>45289</v>
      </c>
      <c r="B2928" s="1">
        <v>45291</v>
      </c>
      <c r="C2928" t="s">
        <v>170</v>
      </c>
      <c r="D2928" t="s">
        <v>171</v>
      </c>
      <c r="E2928">
        <v>6.375</v>
      </c>
      <c r="F2928" t="s">
        <v>2050</v>
      </c>
      <c r="G2928" t="s">
        <v>142</v>
      </c>
      <c r="H2928" t="s">
        <v>47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22</v>
      </c>
      <c r="O2928" t="s">
        <v>6451</v>
      </c>
      <c r="P2928">
        <v>1</v>
      </c>
      <c r="Q2928" t="str">
        <f t="shared" si="45"/>
        <v>T US Equity</v>
      </c>
    </row>
    <row r="2929" spans="1:17" x14ac:dyDescent="0.55000000000000004">
      <c r="A2929" s="1">
        <v>45289</v>
      </c>
      <c r="B2929" s="1">
        <v>45291</v>
      </c>
      <c r="C2929" t="s">
        <v>3677</v>
      </c>
      <c r="D2929" t="s">
        <v>3678</v>
      </c>
      <c r="E2929">
        <v>7.9</v>
      </c>
      <c r="F2929" t="s">
        <v>1140</v>
      </c>
      <c r="H2929" t="s">
        <v>52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53</v>
      </c>
      <c r="O2929" t="s">
        <v>6455</v>
      </c>
      <c r="P2929">
        <v>2</v>
      </c>
      <c r="Q2929" t="str">
        <f t="shared" si="45"/>
        <v>SR US Equity</v>
      </c>
    </row>
    <row r="2930" spans="1:17" x14ac:dyDescent="0.55000000000000004">
      <c r="A2930" s="1">
        <v>45289</v>
      </c>
      <c r="B2930" s="1">
        <v>45291</v>
      </c>
      <c r="C2930" t="s">
        <v>1216</v>
      </c>
      <c r="D2930" t="s">
        <v>1217</v>
      </c>
      <c r="E2930">
        <v>4.07</v>
      </c>
      <c r="F2930" t="s">
        <v>1218</v>
      </c>
      <c r="G2930" t="s">
        <v>142</v>
      </c>
      <c r="H2930" t="s">
        <v>17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6459</v>
      </c>
      <c r="P2930">
        <v>3</v>
      </c>
      <c r="Q2930" t="str">
        <f t="shared" si="45"/>
        <v>LMT US Equity</v>
      </c>
    </row>
    <row r="2931" spans="1:17" x14ac:dyDescent="0.55000000000000004">
      <c r="A2931" s="1">
        <v>45289</v>
      </c>
      <c r="B2931" s="1">
        <v>45291</v>
      </c>
      <c r="C2931" t="s">
        <v>3131</v>
      </c>
      <c r="D2931" t="s">
        <v>449</v>
      </c>
      <c r="E2931">
        <v>3.25</v>
      </c>
      <c r="F2931" t="s">
        <v>477</v>
      </c>
      <c r="G2931" t="s">
        <v>1519</v>
      </c>
      <c r="H2931" t="s">
        <v>47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53</v>
      </c>
      <c r="O2931" t="s">
        <v>6460</v>
      </c>
      <c r="P2931">
        <v>3</v>
      </c>
      <c r="Q2931" t="str">
        <f t="shared" si="45"/>
        <v>DUK US Equity</v>
      </c>
    </row>
    <row r="2932" spans="1:17" x14ac:dyDescent="0.55000000000000004">
      <c r="A2932" s="1">
        <v>45289</v>
      </c>
      <c r="B2932" s="1">
        <v>45291</v>
      </c>
      <c r="C2932" t="s">
        <v>1500</v>
      </c>
      <c r="D2932" t="s">
        <v>1501</v>
      </c>
      <c r="E2932">
        <v>2.5</v>
      </c>
      <c r="F2932" t="s">
        <v>5982</v>
      </c>
      <c r="G2932" t="s">
        <v>229</v>
      </c>
      <c r="H2932" t="s">
        <v>42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72</v>
      </c>
      <c r="O2932" t="s">
        <v>6463</v>
      </c>
      <c r="P2932">
        <v>3</v>
      </c>
      <c r="Q2932" t="str">
        <f t="shared" si="45"/>
        <v>PFG US Equity</v>
      </c>
    </row>
    <row r="2933" spans="1:17" x14ac:dyDescent="0.55000000000000004">
      <c r="A2933" s="1">
        <v>45289</v>
      </c>
      <c r="B2933" s="1">
        <v>45291</v>
      </c>
      <c r="C2933" t="s">
        <v>507</v>
      </c>
      <c r="D2933" t="s">
        <v>508</v>
      </c>
      <c r="E2933">
        <v>5.375</v>
      </c>
      <c r="F2933" t="s">
        <v>509</v>
      </c>
      <c r="G2933" t="s">
        <v>142</v>
      </c>
      <c r="H2933" t="s">
        <v>47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6464</v>
      </c>
      <c r="P2933">
        <v>4</v>
      </c>
      <c r="Q2933" t="str">
        <f t="shared" si="45"/>
        <v>ORCL US Equity</v>
      </c>
    </row>
    <row r="2934" spans="1:17" x14ac:dyDescent="0.55000000000000004">
      <c r="A2934" s="1">
        <v>45289</v>
      </c>
      <c r="B2934" s="1">
        <v>45291</v>
      </c>
      <c r="C2934" t="s">
        <v>3677</v>
      </c>
      <c r="D2934" t="s">
        <v>3678</v>
      </c>
      <c r="E2934">
        <v>6.15</v>
      </c>
      <c r="F2934" t="s">
        <v>87</v>
      </c>
      <c r="H2934" t="s">
        <v>52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53</v>
      </c>
      <c r="O2934" t="s">
        <v>6465</v>
      </c>
      <c r="P2934">
        <v>2</v>
      </c>
      <c r="Q2934" t="str">
        <f t="shared" si="45"/>
        <v>SR US Equity</v>
      </c>
    </row>
    <row r="2935" spans="1:17" x14ac:dyDescent="0.55000000000000004">
      <c r="A2935" s="1">
        <v>45289</v>
      </c>
      <c r="B2935" s="1">
        <v>45291</v>
      </c>
      <c r="C2935" t="s">
        <v>3596</v>
      </c>
      <c r="D2935" t="s">
        <v>171</v>
      </c>
      <c r="E2935">
        <v>7.125</v>
      </c>
      <c r="F2935" t="s">
        <v>2508</v>
      </c>
      <c r="G2935" t="s">
        <v>142</v>
      </c>
      <c r="H2935" t="s">
        <v>47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22</v>
      </c>
      <c r="O2935" t="s">
        <v>6466</v>
      </c>
      <c r="P2935">
        <v>1</v>
      </c>
      <c r="Q2935" t="str">
        <f t="shared" si="45"/>
        <v>T US Equity</v>
      </c>
    </row>
    <row r="2936" spans="1:17" x14ac:dyDescent="0.55000000000000004">
      <c r="A2936" s="1">
        <v>45289</v>
      </c>
      <c r="B2936" s="1">
        <v>45291</v>
      </c>
      <c r="C2936" t="s">
        <v>517</v>
      </c>
      <c r="D2936" t="s">
        <v>518</v>
      </c>
      <c r="E2936">
        <v>3</v>
      </c>
      <c r="F2936" t="s">
        <v>2201</v>
      </c>
      <c r="G2936" t="s">
        <v>1519</v>
      </c>
      <c r="H2936" t="s">
        <v>52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6468</v>
      </c>
      <c r="P2936">
        <v>3</v>
      </c>
      <c r="Q2936" t="str">
        <f t="shared" si="45"/>
        <v>CAT US Equity</v>
      </c>
    </row>
    <row r="2937" spans="1:17" x14ac:dyDescent="0.55000000000000004">
      <c r="A2937" s="1">
        <v>45289</v>
      </c>
      <c r="B2937" s="1">
        <v>45291</v>
      </c>
      <c r="C2937" t="s">
        <v>131</v>
      </c>
      <c r="D2937" t="s">
        <v>132</v>
      </c>
      <c r="E2937">
        <v>3.9</v>
      </c>
      <c r="F2937" t="s">
        <v>1720</v>
      </c>
      <c r="G2937" t="s">
        <v>133</v>
      </c>
      <c r="H2937" t="s">
        <v>63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64</v>
      </c>
      <c r="O2937" t="s">
        <v>6469</v>
      </c>
      <c r="P2937">
        <v>3</v>
      </c>
      <c r="Q2937" t="str">
        <f t="shared" si="45"/>
        <v>IFC US Equity</v>
      </c>
    </row>
    <row r="2938" spans="1:17" x14ac:dyDescent="0.55000000000000004">
      <c r="A2938" s="1">
        <v>45289</v>
      </c>
      <c r="B2938" s="1">
        <v>45291</v>
      </c>
      <c r="C2938" t="s">
        <v>123</v>
      </c>
      <c r="D2938" t="s">
        <v>124</v>
      </c>
      <c r="E2938">
        <v>3.85</v>
      </c>
      <c r="F2938" t="s">
        <v>6470</v>
      </c>
      <c r="G2938" t="s">
        <v>133</v>
      </c>
      <c r="H2938" t="s">
        <v>63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64</v>
      </c>
      <c r="O2938" t="s">
        <v>6471</v>
      </c>
      <c r="P2938">
        <v>4</v>
      </c>
      <c r="Q2938" t="str">
        <f t="shared" si="45"/>
        <v>IBRD US Equity</v>
      </c>
    </row>
    <row r="2939" spans="1:17" x14ac:dyDescent="0.55000000000000004">
      <c r="A2939" s="1">
        <v>45289</v>
      </c>
      <c r="B2939" s="1">
        <v>45291</v>
      </c>
      <c r="C2939" t="s">
        <v>131</v>
      </c>
      <c r="D2939" t="s">
        <v>132</v>
      </c>
      <c r="E2939">
        <v>4.05</v>
      </c>
      <c r="F2939" t="s">
        <v>6478</v>
      </c>
      <c r="G2939" t="s">
        <v>206</v>
      </c>
      <c r="H2939" t="s">
        <v>63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64</v>
      </c>
      <c r="O2939" t="s">
        <v>6479</v>
      </c>
      <c r="P2939">
        <v>3</v>
      </c>
      <c r="Q2939" t="str">
        <f t="shared" si="45"/>
        <v>IFC US Equity</v>
      </c>
    </row>
    <row r="2940" spans="1:17" x14ac:dyDescent="0.55000000000000004">
      <c r="A2940" s="1">
        <v>45289</v>
      </c>
      <c r="B2940" s="1">
        <v>45291</v>
      </c>
      <c r="C2940" t="s">
        <v>3432</v>
      </c>
      <c r="D2940" t="s">
        <v>3433</v>
      </c>
      <c r="E2940">
        <v>6.625</v>
      </c>
      <c r="F2940" t="s">
        <v>6481</v>
      </c>
      <c r="H2940" t="s">
        <v>47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6482</v>
      </c>
      <c r="P2940">
        <v>3</v>
      </c>
      <c r="Q2940" t="str">
        <f t="shared" si="45"/>
        <v>SYY US Equity</v>
      </c>
    </row>
    <row r="2941" spans="1:17" x14ac:dyDescent="0.55000000000000004">
      <c r="A2941" s="1">
        <v>45289</v>
      </c>
      <c r="B2941" s="1">
        <v>45291</v>
      </c>
      <c r="C2941" t="s">
        <v>6081</v>
      </c>
      <c r="D2941" t="s">
        <v>6082</v>
      </c>
      <c r="E2941">
        <v>6.59</v>
      </c>
      <c r="F2941" t="s">
        <v>6491</v>
      </c>
      <c r="G2941" t="s">
        <v>1118</v>
      </c>
      <c r="H2941" t="s">
        <v>52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22</v>
      </c>
      <c r="O2941" t="s">
        <v>6492</v>
      </c>
      <c r="P2941">
        <v>3</v>
      </c>
      <c r="Q2941" t="str">
        <f t="shared" si="45"/>
        <v>AWR US Equity</v>
      </c>
    </row>
    <row r="2942" spans="1:17" x14ac:dyDescent="0.55000000000000004">
      <c r="A2942" s="1">
        <v>45289</v>
      </c>
      <c r="B2942" s="1">
        <v>45291</v>
      </c>
      <c r="C2942" t="s">
        <v>6493</v>
      </c>
      <c r="D2942" t="s">
        <v>4404</v>
      </c>
      <c r="E2942">
        <v>7.16</v>
      </c>
      <c r="F2942" t="s">
        <v>6494</v>
      </c>
      <c r="G2942" t="s">
        <v>4780</v>
      </c>
      <c r="H2942" t="s">
        <v>77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53</v>
      </c>
      <c r="O2942" t="s">
        <v>6495</v>
      </c>
      <c r="P2942">
        <v>2</v>
      </c>
      <c r="Q2942" t="str">
        <f t="shared" si="45"/>
        <v>NI US Equity</v>
      </c>
    </row>
    <row r="2943" spans="1:17" x14ac:dyDescent="0.55000000000000004">
      <c r="A2943" s="1">
        <v>45289</v>
      </c>
      <c r="B2943" s="1">
        <v>45291</v>
      </c>
      <c r="C2943" t="s">
        <v>4895</v>
      </c>
      <c r="D2943" t="s">
        <v>3890</v>
      </c>
      <c r="E2943">
        <v>9</v>
      </c>
      <c r="F2943" t="s">
        <v>91</v>
      </c>
      <c r="G2943" t="s">
        <v>229</v>
      </c>
      <c r="H2943" t="s">
        <v>77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6497</v>
      </c>
      <c r="P2943">
        <v>4</v>
      </c>
      <c r="Q2943" t="str">
        <f t="shared" si="45"/>
        <v>ADNA US Equity</v>
      </c>
    </row>
    <row r="2944" spans="1:17" x14ac:dyDescent="0.55000000000000004">
      <c r="A2944" s="1">
        <v>45289</v>
      </c>
      <c r="B2944" s="1">
        <v>45291</v>
      </c>
      <c r="C2944" t="s">
        <v>3045</v>
      </c>
      <c r="D2944" t="s">
        <v>1249</v>
      </c>
      <c r="E2944">
        <v>3.5</v>
      </c>
      <c r="F2944" t="s">
        <v>3451</v>
      </c>
      <c r="G2944" t="s">
        <v>229</v>
      </c>
      <c r="H2944" t="s">
        <v>47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6498</v>
      </c>
      <c r="P2944">
        <v>3</v>
      </c>
      <c r="Q2944" t="str">
        <f t="shared" si="45"/>
        <v>KMI US Equity</v>
      </c>
    </row>
    <row r="2945" spans="1:17" x14ac:dyDescent="0.55000000000000004">
      <c r="A2945" s="1">
        <v>45289</v>
      </c>
      <c r="B2945" s="1">
        <v>45291</v>
      </c>
      <c r="C2945" t="s">
        <v>5703</v>
      </c>
      <c r="D2945" t="s">
        <v>775</v>
      </c>
      <c r="E2945">
        <v>5.9</v>
      </c>
      <c r="F2945" t="s">
        <v>724</v>
      </c>
      <c r="H2945" t="s">
        <v>42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53</v>
      </c>
      <c r="O2945" t="s">
        <v>6499</v>
      </c>
      <c r="P2945">
        <v>3</v>
      </c>
      <c r="Q2945" t="str">
        <f t="shared" si="45"/>
        <v>EXC US Equity</v>
      </c>
    </row>
    <row r="2946" spans="1:17" x14ac:dyDescent="0.55000000000000004">
      <c r="A2946" s="1">
        <v>45289</v>
      </c>
      <c r="B2946" s="1">
        <v>45291</v>
      </c>
      <c r="C2946" t="s">
        <v>6028</v>
      </c>
      <c r="D2946" t="s">
        <v>6029</v>
      </c>
      <c r="E2946">
        <v>7.75</v>
      </c>
      <c r="F2946" t="s">
        <v>1152</v>
      </c>
      <c r="H2946" t="s">
        <v>47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72</v>
      </c>
      <c r="O2946" t="s">
        <v>6500</v>
      </c>
      <c r="P2946">
        <v>2</v>
      </c>
      <c r="Q2946" t="str">
        <f t="shared" si="45"/>
        <v>FR US Equity</v>
      </c>
    </row>
    <row r="2947" spans="1:17" x14ac:dyDescent="0.55000000000000004">
      <c r="A2947" s="1">
        <v>45289</v>
      </c>
      <c r="B2947" s="1">
        <v>45291</v>
      </c>
      <c r="C2947" t="s">
        <v>4115</v>
      </c>
      <c r="D2947" t="s">
        <v>4116</v>
      </c>
      <c r="E2947">
        <v>7.2055100000000003</v>
      </c>
      <c r="F2947" t="s">
        <v>6501</v>
      </c>
      <c r="G2947" t="s">
        <v>206</v>
      </c>
      <c r="H2947" t="s">
        <v>17</v>
      </c>
      <c r="I2947" t="s">
        <v>18</v>
      </c>
      <c r="J2947" t="s">
        <v>19</v>
      </c>
      <c r="K2947" t="s">
        <v>20</v>
      </c>
      <c r="L2947" t="s">
        <v>20</v>
      </c>
      <c r="M2947" t="s">
        <v>173</v>
      </c>
      <c r="N2947" t="s">
        <v>72</v>
      </c>
      <c r="O2947" t="s">
        <v>6502</v>
      </c>
      <c r="P2947">
        <v>2</v>
      </c>
      <c r="Q2947" t="str">
        <f t="shared" si="45"/>
        <v>GS US Equity</v>
      </c>
    </row>
    <row r="2948" spans="1:17" x14ac:dyDescent="0.55000000000000004">
      <c r="A2948" s="1">
        <v>45289</v>
      </c>
      <c r="B2948" s="1">
        <v>45291</v>
      </c>
      <c r="C2948" t="s">
        <v>131</v>
      </c>
      <c r="D2948" t="s">
        <v>132</v>
      </c>
      <c r="E2948">
        <v>4.25</v>
      </c>
      <c r="F2948" t="s">
        <v>1417</v>
      </c>
      <c r="G2948" t="s">
        <v>133</v>
      </c>
      <c r="H2948" t="s">
        <v>63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64</v>
      </c>
      <c r="O2948" t="s">
        <v>6503</v>
      </c>
      <c r="P2948">
        <v>3</v>
      </c>
      <c r="Q2948" t="str">
        <f t="shared" ref="Q2948:Q3011" si="46">D2948&amp;" US Equity"</f>
        <v>IFC US Equity</v>
      </c>
    </row>
    <row r="2949" spans="1:17" x14ac:dyDescent="0.55000000000000004">
      <c r="A2949" s="1">
        <v>45289</v>
      </c>
      <c r="B2949" s="1">
        <v>45291</v>
      </c>
      <c r="C2949" t="s">
        <v>1116</v>
      </c>
      <c r="D2949" t="s">
        <v>1117</v>
      </c>
      <c r="E2949">
        <v>1.9</v>
      </c>
      <c r="F2949" t="s">
        <v>2060</v>
      </c>
      <c r="G2949" t="s">
        <v>1519</v>
      </c>
      <c r="H2949" t="s">
        <v>17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53</v>
      </c>
      <c r="O2949" t="s">
        <v>6508</v>
      </c>
      <c r="P2949">
        <v>4</v>
      </c>
      <c r="Q2949" t="str">
        <f t="shared" si="46"/>
        <v>NRUC US Equity</v>
      </c>
    </row>
    <row r="2950" spans="1:17" x14ac:dyDescent="0.55000000000000004">
      <c r="A2950" s="1">
        <v>45289</v>
      </c>
      <c r="B2950" s="1">
        <v>45291</v>
      </c>
      <c r="C2950" t="s">
        <v>1116</v>
      </c>
      <c r="D2950" t="s">
        <v>1117</v>
      </c>
      <c r="E2950">
        <v>3.5</v>
      </c>
      <c r="F2950" t="s">
        <v>1566</v>
      </c>
      <c r="G2950" t="s">
        <v>1519</v>
      </c>
      <c r="H2950" t="s">
        <v>17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53</v>
      </c>
      <c r="O2950" t="s">
        <v>6509</v>
      </c>
      <c r="P2950">
        <v>4</v>
      </c>
      <c r="Q2950" t="str">
        <f t="shared" si="46"/>
        <v>NRUC US Equity</v>
      </c>
    </row>
    <row r="2951" spans="1:17" x14ac:dyDescent="0.55000000000000004">
      <c r="A2951" s="1">
        <v>45289</v>
      </c>
      <c r="B2951" s="1">
        <v>45291</v>
      </c>
      <c r="C2951" t="s">
        <v>1500</v>
      </c>
      <c r="D2951" t="s">
        <v>1501</v>
      </c>
      <c r="E2951">
        <v>5.7870299999999997</v>
      </c>
      <c r="F2951" t="s">
        <v>3241</v>
      </c>
      <c r="G2951" t="s">
        <v>229</v>
      </c>
      <c r="H2951" t="s">
        <v>42</v>
      </c>
      <c r="I2951" t="s">
        <v>18</v>
      </c>
      <c r="J2951" t="s">
        <v>19</v>
      </c>
      <c r="K2951" t="s">
        <v>20</v>
      </c>
      <c r="L2951" t="s">
        <v>20</v>
      </c>
      <c r="M2951" t="s">
        <v>173</v>
      </c>
      <c r="N2951" t="s">
        <v>72</v>
      </c>
      <c r="O2951" t="s">
        <v>6512</v>
      </c>
      <c r="P2951">
        <v>3</v>
      </c>
      <c r="Q2951" t="str">
        <f t="shared" si="46"/>
        <v>PFG US Equity</v>
      </c>
    </row>
    <row r="2952" spans="1:17" x14ac:dyDescent="0.55000000000000004">
      <c r="A2952" s="1">
        <v>45289</v>
      </c>
      <c r="B2952" s="1">
        <v>45291</v>
      </c>
      <c r="C2952" t="s">
        <v>6514</v>
      </c>
      <c r="D2952" t="s">
        <v>6515</v>
      </c>
      <c r="E2952">
        <v>7.28</v>
      </c>
      <c r="F2952" t="s">
        <v>6516</v>
      </c>
      <c r="G2952" t="s">
        <v>629</v>
      </c>
      <c r="H2952" t="s">
        <v>47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22</v>
      </c>
      <c r="O2952" t="s">
        <v>6517</v>
      </c>
      <c r="P2952">
        <v>3</v>
      </c>
      <c r="Q2952" t="str">
        <f t="shared" si="46"/>
        <v>CBT US Equity</v>
      </c>
    </row>
    <row r="2953" spans="1:17" x14ac:dyDescent="0.55000000000000004">
      <c r="A2953" s="1">
        <v>45289</v>
      </c>
      <c r="B2953" s="1">
        <v>45291</v>
      </c>
      <c r="C2953" t="s">
        <v>57</v>
      </c>
      <c r="D2953" t="s">
        <v>14</v>
      </c>
      <c r="E2953">
        <v>9.5</v>
      </c>
      <c r="F2953" t="s">
        <v>1975</v>
      </c>
      <c r="G2953" t="s">
        <v>142</v>
      </c>
      <c r="H2953" t="s">
        <v>17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6518</v>
      </c>
      <c r="P2953">
        <v>3</v>
      </c>
      <c r="Q2953" t="str">
        <f t="shared" si="46"/>
        <v>DIS US Equity</v>
      </c>
    </row>
    <row r="2954" spans="1:17" x14ac:dyDescent="0.55000000000000004">
      <c r="A2954" s="1">
        <v>45289</v>
      </c>
      <c r="B2954" s="1">
        <v>45291</v>
      </c>
      <c r="C2954" t="s">
        <v>1500</v>
      </c>
      <c r="D2954" t="s">
        <v>1501</v>
      </c>
      <c r="E2954">
        <v>0.75</v>
      </c>
      <c r="F2954" t="s">
        <v>2861</v>
      </c>
      <c r="G2954" t="s">
        <v>229</v>
      </c>
      <c r="H2954" t="s">
        <v>42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72</v>
      </c>
      <c r="O2954" t="s">
        <v>6519</v>
      </c>
      <c r="P2954">
        <v>3</v>
      </c>
      <c r="Q2954" t="str">
        <f t="shared" si="46"/>
        <v>PFG US Equity</v>
      </c>
    </row>
    <row r="2955" spans="1:17" x14ac:dyDescent="0.55000000000000004">
      <c r="A2955" s="1">
        <v>45289</v>
      </c>
      <c r="B2955" s="1">
        <v>45291</v>
      </c>
      <c r="C2955" t="s">
        <v>1750</v>
      </c>
      <c r="D2955" t="s">
        <v>610</v>
      </c>
      <c r="E2955">
        <v>7.75</v>
      </c>
      <c r="F2955" t="s">
        <v>611</v>
      </c>
      <c r="G2955" t="s">
        <v>6520</v>
      </c>
      <c r="H2955" t="s">
        <v>77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6521</v>
      </c>
      <c r="P2955">
        <v>3</v>
      </c>
      <c r="Q2955" t="str">
        <f t="shared" si="46"/>
        <v>NOC US Equity</v>
      </c>
    </row>
    <row r="2956" spans="1:17" x14ac:dyDescent="0.55000000000000004">
      <c r="A2956" s="1">
        <v>45289</v>
      </c>
      <c r="B2956" s="1">
        <v>45291</v>
      </c>
      <c r="C2956" t="s">
        <v>6522</v>
      </c>
      <c r="D2956" t="s">
        <v>6523</v>
      </c>
      <c r="E2956">
        <v>4.26</v>
      </c>
      <c r="F2956" t="s">
        <v>6524</v>
      </c>
      <c r="H2956" t="s">
        <v>47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53</v>
      </c>
      <c r="O2956" t="s">
        <v>6525</v>
      </c>
      <c r="P2956">
        <v>5</v>
      </c>
      <c r="Q2956" t="str">
        <f t="shared" si="46"/>
        <v>AQNCN US Equity</v>
      </c>
    </row>
    <row r="2957" spans="1:17" x14ac:dyDescent="0.55000000000000004">
      <c r="A2957" s="1">
        <v>45289</v>
      </c>
      <c r="B2957" s="1">
        <v>45291</v>
      </c>
      <c r="C2957" t="s">
        <v>5790</v>
      </c>
      <c r="D2957" t="s">
        <v>5791</v>
      </c>
      <c r="E2957">
        <v>5.7640000000000002</v>
      </c>
      <c r="F2957" t="s">
        <v>6526</v>
      </c>
      <c r="G2957" t="s">
        <v>206</v>
      </c>
      <c r="H2957" t="s">
        <v>77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53</v>
      </c>
      <c r="O2957" t="s">
        <v>6527</v>
      </c>
      <c r="P2957">
        <v>5</v>
      </c>
      <c r="Q2957" t="str">
        <f t="shared" si="46"/>
        <v>FTSCN US Equity</v>
      </c>
    </row>
    <row r="2958" spans="1:17" x14ac:dyDescent="0.55000000000000004">
      <c r="A2958" s="1">
        <v>45289</v>
      </c>
      <c r="B2958" s="1">
        <v>45291</v>
      </c>
      <c r="C2958" t="s">
        <v>6529</v>
      </c>
      <c r="D2958" t="s">
        <v>567</v>
      </c>
      <c r="E2958">
        <v>7.2</v>
      </c>
      <c r="F2958" t="s">
        <v>383</v>
      </c>
      <c r="G2958" t="s">
        <v>6530</v>
      </c>
      <c r="H2958" t="s">
        <v>17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53</v>
      </c>
      <c r="O2958" t="s">
        <v>6531</v>
      </c>
      <c r="P2958">
        <v>1</v>
      </c>
      <c r="Q2958" t="str">
        <f t="shared" si="46"/>
        <v>D US Equity</v>
      </c>
    </row>
    <row r="2959" spans="1:17" x14ac:dyDescent="0.55000000000000004">
      <c r="A2959" s="1">
        <v>45289</v>
      </c>
      <c r="B2959" s="1">
        <v>45291</v>
      </c>
      <c r="C2959" t="s">
        <v>1574</v>
      </c>
      <c r="D2959" t="s">
        <v>1575</v>
      </c>
      <c r="E2959">
        <v>6.7</v>
      </c>
      <c r="F2959" t="s">
        <v>1576</v>
      </c>
      <c r="G2959" t="s">
        <v>142</v>
      </c>
      <c r="H2959" t="s">
        <v>47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6538</v>
      </c>
      <c r="P2959">
        <v>3</v>
      </c>
      <c r="Q2959" t="str">
        <f t="shared" si="46"/>
        <v>BDX US Equity</v>
      </c>
    </row>
    <row r="2960" spans="1:17" x14ac:dyDescent="0.55000000000000004">
      <c r="A2960" s="1">
        <v>45289</v>
      </c>
      <c r="B2960" s="1">
        <v>45291</v>
      </c>
      <c r="C2960" t="s">
        <v>4895</v>
      </c>
      <c r="D2960" t="s">
        <v>3890</v>
      </c>
      <c r="E2960">
        <v>9</v>
      </c>
      <c r="F2960" t="s">
        <v>91</v>
      </c>
      <c r="G2960" t="s">
        <v>142</v>
      </c>
      <c r="H2960" t="s">
        <v>77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6545</v>
      </c>
      <c r="P2960">
        <v>4</v>
      </c>
      <c r="Q2960" t="str">
        <f t="shared" si="46"/>
        <v>ADNA US Equity</v>
      </c>
    </row>
    <row r="2961" spans="1:17" x14ac:dyDescent="0.55000000000000004">
      <c r="A2961" s="1">
        <v>45289</v>
      </c>
      <c r="B2961" s="1">
        <v>45291</v>
      </c>
      <c r="C2961" t="s">
        <v>131</v>
      </c>
      <c r="D2961" t="s">
        <v>132</v>
      </c>
      <c r="E2961">
        <v>1.8</v>
      </c>
      <c r="F2961" t="s">
        <v>6546</v>
      </c>
      <c r="G2961" t="s">
        <v>133</v>
      </c>
      <c r="H2961" t="s">
        <v>63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64</v>
      </c>
      <c r="O2961" t="s">
        <v>6547</v>
      </c>
      <c r="P2961">
        <v>3</v>
      </c>
      <c r="Q2961" t="str">
        <f t="shared" si="46"/>
        <v>IFC US Equity</v>
      </c>
    </row>
    <row r="2962" spans="1:17" x14ac:dyDescent="0.55000000000000004">
      <c r="A2962" s="1">
        <v>45289</v>
      </c>
      <c r="B2962" s="1">
        <v>45291</v>
      </c>
      <c r="C2962" t="s">
        <v>131</v>
      </c>
      <c r="D2962" t="s">
        <v>132</v>
      </c>
      <c r="E2962">
        <v>0.25</v>
      </c>
      <c r="F2962" t="s">
        <v>2092</v>
      </c>
      <c r="G2962" t="s">
        <v>133</v>
      </c>
      <c r="H2962" t="s">
        <v>63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64</v>
      </c>
      <c r="O2962" t="s">
        <v>6548</v>
      </c>
      <c r="P2962">
        <v>3</v>
      </c>
      <c r="Q2962" t="str">
        <f t="shared" si="46"/>
        <v>IFC US Equity</v>
      </c>
    </row>
    <row r="2963" spans="1:17" x14ac:dyDescent="0.55000000000000004">
      <c r="A2963" s="1">
        <v>45289</v>
      </c>
      <c r="B2963" s="1">
        <v>45291</v>
      </c>
      <c r="C2963" t="s">
        <v>57</v>
      </c>
      <c r="D2963" t="s">
        <v>14</v>
      </c>
      <c r="E2963">
        <v>7.75</v>
      </c>
      <c r="F2963" t="s">
        <v>1792</v>
      </c>
      <c r="G2963" t="s">
        <v>142</v>
      </c>
      <c r="H2963" t="s">
        <v>17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22</v>
      </c>
      <c r="O2963" t="s">
        <v>6549</v>
      </c>
      <c r="P2963">
        <v>3</v>
      </c>
      <c r="Q2963" t="str">
        <f t="shared" si="46"/>
        <v>DIS US Equity</v>
      </c>
    </row>
    <row r="2964" spans="1:17" x14ac:dyDescent="0.55000000000000004">
      <c r="A2964" s="1">
        <v>45289</v>
      </c>
      <c r="B2964" s="1">
        <v>45291</v>
      </c>
      <c r="C2964" t="s">
        <v>1116</v>
      </c>
      <c r="D2964" t="s">
        <v>1117</v>
      </c>
      <c r="E2964">
        <v>3</v>
      </c>
      <c r="F2964" t="s">
        <v>146</v>
      </c>
      <c r="G2964" t="s">
        <v>1519</v>
      </c>
      <c r="H2964" t="s">
        <v>17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53</v>
      </c>
      <c r="O2964" t="s">
        <v>6552</v>
      </c>
      <c r="P2964">
        <v>4</v>
      </c>
      <c r="Q2964" t="str">
        <f t="shared" si="46"/>
        <v>NRUC US Equity</v>
      </c>
    </row>
    <row r="2965" spans="1:17" x14ac:dyDescent="0.55000000000000004">
      <c r="A2965" s="1">
        <v>45289</v>
      </c>
      <c r="B2965" s="1">
        <v>45291</v>
      </c>
      <c r="C2965" t="s">
        <v>1116</v>
      </c>
      <c r="D2965" t="s">
        <v>1117</v>
      </c>
      <c r="E2965">
        <v>3.5</v>
      </c>
      <c r="F2965" t="s">
        <v>1409</v>
      </c>
      <c r="G2965" t="s">
        <v>206</v>
      </c>
      <c r="H2965" t="s">
        <v>17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53</v>
      </c>
      <c r="O2965" t="s">
        <v>6554</v>
      </c>
      <c r="P2965">
        <v>4</v>
      </c>
      <c r="Q2965" t="str">
        <f t="shared" si="46"/>
        <v>NRUC US Equity</v>
      </c>
    </row>
    <row r="2966" spans="1:17" x14ac:dyDescent="0.55000000000000004">
      <c r="A2966" s="1">
        <v>45289</v>
      </c>
      <c r="B2966" s="1">
        <v>45291</v>
      </c>
      <c r="C2966" t="s">
        <v>6555</v>
      </c>
      <c r="D2966" t="s">
        <v>6556</v>
      </c>
      <c r="E2966">
        <v>6.125</v>
      </c>
      <c r="F2966" t="s">
        <v>3136</v>
      </c>
      <c r="H2966" t="s">
        <v>52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53</v>
      </c>
      <c r="O2966" t="s">
        <v>6557</v>
      </c>
      <c r="P2966">
        <v>3</v>
      </c>
      <c r="Q2966" t="str">
        <f t="shared" si="46"/>
        <v>BKH US Equity</v>
      </c>
    </row>
    <row r="2967" spans="1:17" x14ac:dyDescent="0.55000000000000004">
      <c r="A2967" s="1">
        <v>45289</v>
      </c>
      <c r="B2967" s="1">
        <v>45291</v>
      </c>
      <c r="C2967" t="s">
        <v>139</v>
      </c>
      <c r="D2967" t="s">
        <v>140</v>
      </c>
      <c r="E2967">
        <v>1.9</v>
      </c>
      <c r="F2967" t="s">
        <v>4638</v>
      </c>
      <c r="G2967" t="s">
        <v>229</v>
      </c>
      <c r="H2967" t="s">
        <v>42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72</v>
      </c>
      <c r="O2967" t="s">
        <v>6558</v>
      </c>
      <c r="P2967">
        <v>2</v>
      </c>
      <c r="Q2967" t="str">
        <f t="shared" si="46"/>
        <v>PL US Equity</v>
      </c>
    </row>
    <row r="2968" spans="1:17" x14ac:dyDescent="0.55000000000000004">
      <c r="A2968" s="1">
        <v>45289</v>
      </c>
      <c r="B2968" s="1">
        <v>45291</v>
      </c>
      <c r="C2968" t="s">
        <v>5852</v>
      </c>
      <c r="D2968" t="s">
        <v>743</v>
      </c>
      <c r="E2968">
        <v>6</v>
      </c>
      <c r="F2968" t="s">
        <v>2551</v>
      </c>
      <c r="H2968" t="s">
        <v>77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53</v>
      </c>
      <c r="O2968" t="s">
        <v>6559</v>
      </c>
      <c r="P2968">
        <v>2</v>
      </c>
      <c r="Q2968" t="str">
        <f t="shared" si="46"/>
        <v>ED US Equity</v>
      </c>
    </row>
    <row r="2969" spans="1:17" x14ac:dyDescent="0.55000000000000004">
      <c r="A2969" s="1">
        <v>45289</v>
      </c>
      <c r="B2969" s="1">
        <v>45291</v>
      </c>
      <c r="C2969" t="s">
        <v>2622</v>
      </c>
      <c r="D2969" t="s">
        <v>1159</v>
      </c>
      <c r="E2969">
        <v>6.15</v>
      </c>
      <c r="F2969" t="s">
        <v>36</v>
      </c>
      <c r="G2969" t="s">
        <v>142</v>
      </c>
      <c r="H2969" t="s">
        <v>77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53</v>
      </c>
      <c r="O2969" t="s">
        <v>6562</v>
      </c>
      <c r="P2969">
        <v>2</v>
      </c>
      <c r="Q2969" t="str">
        <f t="shared" si="46"/>
        <v>FE US Equity</v>
      </c>
    </row>
    <row r="2970" spans="1:17" x14ac:dyDescent="0.55000000000000004">
      <c r="A2970" s="1">
        <v>45289</v>
      </c>
      <c r="B2970" s="1">
        <v>45291</v>
      </c>
      <c r="C2970" t="s">
        <v>1010</v>
      </c>
      <c r="D2970" t="s">
        <v>1011</v>
      </c>
      <c r="E2970">
        <v>8.61</v>
      </c>
      <c r="F2970" t="s">
        <v>1968</v>
      </c>
      <c r="H2970" t="s">
        <v>77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6567</v>
      </c>
      <c r="P2970">
        <v>3</v>
      </c>
      <c r="Q2970" t="str">
        <f t="shared" si="46"/>
        <v>RTX US Equity</v>
      </c>
    </row>
    <row r="2971" spans="1:17" x14ac:dyDescent="0.55000000000000004">
      <c r="A2971" s="1">
        <v>45289</v>
      </c>
      <c r="B2971" s="1">
        <v>45291</v>
      </c>
      <c r="C2971" t="s">
        <v>5413</v>
      </c>
      <c r="D2971" t="s">
        <v>2348</v>
      </c>
      <c r="E2971">
        <v>4.4870000000000001</v>
      </c>
      <c r="F2971" t="s">
        <v>2981</v>
      </c>
      <c r="G2971" t="s">
        <v>229</v>
      </c>
      <c r="H2971" t="s">
        <v>77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53</v>
      </c>
      <c r="O2971" t="s">
        <v>6568</v>
      </c>
      <c r="P2971">
        <v>5</v>
      </c>
      <c r="Q2971" t="str">
        <f t="shared" si="46"/>
        <v>NGGLN US Equity</v>
      </c>
    </row>
    <row r="2972" spans="1:17" x14ac:dyDescent="0.55000000000000004">
      <c r="A2972" s="1">
        <v>45289</v>
      </c>
      <c r="B2972" s="1">
        <v>45291</v>
      </c>
      <c r="C2972" t="s">
        <v>5938</v>
      </c>
      <c r="D2972" t="s">
        <v>5939</v>
      </c>
      <c r="E2972">
        <v>6.12</v>
      </c>
      <c r="F2972" t="s">
        <v>6573</v>
      </c>
      <c r="G2972" t="s">
        <v>206</v>
      </c>
      <c r="H2972" t="s">
        <v>42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53</v>
      </c>
      <c r="O2972" t="s">
        <v>6574</v>
      </c>
      <c r="P2972">
        <v>4</v>
      </c>
      <c r="Q2972" t="str">
        <f t="shared" si="46"/>
        <v>MGEE US Equity</v>
      </c>
    </row>
    <row r="2973" spans="1:17" x14ac:dyDescent="0.55000000000000004">
      <c r="A2973" s="1">
        <v>45289</v>
      </c>
      <c r="B2973" s="1">
        <v>45291</v>
      </c>
      <c r="C2973" t="s">
        <v>1789</v>
      </c>
      <c r="D2973" t="s">
        <v>1200</v>
      </c>
      <c r="E2973">
        <v>0.8</v>
      </c>
      <c r="F2973" t="s">
        <v>728</v>
      </c>
      <c r="G2973" t="s">
        <v>229</v>
      </c>
      <c r="H2973" t="s">
        <v>267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72</v>
      </c>
      <c r="O2973" t="s">
        <v>6577</v>
      </c>
      <c r="P2973">
        <v>3</v>
      </c>
      <c r="Q2973" t="str">
        <f t="shared" si="46"/>
        <v>PRU US Equity</v>
      </c>
    </row>
    <row r="2974" spans="1:17" x14ac:dyDescent="0.55000000000000004">
      <c r="A2974" s="1">
        <v>45289</v>
      </c>
      <c r="B2974" s="1">
        <v>45291</v>
      </c>
      <c r="C2974" t="s">
        <v>170</v>
      </c>
      <c r="D2974" t="s">
        <v>171</v>
      </c>
      <c r="E2974">
        <v>6.5</v>
      </c>
      <c r="F2974" t="s">
        <v>780</v>
      </c>
      <c r="G2974" t="s">
        <v>238</v>
      </c>
      <c r="H2974" t="s">
        <v>47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6579</v>
      </c>
      <c r="P2974">
        <v>1</v>
      </c>
      <c r="Q2974" t="str">
        <f t="shared" si="46"/>
        <v>T US Equity</v>
      </c>
    </row>
    <row r="2975" spans="1:17" x14ac:dyDescent="0.55000000000000004">
      <c r="A2975" s="1">
        <v>45289</v>
      </c>
      <c r="B2975" s="1">
        <v>45291</v>
      </c>
      <c r="C2975" t="s">
        <v>264</v>
      </c>
      <c r="D2975" t="s">
        <v>265</v>
      </c>
      <c r="E2975">
        <v>3.35</v>
      </c>
      <c r="F2975" t="s">
        <v>6580</v>
      </c>
      <c r="G2975" t="s">
        <v>142</v>
      </c>
      <c r="H2975" t="s">
        <v>267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72</v>
      </c>
      <c r="O2975" t="s">
        <v>6581</v>
      </c>
      <c r="P2975">
        <v>3</v>
      </c>
      <c r="Q2975" t="str">
        <f t="shared" si="46"/>
        <v>MET US Equity</v>
      </c>
    </row>
    <row r="2976" spans="1:17" x14ac:dyDescent="0.55000000000000004">
      <c r="A2976" s="1">
        <v>45289</v>
      </c>
      <c r="B2976" s="1">
        <v>45291</v>
      </c>
      <c r="C2976" t="s">
        <v>5703</v>
      </c>
      <c r="D2976" t="s">
        <v>775</v>
      </c>
      <c r="E2976">
        <v>5.7</v>
      </c>
      <c r="F2976" t="s">
        <v>409</v>
      </c>
      <c r="G2976" t="s">
        <v>3786</v>
      </c>
      <c r="H2976" t="s">
        <v>42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53</v>
      </c>
      <c r="O2976" t="s">
        <v>6582</v>
      </c>
      <c r="P2976">
        <v>3</v>
      </c>
      <c r="Q2976" t="str">
        <f t="shared" si="46"/>
        <v>EXC US Equity</v>
      </c>
    </row>
    <row r="2977" spans="1:17" x14ac:dyDescent="0.55000000000000004">
      <c r="A2977" s="1">
        <v>45289</v>
      </c>
      <c r="B2977" s="1">
        <v>45291</v>
      </c>
      <c r="C2977" t="s">
        <v>2466</v>
      </c>
      <c r="D2977" t="s">
        <v>752</v>
      </c>
      <c r="E2977">
        <v>5.625</v>
      </c>
      <c r="F2977" t="s">
        <v>953</v>
      </c>
      <c r="H2977" t="s">
        <v>42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53</v>
      </c>
      <c r="O2977" t="s">
        <v>6583</v>
      </c>
      <c r="P2977">
        <v>2</v>
      </c>
      <c r="Q2977" t="str">
        <f t="shared" si="46"/>
        <v>ES US Equity</v>
      </c>
    </row>
    <row r="2978" spans="1:17" x14ac:dyDescent="0.55000000000000004">
      <c r="A2978" s="1">
        <v>45289</v>
      </c>
      <c r="B2978" s="1">
        <v>45291</v>
      </c>
      <c r="C2978" t="s">
        <v>5747</v>
      </c>
      <c r="D2978" t="s">
        <v>5748</v>
      </c>
      <c r="E2978">
        <v>7.54</v>
      </c>
      <c r="F2978" t="s">
        <v>6584</v>
      </c>
      <c r="G2978" t="s">
        <v>1118</v>
      </c>
      <c r="H2978" t="s">
        <v>47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6585</v>
      </c>
      <c r="P2978">
        <v>3</v>
      </c>
      <c r="Q2978" t="str">
        <f t="shared" si="46"/>
        <v>AVY US Equity</v>
      </c>
    </row>
    <row r="2979" spans="1:17" x14ac:dyDescent="0.55000000000000004">
      <c r="A2979" s="1">
        <v>45289</v>
      </c>
      <c r="B2979" s="1">
        <v>45291</v>
      </c>
      <c r="C2979" t="s">
        <v>5747</v>
      </c>
      <c r="D2979" t="s">
        <v>5748</v>
      </c>
      <c r="E2979">
        <v>7.52</v>
      </c>
      <c r="F2979" t="s">
        <v>900</v>
      </c>
      <c r="G2979" t="s">
        <v>1118</v>
      </c>
      <c r="H2979" t="s">
        <v>47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6586</v>
      </c>
      <c r="P2979">
        <v>3</v>
      </c>
      <c r="Q2979" t="str">
        <f t="shared" si="46"/>
        <v>AVY US Equity</v>
      </c>
    </row>
    <row r="2980" spans="1:17" x14ac:dyDescent="0.55000000000000004">
      <c r="A2980" s="1">
        <v>45289</v>
      </c>
      <c r="B2980" s="1">
        <v>45291</v>
      </c>
      <c r="C2980" t="s">
        <v>6587</v>
      </c>
      <c r="D2980" t="s">
        <v>75</v>
      </c>
      <c r="E2980">
        <v>8.625</v>
      </c>
      <c r="F2980" t="s">
        <v>1613</v>
      </c>
      <c r="H2980" t="s">
        <v>77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6588</v>
      </c>
      <c r="P2980">
        <v>2</v>
      </c>
      <c r="Q2980" t="str">
        <f t="shared" si="46"/>
        <v>VZ US Equity</v>
      </c>
    </row>
    <row r="2981" spans="1:17" x14ac:dyDescent="0.55000000000000004">
      <c r="A2981" s="1">
        <v>45289</v>
      </c>
      <c r="B2981" s="1">
        <v>45291</v>
      </c>
      <c r="C2981" t="s">
        <v>244</v>
      </c>
      <c r="D2981" t="s">
        <v>245</v>
      </c>
      <c r="E2981">
        <v>5.25</v>
      </c>
      <c r="F2981" t="s">
        <v>505</v>
      </c>
      <c r="G2981" t="s">
        <v>1519</v>
      </c>
      <c r="H2981" t="s">
        <v>47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6589</v>
      </c>
      <c r="P2981">
        <v>2</v>
      </c>
      <c r="Q2981" t="str">
        <f t="shared" si="46"/>
        <v>GE US Equity</v>
      </c>
    </row>
    <row r="2982" spans="1:17" x14ac:dyDescent="0.55000000000000004">
      <c r="A2982" s="1">
        <v>45289</v>
      </c>
      <c r="B2982" s="1">
        <v>45291</v>
      </c>
      <c r="C2982" t="s">
        <v>517</v>
      </c>
      <c r="D2982" t="s">
        <v>518</v>
      </c>
      <c r="E2982">
        <v>3.05</v>
      </c>
      <c r="F2982" t="s">
        <v>2201</v>
      </c>
      <c r="G2982" t="s">
        <v>1519</v>
      </c>
      <c r="H2982" t="s">
        <v>52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6590</v>
      </c>
      <c r="P2982">
        <v>3</v>
      </c>
      <c r="Q2982" t="str">
        <f t="shared" si="46"/>
        <v>CAT US Equity</v>
      </c>
    </row>
    <row r="2983" spans="1:17" x14ac:dyDescent="0.55000000000000004">
      <c r="A2983" s="1">
        <v>45289</v>
      </c>
      <c r="B2983" s="1">
        <v>45291</v>
      </c>
      <c r="C2983" t="s">
        <v>3131</v>
      </c>
      <c r="D2983" t="s">
        <v>449</v>
      </c>
      <c r="E2983">
        <v>3.35</v>
      </c>
      <c r="F2983" t="s">
        <v>2060</v>
      </c>
      <c r="G2983" t="s">
        <v>1519</v>
      </c>
      <c r="H2983" t="s">
        <v>47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53</v>
      </c>
      <c r="O2983" t="s">
        <v>6591</v>
      </c>
      <c r="P2983">
        <v>3</v>
      </c>
      <c r="Q2983" t="str">
        <f t="shared" si="46"/>
        <v>DUK US Equity</v>
      </c>
    </row>
    <row r="2984" spans="1:17" x14ac:dyDescent="0.55000000000000004">
      <c r="A2984" s="1">
        <v>45289</v>
      </c>
      <c r="B2984" s="1">
        <v>45291</v>
      </c>
      <c r="C2984" t="s">
        <v>123</v>
      </c>
      <c r="D2984" t="s">
        <v>124</v>
      </c>
      <c r="E2984">
        <v>4.8499999999999996</v>
      </c>
      <c r="F2984" t="s">
        <v>6592</v>
      </c>
      <c r="G2984" t="s">
        <v>659</v>
      </c>
      <c r="H2984" t="s">
        <v>63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64</v>
      </c>
      <c r="O2984" t="s">
        <v>6593</v>
      </c>
      <c r="P2984">
        <v>4</v>
      </c>
      <c r="Q2984" t="str">
        <f t="shared" si="46"/>
        <v>IBRD US Equity</v>
      </c>
    </row>
    <row r="2985" spans="1:17" x14ac:dyDescent="0.55000000000000004">
      <c r="A2985" s="1">
        <v>45289</v>
      </c>
      <c r="B2985" s="1">
        <v>45291</v>
      </c>
      <c r="C2985" t="s">
        <v>1116</v>
      </c>
      <c r="D2985" t="s">
        <v>1117</v>
      </c>
      <c r="E2985">
        <v>3</v>
      </c>
      <c r="F2985" t="s">
        <v>1182</v>
      </c>
      <c r="G2985" t="s">
        <v>2272</v>
      </c>
      <c r="H2985" t="s">
        <v>17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53</v>
      </c>
      <c r="O2985" t="s">
        <v>6594</v>
      </c>
      <c r="P2985">
        <v>4</v>
      </c>
      <c r="Q2985" t="str">
        <f t="shared" si="46"/>
        <v>NRUC US Equity</v>
      </c>
    </row>
    <row r="2986" spans="1:17" x14ac:dyDescent="0.55000000000000004">
      <c r="A2986" s="1">
        <v>45289</v>
      </c>
      <c r="B2986" s="1">
        <v>45291</v>
      </c>
      <c r="C2986" t="s">
        <v>1116</v>
      </c>
      <c r="D2986" t="s">
        <v>1117</v>
      </c>
      <c r="E2986">
        <v>3</v>
      </c>
      <c r="F2986" t="s">
        <v>1566</v>
      </c>
      <c r="G2986" t="s">
        <v>1519</v>
      </c>
      <c r="H2986" t="s">
        <v>17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53</v>
      </c>
      <c r="O2986" t="s">
        <v>6595</v>
      </c>
      <c r="P2986">
        <v>4</v>
      </c>
      <c r="Q2986" t="str">
        <f t="shared" si="46"/>
        <v>NRUC US Equity</v>
      </c>
    </row>
    <row r="2987" spans="1:17" x14ac:dyDescent="0.55000000000000004">
      <c r="A2987" s="1">
        <v>45289</v>
      </c>
      <c r="B2987" s="1">
        <v>45291</v>
      </c>
      <c r="C2987" t="s">
        <v>1116</v>
      </c>
      <c r="D2987" t="s">
        <v>1117</v>
      </c>
      <c r="E2987">
        <v>3.5</v>
      </c>
      <c r="F2987" t="s">
        <v>2815</v>
      </c>
      <c r="G2987" t="s">
        <v>1519</v>
      </c>
      <c r="H2987" t="s">
        <v>17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53</v>
      </c>
      <c r="O2987" t="s">
        <v>6596</v>
      </c>
      <c r="P2987">
        <v>4</v>
      </c>
      <c r="Q2987" t="str">
        <f t="shared" si="46"/>
        <v>NRUC US Equity</v>
      </c>
    </row>
    <row r="2988" spans="1:17" x14ac:dyDescent="0.55000000000000004">
      <c r="A2988" s="1">
        <v>45289</v>
      </c>
      <c r="B2988" s="1">
        <v>45291</v>
      </c>
      <c r="C2988" t="s">
        <v>1116</v>
      </c>
      <c r="D2988" t="s">
        <v>1117</v>
      </c>
      <c r="E2988">
        <v>3.35</v>
      </c>
      <c r="F2988" t="s">
        <v>2429</v>
      </c>
      <c r="G2988" t="s">
        <v>1519</v>
      </c>
      <c r="H2988" t="s">
        <v>17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53</v>
      </c>
      <c r="O2988" t="s">
        <v>6597</v>
      </c>
      <c r="P2988">
        <v>4</v>
      </c>
      <c r="Q2988" t="str">
        <f t="shared" si="46"/>
        <v>NRUC US Equity</v>
      </c>
    </row>
    <row r="2989" spans="1:17" x14ac:dyDescent="0.55000000000000004">
      <c r="A2989" s="1">
        <v>45289</v>
      </c>
      <c r="B2989" s="1">
        <v>45291</v>
      </c>
      <c r="C2989" t="s">
        <v>1116</v>
      </c>
      <c r="D2989" t="s">
        <v>1117</v>
      </c>
      <c r="E2989">
        <v>3</v>
      </c>
      <c r="F2989" t="s">
        <v>5623</v>
      </c>
      <c r="G2989" t="s">
        <v>4081</v>
      </c>
      <c r="H2989" t="s">
        <v>17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53</v>
      </c>
      <c r="O2989" t="s">
        <v>6598</v>
      </c>
      <c r="P2989">
        <v>4</v>
      </c>
      <c r="Q2989" t="str">
        <f t="shared" si="46"/>
        <v>NRUC US Equity</v>
      </c>
    </row>
    <row r="2990" spans="1:17" x14ac:dyDescent="0.55000000000000004">
      <c r="A2990" s="1">
        <v>45289</v>
      </c>
      <c r="B2990" s="1">
        <v>45291</v>
      </c>
      <c r="C2990" t="s">
        <v>1116</v>
      </c>
      <c r="D2990" t="s">
        <v>1117</v>
      </c>
      <c r="E2990">
        <v>3.1</v>
      </c>
      <c r="F2990" t="s">
        <v>2464</v>
      </c>
      <c r="G2990" t="s">
        <v>1519</v>
      </c>
      <c r="H2990" t="s">
        <v>17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53</v>
      </c>
      <c r="O2990" t="s">
        <v>6599</v>
      </c>
      <c r="P2990">
        <v>4</v>
      </c>
      <c r="Q2990" t="str">
        <f t="shared" si="46"/>
        <v>NRUC US Equity</v>
      </c>
    </row>
    <row r="2991" spans="1:17" x14ac:dyDescent="0.55000000000000004">
      <c r="A2991" s="1">
        <v>45289</v>
      </c>
      <c r="B2991" s="1">
        <v>45291</v>
      </c>
      <c r="C2991" t="s">
        <v>123</v>
      </c>
      <c r="D2991" t="s">
        <v>124</v>
      </c>
      <c r="E2991">
        <v>4.9850000000000003</v>
      </c>
      <c r="F2991" t="s">
        <v>6600</v>
      </c>
      <c r="G2991" t="s">
        <v>659</v>
      </c>
      <c r="H2991" t="s">
        <v>63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64</v>
      </c>
      <c r="O2991" t="s">
        <v>6601</v>
      </c>
      <c r="P2991">
        <v>4</v>
      </c>
      <c r="Q2991" t="str">
        <f t="shared" si="46"/>
        <v>IBRD US Equity</v>
      </c>
    </row>
    <row r="2992" spans="1:17" x14ac:dyDescent="0.55000000000000004">
      <c r="A2992" s="1">
        <v>45289</v>
      </c>
      <c r="B2992" s="1">
        <v>45291</v>
      </c>
      <c r="C2992" t="s">
        <v>4162</v>
      </c>
      <c r="D2992" t="s">
        <v>2348</v>
      </c>
      <c r="E2992">
        <v>4.1189999999999998</v>
      </c>
      <c r="F2992" t="s">
        <v>4163</v>
      </c>
      <c r="G2992" t="s">
        <v>229</v>
      </c>
      <c r="H2992" t="s">
        <v>77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53</v>
      </c>
      <c r="O2992" t="s">
        <v>6602</v>
      </c>
      <c r="P2992">
        <v>5</v>
      </c>
      <c r="Q2992" t="str">
        <f t="shared" si="46"/>
        <v>NGGLN US Equity</v>
      </c>
    </row>
    <row r="2993" spans="1:17" x14ac:dyDescent="0.55000000000000004">
      <c r="A2993" s="1">
        <v>45289</v>
      </c>
      <c r="B2993" s="1">
        <v>45291</v>
      </c>
      <c r="C2993" t="s">
        <v>4556</v>
      </c>
      <c r="D2993" t="s">
        <v>4557</v>
      </c>
      <c r="E2993">
        <v>7.75</v>
      </c>
      <c r="F2993" t="s">
        <v>1656</v>
      </c>
      <c r="H2993" t="s">
        <v>17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22</v>
      </c>
      <c r="O2993" t="s">
        <v>6604</v>
      </c>
      <c r="P2993">
        <v>5</v>
      </c>
      <c r="Q2993" t="str">
        <f t="shared" si="46"/>
        <v>TFCFA US Equity</v>
      </c>
    </row>
    <row r="2994" spans="1:17" x14ac:dyDescent="0.55000000000000004">
      <c r="A2994" s="1">
        <v>45289</v>
      </c>
      <c r="B2994" s="1">
        <v>45291</v>
      </c>
      <c r="C2994" t="s">
        <v>4556</v>
      </c>
      <c r="D2994" t="s">
        <v>4557</v>
      </c>
      <c r="E2994">
        <v>7.3</v>
      </c>
      <c r="F2994" t="s">
        <v>3057</v>
      </c>
      <c r="H2994" t="s">
        <v>17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6605</v>
      </c>
      <c r="P2994">
        <v>5</v>
      </c>
      <c r="Q2994" t="str">
        <f t="shared" si="46"/>
        <v>TFCFA US Equity</v>
      </c>
    </row>
    <row r="2995" spans="1:17" x14ac:dyDescent="0.55000000000000004">
      <c r="A2995" s="1">
        <v>45289</v>
      </c>
      <c r="B2995" s="1">
        <v>45291</v>
      </c>
      <c r="C2995" t="s">
        <v>5790</v>
      </c>
      <c r="D2995" t="s">
        <v>5791</v>
      </c>
      <c r="E2995">
        <v>4.7069999999999999</v>
      </c>
      <c r="F2995" t="s">
        <v>5075</v>
      </c>
      <c r="G2995" t="s">
        <v>206</v>
      </c>
      <c r="H2995" t="s">
        <v>77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53</v>
      </c>
      <c r="O2995" t="s">
        <v>6606</v>
      </c>
      <c r="P2995">
        <v>5</v>
      </c>
      <c r="Q2995" t="str">
        <f t="shared" si="46"/>
        <v>FTSCN US Equity</v>
      </c>
    </row>
    <row r="2996" spans="1:17" x14ac:dyDescent="0.55000000000000004">
      <c r="A2996" s="1">
        <v>45289</v>
      </c>
      <c r="B2996" s="1">
        <v>45291</v>
      </c>
      <c r="C2996" t="s">
        <v>1036</v>
      </c>
      <c r="D2996" t="s">
        <v>449</v>
      </c>
      <c r="E2996">
        <v>8.31</v>
      </c>
      <c r="F2996" t="s">
        <v>5381</v>
      </c>
      <c r="G2996" t="s">
        <v>6611</v>
      </c>
      <c r="H2996" t="s">
        <v>42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53</v>
      </c>
      <c r="O2996" t="s">
        <v>6612</v>
      </c>
      <c r="P2996">
        <v>3</v>
      </c>
      <c r="Q2996" t="str">
        <f t="shared" si="46"/>
        <v>DUK US Equity</v>
      </c>
    </row>
    <row r="2997" spans="1:17" x14ac:dyDescent="0.55000000000000004">
      <c r="A2997" s="1">
        <v>45289</v>
      </c>
      <c r="B2997" s="1">
        <v>45291</v>
      </c>
      <c r="C2997" t="s">
        <v>5351</v>
      </c>
      <c r="D2997" t="s">
        <v>5249</v>
      </c>
      <c r="E2997">
        <v>7.95</v>
      </c>
      <c r="F2997" t="s">
        <v>2654</v>
      </c>
      <c r="G2997" t="s">
        <v>206</v>
      </c>
      <c r="H2997" t="s">
        <v>52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53</v>
      </c>
      <c r="O2997" t="s">
        <v>6614</v>
      </c>
      <c r="P2997">
        <v>3</v>
      </c>
      <c r="Q2997" t="str">
        <f t="shared" si="46"/>
        <v>AGR US Equity</v>
      </c>
    </row>
    <row r="2998" spans="1:17" x14ac:dyDescent="0.55000000000000004">
      <c r="A2998" s="1">
        <v>45289</v>
      </c>
      <c r="B2998" s="1">
        <v>45291</v>
      </c>
      <c r="C2998" t="s">
        <v>3933</v>
      </c>
      <c r="D2998" t="s">
        <v>3934</v>
      </c>
      <c r="E2998">
        <v>6.3</v>
      </c>
      <c r="F2998" t="s">
        <v>814</v>
      </c>
      <c r="G2998" t="s">
        <v>4414</v>
      </c>
      <c r="H2998" t="s">
        <v>17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53</v>
      </c>
      <c r="O2998" t="s">
        <v>6615</v>
      </c>
      <c r="P2998">
        <v>3</v>
      </c>
      <c r="Q2998" t="str">
        <f t="shared" si="46"/>
        <v>IDA US Equity</v>
      </c>
    </row>
    <row r="2999" spans="1:17" x14ac:dyDescent="0.55000000000000004">
      <c r="A2999" s="1">
        <v>45289</v>
      </c>
      <c r="B2999" s="1">
        <v>45291</v>
      </c>
      <c r="C2999" t="s">
        <v>5830</v>
      </c>
      <c r="D2999" t="s">
        <v>5831</v>
      </c>
      <c r="E2999">
        <v>7.72</v>
      </c>
      <c r="F2999" t="s">
        <v>728</v>
      </c>
      <c r="G2999" t="s">
        <v>16</v>
      </c>
      <c r="H2999" t="s">
        <v>42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53</v>
      </c>
      <c r="O2999" t="s">
        <v>6618</v>
      </c>
      <c r="P2999">
        <v>3</v>
      </c>
      <c r="Q2999" t="str">
        <f t="shared" si="46"/>
        <v>NWN US Equity</v>
      </c>
    </row>
    <row r="3000" spans="1:17" x14ac:dyDescent="0.55000000000000004">
      <c r="A3000" s="1">
        <v>45289</v>
      </c>
      <c r="B3000" s="1">
        <v>45291</v>
      </c>
      <c r="C3000" t="s">
        <v>4103</v>
      </c>
      <c r="D3000" t="s">
        <v>4104</v>
      </c>
      <c r="E3000">
        <v>3.57</v>
      </c>
      <c r="F3000" t="s">
        <v>6619</v>
      </c>
      <c r="G3000" t="s">
        <v>217</v>
      </c>
      <c r="H3000" t="s">
        <v>77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53</v>
      </c>
      <c r="O3000" t="s">
        <v>6620</v>
      </c>
      <c r="P3000">
        <v>3</v>
      </c>
      <c r="Q3000" t="str">
        <f t="shared" si="46"/>
        <v>CNL US Equity</v>
      </c>
    </row>
    <row r="3001" spans="1:17" x14ac:dyDescent="0.55000000000000004">
      <c r="A3001" s="1">
        <v>45289</v>
      </c>
      <c r="B3001" s="1">
        <v>45291</v>
      </c>
      <c r="C3001" t="s">
        <v>4539</v>
      </c>
      <c r="D3001" t="s">
        <v>4540</v>
      </c>
      <c r="E3001">
        <v>6.6</v>
      </c>
      <c r="F3001" t="s">
        <v>5671</v>
      </c>
      <c r="G3001" t="s">
        <v>229</v>
      </c>
      <c r="H3001" t="s">
        <v>17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53</v>
      </c>
      <c r="O3001" t="s">
        <v>6624</v>
      </c>
      <c r="P3001">
        <v>3</v>
      </c>
      <c r="Q3001" t="str">
        <f t="shared" si="46"/>
        <v>AES US Equity</v>
      </c>
    </row>
    <row r="3002" spans="1:17" x14ac:dyDescent="0.55000000000000004">
      <c r="A3002" s="1">
        <v>45289</v>
      </c>
      <c r="B3002" s="1">
        <v>45291</v>
      </c>
      <c r="C3002" t="s">
        <v>6220</v>
      </c>
      <c r="D3002" t="s">
        <v>5249</v>
      </c>
      <c r="E3002">
        <v>5.63</v>
      </c>
      <c r="F3002" t="s">
        <v>1405</v>
      </c>
      <c r="H3002" t="s">
        <v>52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53</v>
      </c>
      <c r="O3002" t="s">
        <v>6625</v>
      </c>
      <c r="P3002">
        <v>3</v>
      </c>
      <c r="Q3002" t="str">
        <f t="shared" si="46"/>
        <v>AGR US Equity</v>
      </c>
    </row>
    <row r="3003" spans="1:17" x14ac:dyDescent="0.55000000000000004">
      <c r="A3003" s="1">
        <v>45289</v>
      </c>
      <c r="B3003" s="1">
        <v>45291</v>
      </c>
      <c r="C3003" t="s">
        <v>1983</v>
      </c>
      <c r="D3003" t="s">
        <v>518</v>
      </c>
      <c r="E3003">
        <v>3.8029999999999999</v>
      </c>
      <c r="F3003" t="s">
        <v>1529</v>
      </c>
      <c r="G3003" t="s">
        <v>142</v>
      </c>
      <c r="H3003" t="s">
        <v>52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22</v>
      </c>
      <c r="O3003" t="s">
        <v>6626</v>
      </c>
      <c r="P3003">
        <v>3</v>
      </c>
      <c r="Q3003" t="str">
        <f t="shared" si="46"/>
        <v>CAT US Equity</v>
      </c>
    </row>
    <row r="3004" spans="1:17" x14ac:dyDescent="0.55000000000000004">
      <c r="A3004" s="1">
        <v>45289</v>
      </c>
      <c r="B3004" s="1">
        <v>45291</v>
      </c>
      <c r="C3004" t="s">
        <v>1362</v>
      </c>
      <c r="D3004" t="s">
        <v>1363</v>
      </c>
      <c r="E3004">
        <v>5.25</v>
      </c>
      <c r="F3004" t="s">
        <v>1591</v>
      </c>
      <c r="G3004" t="s">
        <v>142</v>
      </c>
      <c r="H3004" t="s">
        <v>52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6627</v>
      </c>
      <c r="P3004">
        <v>3</v>
      </c>
      <c r="Q3004" t="str">
        <f t="shared" si="46"/>
        <v>BMY US Equity</v>
      </c>
    </row>
    <row r="3005" spans="1:17" x14ac:dyDescent="0.55000000000000004">
      <c r="A3005" s="1">
        <v>45289</v>
      </c>
      <c r="B3005" s="1">
        <v>45291</v>
      </c>
      <c r="C3005" t="s">
        <v>432</v>
      </c>
      <c r="D3005" t="s">
        <v>433</v>
      </c>
      <c r="E3005">
        <v>2</v>
      </c>
      <c r="F3005" t="s">
        <v>3099</v>
      </c>
      <c r="G3005" t="s">
        <v>229</v>
      </c>
      <c r="H3005" t="s">
        <v>42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72</v>
      </c>
      <c r="O3005" t="s">
        <v>6628</v>
      </c>
      <c r="P3005">
        <v>3</v>
      </c>
      <c r="Q3005" t="str">
        <f t="shared" si="46"/>
        <v>RGA US Equity</v>
      </c>
    </row>
    <row r="3006" spans="1:17" x14ac:dyDescent="0.55000000000000004">
      <c r="A3006" s="1">
        <v>45289</v>
      </c>
      <c r="B3006" s="1">
        <v>45291</v>
      </c>
      <c r="C3006" t="s">
        <v>5133</v>
      </c>
      <c r="D3006" t="s">
        <v>2756</v>
      </c>
      <c r="E3006">
        <v>6.08</v>
      </c>
      <c r="F3006" t="s">
        <v>833</v>
      </c>
      <c r="H3006" t="s">
        <v>52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53</v>
      </c>
      <c r="O3006" t="s">
        <v>6629</v>
      </c>
      <c r="P3006">
        <v>3</v>
      </c>
      <c r="Q3006" t="str">
        <f t="shared" si="46"/>
        <v>WEC US Equity</v>
      </c>
    </row>
    <row r="3007" spans="1:17" x14ac:dyDescent="0.55000000000000004">
      <c r="A3007" s="1">
        <v>45289</v>
      </c>
      <c r="B3007" s="1">
        <v>45291</v>
      </c>
      <c r="C3007" t="s">
        <v>5569</v>
      </c>
      <c r="D3007" t="s">
        <v>449</v>
      </c>
      <c r="E3007">
        <v>7.4</v>
      </c>
      <c r="F3007" t="s">
        <v>1056</v>
      </c>
      <c r="G3007" t="s">
        <v>16</v>
      </c>
      <c r="H3007" t="s">
        <v>77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53</v>
      </c>
      <c r="O3007" t="s">
        <v>6630</v>
      </c>
      <c r="P3007">
        <v>3</v>
      </c>
      <c r="Q3007" t="str">
        <f t="shared" si="46"/>
        <v>DUK US Equity</v>
      </c>
    </row>
    <row r="3008" spans="1:17" x14ac:dyDescent="0.55000000000000004">
      <c r="A3008" s="1">
        <v>45289</v>
      </c>
      <c r="B3008" s="1">
        <v>45291</v>
      </c>
      <c r="C3008" t="s">
        <v>517</v>
      </c>
      <c r="D3008" t="s">
        <v>518</v>
      </c>
      <c r="E3008">
        <v>3.05</v>
      </c>
      <c r="F3008" t="s">
        <v>2429</v>
      </c>
      <c r="G3008" t="s">
        <v>1519</v>
      </c>
      <c r="H3008" t="s">
        <v>52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22</v>
      </c>
      <c r="O3008" t="s">
        <v>6631</v>
      </c>
      <c r="P3008">
        <v>3</v>
      </c>
      <c r="Q3008" t="str">
        <f t="shared" si="46"/>
        <v>CAT US Equity</v>
      </c>
    </row>
    <row r="3009" spans="1:17" x14ac:dyDescent="0.55000000000000004">
      <c r="A3009" s="1">
        <v>45289</v>
      </c>
      <c r="B3009" s="1">
        <v>45291</v>
      </c>
      <c r="C3009" t="s">
        <v>6013</v>
      </c>
      <c r="D3009" t="s">
        <v>5249</v>
      </c>
      <c r="E3009">
        <v>5.78</v>
      </c>
      <c r="F3009" t="s">
        <v>6632</v>
      </c>
      <c r="H3009" t="s">
        <v>17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53</v>
      </c>
      <c r="O3009" t="s">
        <v>6633</v>
      </c>
      <c r="P3009">
        <v>3</v>
      </c>
      <c r="Q3009" t="str">
        <f t="shared" si="46"/>
        <v>AGR US Equity</v>
      </c>
    </row>
    <row r="3010" spans="1:17" x14ac:dyDescent="0.55000000000000004">
      <c r="A3010" s="1">
        <v>45289</v>
      </c>
      <c r="B3010" s="1">
        <v>45291</v>
      </c>
      <c r="C3010" t="s">
        <v>6634</v>
      </c>
      <c r="D3010" t="s">
        <v>2348</v>
      </c>
      <c r="E3010">
        <v>3.8889999999999998</v>
      </c>
      <c r="F3010" t="s">
        <v>3685</v>
      </c>
      <c r="G3010" t="s">
        <v>6635</v>
      </c>
      <c r="H3010" t="s">
        <v>47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53</v>
      </c>
      <c r="O3010" t="s">
        <v>6636</v>
      </c>
      <c r="P3010">
        <v>5</v>
      </c>
      <c r="Q3010" t="str">
        <f t="shared" si="46"/>
        <v>NGGLN US Equity</v>
      </c>
    </row>
    <row r="3011" spans="1:17" x14ac:dyDescent="0.55000000000000004">
      <c r="A3011" s="1">
        <v>45289</v>
      </c>
      <c r="B3011" s="1">
        <v>45291</v>
      </c>
      <c r="C3011" t="s">
        <v>2436</v>
      </c>
      <c r="D3011" t="s">
        <v>2437</v>
      </c>
      <c r="E3011">
        <v>5.7</v>
      </c>
      <c r="F3011" t="s">
        <v>3507</v>
      </c>
      <c r="G3011" t="s">
        <v>229</v>
      </c>
      <c r="H3011" t="s">
        <v>77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6638</v>
      </c>
      <c r="P3011">
        <v>5</v>
      </c>
      <c r="Q3011" t="str">
        <f t="shared" si="46"/>
        <v>ABXCN US Equity</v>
      </c>
    </row>
    <row r="3012" spans="1:17" x14ac:dyDescent="0.55000000000000004">
      <c r="A3012" s="1">
        <v>45289</v>
      </c>
      <c r="B3012" s="1">
        <v>45291</v>
      </c>
      <c r="C3012" t="s">
        <v>131</v>
      </c>
      <c r="D3012" t="s">
        <v>132</v>
      </c>
      <c r="E3012">
        <v>4.55</v>
      </c>
      <c r="F3012" t="s">
        <v>6639</v>
      </c>
      <c r="G3012" t="s">
        <v>206</v>
      </c>
      <c r="H3012" t="s">
        <v>63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64</v>
      </c>
      <c r="O3012" t="s">
        <v>6640</v>
      </c>
      <c r="P3012">
        <v>3</v>
      </c>
      <c r="Q3012" t="str">
        <f t="shared" ref="Q3012:Q3075" si="47">D3012&amp;" US Equity"</f>
        <v>IFC US Equity</v>
      </c>
    </row>
    <row r="3013" spans="1:17" x14ac:dyDescent="0.55000000000000004">
      <c r="A3013" s="1">
        <v>45289</v>
      </c>
      <c r="B3013" s="1">
        <v>45291</v>
      </c>
      <c r="C3013" t="s">
        <v>57</v>
      </c>
      <c r="D3013" t="s">
        <v>14</v>
      </c>
      <c r="E3013">
        <v>8.5</v>
      </c>
      <c r="F3013" t="s">
        <v>2820</v>
      </c>
      <c r="G3013" t="s">
        <v>229</v>
      </c>
      <c r="H3013" t="s">
        <v>17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6641</v>
      </c>
      <c r="P3013">
        <v>3</v>
      </c>
      <c r="Q3013" t="str">
        <f t="shared" si="47"/>
        <v>DIS US Equity</v>
      </c>
    </row>
    <row r="3014" spans="1:17" x14ac:dyDescent="0.55000000000000004">
      <c r="A3014" s="1">
        <v>45289</v>
      </c>
      <c r="B3014" s="1">
        <v>45291</v>
      </c>
      <c r="C3014" t="s">
        <v>1116</v>
      </c>
      <c r="D3014" t="s">
        <v>1117</v>
      </c>
      <c r="E3014">
        <v>3.5</v>
      </c>
      <c r="F3014" t="s">
        <v>5623</v>
      </c>
      <c r="G3014" t="s">
        <v>3512</v>
      </c>
      <c r="H3014" t="s">
        <v>17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53</v>
      </c>
      <c r="O3014" t="s">
        <v>6643</v>
      </c>
      <c r="P3014">
        <v>4</v>
      </c>
      <c r="Q3014" t="str">
        <f t="shared" si="47"/>
        <v>NRUC US Equity</v>
      </c>
    </row>
    <row r="3015" spans="1:17" x14ac:dyDescent="0.55000000000000004">
      <c r="A3015" s="1">
        <v>45289</v>
      </c>
      <c r="B3015" s="1">
        <v>45291</v>
      </c>
      <c r="C3015" t="s">
        <v>1116</v>
      </c>
      <c r="D3015" t="s">
        <v>1117</v>
      </c>
      <c r="E3015">
        <v>3.5</v>
      </c>
      <c r="F3015" t="s">
        <v>2518</v>
      </c>
      <c r="G3015" t="s">
        <v>206</v>
      </c>
      <c r="H3015" t="s">
        <v>17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53</v>
      </c>
      <c r="O3015" t="s">
        <v>6644</v>
      </c>
      <c r="P3015">
        <v>4</v>
      </c>
      <c r="Q3015" t="str">
        <f t="shared" si="47"/>
        <v>NRUC US Equity</v>
      </c>
    </row>
    <row r="3016" spans="1:17" x14ac:dyDescent="0.55000000000000004">
      <c r="A3016" s="1">
        <v>45289</v>
      </c>
      <c r="B3016" s="1">
        <v>45291</v>
      </c>
      <c r="C3016" t="s">
        <v>1116</v>
      </c>
      <c r="D3016" t="s">
        <v>1117</v>
      </c>
      <c r="E3016">
        <v>3.5</v>
      </c>
      <c r="F3016" t="s">
        <v>993</v>
      </c>
      <c r="G3016" t="s">
        <v>2272</v>
      </c>
      <c r="H3016" t="s">
        <v>17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53</v>
      </c>
      <c r="O3016" t="s">
        <v>6645</v>
      </c>
      <c r="P3016">
        <v>4</v>
      </c>
      <c r="Q3016" t="str">
        <f t="shared" si="47"/>
        <v>NRUC US Equity</v>
      </c>
    </row>
    <row r="3017" spans="1:17" x14ac:dyDescent="0.55000000000000004">
      <c r="A3017" s="1">
        <v>45289</v>
      </c>
      <c r="B3017" s="1">
        <v>45291</v>
      </c>
      <c r="C3017" t="s">
        <v>1116</v>
      </c>
      <c r="D3017" t="s">
        <v>1117</v>
      </c>
      <c r="E3017">
        <v>3.5</v>
      </c>
      <c r="F3017" t="s">
        <v>168</v>
      </c>
      <c r="G3017" t="s">
        <v>1519</v>
      </c>
      <c r="H3017" t="s">
        <v>17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53</v>
      </c>
      <c r="O3017" t="s">
        <v>6646</v>
      </c>
      <c r="P3017">
        <v>4</v>
      </c>
      <c r="Q3017" t="str">
        <f t="shared" si="47"/>
        <v>NRUC US Equity</v>
      </c>
    </row>
    <row r="3018" spans="1:17" x14ac:dyDescent="0.55000000000000004">
      <c r="A3018" s="1">
        <v>45289</v>
      </c>
      <c r="B3018" s="1">
        <v>45291</v>
      </c>
      <c r="C3018" t="s">
        <v>1116</v>
      </c>
      <c r="D3018" t="s">
        <v>1117</v>
      </c>
      <c r="E3018">
        <v>3</v>
      </c>
      <c r="F3018" t="s">
        <v>945</v>
      </c>
      <c r="G3018" t="s">
        <v>1519</v>
      </c>
      <c r="H3018" t="s">
        <v>17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53</v>
      </c>
      <c r="O3018" t="s">
        <v>6647</v>
      </c>
      <c r="P3018">
        <v>4</v>
      </c>
      <c r="Q3018" t="str">
        <f t="shared" si="47"/>
        <v>NRUC US Equity</v>
      </c>
    </row>
    <row r="3019" spans="1:17" x14ac:dyDescent="0.55000000000000004">
      <c r="A3019" s="1">
        <v>45289</v>
      </c>
      <c r="B3019" s="1">
        <v>45291</v>
      </c>
      <c r="C3019" t="s">
        <v>6555</v>
      </c>
      <c r="D3019" t="s">
        <v>6556</v>
      </c>
      <c r="E3019">
        <v>7.23</v>
      </c>
      <c r="F3019" t="s">
        <v>931</v>
      </c>
      <c r="G3019" t="s">
        <v>6648</v>
      </c>
      <c r="H3019" t="s">
        <v>52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53</v>
      </c>
      <c r="O3019" t="s">
        <v>6649</v>
      </c>
      <c r="P3019">
        <v>3</v>
      </c>
      <c r="Q3019" t="str">
        <f t="shared" si="47"/>
        <v>BKH US Equity</v>
      </c>
    </row>
    <row r="3020" spans="1:17" x14ac:dyDescent="0.55000000000000004">
      <c r="A3020" s="1">
        <v>45289</v>
      </c>
      <c r="B3020" s="1">
        <v>45291</v>
      </c>
      <c r="C3020" t="s">
        <v>131</v>
      </c>
      <c r="D3020" t="s">
        <v>132</v>
      </c>
      <c r="E3020">
        <v>0.6</v>
      </c>
      <c r="F3020" t="s">
        <v>6650</v>
      </c>
      <c r="G3020" t="s">
        <v>206</v>
      </c>
      <c r="H3020" t="s">
        <v>63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64</v>
      </c>
      <c r="O3020" t="s">
        <v>6651</v>
      </c>
      <c r="P3020">
        <v>3</v>
      </c>
      <c r="Q3020" t="str">
        <f t="shared" si="47"/>
        <v>IFC US Equity</v>
      </c>
    </row>
    <row r="3021" spans="1:17" x14ac:dyDescent="0.55000000000000004">
      <c r="A3021" s="1">
        <v>45289</v>
      </c>
      <c r="B3021" s="1">
        <v>45291</v>
      </c>
      <c r="C3021" t="s">
        <v>1500</v>
      </c>
      <c r="D3021" t="s">
        <v>1501</v>
      </c>
      <c r="E3021">
        <v>5.8172100000000002</v>
      </c>
      <c r="F3021" t="s">
        <v>2861</v>
      </c>
      <c r="G3021" t="s">
        <v>229</v>
      </c>
      <c r="H3021" t="s">
        <v>42</v>
      </c>
      <c r="I3021" t="s">
        <v>18</v>
      </c>
      <c r="J3021" t="s">
        <v>19</v>
      </c>
      <c r="K3021" t="s">
        <v>20</v>
      </c>
      <c r="L3021" t="s">
        <v>20</v>
      </c>
      <c r="M3021" t="s">
        <v>173</v>
      </c>
      <c r="N3021" t="s">
        <v>72</v>
      </c>
      <c r="O3021" t="s">
        <v>6652</v>
      </c>
      <c r="P3021">
        <v>3</v>
      </c>
      <c r="Q3021" t="str">
        <f t="shared" si="47"/>
        <v>PFG US Equity</v>
      </c>
    </row>
    <row r="3022" spans="1:17" x14ac:dyDescent="0.55000000000000004">
      <c r="A3022" s="1">
        <v>45289</v>
      </c>
      <c r="B3022" s="1">
        <v>45291</v>
      </c>
      <c r="C3022" t="s">
        <v>131</v>
      </c>
      <c r="D3022" t="s">
        <v>132</v>
      </c>
      <c r="E3022">
        <v>3.0249999999999999</v>
      </c>
      <c r="F3022" t="s">
        <v>6654</v>
      </c>
      <c r="G3022" t="s">
        <v>133</v>
      </c>
      <c r="H3022" t="s">
        <v>63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64</v>
      </c>
      <c r="O3022" t="s">
        <v>6655</v>
      </c>
      <c r="P3022">
        <v>3</v>
      </c>
      <c r="Q3022" t="str">
        <f t="shared" si="47"/>
        <v>IFC US Equity</v>
      </c>
    </row>
    <row r="3023" spans="1:17" x14ac:dyDescent="0.55000000000000004">
      <c r="A3023" s="1">
        <v>45289</v>
      </c>
      <c r="B3023" s="1">
        <v>45291</v>
      </c>
      <c r="C3023" t="s">
        <v>131</v>
      </c>
      <c r="D3023" t="s">
        <v>132</v>
      </c>
      <c r="E3023">
        <v>0.91</v>
      </c>
      <c r="F3023" t="s">
        <v>6656</v>
      </c>
      <c r="G3023" t="s">
        <v>206</v>
      </c>
      <c r="H3023" t="s">
        <v>63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64</v>
      </c>
      <c r="O3023" t="s">
        <v>6657</v>
      </c>
      <c r="P3023">
        <v>3</v>
      </c>
      <c r="Q3023" t="str">
        <f t="shared" si="47"/>
        <v>IFC US Equity</v>
      </c>
    </row>
    <row r="3024" spans="1:17" x14ac:dyDescent="0.55000000000000004">
      <c r="A3024" s="1">
        <v>45289</v>
      </c>
      <c r="B3024" s="1">
        <v>45291</v>
      </c>
      <c r="C3024" t="s">
        <v>2444</v>
      </c>
      <c r="D3024" t="s">
        <v>2445</v>
      </c>
      <c r="E3024">
        <v>8.5</v>
      </c>
      <c r="F3024" t="s">
        <v>554</v>
      </c>
      <c r="G3024" t="s">
        <v>229</v>
      </c>
      <c r="H3024" t="s">
        <v>27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22</v>
      </c>
      <c r="O3024" t="s">
        <v>6660</v>
      </c>
      <c r="P3024">
        <v>3</v>
      </c>
      <c r="Q3024" t="str">
        <f t="shared" si="47"/>
        <v>RRD US Equity</v>
      </c>
    </row>
    <row r="3025" spans="1:17" x14ac:dyDescent="0.55000000000000004">
      <c r="A3025" s="1">
        <v>45289</v>
      </c>
      <c r="B3025" s="1">
        <v>45291</v>
      </c>
      <c r="C3025" t="s">
        <v>57</v>
      </c>
      <c r="D3025" t="s">
        <v>14</v>
      </c>
      <c r="E3025">
        <v>7.75</v>
      </c>
      <c r="F3025" t="s">
        <v>850</v>
      </c>
      <c r="G3025" t="s">
        <v>229</v>
      </c>
      <c r="H3025" t="s">
        <v>17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22</v>
      </c>
      <c r="O3025" t="s">
        <v>6662</v>
      </c>
      <c r="P3025">
        <v>3</v>
      </c>
      <c r="Q3025" t="str">
        <f t="shared" si="47"/>
        <v>DIS US Equity</v>
      </c>
    </row>
    <row r="3026" spans="1:17" x14ac:dyDescent="0.55000000000000004">
      <c r="A3026" s="1">
        <v>45289</v>
      </c>
      <c r="B3026" s="1">
        <v>45291</v>
      </c>
      <c r="C3026" t="s">
        <v>1116</v>
      </c>
      <c r="D3026" t="s">
        <v>1117</v>
      </c>
      <c r="E3026">
        <v>3.5</v>
      </c>
      <c r="F3026" t="s">
        <v>1222</v>
      </c>
      <c r="G3026" t="s">
        <v>1519</v>
      </c>
      <c r="H3026" t="s">
        <v>17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53</v>
      </c>
      <c r="O3026" t="s">
        <v>6663</v>
      </c>
      <c r="P3026">
        <v>4</v>
      </c>
      <c r="Q3026" t="str">
        <f t="shared" si="47"/>
        <v>NRUC US Equity</v>
      </c>
    </row>
    <row r="3027" spans="1:17" x14ac:dyDescent="0.55000000000000004">
      <c r="A3027" s="1">
        <v>45289</v>
      </c>
      <c r="B3027" s="1">
        <v>45291</v>
      </c>
      <c r="C3027" t="s">
        <v>4556</v>
      </c>
      <c r="D3027" t="s">
        <v>4557</v>
      </c>
      <c r="E3027">
        <v>8.15</v>
      </c>
      <c r="F3027" t="s">
        <v>3375</v>
      </c>
      <c r="H3027" t="s">
        <v>17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6664</v>
      </c>
      <c r="P3027">
        <v>5</v>
      </c>
      <c r="Q3027" t="str">
        <f t="shared" si="47"/>
        <v>TFCFA US Equity</v>
      </c>
    </row>
    <row r="3028" spans="1:17" x14ac:dyDescent="0.55000000000000004">
      <c r="A3028" s="1">
        <v>45289</v>
      </c>
      <c r="B3028" s="1">
        <v>45291</v>
      </c>
      <c r="C3028" t="s">
        <v>1750</v>
      </c>
      <c r="D3028" t="s">
        <v>610</v>
      </c>
      <c r="E3028">
        <v>7.75</v>
      </c>
      <c r="F3028" t="s">
        <v>137</v>
      </c>
      <c r="G3028" t="s">
        <v>238</v>
      </c>
      <c r="H3028" t="s">
        <v>77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6665</v>
      </c>
      <c r="P3028">
        <v>3</v>
      </c>
      <c r="Q3028" t="str">
        <f t="shared" si="47"/>
        <v>NOC US Equity</v>
      </c>
    </row>
    <row r="3029" spans="1:17" x14ac:dyDescent="0.55000000000000004">
      <c r="A3029" s="1">
        <v>45289</v>
      </c>
      <c r="B3029" s="1">
        <v>45291</v>
      </c>
      <c r="C3029" t="s">
        <v>139</v>
      </c>
      <c r="D3029" t="s">
        <v>140</v>
      </c>
      <c r="E3029">
        <v>4.7140000000000004</v>
      </c>
      <c r="F3029" t="s">
        <v>4483</v>
      </c>
      <c r="G3029" t="s">
        <v>229</v>
      </c>
      <c r="H3029" t="s">
        <v>42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72</v>
      </c>
      <c r="O3029" t="s">
        <v>6666</v>
      </c>
      <c r="P3029">
        <v>2</v>
      </c>
      <c r="Q3029" t="str">
        <f t="shared" si="47"/>
        <v>PL US Equity</v>
      </c>
    </row>
    <row r="3030" spans="1:17" x14ac:dyDescent="0.55000000000000004">
      <c r="A3030" s="1">
        <v>45289</v>
      </c>
      <c r="B3030" s="1">
        <v>45291</v>
      </c>
      <c r="C3030" t="s">
        <v>6137</v>
      </c>
      <c r="D3030" t="s">
        <v>6138</v>
      </c>
      <c r="E3030">
        <v>5.7</v>
      </c>
      <c r="F3030" t="s">
        <v>6668</v>
      </c>
      <c r="G3030" t="s">
        <v>6669</v>
      </c>
      <c r="H3030" t="s">
        <v>17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53</v>
      </c>
      <c r="O3030" t="s">
        <v>6670</v>
      </c>
      <c r="P3030">
        <v>3</v>
      </c>
      <c r="Q3030" t="str">
        <f t="shared" si="47"/>
        <v>WGL US Equity</v>
      </c>
    </row>
    <row r="3031" spans="1:17" x14ac:dyDescent="0.55000000000000004">
      <c r="A3031" s="1">
        <v>45289</v>
      </c>
      <c r="B3031" s="1">
        <v>45291</v>
      </c>
      <c r="C3031" t="s">
        <v>6674</v>
      </c>
      <c r="D3031" t="s">
        <v>6675</v>
      </c>
      <c r="E3031">
        <v>7.25</v>
      </c>
      <c r="F3031" t="s">
        <v>1860</v>
      </c>
      <c r="H3031" t="s">
        <v>17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72</v>
      </c>
      <c r="O3031" t="s">
        <v>6676</v>
      </c>
      <c r="P3031">
        <v>3</v>
      </c>
      <c r="Q3031" t="str">
        <f t="shared" si="47"/>
        <v>PLD US Equity</v>
      </c>
    </row>
    <row r="3032" spans="1:17" x14ac:dyDescent="0.55000000000000004">
      <c r="A3032" s="1">
        <v>45289</v>
      </c>
      <c r="B3032" s="1">
        <v>45291</v>
      </c>
      <c r="C3032" t="s">
        <v>2719</v>
      </c>
      <c r="D3032" t="s">
        <v>2720</v>
      </c>
      <c r="E3032">
        <v>1.75</v>
      </c>
      <c r="F3032" t="s">
        <v>4366</v>
      </c>
      <c r="G3032" t="s">
        <v>229</v>
      </c>
      <c r="H3032" t="s">
        <v>17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72</v>
      </c>
      <c r="O3032" t="s">
        <v>6677</v>
      </c>
      <c r="P3032">
        <v>3</v>
      </c>
      <c r="Q3032" t="str">
        <f t="shared" si="47"/>
        <v>CNO US Equity</v>
      </c>
    </row>
    <row r="3033" spans="1:17" x14ac:dyDescent="0.55000000000000004">
      <c r="A3033" s="1">
        <v>45289</v>
      </c>
      <c r="B3033" s="1">
        <v>45291</v>
      </c>
      <c r="C3033" t="s">
        <v>6137</v>
      </c>
      <c r="D3033" t="s">
        <v>6138</v>
      </c>
      <c r="E3033">
        <v>6.85</v>
      </c>
      <c r="F3033" t="s">
        <v>6679</v>
      </c>
      <c r="G3033" t="s">
        <v>6230</v>
      </c>
      <c r="H3033" t="s">
        <v>17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53</v>
      </c>
      <c r="O3033" t="s">
        <v>6680</v>
      </c>
      <c r="P3033">
        <v>3</v>
      </c>
      <c r="Q3033" t="str">
        <f t="shared" si="47"/>
        <v>WGL US Equity</v>
      </c>
    </row>
    <row r="3034" spans="1:17" x14ac:dyDescent="0.55000000000000004">
      <c r="A3034" s="1">
        <v>45289</v>
      </c>
      <c r="B3034" s="1">
        <v>45291</v>
      </c>
      <c r="C3034" t="s">
        <v>5413</v>
      </c>
      <c r="D3034" t="s">
        <v>2348</v>
      </c>
      <c r="E3034">
        <v>7.25</v>
      </c>
      <c r="F3034" t="s">
        <v>1390</v>
      </c>
      <c r="G3034" t="s">
        <v>6682</v>
      </c>
      <c r="H3034" t="s">
        <v>77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53</v>
      </c>
      <c r="O3034" t="s">
        <v>6683</v>
      </c>
      <c r="P3034">
        <v>5</v>
      </c>
      <c r="Q3034" t="str">
        <f t="shared" si="47"/>
        <v>NGGLN US Equity</v>
      </c>
    </row>
    <row r="3035" spans="1:17" x14ac:dyDescent="0.55000000000000004">
      <c r="A3035" s="1">
        <v>45289</v>
      </c>
      <c r="B3035" s="1">
        <v>45291</v>
      </c>
      <c r="C3035" t="s">
        <v>6689</v>
      </c>
      <c r="D3035" t="s">
        <v>6690</v>
      </c>
      <c r="E3035">
        <v>8</v>
      </c>
      <c r="F3035" t="s">
        <v>199</v>
      </c>
      <c r="G3035" t="s">
        <v>3882</v>
      </c>
      <c r="H3035" t="s">
        <v>47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53</v>
      </c>
      <c r="O3035" t="s">
        <v>6691</v>
      </c>
      <c r="P3035">
        <v>3</v>
      </c>
      <c r="Q3035" t="str">
        <f t="shared" si="47"/>
        <v>SWX US Equity</v>
      </c>
    </row>
    <row r="3036" spans="1:17" x14ac:dyDescent="0.55000000000000004">
      <c r="A3036" s="1">
        <v>45289</v>
      </c>
      <c r="B3036" s="1">
        <v>45291</v>
      </c>
      <c r="C3036" t="s">
        <v>1550</v>
      </c>
      <c r="D3036" t="s">
        <v>1551</v>
      </c>
      <c r="E3036">
        <v>4.17</v>
      </c>
      <c r="F3036" t="s">
        <v>4018</v>
      </c>
      <c r="G3036" t="s">
        <v>229</v>
      </c>
      <c r="H3036" t="s">
        <v>17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53</v>
      </c>
      <c r="O3036" t="s">
        <v>6692</v>
      </c>
      <c r="P3036">
        <v>3</v>
      </c>
      <c r="Q3036" t="str">
        <f t="shared" si="47"/>
        <v>PPL US Equity</v>
      </c>
    </row>
    <row r="3037" spans="1:17" x14ac:dyDescent="0.55000000000000004">
      <c r="A3037" s="1">
        <v>45289</v>
      </c>
      <c r="B3037" s="1">
        <v>45291</v>
      </c>
      <c r="C3037" t="s">
        <v>3131</v>
      </c>
      <c r="D3037" t="s">
        <v>449</v>
      </c>
      <c r="E3037">
        <v>3.1</v>
      </c>
      <c r="F3037" t="s">
        <v>856</v>
      </c>
      <c r="G3037" t="s">
        <v>1519</v>
      </c>
      <c r="H3037" t="s">
        <v>47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53</v>
      </c>
      <c r="O3037" t="s">
        <v>6693</v>
      </c>
      <c r="P3037">
        <v>3</v>
      </c>
      <c r="Q3037" t="str">
        <f t="shared" si="47"/>
        <v>DUK US Equity</v>
      </c>
    </row>
    <row r="3038" spans="1:17" x14ac:dyDescent="0.55000000000000004">
      <c r="A3038" s="1">
        <v>45289</v>
      </c>
      <c r="B3038" s="1">
        <v>45291</v>
      </c>
      <c r="C3038" t="s">
        <v>1479</v>
      </c>
      <c r="D3038" t="s">
        <v>1323</v>
      </c>
      <c r="E3038">
        <v>5.625</v>
      </c>
      <c r="F3038" t="s">
        <v>159</v>
      </c>
      <c r="G3038" t="s">
        <v>3786</v>
      </c>
      <c r="H3038" t="s">
        <v>17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53</v>
      </c>
      <c r="O3038" t="s">
        <v>6697</v>
      </c>
      <c r="P3038">
        <v>3</v>
      </c>
      <c r="Q3038" t="str">
        <f t="shared" si="47"/>
        <v>EIX US Equity</v>
      </c>
    </row>
    <row r="3039" spans="1:17" x14ac:dyDescent="0.55000000000000004">
      <c r="A3039" s="1">
        <v>45289</v>
      </c>
      <c r="B3039" s="1">
        <v>45291</v>
      </c>
      <c r="C3039" t="s">
        <v>6698</v>
      </c>
      <c r="D3039" t="s">
        <v>752</v>
      </c>
      <c r="E3039">
        <v>5.6</v>
      </c>
      <c r="F3039" t="s">
        <v>6699</v>
      </c>
      <c r="H3039" t="s">
        <v>42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53</v>
      </c>
      <c r="O3039" t="s">
        <v>6700</v>
      </c>
      <c r="P3039">
        <v>2</v>
      </c>
      <c r="Q3039" t="str">
        <f t="shared" si="47"/>
        <v>ES US Equity</v>
      </c>
    </row>
    <row r="3040" spans="1:17" x14ac:dyDescent="0.55000000000000004">
      <c r="A3040" s="1">
        <v>45289</v>
      </c>
      <c r="B3040" s="1">
        <v>45291</v>
      </c>
      <c r="C3040" t="s">
        <v>6148</v>
      </c>
      <c r="D3040" t="s">
        <v>6029</v>
      </c>
      <c r="E3040">
        <v>4.3</v>
      </c>
      <c r="F3040" t="s">
        <v>6703</v>
      </c>
      <c r="H3040" t="s">
        <v>47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72</v>
      </c>
      <c r="O3040" t="s">
        <v>6704</v>
      </c>
      <c r="P3040">
        <v>2</v>
      </c>
      <c r="Q3040" t="str">
        <f t="shared" si="47"/>
        <v>FR US Equity</v>
      </c>
    </row>
    <row r="3041" spans="1:17" x14ac:dyDescent="0.55000000000000004">
      <c r="A3041" s="1">
        <v>45289</v>
      </c>
      <c r="B3041" s="1">
        <v>45291</v>
      </c>
      <c r="C3041" t="s">
        <v>4989</v>
      </c>
      <c r="D3041" t="s">
        <v>4322</v>
      </c>
      <c r="E3041">
        <v>0</v>
      </c>
      <c r="F3041" t="s">
        <v>6708</v>
      </c>
      <c r="G3041" t="s">
        <v>659</v>
      </c>
      <c r="H3041" t="s">
        <v>52</v>
      </c>
      <c r="I3041" t="s">
        <v>18</v>
      </c>
      <c r="J3041" t="s">
        <v>19</v>
      </c>
      <c r="K3041" t="s">
        <v>20</v>
      </c>
      <c r="L3041" t="s">
        <v>20</v>
      </c>
      <c r="M3041" t="s">
        <v>3007</v>
      </c>
      <c r="N3041" t="s">
        <v>72</v>
      </c>
      <c r="O3041" t="s">
        <v>6709</v>
      </c>
      <c r="P3041">
        <v>2</v>
      </c>
      <c r="Q3041" t="str">
        <f t="shared" si="47"/>
        <v>MS US Equity</v>
      </c>
    </row>
    <row r="3042" spans="1:17" x14ac:dyDescent="0.55000000000000004">
      <c r="A3042" s="1">
        <v>45289</v>
      </c>
      <c r="B3042" s="1">
        <v>45291</v>
      </c>
      <c r="C3042" t="s">
        <v>5135</v>
      </c>
      <c r="D3042" t="s">
        <v>1501</v>
      </c>
      <c r="E3042">
        <v>6.125</v>
      </c>
      <c r="F3042" t="s">
        <v>465</v>
      </c>
      <c r="G3042" t="s">
        <v>229</v>
      </c>
      <c r="H3042" t="s">
        <v>42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72</v>
      </c>
      <c r="O3042" t="s">
        <v>6710</v>
      </c>
      <c r="P3042">
        <v>3</v>
      </c>
      <c r="Q3042" t="str">
        <f t="shared" si="47"/>
        <v>PFG US Equity</v>
      </c>
    </row>
    <row r="3043" spans="1:17" x14ac:dyDescent="0.55000000000000004">
      <c r="A3043" s="1">
        <v>45289</v>
      </c>
      <c r="B3043" s="1">
        <v>45291</v>
      </c>
      <c r="C3043" t="s">
        <v>722</v>
      </c>
      <c r="D3043" t="s">
        <v>723</v>
      </c>
      <c r="E3043">
        <v>5.78</v>
      </c>
      <c r="F3043" t="s">
        <v>509</v>
      </c>
      <c r="G3043" t="s">
        <v>229</v>
      </c>
      <c r="H3043" t="s">
        <v>17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6711</v>
      </c>
      <c r="P3043">
        <v>3</v>
      </c>
      <c r="Q3043" t="str">
        <f t="shared" si="47"/>
        <v>UNP US Equity</v>
      </c>
    </row>
    <row r="3044" spans="1:17" x14ac:dyDescent="0.55000000000000004">
      <c r="A3044" s="1">
        <v>45289</v>
      </c>
      <c r="B3044" s="1">
        <v>45291</v>
      </c>
      <c r="C3044" t="s">
        <v>60</v>
      </c>
      <c r="D3044" t="s">
        <v>61</v>
      </c>
      <c r="E3044">
        <v>4.25</v>
      </c>
      <c r="F3044" t="s">
        <v>1866</v>
      </c>
      <c r="G3044" t="s">
        <v>206</v>
      </c>
      <c r="H3044" t="s">
        <v>63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64</v>
      </c>
      <c r="O3044" t="s">
        <v>6716</v>
      </c>
      <c r="P3044">
        <v>4</v>
      </c>
      <c r="Q3044" t="str">
        <f t="shared" si="47"/>
        <v>IADB US Equity</v>
      </c>
    </row>
    <row r="3045" spans="1:17" x14ac:dyDescent="0.55000000000000004">
      <c r="A3045" s="1">
        <v>45289</v>
      </c>
      <c r="B3045" s="1">
        <v>45291</v>
      </c>
      <c r="C3045" t="s">
        <v>131</v>
      </c>
      <c r="D3045" t="s">
        <v>132</v>
      </c>
      <c r="E3045">
        <v>1.68</v>
      </c>
      <c r="F3045" t="s">
        <v>493</v>
      </c>
      <c r="G3045" t="s">
        <v>133</v>
      </c>
      <c r="H3045" t="s">
        <v>63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64</v>
      </c>
      <c r="O3045" t="s">
        <v>6717</v>
      </c>
      <c r="P3045">
        <v>3</v>
      </c>
      <c r="Q3045" t="str">
        <f t="shared" si="47"/>
        <v>IFC US Equity</v>
      </c>
    </row>
    <row r="3046" spans="1:17" x14ac:dyDescent="0.55000000000000004">
      <c r="A3046" s="1">
        <v>45289</v>
      </c>
      <c r="B3046" s="1">
        <v>45291</v>
      </c>
      <c r="C3046" t="s">
        <v>57</v>
      </c>
      <c r="D3046" t="s">
        <v>14</v>
      </c>
      <c r="E3046">
        <v>7.28</v>
      </c>
      <c r="F3046" t="s">
        <v>3711</v>
      </c>
      <c r="G3046" t="s">
        <v>229</v>
      </c>
      <c r="H3046" t="s">
        <v>17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22</v>
      </c>
      <c r="O3046" t="s">
        <v>6718</v>
      </c>
      <c r="P3046">
        <v>3</v>
      </c>
      <c r="Q3046" t="str">
        <f t="shared" si="47"/>
        <v>DIS US Equity</v>
      </c>
    </row>
    <row r="3047" spans="1:17" x14ac:dyDescent="0.55000000000000004">
      <c r="A3047" s="1">
        <v>45289</v>
      </c>
      <c r="B3047" s="1">
        <v>45291</v>
      </c>
      <c r="C3047" t="s">
        <v>57</v>
      </c>
      <c r="D3047" t="s">
        <v>14</v>
      </c>
      <c r="E3047">
        <v>5.4</v>
      </c>
      <c r="F3047" t="s">
        <v>1572</v>
      </c>
      <c r="G3047" t="s">
        <v>142</v>
      </c>
      <c r="H3047" t="s">
        <v>17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6719</v>
      </c>
      <c r="P3047">
        <v>3</v>
      </c>
      <c r="Q3047" t="str">
        <f t="shared" si="47"/>
        <v>DIS US Equity</v>
      </c>
    </row>
    <row r="3048" spans="1:17" x14ac:dyDescent="0.55000000000000004">
      <c r="A3048" s="1">
        <v>45289</v>
      </c>
      <c r="B3048" s="1">
        <v>45291</v>
      </c>
      <c r="C3048" t="s">
        <v>57</v>
      </c>
      <c r="D3048" t="s">
        <v>14</v>
      </c>
      <c r="E3048">
        <v>7.9</v>
      </c>
      <c r="F3048" t="s">
        <v>4678</v>
      </c>
      <c r="G3048" t="s">
        <v>142</v>
      </c>
      <c r="H3048" t="s">
        <v>17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22</v>
      </c>
      <c r="O3048" t="s">
        <v>6720</v>
      </c>
      <c r="P3048">
        <v>3</v>
      </c>
      <c r="Q3048" t="str">
        <f t="shared" si="47"/>
        <v>DIS US Equity</v>
      </c>
    </row>
    <row r="3049" spans="1:17" x14ac:dyDescent="0.55000000000000004">
      <c r="A3049" s="1">
        <v>45289</v>
      </c>
      <c r="B3049" s="1">
        <v>45291</v>
      </c>
      <c r="C3049" t="s">
        <v>4574</v>
      </c>
      <c r="D3049" t="s">
        <v>4575</v>
      </c>
      <c r="E3049">
        <v>5.75</v>
      </c>
      <c r="F3049" t="s">
        <v>1094</v>
      </c>
      <c r="G3049" t="s">
        <v>229</v>
      </c>
      <c r="H3049" t="s">
        <v>52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72</v>
      </c>
      <c r="O3049" t="s">
        <v>6721</v>
      </c>
      <c r="P3049">
        <v>5</v>
      </c>
      <c r="Q3049" t="str">
        <f t="shared" si="47"/>
        <v>WSFIN US Equity</v>
      </c>
    </row>
    <row r="3050" spans="1:17" x14ac:dyDescent="0.55000000000000004">
      <c r="A3050" s="1">
        <v>45289</v>
      </c>
      <c r="B3050" s="1">
        <v>45291</v>
      </c>
      <c r="C3050" t="s">
        <v>1116</v>
      </c>
      <c r="D3050" t="s">
        <v>1117</v>
      </c>
      <c r="E3050">
        <v>3.4</v>
      </c>
      <c r="F3050" t="s">
        <v>1547</v>
      </c>
      <c r="G3050" t="s">
        <v>1519</v>
      </c>
      <c r="H3050" t="s">
        <v>17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53</v>
      </c>
      <c r="O3050" t="s">
        <v>6722</v>
      </c>
      <c r="P3050">
        <v>4</v>
      </c>
      <c r="Q3050" t="str">
        <f t="shared" si="47"/>
        <v>NRUC US Equity</v>
      </c>
    </row>
    <row r="3051" spans="1:17" x14ac:dyDescent="0.55000000000000004">
      <c r="A3051" s="1">
        <v>45289</v>
      </c>
      <c r="B3051" s="1">
        <v>45291</v>
      </c>
      <c r="C3051" t="s">
        <v>1116</v>
      </c>
      <c r="D3051" t="s">
        <v>1117</v>
      </c>
      <c r="E3051">
        <v>3.5</v>
      </c>
      <c r="F3051" t="s">
        <v>945</v>
      </c>
      <c r="G3051" t="s">
        <v>3512</v>
      </c>
      <c r="H3051" t="s">
        <v>17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53</v>
      </c>
      <c r="O3051" t="s">
        <v>6723</v>
      </c>
      <c r="P3051">
        <v>4</v>
      </c>
      <c r="Q3051" t="str">
        <f t="shared" si="47"/>
        <v>NRUC US Equity</v>
      </c>
    </row>
    <row r="3052" spans="1:17" x14ac:dyDescent="0.55000000000000004">
      <c r="A3052" s="1">
        <v>45289</v>
      </c>
      <c r="B3052" s="1">
        <v>45291</v>
      </c>
      <c r="C3052" t="s">
        <v>672</v>
      </c>
      <c r="D3052" t="s">
        <v>673</v>
      </c>
      <c r="E3052">
        <v>4.875</v>
      </c>
      <c r="F3052" t="s">
        <v>1016</v>
      </c>
      <c r="G3052" t="s">
        <v>229</v>
      </c>
      <c r="H3052" t="s">
        <v>147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22</v>
      </c>
      <c r="O3052" t="s">
        <v>6724</v>
      </c>
      <c r="P3052">
        <v>3</v>
      </c>
      <c r="Q3052" t="str">
        <f t="shared" si="47"/>
        <v>ADT US Equity</v>
      </c>
    </row>
    <row r="3053" spans="1:17" x14ac:dyDescent="0.55000000000000004">
      <c r="A3053" s="1">
        <v>45289</v>
      </c>
      <c r="B3053" s="1">
        <v>45291</v>
      </c>
      <c r="C3053" t="s">
        <v>1116</v>
      </c>
      <c r="D3053" t="s">
        <v>1117</v>
      </c>
      <c r="E3053">
        <v>3.7</v>
      </c>
      <c r="F3053" t="s">
        <v>2873</v>
      </c>
      <c r="G3053" t="s">
        <v>1519</v>
      </c>
      <c r="H3053" t="s">
        <v>17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53</v>
      </c>
      <c r="O3053" t="s">
        <v>6725</v>
      </c>
      <c r="P3053">
        <v>4</v>
      </c>
      <c r="Q3053" t="str">
        <f t="shared" si="47"/>
        <v>NRUC US Equity</v>
      </c>
    </row>
    <row r="3054" spans="1:17" x14ac:dyDescent="0.55000000000000004">
      <c r="A3054" s="1">
        <v>45289</v>
      </c>
      <c r="B3054" s="1">
        <v>45291</v>
      </c>
      <c r="C3054" t="s">
        <v>131</v>
      </c>
      <c r="D3054" t="s">
        <v>132</v>
      </c>
      <c r="E3054">
        <v>4.625</v>
      </c>
      <c r="F3054" t="s">
        <v>6726</v>
      </c>
      <c r="G3054" t="s">
        <v>133</v>
      </c>
      <c r="H3054" t="s">
        <v>63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64</v>
      </c>
      <c r="O3054" t="s">
        <v>6727</v>
      </c>
      <c r="P3054">
        <v>3</v>
      </c>
      <c r="Q3054" t="str">
        <f t="shared" si="47"/>
        <v>IFC US Equity</v>
      </c>
    </row>
    <row r="3055" spans="1:17" x14ac:dyDescent="0.55000000000000004">
      <c r="A3055" s="1">
        <v>45289</v>
      </c>
      <c r="B3055" s="1">
        <v>45291</v>
      </c>
      <c r="C3055" t="s">
        <v>131</v>
      </c>
      <c r="D3055" t="s">
        <v>132</v>
      </c>
      <c r="E3055">
        <v>4.9349999999999996</v>
      </c>
      <c r="F3055" t="s">
        <v>6728</v>
      </c>
      <c r="G3055" t="s">
        <v>133</v>
      </c>
      <c r="H3055" t="s">
        <v>63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64</v>
      </c>
      <c r="O3055" t="s">
        <v>6729</v>
      </c>
      <c r="P3055">
        <v>3</v>
      </c>
      <c r="Q3055" t="str">
        <f t="shared" si="47"/>
        <v>IFC US Equity</v>
      </c>
    </row>
    <row r="3056" spans="1:17" x14ac:dyDescent="0.55000000000000004">
      <c r="A3056" s="1">
        <v>45289</v>
      </c>
      <c r="B3056" s="1">
        <v>45291</v>
      </c>
      <c r="C3056" t="s">
        <v>131</v>
      </c>
      <c r="D3056" t="s">
        <v>132</v>
      </c>
      <c r="E3056">
        <v>4.03</v>
      </c>
      <c r="F3056" t="s">
        <v>393</v>
      </c>
      <c r="G3056" t="s">
        <v>206</v>
      </c>
      <c r="H3056" t="s">
        <v>63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64</v>
      </c>
      <c r="O3056" t="s">
        <v>6730</v>
      </c>
      <c r="P3056">
        <v>3</v>
      </c>
      <c r="Q3056" t="str">
        <f t="shared" si="47"/>
        <v>IFC US Equity</v>
      </c>
    </row>
    <row r="3057" spans="1:17" x14ac:dyDescent="0.55000000000000004">
      <c r="A3057" s="1">
        <v>45289</v>
      </c>
      <c r="B3057" s="1">
        <v>45291</v>
      </c>
      <c r="C3057" t="s">
        <v>60</v>
      </c>
      <c r="D3057" t="s">
        <v>61</v>
      </c>
      <c r="E3057">
        <v>0.34</v>
      </c>
      <c r="F3057" t="s">
        <v>945</v>
      </c>
      <c r="G3057" t="s">
        <v>133</v>
      </c>
      <c r="H3057" t="s">
        <v>63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64</v>
      </c>
      <c r="O3057" t="s">
        <v>6731</v>
      </c>
      <c r="P3057">
        <v>4</v>
      </c>
      <c r="Q3057" t="str">
        <f t="shared" si="47"/>
        <v>IADB US Equity</v>
      </c>
    </row>
    <row r="3058" spans="1:17" x14ac:dyDescent="0.55000000000000004">
      <c r="A3058" s="1">
        <v>45289</v>
      </c>
      <c r="B3058" s="1">
        <v>45291</v>
      </c>
      <c r="C3058" t="s">
        <v>6379</v>
      </c>
      <c r="D3058" t="s">
        <v>5235</v>
      </c>
      <c r="E3058">
        <v>6.375</v>
      </c>
      <c r="F3058" t="s">
        <v>5183</v>
      </c>
      <c r="G3058" t="s">
        <v>229</v>
      </c>
      <c r="H3058" t="s">
        <v>47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53</v>
      </c>
      <c r="O3058" t="s">
        <v>6736</v>
      </c>
      <c r="P3058">
        <v>3</v>
      </c>
      <c r="Q3058" t="str">
        <f t="shared" si="47"/>
        <v>ITC US Equity</v>
      </c>
    </row>
    <row r="3059" spans="1:17" x14ac:dyDescent="0.55000000000000004">
      <c r="A3059" s="1">
        <v>45289</v>
      </c>
      <c r="B3059" s="1">
        <v>45291</v>
      </c>
      <c r="C3059" t="s">
        <v>5110</v>
      </c>
      <c r="D3059" t="s">
        <v>265</v>
      </c>
      <c r="E3059">
        <v>7.875</v>
      </c>
      <c r="F3059" t="s">
        <v>1177</v>
      </c>
      <c r="G3059" t="s">
        <v>6737</v>
      </c>
      <c r="H3059" t="s">
        <v>52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72</v>
      </c>
      <c r="O3059" t="s">
        <v>6738</v>
      </c>
      <c r="P3059">
        <v>3</v>
      </c>
      <c r="Q3059" t="str">
        <f t="shared" si="47"/>
        <v>MET US Equity</v>
      </c>
    </row>
    <row r="3060" spans="1:17" x14ac:dyDescent="0.55000000000000004">
      <c r="A3060" s="1">
        <v>45289</v>
      </c>
      <c r="B3060" s="1">
        <v>45291</v>
      </c>
      <c r="C3060" t="s">
        <v>6048</v>
      </c>
      <c r="D3060" t="s">
        <v>6049</v>
      </c>
      <c r="E3060">
        <v>6.2130000000000001</v>
      </c>
      <c r="F3060" t="s">
        <v>4757</v>
      </c>
      <c r="G3060" t="s">
        <v>16</v>
      </c>
      <c r="H3060" t="s">
        <v>42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53</v>
      </c>
      <c r="O3060" t="s">
        <v>6739</v>
      </c>
      <c r="P3060">
        <v>3</v>
      </c>
      <c r="Q3060" t="str">
        <f t="shared" si="47"/>
        <v>SJI US Equity</v>
      </c>
    </row>
    <row r="3061" spans="1:17" x14ac:dyDescent="0.55000000000000004">
      <c r="A3061" s="1">
        <v>45289</v>
      </c>
      <c r="B3061" s="1">
        <v>45291</v>
      </c>
      <c r="C3061" t="s">
        <v>4282</v>
      </c>
      <c r="D3061" t="s">
        <v>1159</v>
      </c>
      <c r="E3061">
        <v>5.15</v>
      </c>
      <c r="F3061" t="s">
        <v>308</v>
      </c>
      <c r="G3061" t="s">
        <v>229</v>
      </c>
      <c r="H3061" t="s">
        <v>77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53</v>
      </c>
      <c r="O3061" t="s">
        <v>6740</v>
      </c>
      <c r="P3061">
        <v>2</v>
      </c>
      <c r="Q3061" t="str">
        <f t="shared" si="47"/>
        <v>FE US Equity</v>
      </c>
    </row>
    <row r="3062" spans="1:17" x14ac:dyDescent="0.55000000000000004">
      <c r="A3062" s="1">
        <v>45289</v>
      </c>
      <c r="B3062" s="1">
        <v>45291</v>
      </c>
      <c r="C3062" t="s">
        <v>2420</v>
      </c>
      <c r="D3062" t="s">
        <v>2421</v>
      </c>
      <c r="E3062">
        <v>6.45</v>
      </c>
      <c r="F3062" t="s">
        <v>465</v>
      </c>
      <c r="H3062" t="s">
        <v>77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53</v>
      </c>
      <c r="O3062" t="s">
        <v>6742</v>
      </c>
      <c r="P3062">
        <v>3</v>
      </c>
      <c r="Q3062" t="str">
        <f t="shared" si="47"/>
        <v>LNT US Equity</v>
      </c>
    </row>
    <row r="3063" spans="1:17" x14ac:dyDescent="0.55000000000000004">
      <c r="A3063" s="1">
        <v>45289</v>
      </c>
      <c r="B3063" s="1">
        <v>45291</v>
      </c>
      <c r="C3063" t="s">
        <v>5830</v>
      </c>
      <c r="D3063" t="s">
        <v>5831</v>
      </c>
      <c r="E3063">
        <v>5.66</v>
      </c>
      <c r="F3063" t="s">
        <v>6743</v>
      </c>
      <c r="G3063" t="s">
        <v>16</v>
      </c>
      <c r="H3063" t="s">
        <v>42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53</v>
      </c>
      <c r="O3063" t="s">
        <v>6744</v>
      </c>
      <c r="P3063">
        <v>3</v>
      </c>
      <c r="Q3063" t="str">
        <f t="shared" si="47"/>
        <v>NWN US Equity</v>
      </c>
    </row>
    <row r="3064" spans="1:17" x14ac:dyDescent="0.55000000000000004">
      <c r="A3064" s="1">
        <v>45289</v>
      </c>
      <c r="B3064" s="1">
        <v>45291</v>
      </c>
      <c r="C3064" t="s">
        <v>2798</v>
      </c>
      <c r="D3064" t="s">
        <v>350</v>
      </c>
      <c r="E3064">
        <v>5</v>
      </c>
      <c r="F3064" t="s">
        <v>2259</v>
      </c>
      <c r="G3064" t="s">
        <v>4025</v>
      </c>
      <c r="H3064" t="s">
        <v>52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53</v>
      </c>
      <c r="O3064" t="s">
        <v>6747</v>
      </c>
      <c r="P3064">
        <v>3</v>
      </c>
      <c r="Q3064" t="str">
        <f t="shared" si="47"/>
        <v>NEE US Equity</v>
      </c>
    </row>
    <row r="3065" spans="1:17" x14ac:dyDescent="0.55000000000000004">
      <c r="A3065" s="1">
        <v>45289</v>
      </c>
      <c r="B3065" s="1">
        <v>45291</v>
      </c>
      <c r="C3065" t="s">
        <v>6137</v>
      </c>
      <c r="D3065" t="s">
        <v>6138</v>
      </c>
      <c r="E3065">
        <v>5.44</v>
      </c>
      <c r="F3065" t="s">
        <v>519</v>
      </c>
      <c r="G3065" t="s">
        <v>4414</v>
      </c>
      <c r="H3065" t="s">
        <v>17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53</v>
      </c>
      <c r="O3065" t="s">
        <v>6749</v>
      </c>
      <c r="P3065">
        <v>3</v>
      </c>
      <c r="Q3065" t="str">
        <f t="shared" si="47"/>
        <v>WGL US Equity</v>
      </c>
    </row>
    <row r="3066" spans="1:17" x14ac:dyDescent="0.55000000000000004">
      <c r="A3066" s="1">
        <v>45289</v>
      </c>
      <c r="B3066" s="1">
        <v>45291</v>
      </c>
      <c r="C3066" t="s">
        <v>6751</v>
      </c>
      <c r="D3066" t="s">
        <v>2348</v>
      </c>
      <c r="E3066">
        <v>6.94</v>
      </c>
      <c r="F3066" t="s">
        <v>6752</v>
      </c>
      <c r="G3066" t="s">
        <v>629</v>
      </c>
      <c r="H3066" t="s">
        <v>52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53</v>
      </c>
      <c r="O3066" t="s">
        <v>6753</v>
      </c>
      <c r="P3066">
        <v>5</v>
      </c>
      <c r="Q3066" t="str">
        <f t="shared" si="47"/>
        <v>NGGLN US Equity</v>
      </c>
    </row>
    <row r="3067" spans="1:17" x14ac:dyDescent="0.55000000000000004">
      <c r="A3067" s="1">
        <v>45289</v>
      </c>
      <c r="B3067" s="1">
        <v>45291</v>
      </c>
      <c r="C3067" t="s">
        <v>3933</v>
      </c>
      <c r="D3067" t="s">
        <v>3934</v>
      </c>
      <c r="E3067">
        <v>6.3</v>
      </c>
      <c r="F3067" t="s">
        <v>814</v>
      </c>
      <c r="G3067" t="s">
        <v>3786</v>
      </c>
      <c r="H3067" t="s">
        <v>17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53</v>
      </c>
      <c r="O3067" t="s">
        <v>6754</v>
      </c>
      <c r="P3067">
        <v>3</v>
      </c>
      <c r="Q3067" t="str">
        <f t="shared" si="47"/>
        <v>IDA US Equity</v>
      </c>
    </row>
    <row r="3068" spans="1:17" x14ac:dyDescent="0.55000000000000004">
      <c r="A3068" s="1">
        <v>45289</v>
      </c>
      <c r="B3068" s="1">
        <v>45291</v>
      </c>
      <c r="C3068" t="s">
        <v>6493</v>
      </c>
      <c r="D3068" t="s">
        <v>4404</v>
      </c>
      <c r="E3068">
        <v>7.69</v>
      </c>
      <c r="F3068" t="s">
        <v>6755</v>
      </c>
      <c r="G3068" t="s">
        <v>4780</v>
      </c>
      <c r="H3068" t="s">
        <v>77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53</v>
      </c>
      <c r="O3068" t="s">
        <v>6756</v>
      </c>
      <c r="P3068">
        <v>2</v>
      </c>
      <c r="Q3068" t="str">
        <f t="shared" si="47"/>
        <v>NI US Equity</v>
      </c>
    </row>
    <row r="3069" spans="1:17" x14ac:dyDescent="0.55000000000000004">
      <c r="A3069" s="1">
        <v>45289</v>
      </c>
      <c r="B3069" s="1">
        <v>45291</v>
      </c>
      <c r="C3069" t="s">
        <v>244</v>
      </c>
      <c r="D3069" t="s">
        <v>245</v>
      </c>
      <c r="E3069">
        <v>4.1500000000000004</v>
      </c>
      <c r="F3069" t="s">
        <v>5623</v>
      </c>
      <c r="G3069" t="s">
        <v>1519</v>
      </c>
      <c r="H3069" t="s">
        <v>47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22</v>
      </c>
      <c r="O3069" t="s">
        <v>6757</v>
      </c>
      <c r="P3069">
        <v>2</v>
      </c>
      <c r="Q3069" t="str">
        <f t="shared" si="47"/>
        <v>GE US Equity</v>
      </c>
    </row>
    <row r="3070" spans="1:17" x14ac:dyDescent="0.55000000000000004">
      <c r="A3070" s="1">
        <v>45289</v>
      </c>
      <c r="B3070" s="1">
        <v>45291</v>
      </c>
      <c r="C3070" t="s">
        <v>6758</v>
      </c>
      <c r="D3070" t="s">
        <v>1249</v>
      </c>
      <c r="E3070">
        <v>7.63</v>
      </c>
      <c r="F3070" t="s">
        <v>168</v>
      </c>
      <c r="H3070" t="s">
        <v>32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22</v>
      </c>
      <c r="O3070" t="s">
        <v>6759</v>
      </c>
      <c r="P3070">
        <v>3</v>
      </c>
      <c r="Q3070" t="str">
        <f t="shared" si="47"/>
        <v>KMI US Equity</v>
      </c>
    </row>
    <row r="3071" spans="1:17" x14ac:dyDescent="0.55000000000000004">
      <c r="A3071" s="1">
        <v>45289</v>
      </c>
      <c r="B3071" s="1">
        <v>45291</v>
      </c>
      <c r="C3071" t="s">
        <v>1362</v>
      </c>
      <c r="D3071" t="s">
        <v>1363</v>
      </c>
      <c r="E3071">
        <v>5.25</v>
      </c>
      <c r="F3071" t="s">
        <v>1591</v>
      </c>
      <c r="G3071" t="s">
        <v>229</v>
      </c>
      <c r="H3071" t="s">
        <v>52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6760</v>
      </c>
      <c r="P3071">
        <v>3</v>
      </c>
      <c r="Q3071" t="str">
        <f t="shared" si="47"/>
        <v>BMY US Equity</v>
      </c>
    </row>
    <row r="3072" spans="1:17" x14ac:dyDescent="0.55000000000000004">
      <c r="A3072" s="1">
        <v>45289</v>
      </c>
      <c r="B3072" s="1">
        <v>45291</v>
      </c>
      <c r="C3072" t="s">
        <v>1500</v>
      </c>
      <c r="D3072" t="s">
        <v>1501</v>
      </c>
      <c r="E3072">
        <v>1.5</v>
      </c>
      <c r="F3072" t="s">
        <v>1458</v>
      </c>
      <c r="G3072" t="s">
        <v>229</v>
      </c>
      <c r="H3072" t="s">
        <v>42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72</v>
      </c>
      <c r="O3072" t="s">
        <v>6761</v>
      </c>
      <c r="P3072">
        <v>3</v>
      </c>
      <c r="Q3072" t="str">
        <f t="shared" si="47"/>
        <v>PFG US Equity</v>
      </c>
    </row>
    <row r="3073" spans="1:17" x14ac:dyDescent="0.55000000000000004">
      <c r="A3073" s="1">
        <v>45289</v>
      </c>
      <c r="B3073" s="1">
        <v>45291</v>
      </c>
      <c r="C3073" t="s">
        <v>4989</v>
      </c>
      <c r="D3073" t="s">
        <v>4322</v>
      </c>
      <c r="E3073">
        <v>0</v>
      </c>
      <c r="F3073" t="s">
        <v>6762</v>
      </c>
      <c r="G3073" t="s">
        <v>659</v>
      </c>
      <c r="H3073" t="s">
        <v>52</v>
      </c>
      <c r="I3073" t="s">
        <v>18</v>
      </c>
      <c r="J3073" t="s">
        <v>19</v>
      </c>
      <c r="K3073" t="s">
        <v>20</v>
      </c>
      <c r="L3073" t="s">
        <v>20</v>
      </c>
      <c r="M3073" t="s">
        <v>3007</v>
      </c>
      <c r="N3073" t="s">
        <v>72</v>
      </c>
      <c r="O3073" t="s">
        <v>6763</v>
      </c>
      <c r="P3073">
        <v>2</v>
      </c>
      <c r="Q3073" t="str">
        <f t="shared" si="47"/>
        <v>MS US Equity</v>
      </c>
    </row>
    <row r="3074" spans="1:17" x14ac:dyDescent="0.55000000000000004">
      <c r="A3074" s="1">
        <v>45289</v>
      </c>
      <c r="B3074" s="1">
        <v>45291</v>
      </c>
      <c r="C3074" t="s">
        <v>3131</v>
      </c>
      <c r="D3074" t="s">
        <v>449</v>
      </c>
      <c r="E3074">
        <v>3.2</v>
      </c>
      <c r="F3074" t="s">
        <v>1887</v>
      </c>
      <c r="G3074" t="s">
        <v>1519</v>
      </c>
      <c r="H3074" t="s">
        <v>47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53</v>
      </c>
      <c r="O3074" t="s">
        <v>6764</v>
      </c>
      <c r="P3074">
        <v>3</v>
      </c>
      <c r="Q3074" t="str">
        <f t="shared" si="47"/>
        <v>DUK US Equity</v>
      </c>
    </row>
    <row r="3075" spans="1:17" x14ac:dyDescent="0.55000000000000004">
      <c r="A3075" s="1">
        <v>45289</v>
      </c>
      <c r="B3075" s="1">
        <v>45291</v>
      </c>
      <c r="C3075" t="s">
        <v>2466</v>
      </c>
      <c r="D3075" t="s">
        <v>752</v>
      </c>
      <c r="E3075">
        <v>6.375</v>
      </c>
      <c r="F3075" t="s">
        <v>1570</v>
      </c>
      <c r="G3075" t="s">
        <v>3786</v>
      </c>
      <c r="H3075" t="s">
        <v>42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53</v>
      </c>
      <c r="O3075" t="s">
        <v>6765</v>
      </c>
      <c r="P3075">
        <v>2</v>
      </c>
      <c r="Q3075" t="str">
        <f t="shared" si="47"/>
        <v>ES US Equity</v>
      </c>
    </row>
    <row r="3076" spans="1:17" x14ac:dyDescent="0.55000000000000004">
      <c r="A3076" s="1">
        <v>45289</v>
      </c>
      <c r="B3076" s="1">
        <v>45291</v>
      </c>
      <c r="C3076" t="s">
        <v>1403</v>
      </c>
      <c r="D3076" t="s">
        <v>1404</v>
      </c>
      <c r="E3076">
        <v>4.5350000000000001</v>
      </c>
      <c r="F3076" t="s">
        <v>5161</v>
      </c>
      <c r="G3076" t="s">
        <v>229</v>
      </c>
      <c r="H3076" t="s">
        <v>52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22</v>
      </c>
      <c r="O3076" t="s">
        <v>6766</v>
      </c>
      <c r="P3076">
        <v>3</v>
      </c>
      <c r="Q3076" t="str">
        <f t="shared" ref="Q3076:Q3139" si="48">D3076&amp;" US Equity"</f>
        <v>ADM US Equity</v>
      </c>
    </row>
    <row r="3077" spans="1:17" x14ac:dyDescent="0.55000000000000004">
      <c r="A3077" s="1">
        <v>45289</v>
      </c>
      <c r="B3077" s="1">
        <v>45291</v>
      </c>
      <c r="C3077" t="s">
        <v>1415</v>
      </c>
      <c r="D3077" t="s">
        <v>1416</v>
      </c>
      <c r="E3077">
        <v>7.5</v>
      </c>
      <c r="F3077" t="s">
        <v>1513</v>
      </c>
      <c r="G3077" t="s">
        <v>229</v>
      </c>
      <c r="H3077" t="s">
        <v>47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22</v>
      </c>
      <c r="O3077" t="s">
        <v>6767</v>
      </c>
      <c r="P3077">
        <v>3</v>
      </c>
      <c r="Q3077" t="str">
        <f t="shared" si="48"/>
        <v>WMB US Equity</v>
      </c>
    </row>
    <row r="3078" spans="1:17" x14ac:dyDescent="0.55000000000000004">
      <c r="A3078" s="1">
        <v>45289</v>
      </c>
      <c r="B3078" s="1">
        <v>45291</v>
      </c>
      <c r="C3078" t="s">
        <v>123</v>
      </c>
      <c r="D3078" t="s">
        <v>124</v>
      </c>
      <c r="E3078">
        <v>3.81</v>
      </c>
      <c r="F3078" t="s">
        <v>6772</v>
      </c>
      <c r="G3078" t="s">
        <v>659</v>
      </c>
      <c r="H3078" t="s">
        <v>63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64</v>
      </c>
      <c r="O3078" t="s">
        <v>6773</v>
      </c>
      <c r="P3078">
        <v>4</v>
      </c>
      <c r="Q3078" t="str">
        <f t="shared" si="48"/>
        <v>IBRD US Equity</v>
      </c>
    </row>
    <row r="3079" spans="1:17" x14ac:dyDescent="0.55000000000000004">
      <c r="A3079" s="1">
        <v>45289</v>
      </c>
      <c r="B3079" s="1">
        <v>45291</v>
      </c>
      <c r="C3079" t="s">
        <v>131</v>
      </c>
      <c r="D3079" t="s">
        <v>132</v>
      </c>
      <c r="E3079">
        <v>4.38</v>
      </c>
      <c r="F3079" t="s">
        <v>66</v>
      </c>
      <c r="G3079" t="s">
        <v>133</v>
      </c>
      <c r="H3079" t="s">
        <v>63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64</v>
      </c>
      <c r="O3079" t="s">
        <v>6774</v>
      </c>
      <c r="P3079">
        <v>3</v>
      </c>
      <c r="Q3079" t="str">
        <f t="shared" si="48"/>
        <v>IFC US Equity</v>
      </c>
    </row>
    <row r="3080" spans="1:17" x14ac:dyDescent="0.55000000000000004">
      <c r="A3080" s="1">
        <v>45289</v>
      </c>
      <c r="B3080" s="1">
        <v>45291</v>
      </c>
      <c r="C3080" t="s">
        <v>57</v>
      </c>
      <c r="D3080" t="s">
        <v>14</v>
      </c>
      <c r="E3080">
        <v>7.125</v>
      </c>
      <c r="F3080" t="s">
        <v>3168</v>
      </c>
      <c r="G3080" t="s">
        <v>229</v>
      </c>
      <c r="H3080" t="s">
        <v>17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6775</v>
      </c>
      <c r="P3080">
        <v>3</v>
      </c>
      <c r="Q3080" t="str">
        <f t="shared" si="48"/>
        <v>DIS US Equity</v>
      </c>
    </row>
    <row r="3081" spans="1:17" x14ac:dyDescent="0.55000000000000004">
      <c r="A3081" s="1">
        <v>45289</v>
      </c>
      <c r="B3081" s="1">
        <v>45291</v>
      </c>
      <c r="C3081" t="s">
        <v>57</v>
      </c>
      <c r="D3081" t="s">
        <v>14</v>
      </c>
      <c r="E3081">
        <v>7.75</v>
      </c>
      <c r="F3081" t="s">
        <v>1656</v>
      </c>
      <c r="G3081" t="s">
        <v>142</v>
      </c>
      <c r="H3081" t="s">
        <v>17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22</v>
      </c>
      <c r="O3081" t="s">
        <v>6776</v>
      </c>
      <c r="P3081">
        <v>3</v>
      </c>
      <c r="Q3081" t="str">
        <f t="shared" si="48"/>
        <v>DIS US Equity</v>
      </c>
    </row>
    <row r="3082" spans="1:17" x14ac:dyDescent="0.55000000000000004">
      <c r="A3082" s="1">
        <v>45289</v>
      </c>
      <c r="B3082" s="1">
        <v>45291</v>
      </c>
      <c r="C3082" t="s">
        <v>1116</v>
      </c>
      <c r="D3082" t="s">
        <v>1117</v>
      </c>
      <c r="E3082">
        <v>3.5</v>
      </c>
      <c r="F3082" t="s">
        <v>856</v>
      </c>
      <c r="G3082" t="s">
        <v>1519</v>
      </c>
      <c r="H3082" t="s">
        <v>17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53</v>
      </c>
      <c r="O3082" t="s">
        <v>6777</v>
      </c>
      <c r="P3082">
        <v>4</v>
      </c>
      <c r="Q3082" t="str">
        <f t="shared" si="48"/>
        <v>NRUC US Equity</v>
      </c>
    </row>
    <row r="3083" spans="1:17" x14ac:dyDescent="0.55000000000000004">
      <c r="A3083" s="1">
        <v>45289</v>
      </c>
      <c r="B3083" s="1">
        <v>45291</v>
      </c>
      <c r="C3083" t="s">
        <v>1750</v>
      </c>
      <c r="D3083" t="s">
        <v>610</v>
      </c>
      <c r="E3083">
        <v>7.875</v>
      </c>
      <c r="F3083" t="s">
        <v>2130</v>
      </c>
      <c r="G3083" t="s">
        <v>229</v>
      </c>
      <c r="H3083" t="s">
        <v>77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22</v>
      </c>
      <c r="O3083" t="s">
        <v>6778</v>
      </c>
      <c r="P3083">
        <v>3</v>
      </c>
      <c r="Q3083" t="str">
        <f t="shared" si="48"/>
        <v>NOC US Equity</v>
      </c>
    </row>
    <row r="3084" spans="1:17" x14ac:dyDescent="0.55000000000000004">
      <c r="A3084" s="1">
        <v>45289</v>
      </c>
      <c r="B3084" s="1">
        <v>45291</v>
      </c>
      <c r="C3084" t="s">
        <v>1750</v>
      </c>
      <c r="D3084" t="s">
        <v>610</v>
      </c>
      <c r="E3084">
        <v>6.65</v>
      </c>
      <c r="F3084" t="s">
        <v>105</v>
      </c>
      <c r="G3084" t="s">
        <v>238</v>
      </c>
      <c r="H3084" t="s">
        <v>77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6779</v>
      </c>
      <c r="P3084">
        <v>3</v>
      </c>
      <c r="Q3084" t="str">
        <f t="shared" si="48"/>
        <v>NOC US Equity</v>
      </c>
    </row>
    <row r="3085" spans="1:17" x14ac:dyDescent="0.55000000000000004">
      <c r="A3085" s="1">
        <v>45289</v>
      </c>
      <c r="B3085" s="1">
        <v>45291</v>
      </c>
      <c r="C3085" t="s">
        <v>4115</v>
      </c>
      <c r="D3085" t="s">
        <v>4116</v>
      </c>
      <c r="E3085">
        <v>6.0682</v>
      </c>
      <c r="F3085" t="s">
        <v>6782</v>
      </c>
      <c r="G3085" t="s">
        <v>6783</v>
      </c>
      <c r="H3085" t="s">
        <v>17</v>
      </c>
      <c r="I3085" t="s">
        <v>18</v>
      </c>
      <c r="J3085" t="s">
        <v>19</v>
      </c>
      <c r="K3085" t="s">
        <v>20</v>
      </c>
      <c r="L3085" t="s">
        <v>20</v>
      </c>
      <c r="M3085" t="s">
        <v>173</v>
      </c>
      <c r="N3085" t="s">
        <v>72</v>
      </c>
      <c r="O3085" t="s">
        <v>6784</v>
      </c>
      <c r="P3085">
        <v>2</v>
      </c>
      <c r="Q3085" t="str">
        <f t="shared" si="48"/>
        <v>GS US Equity</v>
      </c>
    </row>
    <row r="3086" spans="1:17" x14ac:dyDescent="0.55000000000000004">
      <c r="A3086" s="1">
        <v>45289</v>
      </c>
      <c r="B3086" s="1">
        <v>45291</v>
      </c>
      <c r="C3086" t="s">
        <v>4202</v>
      </c>
      <c r="D3086" t="s">
        <v>4203</v>
      </c>
      <c r="E3086">
        <v>7.375</v>
      </c>
      <c r="F3086" t="s">
        <v>440</v>
      </c>
      <c r="G3086" t="s">
        <v>142</v>
      </c>
      <c r="H3086" t="s">
        <v>77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22</v>
      </c>
      <c r="O3086" t="s">
        <v>6794</v>
      </c>
      <c r="P3086">
        <v>2</v>
      </c>
      <c r="Q3086" t="str">
        <f t="shared" si="48"/>
        <v>WM US Equity</v>
      </c>
    </row>
    <row r="3087" spans="1:17" x14ac:dyDescent="0.55000000000000004">
      <c r="A3087" s="1">
        <v>45289</v>
      </c>
      <c r="B3087" s="1">
        <v>45291</v>
      </c>
      <c r="C3087" t="s">
        <v>5351</v>
      </c>
      <c r="D3087" t="s">
        <v>5249</v>
      </c>
      <c r="E3087">
        <v>6.88</v>
      </c>
      <c r="F3087" t="s">
        <v>205</v>
      </c>
      <c r="G3087" t="s">
        <v>206</v>
      </c>
      <c r="H3087" t="s">
        <v>52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53</v>
      </c>
      <c r="O3087" t="s">
        <v>6799</v>
      </c>
      <c r="P3087">
        <v>3</v>
      </c>
      <c r="Q3087" t="str">
        <f t="shared" si="48"/>
        <v>AGR US Equity</v>
      </c>
    </row>
    <row r="3088" spans="1:17" x14ac:dyDescent="0.55000000000000004">
      <c r="A3088" s="1">
        <v>45289</v>
      </c>
      <c r="B3088" s="1">
        <v>45291</v>
      </c>
      <c r="C3088" t="s">
        <v>4539</v>
      </c>
      <c r="D3088" t="s">
        <v>4540</v>
      </c>
      <c r="E3088">
        <v>6.6</v>
      </c>
      <c r="F3088" t="s">
        <v>36</v>
      </c>
      <c r="G3088" t="s">
        <v>229</v>
      </c>
      <c r="H3088" t="s">
        <v>17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53</v>
      </c>
      <c r="O3088" t="s">
        <v>6800</v>
      </c>
      <c r="P3088">
        <v>3</v>
      </c>
      <c r="Q3088" t="str">
        <f t="shared" si="48"/>
        <v>AES US Equity</v>
      </c>
    </row>
    <row r="3089" spans="1:17" x14ac:dyDescent="0.55000000000000004">
      <c r="A3089" s="1">
        <v>45289</v>
      </c>
      <c r="B3089" s="1">
        <v>45291</v>
      </c>
      <c r="C3089" t="s">
        <v>5430</v>
      </c>
      <c r="D3089" t="s">
        <v>1700</v>
      </c>
      <c r="E3089">
        <v>8.5</v>
      </c>
      <c r="F3089" t="s">
        <v>5431</v>
      </c>
      <c r="G3089" t="s">
        <v>5204</v>
      </c>
      <c r="H3089" t="s">
        <v>77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72</v>
      </c>
      <c r="O3089" t="s">
        <v>6803</v>
      </c>
      <c r="P3089">
        <v>3</v>
      </c>
      <c r="Q3089" t="str">
        <f t="shared" si="48"/>
        <v>TRV US Equity</v>
      </c>
    </row>
    <row r="3090" spans="1:17" x14ac:dyDescent="0.55000000000000004">
      <c r="A3090" s="1">
        <v>45289</v>
      </c>
      <c r="B3090" s="1">
        <v>45291</v>
      </c>
      <c r="C3090" t="s">
        <v>517</v>
      </c>
      <c r="D3090" t="s">
        <v>518</v>
      </c>
      <c r="E3090">
        <v>3.45</v>
      </c>
      <c r="F3090" t="s">
        <v>146</v>
      </c>
      <c r="G3090" t="s">
        <v>1519</v>
      </c>
      <c r="H3090" t="s">
        <v>52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22</v>
      </c>
      <c r="O3090" t="s">
        <v>6804</v>
      </c>
      <c r="P3090">
        <v>3</v>
      </c>
      <c r="Q3090" t="str">
        <f t="shared" si="48"/>
        <v>CAT US Equity</v>
      </c>
    </row>
    <row r="3091" spans="1:17" x14ac:dyDescent="0.55000000000000004">
      <c r="A3091" s="1">
        <v>45289</v>
      </c>
      <c r="B3091" s="1">
        <v>45291</v>
      </c>
      <c r="C3091" t="s">
        <v>517</v>
      </c>
      <c r="D3091" t="s">
        <v>518</v>
      </c>
      <c r="E3091">
        <v>3.65</v>
      </c>
      <c r="F3091" t="s">
        <v>2658</v>
      </c>
      <c r="G3091" t="s">
        <v>3461</v>
      </c>
      <c r="H3091" t="s">
        <v>52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6808</v>
      </c>
      <c r="P3091">
        <v>3</v>
      </c>
      <c r="Q3091" t="str">
        <f t="shared" si="48"/>
        <v>CAT US Equity</v>
      </c>
    </row>
    <row r="3092" spans="1:17" x14ac:dyDescent="0.55000000000000004">
      <c r="A3092" s="1">
        <v>45289</v>
      </c>
      <c r="B3092" s="1">
        <v>45291</v>
      </c>
      <c r="C3092" t="s">
        <v>5747</v>
      </c>
      <c r="D3092" t="s">
        <v>5748</v>
      </c>
      <c r="E3092">
        <v>7.56</v>
      </c>
      <c r="F3092" t="s">
        <v>1226</v>
      </c>
      <c r="G3092" t="s">
        <v>1118</v>
      </c>
      <c r="H3092" t="s">
        <v>47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6809</v>
      </c>
      <c r="P3092">
        <v>3</v>
      </c>
      <c r="Q3092" t="str">
        <f t="shared" si="48"/>
        <v>AVY US Equity</v>
      </c>
    </row>
    <row r="3093" spans="1:17" x14ac:dyDescent="0.55000000000000004">
      <c r="A3093" s="1">
        <v>45289</v>
      </c>
      <c r="B3093" s="1">
        <v>45291</v>
      </c>
      <c r="C3093" t="s">
        <v>60</v>
      </c>
      <c r="D3093" t="s">
        <v>61</v>
      </c>
      <c r="E3093">
        <v>0.8</v>
      </c>
      <c r="F3093" t="s">
        <v>6810</v>
      </c>
      <c r="G3093" t="s">
        <v>206</v>
      </c>
      <c r="H3093" t="s">
        <v>63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64</v>
      </c>
      <c r="O3093" t="s">
        <v>6811</v>
      </c>
      <c r="P3093">
        <v>4</v>
      </c>
      <c r="Q3093" t="str">
        <f t="shared" si="48"/>
        <v>IADB US Equity</v>
      </c>
    </row>
    <row r="3094" spans="1:17" x14ac:dyDescent="0.55000000000000004">
      <c r="A3094" s="1">
        <v>45289</v>
      </c>
      <c r="B3094" s="1">
        <v>45291</v>
      </c>
      <c r="C3094" t="s">
        <v>57</v>
      </c>
      <c r="D3094" t="s">
        <v>14</v>
      </c>
      <c r="E3094">
        <v>7.7</v>
      </c>
      <c r="F3094" t="s">
        <v>151</v>
      </c>
      <c r="G3094" t="s">
        <v>142</v>
      </c>
      <c r="H3094" t="s">
        <v>17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22</v>
      </c>
      <c r="O3094" t="s">
        <v>6812</v>
      </c>
      <c r="P3094">
        <v>3</v>
      </c>
      <c r="Q3094" t="str">
        <f t="shared" si="48"/>
        <v>DIS US Equity</v>
      </c>
    </row>
    <row r="3095" spans="1:17" x14ac:dyDescent="0.55000000000000004">
      <c r="A3095" s="1">
        <v>45289</v>
      </c>
      <c r="B3095" s="1">
        <v>45291</v>
      </c>
      <c r="C3095" t="s">
        <v>57</v>
      </c>
      <c r="D3095" t="s">
        <v>14</v>
      </c>
      <c r="E3095">
        <v>7.3</v>
      </c>
      <c r="F3095" t="s">
        <v>3057</v>
      </c>
      <c r="G3095" t="s">
        <v>142</v>
      </c>
      <c r="H3095" t="s">
        <v>17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22</v>
      </c>
      <c r="O3095" t="s">
        <v>6813</v>
      </c>
      <c r="P3095">
        <v>3</v>
      </c>
      <c r="Q3095" t="str">
        <f t="shared" si="48"/>
        <v>DIS US Equity</v>
      </c>
    </row>
    <row r="3096" spans="1:17" x14ac:dyDescent="0.55000000000000004">
      <c r="A3096" s="1">
        <v>45289</v>
      </c>
      <c r="B3096" s="1">
        <v>45291</v>
      </c>
      <c r="C3096" t="s">
        <v>57</v>
      </c>
      <c r="D3096" t="s">
        <v>14</v>
      </c>
      <c r="E3096">
        <v>7.28</v>
      </c>
      <c r="F3096" t="s">
        <v>3711</v>
      </c>
      <c r="G3096" t="s">
        <v>142</v>
      </c>
      <c r="H3096" t="s">
        <v>17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6814</v>
      </c>
      <c r="P3096">
        <v>3</v>
      </c>
      <c r="Q3096" t="str">
        <f t="shared" si="48"/>
        <v>DIS US Equity</v>
      </c>
    </row>
    <row r="3097" spans="1:17" x14ac:dyDescent="0.55000000000000004">
      <c r="A3097" s="1">
        <v>45289</v>
      </c>
      <c r="B3097" s="1">
        <v>45291</v>
      </c>
      <c r="C3097" t="s">
        <v>1116</v>
      </c>
      <c r="D3097" t="s">
        <v>1117</v>
      </c>
      <c r="E3097">
        <v>3.5</v>
      </c>
      <c r="F3097" t="s">
        <v>2060</v>
      </c>
      <c r="G3097" t="s">
        <v>4715</v>
      </c>
      <c r="H3097" t="s">
        <v>17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53</v>
      </c>
      <c r="O3097" t="s">
        <v>6815</v>
      </c>
      <c r="P3097">
        <v>4</v>
      </c>
      <c r="Q3097" t="str">
        <f t="shared" si="48"/>
        <v>NRUC US Equity</v>
      </c>
    </row>
    <row r="3098" spans="1:17" x14ac:dyDescent="0.55000000000000004">
      <c r="A3098" s="1">
        <v>45289</v>
      </c>
      <c r="B3098" s="1">
        <v>45291</v>
      </c>
      <c r="C3098" t="s">
        <v>1116</v>
      </c>
      <c r="D3098" t="s">
        <v>1117</v>
      </c>
      <c r="E3098">
        <v>3.5</v>
      </c>
      <c r="F3098" t="s">
        <v>1152</v>
      </c>
      <c r="G3098" t="s">
        <v>1519</v>
      </c>
      <c r="H3098" t="s">
        <v>17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53</v>
      </c>
      <c r="O3098" t="s">
        <v>6816</v>
      </c>
      <c r="P3098">
        <v>4</v>
      </c>
      <c r="Q3098" t="str">
        <f t="shared" si="48"/>
        <v>NRUC US Equity</v>
      </c>
    </row>
    <row r="3099" spans="1:17" x14ac:dyDescent="0.55000000000000004">
      <c r="A3099" s="1">
        <v>45289</v>
      </c>
      <c r="B3099" s="1">
        <v>45291</v>
      </c>
      <c r="C3099" t="s">
        <v>1116</v>
      </c>
      <c r="D3099" t="s">
        <v>1117</v>
      </c>
      <c r="E3099">
        <v>1.35</v>
      </c>
      <c r="F3099" t="s">
        <v>1887</v>
      </c>
      <c r="G3099" t="s">
        <v>1519</v>
      </c>
      <c r="H3099" t="s">
        <v>17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53</v>
      </c>
      <c r="O3099" t="s">
        <v>6817</v>
      </c>
      <c r="P3099">
        <v>4</v>
      </c>
      <c r="Q3099" t="str">
        <f t="shared" si="48"/>
        <v>NRUC US Equity</v>
      </c>
    </row>
    <row r="3100" spans="1:17" x14ac:dyDescent="0.55000000000000004">
      <c r="A3100" s="1">
        <v>45289</v>
      </c>
      <c r="B3100" s="1">
        <v>45291</v>
      </c>
      <c r="C3100" t="s">
        <v>131</v>
      </c>
      <c r="D3100" t="s">
        <v>132</v>
      </c>
      <c r="E3100">
        <v>3.74</v>
      </c>
      <c r="F3100" t="s">
        <v>6818</v>
      </c>
      <c r="G3100" t="s">
        <v>206</v>
      </c>
      <c r="H3100" t="s">
        <v>63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64</v>
      </c>
      <c r="O3100" t="s">
        <v>6819</v>
      </c>
      <c r="P3100">
        <v>3</v>
      </c>
      <c r="Q3100" t="str">
        <f t="shared" si="48"/>
        <v>IFC US Equity</v>
      </c>
    </row>
    <row r="3101" spans="1:17" x14ac:dyDescent="0.55000000000000004">
      <c r="A3101" s="1">
        <v>45289</v>
      </c>
      <c r="B3101" s="1">
        <v>45291</v>
      </c>
      <c r="C3101" t="s">
        <v>131</v>
      </c>
      <c r="D3101" t="s">
        <v>132</v>
      </c>
      <c r="E3101">
        <v>0.44</v>
      </c>
      <c r="F3101" t="s">
        <v>858</v>
      </c>
      <c r="G3101" t="s">
        <v>206</v>
      </c>
      <c r="H3101" t="s">
        <v>63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64</v>
      </c>
      <c r="O3101" t="s">
        <v>6820</v>
      </c>
      <c r="P3101">
        <v>3</v>
      </c>
      <c r="Q3101" t="str">
        <f t="shared" si="48"/>
        <v>IFC US Equity</v>
      </c>
    </row>
    <row r="3102" spans="1:17" x14ac:dyDescent="0.55000000000000004">
      <c r="A3102" s="1">
        <v>45289</v>
      </c>
      <c r="B3102" s="1">
        <v>45291</v>
      </c>
      <c r="C3102" t="s">
        <v>60</v>
      </c>
      <c r="D3102" t="s">
        <v>61</v>
      </c>
      <c r="E3102">
        <v>6.75</v>
      </c>
      <c r="F3102" t="s">
        <v>1236</v>
      </c>
      <c r="G3102" t="s">
        <v>206</v>
      </c>
      <c r="H3102" t="s">
        <v>63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64</v>
      </c>
      <c r="O3102" t="s">
        <v>6821</v>
      </c>
      <c r="P3102">
        <v>4</v>
      </c>
      <c r="Q3102" t="str">
        <f t="shared" si="48"/>
        <v>IADB US Equity</v>
      </c>
    </row>
    <row r="3103" spans="1:17" x14ac:dyDescent="0.55000000000000004">
      <c r="A3103" s="1">
        <v>45289</v>
      </c>
      <c r="B3103" s="1">
        <v>45291</v>
      </c>
      <c r="C3103" t="s">
        <v>1116</v>
      </c>
      <c r="D3103" t="s">
        <v>1117</v>
      </c>
      <c r="E3103">
        <v>3.05</v>
      </c>
      <c r="F3103" t="s">
        <v>2072</v>
      </c>
      <c r="G3103" t="s">
        <v>1519</v>
      </c>
      <c r="H3103" t="s">
        <v>17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53</v>
      </c>
      <c r="O3103" t="s">
        <v>6822</v>
      </c>
      <c r="P3103">
        <v>4</v>
      </c>
      <c r="Q3103" t="str">
        <f t="shared" si="48"/>
        <v>NRUC US Equity</v>
      </c>
    </row>
    <row r="3104" spans="1:17" x14ac:dyDescent="0.55000000000000004">
      <c r="A3104" s="1">
        <v>45289</v>
      </c>
      <c r="B3104" s="1">
        <v>45291</v>
      </c>
      <c r="C3104" t="s">
        <v>5790</v>
      </c>
      <c r="D3104" t="s">
        <v>5791</v>
      </c>
      <c r="E3104">
        <v>5.7160000000000002</v>
      </c>
      <c r="F3104" t="s">
        <v>2014</v>
      </c>
      <c r="G3104" t="s">
        <v>206</v>
      </c>
      <c r="H3104" t="s">
        <v>77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53</v>
      </c>
      <c r="O3104" t="s">
        <v>6823</v>
      </c>
      <c r="P3104">
        <v>5</v>
      </c>
      <c r="Q3104" t="str">
        <f t="shared" si="48"/>
        <v>FTSCN US Equity</v>
      </c>
    </row>
    <row r="3105" spans="1:17" x14ac:dyDescent="0.55000000000000004">
      <c r="A3105" s="1">
        <v>45289</v>
      </c>
      <c r="B3105" s="1">
        <v>45291</v>
      </c>
      <c r="C3105" t="s">
        <v>1750</v>
      </c>
      <c r="D3105" t="s">
        <v>610</v>
      </c>
      <c r="E3105">
        <v>7.875</v>
      </c>
      <c r="F3105" t="s">
        <v>2130</v>
      </c>
      <c r="G3105" t="s">
        <v>1839</v>
      </c>
      <c r="H3105" t="s">
        <v>77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22</v>
      </c>
      <c r="O3105" t="s">
        <v>6827</v>
      </c>
      <c r="P3105">
        <v>3</v>
      </c>
      <c r="Q3105" t="str">
        <f t="shared" si="48"/>
        <v>NOC US Equity</v>
      </c>
    </row>
    <row r="3106" spans="1:17" x14ac:dyDescent="0.55000000000000004">
      <c r="A3106" s="1">
        <v>45289</v>
      </c>
      <c r="B3106" s="1">
        <v>45291</v>
      </c>
      <c r="C3106" t="s">
        <v>4556</v>
      </c>
      <c r="D3106" t="s">
        <v>4557</v>
      </c>
      <c r="E3106">
        <v>6.4</v>
      </c>
      <c r="F3106" t="s">
        <v>1146</v>
      </c>
      <c r="G3106" t="s">
        <v>229</v>
      </c>
      <c r="H3106" t="s">
        <v>17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22</v>
      </c>
      <c r="O3106" t="s">
        <v>6828</v>
      </c>
      <c r="P3106">
        <v>5</v>
      </c>
      <c r="Q3106" t="str">
        <f t="shared" si="48"/>
        <v>TFCFA US Equity</v>
      </c>
    </row>
    <row r="3107" spans="1:17" x14ac:dyDescent="0.55000000000000004">
      <c r="A3107" s="1">
        <v>45289</v>
      </c>
      <c r="B3107" s="1">
        <v>45291</v>
      </c>
      <c r="C3107" t="s">
        <v>170</v>
      </c>
      <c r="D3107" t="s">
        <v>171</v>
      </c>
      <c r="E3107">
        <v>6.5</v>
      </c>
      <c r="F3107" t="s">
        <v>780</v>
      </c>
      <c r="G3107" t="s">
        <v>142</v>
      </c>
      <c r="H3107" t="s">
        <v>47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6831</v>
      </c>
      <c r="P3107">
        <v>1</v>
      </c>
      <c r="Q3107" t="str">
        <f t="shared" si="48"/>
        <v>T US Equity</v>
      </c>
    </row>
    <row r="3108" spans="1:17" x14ac:dyDescent="0.55000000000000004">
      <c r="A3108" s="1">
        <v>45289</v>
      </c>
      <c r="B3108" s="1">
        <v>45291</v>
      </c>
      <c r="C3108" t="s">
        <v>6137</v>
      </c>
      <c r="D3108" t="s">
        <v>6138</v>
      </c>
      <c r="E3108">
        <v>6.72</v>
      </c>
      <c r="F3108" t="s">
        <v>210</v>
      </c>
      <c r="G3108" t="s">
        <v>6230</v>
      </c>
      <c r="H3108" t="s">
        <v>17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53</v>
      </c>
      <c r="O3108" t="s">
        <v>6833</v>
      </c>
      <c r="P3108">
        <v>3</v>
      </c>
      <c r="Q3108" t="str">
        <f t="shared" si="48"/>
        <v>WGL US Equity</v>
      </c>
    </row>
    <row r="3109" spans="1:17" x14ac:dyDescent="0.55000000000000004">
      <c r="A3109" s="1">
        <v>45289</v>
      </c>
      <c r="B3109" s="1">
        <v>45291</v>
      </c>
      <c r="C3109" t="s">
        <v>5830</v>
      </c>
      <c r="D3109" t="s">
        <v>5831</v>
      </c>
      <c r="E3109">
        <v>7.74</v>
      </c>
      <c r="F3109" t="s">
        <v>6835</v>
      </c>
      <c r="G3109" t="s">
        <v>16</v>
      </c>
      <c r="H3109" t="s">
        <v>42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53</v>
      </c>
      <c r="O3109" t="s">
        <v>6836</v>
      </c>
      <c r="P3109">
        <v>3</v>
      </c>
      <c r="Q3109" t="str">
        <f t="shared" si="48"/>
        <v>NWN US Equity</v>
      </c>
    </row>
    <row r="3110" spans="1:17" x14ac:dyDescent="0.55000000000000004">
      <c r="A3110" s="1">
        <v>45289</v>
      </c>
      <c r="B3110" s="1">
        <v>45291</v>
      </c>
      <c r="C3110" t="s">
        <v>244</v>
      </c>
      <c r="D3110" t="s">
        <v>245</v>
      </c>
      <c r="E3110">
        <v>3</v>
      </c>
      <c r="F3110" t="s">
        <v>1979</v>
      </c>
      <c r="G3110" t="s">
        <v>1519</v>
      </c>
      <c r="H3110" t="s">
        <v>47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22</v>
      </c>
      <c r="O3110" t="s">
        <v>6845</v>
      </c>
      <c r="P3110">
        <v>2</v>
      </c>
      <c r="Q3110" t="str">
        <f t="shared" si="48"/>
        <v>GE US Equity</v>
      </c>
    </row>
    <row r="3111" spans="1:17" x14ac:dyDescent="0.55000000000000004">
      <c r="A3111" s="1">
        <v>45289</v>
      </c>
      <c r="B3111" s="1">
        <v>45291</v>
      </c>
      <c r="C3111" t="s">
        <v>1500</v>
      </c>
      <c r="D3111" t="s">
        <v>1501</v>
      </c>
      <c r="E3111">
        <v>1.125</v>
      </c>
      <c r="F3111" t="s">
        <v>2016</v>
      </c>
      <c r="G3111" t="s">
        <v>142</v>
      </c>
      <c r="H3111" t="s">
        <v>42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72</v>
      </c>
      <c r="O3111" t="s">
        <v>6847</v>
      </c>
      <c r="P3111">
        <v>3</v>
      </c>
      <c r="Q3111" t="str">
        <f t="shared" si="48"/>
        <v>PFG US Equity</v>
      </c>
    </row>
    <row r="3112" spans="1:17" x14ac:dyDescent="0.55000000000000004">
      <c r="A3112" s="1">
        <v>45289</v>
      </c>
      <c r="B3112" s="1">
        <v>45291</v>
      </c>
      <c r="C3112" t="s">
        <v>1500</v>
      </c>
      <c r="D3112" t="s">
        <v>1501</v>
      </c>
      <c r="E3112">
        <v>1.125</v>
      </c>
      <c r="F3112" t="s">
        <v>2016</v>
      </c>
      <c r="G3112" t="s">
        <v>229</v>
      </c>
      <c r="H3112" t="s">
        <v>42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72</v>
      </c>
      <c r="O3112" t="s">
        <v>6848</v>
      </c>
      <c r="P3112">
        <v>3</v>
      </c>
      <c r="Q3112" t="str">
        <f t="shared" si="48"/>
        <v>PFG US Equity</v>
      </c>
    </row>
    <row r="3113" spans="1:17" x14ac:dyDescent="0.55000000000000004">
      <c r="A3113" s="1">
        <v>45289</v>
      </c>
      <c r="B3113" s="1">
        <v>45291</v>
      </c>
      <c r="C3113" t="s">
        <v>2009</v>
      </c>
      <c r="D3113" t="s">
        <v>265</v>
      </c>
      <c r="E3113">
        <v>3.7</v>
      </c>
      <c r="F3113" t="s">
        <v>3583</v>
      </c>
      <c r="G3113" t="s">
        <v>229</v>
      </c>
      <c r="H3113" t="s">
        <v>267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72</v>
      </c>
      <c r="O3113" t="s">
        <v>6849</v>
      </c>
      <c r="P3113">
        <v>3</v>
      </c>
      <c r="Q3113" t="str">
        <f t="shared" si="48"/>
        <v>MET US Equity</v>
      </c>
    </row>
    <row r="3114" spans="1:17" x14ac:dyDescent="0.55000000000000004">
      <c r="A3114" s="1">
        <v>45289</v>
      </c>
      <c r="B3114" s="1">
        <v>45291</v>
      </c>
      <c r="C3114" t="s">
        <v>244</v>
      </c>
      <c r="D3114" t="s">
        <v>245</v>
      </c>
      <c r="E3114">
        <v>3.5</v>
      </c>
      <c r="F3114" t="s">
        <v>3756</v>
      </c>
      <c r="G3114" t="s">
        <v>1519</v>
      </c>
      <c r="H3114" t="s">
        <v>47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22</v>
      </c>
      <c r="O3114" t="s">
        <v>6850</v>
      </c>
      <c r="P3114">
        <v>2</v>
      </c>
      <c r="Q3114" t="str">
        <f t="shared" si="48"/>
        <v>GE US Equity</v>
      </c>
    </row>
    <row r="3115" spans="1:17" x14ac:dyDescent="0.55000000000000004">
      <c r="A3115" s="1">
        <v>45289</v>
      </c>
      <c r="B3115" s="1">
        <v>45291</v>
      </c>
      <c r="C3115" t="s">
        <v>2144</v>
      </c>
      <c r="D3115" t="s">
        <v>171</v>
      </c>
      <c r="E3115">
        <v>6.65</v>
      </c>
      <c r="F3115" t="s">
        <v>6300</v>
      </c>
      <c r="H3115" t="s">
        <v>47</v>
      </c>
      <c r="I3115" t="s">
        <v>18</v>
      </c>
      <c r="J3115" t="s">
        <v>19</v>
      </c>
      <c r="K3115" t="s">
        <v>20</v>
      </c>
      <c r="L3115" t="s">
        <v>20</v>
      </c>
      <c r="M3115" t="s">
        <v>638</v>
      </c>
      <c r="N3115" t="s">
        <v>22</v>
      </c>
      <c r="O3115" t="s">
        <v>6851</v>
      </c>
      <c r="P3115">
        <v>1</v>
      </c>
      <c r="Q3115" t="str">
        <f t="shared" si="48"/>
        <v>T US Equity</v>
      </c>
    </row>
    <row r="3116" spans="1:17" x14ac:dyDescent="0.55000000000000004">
      <c r="A3116" s="1">
        <v>45289</v>
      </c>
      <c r="B3116" s="1">
        <v>45291</v>
      </c>
      <c r="C3116" t="s">
        <v>5569</v>
      </c>
      <c r="D3116" t="s">
        <v>449</v>
      </c>
      <c r="E3116">
        <v>7.95</v>
      </c>
      <c r="F3116" t="s">
        <v>2262</v>
      </c>
      <c r="G3116" t="s">
        <v>1118</v>
      </c>
      <c r="H3116" t="s">
        <v>77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53</v>
      </c>
      <c r="O3116" t="s">
        <v>6852</v>
      </c>
      <c r="P3116">
        <v>3</v>
      </c>
      <c r="Q3116" t="str">
        <f t="shared" si="48"/>
        <v>DUK US Equity</v>
      </c>
    </row>
    <row r="3117" spans="1:17" x14ac:dyDescent="0.55000000000000004">
      <c r="A3117" s="1">
        <v>45289</v>
      </c>
      <c r="B3117" s="1">
        <v>45291</v>
      </c>
      <c r="C3117" t="s">
        <v>1769</v>
      </c>
      <c r="D3117" t="s">
        <v>1770</v>
      </c>
      <c r="E3117">
        <v>4.8369999999999997</v>
      </c>
      <c r="F3117" t="s">
        <v>2253</v>
      </c>
      <c r="G3117" t="s">
        <v>229</v>
      </c>
      <c r="H3117" t="s">
        <v>77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22</v>
      </c>
      <c r="O3117" t="s">
        <v>6853</v>
      </c>
      <c r="P3117">
        <v>3</v>
      </c>
      <c r="Q3117" t="str">
        <f t="shared" si="48"/>
        <v>NSC US Equity</v>
      </c>
    </row>
    <row r="3118" spans="1:17" x14ac:dyDescent="0.55000000000000004">
      <c r="A3118" s="1">
        <v>45289</v>
      </c>
      <c r="B3118" s="1">
        <v>45291</v>
      </c>
      <c r="C3118" t="s">
        <v>3596</v>
      </c>
      <c r="D3118" t="s">
        <v>171</v>
      </c>
      <c r="E3118">
        <v>7.125</v>
      </c>
      <c r="F3118" t="s">
        <v>2508</v>
      </c>
      <c r="G3118" t="s">
        <v>229</v>
      </c>
      <c r="H3118" t="s">
        <v>47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6857</v>
      </c>
      <c r="P3118">
        <v>1</v>
      </c>
      <c r="Q3118" t="str">
        <f t="shared" si="48"/>
        <v>T US Equity</v>
      </c>
    </row>
    <row r="3119" spans="1:17" x14ac:dyDescent="0.55000000000000004">
      <c r="A3119" s="1">
        <v>45289</v>
      </c>
      <c r="B3119" s="1">
        <v>45291</v>
      </c>
      <c r="C3119" t="s">
        <v>131</v>
      </c>
      <c r="D3119" t="s">
        <v>132</v>
      </c>
      <c r="E3119">
        <v>4.33</v>
      </c>
      <c r="F3119" t="s">
        <v>6858</v>
      </c>
      <c r="G3119" t="s">
        <v>206</v>
      </c>
      <c r="H3119" t="s">
        <v>63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64</v>
      </c>
      <c r="O3119" t="s">
        <v>6859</v>
      </c>
      <c r="P3119">
        <v>3</v>
      </c>
      <c r="Q3119" t="str">
        <f t="shared" si="48"/>
        <v>IFC US Equity</v>
      </c>
    </row>
    <row r="3120" spans="1:17" x14ac:dyDescent="0.55000000000000004">
      <c r="A3120" s="1">
        <v>45289</v>
      </c>
      <c r="B3120" s="1">
        <v>45291</v>
      </c>
      <c r="C3120" t="s">
        <v>131</v>
      </c>
      <c r="D3120" t="s">
        <v>132</v>
      </c>
      <c r="E3120">
        <v>0.35</v>
      </c>
      <c r="F3120" t="s">
        <v>6860</v>
      </c>
      <c r="G3120" t="s">
        <v>133</v>
      </c>
      <c r="H3120" t="s">
        <v>63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64</v>
      </c>
      <c r="O3120" t="s">
        <v>6861</v>
      </c>
      <c r="P3120">
        <v>3</v>
      </c>
      <c r="Q3120" t="str">
        <f t="shared" si="48"/>
        <v>IFC US Equity</v>
      </c>
    </row>
    <row r="3121" spans="1:17" x14ac:dyDescent="0.55000000000000004">
      <c r="A3121" s="1">
        <v>45289</v>
      </c>
      <c r="B3121" s="1">
        <v>45291</v>
      </c>
      <c r="C3121" t="s">
        <v>131</v>
      </c>
      <c r="D3121" t="s">
        <v>132</v>
      </c>
      <c r="E3121">
        <v>4.46</v>
      </c>
      <c r="F3121" t="s">
        <v>2773</v>
      </c>
      <c r="G3121" t="s">
        <v>206</v>
      </c>
      <c r="H3121" t="s">
        <v>63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64</v>
      </c>
      <c r="O3121" t="s">
        <v>6862</v>
      </c>
      <c r="P3121">
        <v>3</v>
      </c>
      <c r="Q3121" t="str">
        <f t="shared" si="48"/>
        <v>IFC US Equity</v>
      </c>
    </row>
    <row r="3122" spans="1:17" x14ac:dyDescent="0.55000000000000004">
      <c r="A3122" s="1">
        <v>45289</v>
      </c>
      <c r="B3122" s="1">
        <v>45291</v>
      </c>
      <c r="C3122" t="s">
        <v>1116</v>
      </c>
      <c r="D3122" t="s">
        <v>1117</v>
      </c>
      <c r="E3122">
        <v>5</v>
      </c>
      <c r="F3122" t="s">
        <v>1126</v>
      </c>
      <c r="G3122" t="s">
        <v>1519</v>
      </c>
      <c r="H3122" t="s">
        <v>17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53</v>
      </c>
      <c r="O3122" t="s">
        <v>6863</v>
      </c>
      <c r="P3122">
        <v>4</v>
      </c>
      <c r="Q3122" t="str">
        <f t="shared" si="48"/>
        <v>NRUC US Equity</v>
      </c>
    </row>
    <row r="3123" spans="1:17" x14ac:dyDescent="0.55000000000000004">
      <c r="A3123" s="1">
        <v>45289</v>
      </c>
      <c r="B3123" s="1">
        <v>45291</v>
      </c>
      <c r="C3123" t="s">
        <v>1116</v>
      </c>
      <c r="D3123" t="s">
        <v>1117</v>
      </c>
      <c r="E3123">
        <v>3.5</v>
      </c>
      <c r="F3123" t="s">
        <v>240</v>
      </c>
      <c r="G3123" t="s">
        <v>4081</v>
      </c>
      <c r="H3123" t="s">
        <v>17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53</v>
      </c>
      <c r="O3123" t="s">
        <v>6864</v>
      </c>
      <c r="P3123">
        <v>4</v>
      </c>
      <c r="Q3123" t="str">
        <f t="shared" si="48"/>
        <v>NRUC US Equity</v>
      </c>
    </row>
    <row r="3124" spans="1:17" x14ac:dyDescent="0.55000000000000004">
      <c r="A3124" s="1">
        <v>45289</v>
      </c>
      <c r="B3124" s="1">
        <v>45291</v>
      </c>
      <c r="C3124" t="s">
        <v>1116</v>
      </c>
      <c r="D3124" t="s">
        <v>1117</v>
      </c>
      <c r="E3124">
        <v>2.5</v>
      </c>
      <c r="F3124" t="s">
        <v>2464</v>
      </c>
      <c r="G3124" t="s">
        <v>1519</v>
      </c>
      <c r="H3124" t="s">
        <v>17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53</v>
      </c>
      <c r="O3124" t="s">
        <v>6865</v>
      </c>
      <c r="P3124">
        <v>4</v>
      </c>
      <c r="Q3124" t="str">
        <f t="shared" si="48"/>
        <v>NRUC US Equity</v>
      </c>
    </row>
    <row r="3125" spans="1:17" x14ac:dyDescent="0.55000000000000004">
      <c r="A3125" s="1">
        <v>45289</v>
      </c>
      <c r="B3125" s="1">
        <v>45291</v>
      </c>
      <c r="C3125" t="s">
        <v>1116</v>
      </c>
      <c r="D3125" t="s">
        <v>1117</v>
      </c>
      <c r="E3125">
        <v>3</v>
      </c>
      <c r="F3125" t="s">
        <v>1114</v>
      </c>
      <c r="G3125" t="s">
        <v>1519</v>
      </c>
      <c r="H3125" t="s">
        <v>17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53</v>
      </c>
      <c r="O3125" t="s">
        <v>6866</v>
      </c>
      <c r="P3125">
        <v>4</v>
      </c>
      <c r="Q3125" t="str">
        <f t="shared" si="48"/>
        <v>NRUC US Equity</v>
      </c>
    </row>
    <row r="3126" spans="1:17" x14ac:dyDescent="0.55000000000000004">
      <c r="A3126" s="1">
        <v>45289</v>
      </c>
      <c r="B3126" s="1">
        <v>45291</v>
      </c>
      <c r="C3126" t="s">
        <v>1116</v>
      </c>
      <c r="D3126" t="s">
        <v>1117</v>
      </c>
      <c r="E3126">
        <v>3</v>
      </c>
      <c r="F3126" t="s">
        <v>1409</v>
      </c>
      <c r="G3126" t="s">
        <v>1519</v>
      </c>
      <c r="H3126" t="s">
        <v>17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53</v>
      </c>
      <c r="O3126" t="s">
        <v>6867</v>
      </c>
      <c r="P3126">
        <v>4</v>
      </c>
      <c r="Q3126" t="str">
        <f t="shared" si="48"/>
        <v>NRUC US Equity</v>
      </c>
    </row>
    <row r="3127" spans="1:17" x14ac:dyDescent="0.55000000000000004">
      <c r="A3127" s="1">
        <v>45289</v>
      </c>
      <c r="B3127" s="1">
        <v>45291</v>
      </c>
      <c r="C3127" t="s">
        <v>1116</v>
      </c>
      <c r="D3127" t="s">
        <v>1117</v>
      </c>
      <c r="E3127">
        <v>3.2</v>
      </c>
      <c r="F3127" t="s">
        <v>457</v>
      </c>
      <c r="G3127" t="s">
        <v>1519</v>
      </c>
      <c r="H3127" t="s">
        <v>17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53</v>
      </c>
      <c r="O3127" t="s">
        <v>6868</v>
      </c>
      <c r="P3127">
        <v>4</v>
      </c>
      <c r="Q3127" t="str">
        <f t="shared" si="48"/>
        <v>NRUC US Equity</v>
      </c>
    </row>
    <row r="3128" spans="1:17" x14ac:dyDescent="0.55000000000000004">
      <c r="A3128" s="1">
        <v>45289</v>
      </c>
      <c r="B3128" s="1">
        <v>45291</v>
      </c>
      <c r="C3128" t="s">
        <v>1116</v>
      </c>
      <c r="D3128" t="s">
        <v>1117</v>
      </c>
      <c r="E3128">
        <v>2.0499999999999998</v>
      </c>
      <c r="F3128" t="s">
        <v>3884</v>
      </c>
      <c r="G3128" t="s">
        <v>206</v>
      </c>
      <c r="H3128" t="s">
        <v>17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53</v>
      </c>
      <c r="O3128" t="s">
        <v>6869</v>
      </c>
      <c r="P3128">
        <v>4</v>
      </c>
      <c r="Q3128" t="str">
        <f t="shared" si="48"/>
        <v>NRUC US Equity</v>
      </c>
    </row>
    <row r="3129" spans="1:17" x14ac:dyDescent="0.55000000000000004">
      <c r="A3129" s="1">
        <v>45289</v>
      </c>
      <c r="B3129" s="1">
        <v>45291</v>
      </c>
      <c r="C3129" t="s">
        <v>1116</v>
      </c>
      <c r="D3129" t="s">
        <v>1117</v>
      </c>
      <c r="E3129">
        <v>3.6</v>
      </c>
      <c r="F3129" t="s">
        <v>2638</v>
      </c>
      <c r="G3129" t="s">
        <v>1519</v>
      </c>
      <c r="H3129" t="s">
        <v>17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53</v>
      </c>
      <c r="O3129" t="s">
        <v>6870</v>
      </c>
      <c r="P3129">
        <v>4</v>
      </c>
      <c r="Q3129" t="str">
        <f t="shared" si="48"/>
        <v>NRUC US Equity</v>
      </c>
    </row>
    <row r="3130" spans="1:17" x14ac:dyDescent="0.55000000000000004">
      <c r="A3130" s="1">
        <v>45289</v>
      </c>
      <c r="B3130" s="1">
        <v>45291</v>
      </c>
      <c r="C3130" t="s">
        <v>1116</v>
      </c>
      <c r="D3130" t="s">
        <v>1117</v>
      </c>
      <c r="E3130">
        <v>3.5</v>
      </c>
      <c r="F3130" t="s">
        <v>2658</v>
      </c>
      <c r="G3130" t="s">
        <v>1519</v>
      </c>
      <c r="H3130" t="s">
        <v>17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53</v>
      </c>
      <c r="O3130" t="s">
        <v>6871</v>
      </c>
      <c r="P3130">
        <v>4</v>
      </c>
      <c r="Q3130" t="str">
        <f t="shared" si="48"/>
        <v>NRUC US Equity</v>
      </c>
    </row>
    <row r="3131" spans="1:17" x14ac:dyDescent="0.55000000000000004">
      <c r="A3131" s="1">
        <v>45289</v>
      </c>
      <c r="B3131" s="1">
        <v>45291</v>
      </c>
      <c r="C3131" t="s">
        <v>1116</v>
      </c>
      <c r="D3131" t="s">
        <v>1117</v>
      </c>
      <c r="E3131">
        <v>3.5</v>
      </c>
      <c r="F3131" t="s">
        <v>1409</v>
      </c>
      <c r="G3131" t="s">
        <v>6872</v>
      </c>
      <c r="H3131" t="s">
        <v>17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53</v>
      </c>
      <c r="O3131" t="s">
        <v>6873</v>
      </c>
      <c r="P3131">
        <v>4</v>
      </c>
      <c r="Q3131" t="str">
        <f t="shared" si="48"/>
        <v>NRUC US Equity</v>
      </c>
    </row>
    <row r="3132" spans="1:17" x14ac:dyDescent="0.55000000000000004">
      <c r="A3132" s="1">
        <v>45289</v>
      </c>
      <c r="B3132" s="1">
        <v>45291</v>
      </c>
      <c r="C3132" t="s">
        <v>1116</v>
      </c>
      <c r="D3132" t="s">
        <v>1117</v>
      </c>
      <c r="E3132">
        <v>3.5</v>
      </c>
      <c r="F3132" t="s">
        <v>1409</v>
      </c>
      <c r="G3132" t="s">
        <v>1519</v>
      </c>
      <c r="H3132" t="s">
        <v>17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53</v>
      </c>
      <c r="O3132" t="s">
        <v>6874</v>
      </c>
      <c r="P3132">
        <v>4</v>
      </c>
      <c r="Q3132" t="str">
        <f t="shared" si="48"/>
        <v>NRUC US Equity</v>
      </c>
    </row>
    <row r="3133" spans="1:17" x14ac:dyDescent="0.55000000000000004">
      <c r="A3133" s="1">
        <v>45289</v>
      </c>
      <c r="B3133" s="1">
        <v>45291</v>
      </c>
      <c r="C3133" t="s">
        <v>1116</v>
      </c>
      <c r="D3133" t="s">
        <v>1117</v>
      </c>
      <c r="E3133">
        <v>3.5</v>
      </c>
      <c r="F3133" t="s">
        <v>914</v>
      </c>
      <c r="G3133" t="s">
        <v>1519</v>
      </c>
      <c r="H3133" t="s">
        <v>17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53</v>
      </c>
      <c r="O3133" t="s">
        <v>6875</v>
      </c>
      <c r="P3133">
        <v>4</v>
      </c>
      <c r="Q3133" t="str">
        <f t="shared" si="48"/>
        <v>NRUC US Equity</v>
      </c>
    </row>
    <row r="3134" spans="1:17" x14ac:dyDescent="0.55000000000000004">
      <c r="A3134" s="1">
        <v>45289</v>
      </c>
      <c r="B3134" s="1">
        <v>45291</v>
      </c>
      <c r="C3134" t="s">
        <v>880</v>
      </c>
      <c r="D3134" t="s">
        <v>881</v>
      </c>
      <c r="E3134">
        <v>7.59</v>
      </c>
      <c r="F3134" t="s">
        <v>5835</v>
      </c>
      <c r="G3134" t="s">
        <v>16</v>
      </c>
      <c r="H3134" t="s">
        <v>77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22</v>
      </c>
      <c r="O3134" t="s">
        <v>6876</v>
      </c>
      <c r="P3134">
        <v>3</v>
      </c>
      <c r="Q3134" t="str">
        <f t="shared" si="48"/>
        <v>LOW US Equity</v>
      </c>
    </row>
    <row r="3135" spans="1:17" x14ac:dyDescent="0.55000000000000004">
      <c r="A3135" s="1">
        <v>45289</v>
      </c>
      <c r="B3135" s="1">
        <v>45291</v>
      </c>
      <c r="C3135" t="s">
        <v>1116</v>
      </c>
      <c r="D3135" t="s">
        <v>1117</v>
      </c>
      <c r="E3135">
        <v>3.2</v>
      </c>
      <c r="F3135" t="s">
        <v>190</v>
      </c>
      <c r="G3135" t="s">
        <v>1519</v>
      </c>
      <c r="H3135" t="s">
        <v>17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53</v>
      </c>
      <c r="O3135" t="s">
        <v>6877</v>
      </c>
      <c r="P3135">
        <v>4</v>
      </c>
      <c r="Q3135" t="str">
        <f t="shared" si="48"/>
        <v>NRUC US Equity</v>
      </c>
    </row>
    <row r="3136" spans="1:17" x14ac:dyDescent="0.55000000000000004">
      <c r="A3136" s="1">
        <v>45289</v>
      </c>
      <c r="B3136" s="1">
        <v>45291</v>
      </c>
      <c r="C3136" t="s">
        <v>1116</v>
      </c>
      <c r="D3136" t="s">
        <v>1117</v>
      </c>
      <c r="E3136">
        <v>3</v>
      </c>
      <c r="F3136" t="s">
        <v>459</v>
      </c>
      <c r="G3136" t="s">
        <v>1519</v>
      </c>
      <c r="H3136" t="s">
        <v>17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53</v>
      </c>
      <c r="O3136" t="s">
        <v>6878</v>
      </c>
      <c r="P3136">
        <v>4</v>
      </c>
      <c r="Q3136" t="str">
        <f t="shared" si="48"/>
        <v>NRUC US Equity</v>
      </c>
    </row>
    <row r="3137" spans="1:17" x14ac:dyDescent="0.55000000000000004">
      <c r="A3137" s="1">
        <v>45289</v>
      </c>
      <c r="B3137" s="1">
        <v>45291</v>
      </c>
      <c r="C3137" t="s">
        <v>4556</v>
      </c>
      <c r="D3137" t="s">
        <v>4557</v>
      </c>
      <c r="E3137">
        <v>7.7</v>
      </c>
      <c r="F3137" t="s">
        <v>151</v>
      </c>
      <c r="H3137" t="s">
        <v>17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22</v>
      </c>
      <c r="O3137" t="s">
        <v>6879</v>
      </c>
      <c r="P3137">
        <v>5</v>
      </c>
      <c r="Q3137" t="str">
        <f t="shared" si="48"/>
        <v>TFCFA US Equity</v>
      </c>
    </row>
    <row r="3138" spans="1:17" x14ac:dyDescent="0.55000000000000004">
      <c r="A3138" s="1">
        <v>45289</v>
      </c>
      <c r="B3138" s="1">
        <v>45291</v>
      </c>
      <c r="C3138" t="s">
        <v>6522</v>
      </c>
      <c r="D3138" t="s">
        <v>6523</v>
      </c>
      <c r="E3138">
        <v>4.8899999999999997</v>
      </c>
      <c r="F3138" t="s">
        <v>6880</v>
      </c>
      <c r="H3138" t="s">
        <v>47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53</v>
      </c>
      <c r="O3138" t="s">
        <v>6881</v>
      </c>
      <c r="P3138">
        <v>5</v>
      </c>
      <c r="Q3138" t="str">
        <f t="shared" si="48"/>
        <v>AQNCN US Equity</v>
      </c>
    </row>
    <row r="3139" spans="1:17" x14ac:dyDescent="0.55000000000000004">
      <c r="A3139" s="1">
        <v>45289</v>
      </c>
      <c r="B3139" s="1">
        <v>45291</v>
      </c>
      <c r="C3139" t="s">
        <v>1116</v>
      </c>
      <c r="D3139" t="s">
        <v>1117</v>
      </c>
      <c r="E3139">
        <v>5.0999999999999996</v>
      </c>
      <c r="F3139" t="s">
        <v>940</v>
      </c>
      <c r="G3139" t="s">
        <v>2272</v>
      </c>
      <c r="H3139" t="s">
        <v>17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53</v>
      </c>
      <c r="O3139" t="s">
        <v>6882</v>
      </c>
      <c r="P3139">
        <v>4</v>
      </c>
      <c r="Q3139" t="str">
        <f t="shared" si="48"/>
        <v>NRUC US Equity</v>
      </c>
    </row>
    <row r="3140" spans="1:17" x14ac:dyDescent="0.55000000000000004">
      <c r="A3140" s="1">
        <v>45289</v>
      </c>
      <c r="B3140" s="1">
        <v>45291</v>
      </c>
      <c r="C3140" t="s">
        <v>5665</v>
      </c>
      <c r="D3140" t="s">
        <v>1159</v>
      </c>
      <c r="E3140">
        <v>4</v>
      </c>
      <c r="F3140" t="s">
        <v>1968</v>
      </c>
      <c r="G3140" t="s">
        <v>229</v>
      </c>
      <c r="H3140" t="s">
        <v>77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53</v>
      </c>
      <c r="O3140" t="s">
        <v>6883</v>
      </c>
      <c r="P3140">
        <v>2</v>
      </c>
      <c r="Q3140" t="str">
        <f t="shared" ref="Q3140:Q3203" si="49">D3140&amp;" US Equity"</f>
        <v>FE US Equity</v>
      </c>
    </row>
    <row r="3141" spans="1:17" x14ac:dyDescent="0.55000000000000004">
      <c r="A3141" s="1">
        <v>45289</v>
      </c>
      <c r="B3141" s="1">
        <v>45291</v>
      </c>
      <c r="C3141" t="s">
        <v>139</v>
      </c>
      <c r="D3141" t="s">
        <v>140</v>
      </c>
      <c r="E3141">
        <v>1.7370000000000001</v>
      </c>
      <c r="F3141" t="s">
        <v>3646</v>
      </c>
      <c r="G3141" t="s">
        <v>6886</v>
      </c>
      <c r="H3141" t="s">
        <v>267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72</v>
      </c>
      <c r="O3141" t="s">
        <v>6887</v>
      </c>
      <c r="P3141">
        <v>2</v>
      </c>
      <c r="Q3141" t="str">
        <f t="shared" si="49"/>
        <v>PL US Equity</v>
      </c>
    </row>
    <row r="3142" spans="1:17" x14ac:dyDescent="0.55000000000000004">
      <c r="A3142" s="1">
        <v>45289</v>
      </c>
      <c r="B3142" s="1">
        <v>45291</v>
      </c>
      <c r="C3142" t="s">
        <v>1983</v>
      </c>
      <c r="D3142" t="s">
        <v>518</v>
      </c>
      <c r="E3142">
        <v>3.8029999999999999</v>
      </c>
      <c r="F3142" t="s">
        <v>1529</v>
      </c>
      <c r="G3142" t="s">
        <v>229</v>
      </c>
      <c r="H3142" t="s">
        <v>52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6890</v>
      </c>
      <c r="P3142">
        <v>3</v>
      </c>
      <c r="Q3142" t="str">
        <f t="shared" si="49"/>
        <v>CAT US Equity</v>
      </c>
    </row>
    <row r="3143" spans="1:17" x14ac:dyDescent="0.55000000000000004">
      <c r="A3143" s="1">
        <v>45289</v>
      </c>
      <c r="B3143" s="1">
        <v>45291</v>
      </c>
      <c r="C3143" t="s">
        <v>6689</v>
      </c>
      <c r="D3143" t="s">
        <v>6690</v>
      </c>
      <c r="E3143">
        <v>8</v>
      </c>
      <c r="F3143" t="s">
        <v>199</v>
      </c>
      <c r="H3143" t="s">
        <v>77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53</v>
      </c>
      <c r="O3143" t="s">
        <v>6892</v>
      </c>
      <c r="P3143">
        <v>3</v>
      </c>
      <c r="Q3143" t="str">
        <f t="shared" si="49"/>
        <v>SWX US Equity</v>
      </c>
    </row>
    <row r="3144" spans="1:17" x14ac:dyDescent="0.55000000000000004">
      <c r="A3144" s="1">
        <v>45289</v>
      </c>
      <c r="B3144" s="1">
        <v>45291</v>
      </c>
      <c r="C3144" t="s">
        <v>244</v>
      </c>
      <c r="D3144" t="s">
        <v>245</v>
      </c>
      <c r="E3144">
        <v>3.3</v>
      </c>
      <c r="F3144" t="s">
        <v>2201</v>
      </c>
      <c r="G3144" t="s">
        <v>1519</v>
      </c>
      <c r="H3144" t="s">
        <v>47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6893</v>
      </c>
      <c r="P3144">
        <v>2</v>
      </c>
      <c r="Q3144" t="str">
        <f t="shared" si="49"/>
        <v>GE US Equity</v>
      </c>
    </row>
    <row r="3145" spans="1:17" x14ac:dyDescent="0.55000000000000004">
      <c r="A3145" s="1">
        <v>45289</v>
      </c>
      <c r="B3145" s="1">
        <v>45291</v>
      </c>
      <c r="C3145" t="s">
        <v>1116</v>
      </c>
      <c r="D3145" t="s">
        <v>1117</v>
      </c>
      <c r="E3145">
        <v>3.5</v>
      </c>
      <c r="F3145" t="s">
        <v>5623</v>
      </c>
      <c r="G3145" t="s">
        <v>1519</v>
      </c>
      <c r="H3145" t="s">
        <v>17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53</v>
      </c>
      <c r="O3145" t="s">
        <v>6901</v>
      </c>
      <c r="P3145">
        <v>4</v>
      </c>
      <c r="Q3145" t="str">
        <f t="shared" si="49"/>
        <v>NRUC US Equity</v>
      </c>
    </row>
    <row r="3146" spans="1:17" x14ac:dyDescent="0.55000000000000004">
      <c r="A3146" s="1">
        <v>45289</v>
      </c>
      <c r="B3146" s="1">
        <v>45291</v>
      </c>
      <c r="C3146" t="s">
        <v>1116</v>
      </c>
      <c r="D3146" t="s">
        <v>1117</v>
      </c>
      <c r="E3146">
        <v>3.5</v>
      </c>
      <c r="F3146" t="s">
        <v>1666</v>
      </c>
      <c r="G3146" t="s">
        <v>3461</v>
      </c>
      <c r="H3146" t="s">
        <v>17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53</v>
      </c>
      <c r="O3146" t="s">
        <v>6902</v>
      </c>
      <c r="P3146">
        <v>4</v>
      </c>
      <c r="Q3146" t="str">
        <f t="shared" si="49"/>
        <v>NRUC US Equity</v>
      </c>
    </row>
    <row r="3147" spans="1:17" x14ac:dyDescent="0.55000000000000004">
      <c r="A3147" s="1">
        <v>45289</v>
      </c>
      <c r="B3147" s="1">
        <v>45291</v>
      </c>
      <c r="C3147" t="s">
        <v>1116</v>
      </c>
      <c r="D3147" t="s">
        <v>1117</v>
      </c>
      <c r="E3147">
        <v>3.5</v>
      </c>
      <c r="F3147" t="s">
        <v>574</v>
      </c>
      <c r="G3147" t="s">
        <v>6903</v>
      </c>
      <c r="H3147" t="s">
        <v>17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53</v>
      </c>
      <c r="O3147" t="s">
        <v>6904</v>
      </c>
      <c r="P3147">
        <v>4</v>
      </c>
      <c r="Q3147" t="str">
        <f t="shared" si="49"/>
        <v>NRUC US Equity</v>
      </c>
    </row>
    <row r="3148" spans="1:17" x14ac:dyDescent="0.55000000000000004">
      <c r="A3148" s="1">
        <v>45289</v>
      </c>
      <c r="B3148" s="1">
        <v>45291</v>
      </c>
      <c r="C3148" t="s">
        <v>1116</v>
      </c>
      <c r="D3148" t="s">
        <v>1117</v>
      </c>
      <c r="E3148">
        <v>3.5</v>
      </c>
      <c r="F3148" t="s">
        <v>574</v>
      </c>
      <c r="G3148" t="s">
        <v>5661</v>
      </c>
      <c r="H3148" t="s">
        <v>17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53</v>
      </c>
      <c r="O3148" t="s">
        <v>6905</v>
      </c>
      <c r="P3148">
        <v>4</v>
      </c>
      <c r="Q3148" t="str">
        <f t="shared" si="49"/>
        <v>NRUC US Equity</v>
      </c>
    </row>
    <row r="3149" spans="1:17" x14ac:dyDescent="0.55000000000000004">
      <c r="A3149" s="1">
        <v>45289</v>
      </c>
      <c r="B3149" s="1">
        <v>45291</v>
      </c>
      <c r="C3149" t="s">
        <v>1116</v>
      </c>
      <c r="D3149" t="s">
        <v>1117</v>
      </c>
      <c r="E3149">
        <v>3.5</v>
      </c>
      <c r="F3149" t="s">
        <v>452</v>
      </c>
      <c r="G3149" t="s">
        <v>4715</v>
      </c>
      <c r="H3149" t="s">
        <v>17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53</v>
      </c>
      <c r="O3149" t="s">
        <v>6906</v>
      </c>
      <c r="P3149">
        <v>4</v>
      </c>
      <c r="Q3149" t="str">
        <f t="shared" si="49"/>
        <v>NRUC US Equity</v>
      </c>
    </row>
    <row r="3150" spans="1:17" x14ac:dyDescent="0.55000000000000004">
      <c r="A3150" s="1">
        <v>45289</v>
      </c>
      <c r="B3150" s="1">
        <v>45291</v>
      </c>
      <c r="C3150" t="s">
        <v>1116</v>
      </c>
      <c r="D3150" t="s">
        <v>1117</v>
      </c>
      <c r="E3150">
        <v>3</v>
      </c>
      <c r="F3150" t="s">
        <v>5623</v>
      </c>
      <c r="G3150" t="s">
        <v>6268</v>
      </c>
      <c r="H3150" t="s">
        <v>17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53</v>
      </c>
      <c r="O3150" t="s">
        <v>6907</v>
      </c>
      <c r="P3150">
        <v>4</v>
      </c>
      <c r="Q3150" t="str">
        <f t="shared" si="49"/>
        <v>NRUC US Equity</v>
      </c>
    </row>
    <row r="3151" spans="1:17" x14ac:dyDescent="0.55000000000000004">
      <c r="A3151" s="1">
        <v>45289</v>
      </c>
      <c r="B3151" s="1">
        <v>45291</v>
      </c>
      <c r="C3151" t="s">
        <v>1116</v>
      </c>
      <c r="D3151" t="s">
        <v>1117</v>
      </c>
      <c r="E3151">
        <v>3</v>
      </c>
      <c r="F3151" t="s">
        <v>2518</v>
      </c>
      <c r="G3151" t="s">
        <v>2272</v>
      </c>
      <c r="H3151" t="s">
        <v>17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53</v>
      </c>
      <c r="O3151" t="s">
        <v>6908</v>
      </c>
      <c r="P3151">
        <v>4</v>
      </c>
      <c r="Q3151" t="str">
        <f t="shared" si="49"/>
        <v>NRUC US Equity</v>
      </c>
    </row>
    <row r="3152" spans="1:17" x14ac:dyDescent="0.55000000000000004">
      <c r="A3152" s="1">
        <v>45289</v>
      </c>
      <c r="B3152" s="1">
        <v>45291</v>
      </c>
      <c r="C3152" t="s">
        <v>1116</v>
      </c>
      <c r="D3152" t="s">
        <v>1117</v>
      </c>
      <c r="E3152">
        <v>3</v>
      </c>
      <c r="F3152" t="s">
        <v>1860</v>
      </c>
      <c r="G3152" t="s">
        <v>1519</v>
      </c>
      <c r="H3152" t="s">
        <v>17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53</v>
      </c>
      <c r="O3152" t="s">
        <v>6909</v>
      </c>
      <c r="P3152">
        <v>4</v>
      </c>
      <c r="Q3152" t="str">
        <f t="shared" si="49"/>
        <v>NRUC US Equity</v>
      </c>
    </row>
    <row r="3153" spans="1:17" x14ac:dyDescent="0.55000000000000004">
      <c r="A3153" s="1">
        <v>45289</v>
      </c>
      <c r="B3153" s="1">
        <v>45291</v>
      </c>
      <c r="C3153" t="s">
        <v>1116</v>
      </c>
      <c r="D3153" t="s">
        <v>1117</v>
      </c>
      <c r="E3153">
        <v>3.5</v>
      </c>
      <c r="F3153" t="s">
        <v>240</v>
      </c>
      <c r="G3153" t="s">
        <v>206</v>
      </c>
      <c r="H3153" t="s">
        <v>17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53</v>
      </c>
      <c r="O3153" t="s">
        <v>6910</v>
      </c>
      <c r="P3153">
        <v>4</v>
      </c>
      <c r="Q3153" t="str">
        <f t="shared" si="49"/>
        <v>NRUC US Equity</v>
      </c>
    </row>
    <row r="3154" spans="1:17" x14ac:dyDescent="0.55000000000000004">
      <c r="A3154" s="1">
        <v>45289</v>
      </c>
      <c r="B3154" s="1">
        <v>45291</v>
      </c>
      <c r="C3154" t="s">
        <v>1116</v>
      </c>
      <c r="D3154" t="s">
        <v>1117</v>
      </c>
      <c r="E3154">
        <v>3</v>
      </c>
      <c r="F3154" t="s">
        <v>5623</v>
      </c>
      <c r="G3154" t="s">
        <v>6911</v>
      </c>
      <c r="H3154" t="s">
        <v>17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53</v>
      </c>
      <c r="O3154" t="s">
        <v>6912</v>
      </c>
      <c r="P3154">
        <v>4</v>
      </c>
      <c r="Q3154" t="str">
        <f t="shared" si="49"/>
        <v>NRUC US Equity</v>
      </c>
    </row>
    <row r="3155" spans="1:17" x14ac:dyDescent="0.55000000000000004">
      <c r="A3155" s="1">
        <v>45289</v>
      </c>
      <c r="B3155" s="1">
        <v>45291</v>
      </c>
      <c r="C3155" t="s">
        <v>1116</v>
      </c>
      <c r="D3155" t="s">
        <v>1117</v>
      </c>
      <c r="E3155">
        <v>3.5</v>
      </c>
      <c r="F3155" t="s">
        <v>1860</v>
      </c>
      <c r="G3155" t="s">
        <v>6913</v>
      </c>
      <c r="H3155" t="s">
        <v>17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53</v>
      </c>
      <c r="O3155" t="s">
        <v>6914</v>
      </c>
      <c r="P3155">
        <v>4</v>
      </c>
      <c r="Q3155" t="str">
        <f t="shared" si="49"/>
        <v>NRUC US Equity</v>
      </c>
    </row>
    <row r="3156" spans="1:17" x14ac:dyDescent="0.55000000000000004">
      <c r="A3156" s="1">
        <v>45289</v>
      </c>
      <c r="B3156" s="1">
        <v>45291</v>
      </c>
      <c r="C3156" t="s">
        <v>1116</v>
      </c>
      <c r="D3156" t="s">
        <v>1117</v>
      </c>
      <c r="E3156">
        <v>3.5</v>
      </c>
      <c r="F3156" t="s">
        <v>1222</v>
      </c>
      <c r="G3156" t="s">
        <v>2272</v>
      </c>
      <c r="H3156" t="s">
        <v>17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53</v>
      </c>
      <c r="O3156" t="s">
        <v>6915</v>
      </c>
      <c r="P3156">
        <v>4</v>
      </c>
      <c r="Q3156" t="str">
        <f t="shared" si="49"/>
        <v>NRUC US Equity</v>
      </c>
    </row>
    <row r="3157" spans="1:17" x14ac:dyDescent="0.55000000000000004">
      <c r="A3157" s="1">
        <v>45289</v>
      </c>
      <c r="B3157" s="1">
        <v>45291</v>
      </c>
      <c r="C3157" t="s">
        <v>1116</v>
      </c>
      <c r="D3157" t="s">
        <v>1117</v>
      </c>
      <c r="E3157">
        <v>3.5</v>
      </c>
      <c r="F3157" t="s">
        <v>761</v>
      </c>
      <c r="G3157" t="s">
        <v>2272</v>
      </c>
      <c r="H3157" t="s">
        <v>17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53</v>
      </c>
      <c r="O3157" t="s">
        <v>6916</v>
      </c>
      <c r="P3157">
        <v>4</v>
      </c>
      <c r="Q3157" t="str">
        <f t="shared" si="49"/>
        <v>NRUC US Equity</v>
      </c>
    </row>
    <row r="3158" spans="1:17" x14ac:dyDescent="0.55000000000000004">
      <c r="A3158" s="1">
        <v>45289</v>
      </c>
      <c r="B3158" s="1">
        <v>45291</v>
      </c>
      <c r="C3158" t="s">
        <v>1116</v>
      </c>
      <c r="D3158" t="s">
        <v>1117</v>
      </c>
      <c r="E3158">
        <v>5.0999999999999996</v>
      </c>
      <c r="F3158" t="s">
        <v>984</v>
      </c>
      <c r="G3158" t="s">
        <v>2272</v>
      </c>
      <c r="H3158" t="s">
        <v>17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53</v>
      </c>
      <c r="O3158" t="s">
        <v>6917</v>
      </c>
      <c r="P3158">
        <v>4</v>
      </c>
      <c r="Q3158" t="str">
        <f t="shared" si="49"/>
        <v>NRUC US Equity</v>
      </c>
    </row>
    <row r="3159" spans="1:17" x14ac:dyDescent="0.55000000000000004">
      <c r="A3159" s="1">
        <v>45289</v>
      </c>
      <c r="B3159" s="1">
        <v>45291</v>
      </c>
      <c r="C3159" t="s">
        <v>1116</v>
      </c>
      <c r="D3159" t="s">
        <v>1117</v>
      </c>
      <c r="E3159">
        <v>3.25</v>
      </c>
      <c r="F3159" t="s">
        <v>168</v>
      </c>
      <c r="G3159" t="s">
        <v>1519</v>
      </c>
      <c r="H3159" t="s">
        <v>17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53</v>
      </c>
      <c r="O3159" t="s">
        <v>6918</v>
      </c>
      <c r="P3159">
        <v>4</v>
      </c>
      <c r="Q3159" t="str">
        <f t="shared" si="49"/>
        <v>NRUC US Equity</v>
      </c>
    </row>
    <row r="3160" spans="1:17" x14ac:dyDescent="0.55000000000000004">
      <c r="A3160" s="1">
        <v>45289</v>
      </c>
      <c r="B3160" s="1">
        <v>45291</v>
      </c>
      <c r="C3160" t="s">
        <v>1116</v>
      </c>
      <c r="D3160" t="s">
        <v>1117</v>
      </c>
      <c r="E3160">
        <v>3</v>
      </c>
      <c r="F3160" t="s">
        <v>1566</v>
      </c>
      <c r="G3160" t="s">
        <v>2272</v>
      </c>
      <c r="H3160" t="s">
        <v>17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53</v>
      </c>
      <c r="O3160" t="s">
        <v>6919</v>
      </c>
      <c r="P3160">
        <v>4</v>
      </c>
      <c r="Q3160" t="str">
        <f t="shared" si="49"/>
        <v>NRUC US Equity</v>
      </c>
    </row>
    <row r="3161" spans="1:17" x14ac:dyDescent="0.55000000000000004">
      <c r="A3161" s="1">
        <v>45289</v>
      </c>
      <c r="B3161" s="1">
        <v>45291</v>
      </c>
      <c r="C3161" t="s">
        <v>1116</v>
      </c>
      <c r="D3161" t="s">
        <v>1117</v>
      </c>
      <c r="E3161">
        <v>5.0999999999999996</v>
      </c>
      <c r="F3161" t="s">
        <v>984</v>
      </c>
      <c r="G3161" t="s">
        <v>6920</v>
      </c>
      <c r="H3161" t="s">
        <v>17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53</v>
      </c>
      <c r="O3161" t="s">
        <v>6921</v>
      </c>
      <c r="P3161">
        <v>4</v>
      </c>
      <c r="Q3161" t="str">
        <f t="shared" si="49"/>
        <v>NRUC US Equity</v>
      </c>
    </row>
    <row r="3162" spans="1:17" x14ac:dyDescent="0.55000000000000004">
      <c r="A3162" s="1">
        <v>45289</v>
      </c>
      <c r="B3162" s="1">
        <v>45291</v>
      </c>
      <c r="C3162" t="s">
        <v>1116</v>
      </c>
      <c r="D3162" t="s">
        <v>1117</v>
      </c>
      <c r="E3162">
        <v>3.5</v>
      </c>
      <c r="F3162" t="s">
        <v>473</v>
      </c>
      <c r="G3162" t="s">
        <v>6903</v>
      </c>
      <c r="H3162" t="s">
        <v>17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53</v>
      </c>
      <c r="O3162" t="s">
        <v>6922</v>
      </c>
      <c r="P3162">
        <v>4</v>
      </c>
      <c r="Q3162" t="str">
        <f t="shared" si="49"/>
        <v>NRUC US Equity</v>
      </c>
    </row>
    <row r="3163" spans="1:17" x14ac:dyDescent="0.55000000000000004">
      <c r="A3163" s="1">
        <v>45289</v>
      </c>
      <c r="B3163" s="1">
        <v>45291</v>
      </c>
      <c r="C3163" t="s">
        <v>1116</v>
      </c>
      <c r="D3163" t="s">
        <v>1117</v>
      </c>
      <c r="E3163">
        <v>3.5</v>
      </c>
      <c r="F3163" t="s">
        <v>3884</v>
      </c>
      <c r="G3163" t="s">
        <v>1519</v>
      </c>
      <c r="H3163" t="s">
        <v>17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53</v>
      </c>
      <c r="O3163" t="s">
        <v>6923</v>
      </c>
      <c r="P3163">
        <v>4</v>
      </c>
      <c r="Q3163" t="str">
        <f t="shared" si="49"/>
        <v>NRUC US Equity</v>
      </c>
    </row>
    <row r="3164" spans="1:17" x14ac:dyDescent="0.55000000000000004">
      <c r="A3164" s="1">
        <v>45289</v>
      </c>
      <c r="B3164" s="1">
        <v>45291</v>
      </c>
      <c r="C3164" t="s">
        <v>1116</v>
      </c>
      <c r="D3164" t="s">
        <v>1117</v>
      </c>
      <c r="E3164">
        <v>3.5</v>
      </c>
      <c r="F3164" t="s">
        <v>469</v>
      </c>
      <c r="G3164" t="s">
        <v>1519</v>
      </c>
      <c r="H3164" t="s">
        <v>17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53</v>
      </c>
      <c r="O3164" t="s">
        <v>6924</v>
      </c>
      <c r="P3164">
        <v>4</v>
      </c>
      <c r="Q3164" t="str">
        <f t="shared" si="49"/>
        <v>NRUC US Equity</v>
      </c>
    </row>
    <row r="3165" spans="1:17" x14ac:dyDescent="0.55000000000000004">
      <c r="A3165" s="1">
        <v>45289</v>
      </c>
      <c r="B3165" s="1">
        <v>45291</v>
      </c>
      <c r="C3165" t="s">
        <v>1116</v>
      </c>
      <c r="D3165" t="s">
        <v>1117</v>
      </c>
      <c r="E3165">
        <v>3</v>
      </c>
      <c r="F3165" t="s">
        <v>1371</v>
      </c>
      <c r="G3165" t="s">
        <v>206</v>
      </c>
      <c r="H3165" t="s">
        <v>17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53</v>
      </c>
      <c r="O3165" t="s">
        <v>6925</v>
      </c>
      <c r="P3165">
        <v>4</v>
      </c>
      <c r="Q3165" t="str">
        <f t="shared" si="49"/>
        <v>NRUC US Equity</v>
      </c>
    </row>
    <row r="3166" spans="1:17" x14ac:dyDescent="0.55000000000000004">
      <c r="A3166" s="1">
        <v>45289</v>
      </c>
      <c r="B3166" s="1">
        <v>45291</v>
      </c>
      <c r="C3166" t="s">
        <v>1116</v>
      </c>
      <c r="D3166" t="s">
        <v>1117</v>
      </c>
      <c r="E3166">
        <v>3</v>
      </c>
      <c r="F3166" t="s">
        <v>1371</v>
      </c>
      <c r="G3166" t="s">
        <v>1519</v>
      </c>
      <c r="H3166" t="s">
        <v>17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53</v>
      </c>
      <c r="O3166" t="s">
        <v>6926</v>
      </c>
      <c r="P3166">
        <v>4</v>
      </c>
      <c r="Q3166" t="str">
        <f t="shared" si="49"/>
        <v>NRUC US Equity</v>
      </c>
    </row>
    <row r="3167" spans="1:17" x14ac:dyDescent="0.55000000000000004">
      <c r="A3167" s="1">
        <v>45289</v>
      </c>
      <c r="B3167" s="1">
        <v>45291</v>
      </c>
      <c r="C3167" t="s">
        <v>1116</v>
      </c>
      <c r="D3167" t="s">
        <v>1117</v>
      </c>
      <c r="E3167">
        <v>3</v>
      </c>
      <c r="F3167" t="s">
        <v>1371</v>
      </c>
      <c r="G3167" t="s">
        <v>2272</v>
      </c>
      <c r="H3167" t="s">
        <v>17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53</v>
      </c>
      <c r="O3167" t="s">
        <v>6927</v>
      </c>
      <c r="P3167">
        <v>4</v>
      </c>
      <c r="Q3167" t="str">
        <f t="shared" si="49"/>
        <v>NRUC US Equity</v>
      </c>
    </row>
    <row r="3168" spans="1:17" x14ac:dyDescent="0.55000000000000004">
      <c r="A3168" s="1">
        <v>45289</v>
      </c>
      <c r="B3168" s="1">
        <v>45291</v>
      </c>
      <c r="C3168" t="s">
        <v>1116</v>
      </c>
      <c r="D3168" t="s">
        <v>1117</v>
      </c>
      <c r="E3168">
        <v>3</v>
      </c>
      <c r="F3168" t="s">
        <v>3884</v>
      </c>
      <c r="G3168" t="s">
        <v>1519</v>
      </c>
      <c r="H3168" t="s">
        <v>17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53</v>
      </c>
      <c r="O3168" t="s">
        <v>6928</v>
      </c>
      <c r="P3168">
        <v>4</v>
      </c>
      <c r="Q3168" t="str">
        <f t="shared" si="49"/>
        <v>NRUC US Equity</v>
      </c>
    </row>
    <row r="3169" spans="1:17" x14ac:dyDescent="0.55000000000000004">
      <c r="A3169" s="1">
        <v>45289</v>
      </c>
      <c r="B3169" s="1">
        <v>45291</v>
      </c>
      <c r="C3169" t="s">
        <v>1116</v>
      </c>
      <c r="D3169" t="s">
        <v>1117</v>
      </c>
      <c r="E3169">
        <v>3</v>
      </c>
      <c r="F3169" t="s">
        <v>210</v>
      </c>
      <c r="G3169" t="s">
        <v>206</v>
      </c>
      <c r="H3169" t="s">
        <v>17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53</v>
      </c>
      <c r="O3169" t="s">
        <v>6929</v>
      </c>
      <c r="P3169">
        <v>4</v>
      </c>
      <c r="Q3169" t="str">
        <f t="shared" si="49"/>
        <v>NRUC US Equity</v>
      </c>
    </row>
    <row r="3170" spans="1:17" x14ac:dyDescent="0.55000000000000004">
      <c r="A3170" s="1">
        <v>45289</v>
      </c>
      <c r="B3170" s="1">
        <v>45291</v>
      </c>
      <c r="C3170" t="s">
        <v>1116</v>
      </c>
      <c r="D3170" t="s">
        <v>1117</v>
      </c>
      <c r="E3170">
        <v>3.5</v>
      </c>
      <c r="F3170" t="s">
        <v>1566</v>
      </c>
      <c r="G3170" t="s">
        <v>2272</v>
      </c>
      <c r="H3170" t="s">
        <v>17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53</v>
      </c>
      <c r="O3170" t="s">
        <v>6930</v>
      </c>
      <c r="P3170">
        <v>4</v>
      </c>
      <c r="Q3170" t="str">
        <f t="shared" si="49"/>
        <v>NRUC US Equity</v>
      </c>
    </row>
    <row r="3171" spans="1:17" x14ac:dyDescent="0.55000000000000004">
      <c r="A3171" s="1">
        <v>45289</v>
      </c>
      <c r="B3171" s="1">
        <v>45291</v>
      </c>
      <c r="C3171" t="s">
        <v>1116</v>
      </c>
      <c r="D3171" t="s">
        <v>1117</v>
      </c>
      <c r="E3171">
        <v>2.95</v>
      </c>
      <c r="F3171" t="s">
        <v>2325</v>
      </c>
      <c r="G3171" t="s">
        <v>1519</v>
      </c>
      <c r="H3171" t="s">
        <v>17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53</v>
      </c>
      <c r="O3171" t="s">
        <v>6931</v>
      </c>
      <c r="P3171">
        <v>4</v>
      </c>
      <c r="Q3171" t="str">
        <f t="shared" si="49"/>
        <v>NRUC US Equity</v>
      </c>
    </row>
    <row r="3172" spans="1:17" x14ac:dyDescent="0.55000000000000004">
      <c r="A3172" s="1">
        <v>45289</v>
      </c>
      <c r="B3172" s="1">
        <v>45291</v>
      </c>
      <c r="C3172" t="s">
        <v>1116</v>
      </c>
      <c r="D3172" t="s">
        <v>1117</v>
      </c>
      <c r="E3172">
        <v>1.95</v>
      </c>
      <c r="F3172" t="s">
        <v>940</v>
      </c>
      <c r="G3172" t="s">
        <v>1519</v>
      </c>
      <c r="H3172" t="s">
        <v>17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53</v>
      </c>
      <c r="O3172" t="s">
        <v>6932</v>
      </c>
      <c r="P3172">
        <v>4</v>
      </c>
      <c r="Q3172" t="str">
        <f t="shared" si="49"/>
        <v>NRUC US Equity</v>
      </c>
    </row>
    <row r="3173" spans="1:17" x14ac:dyDescent="0.55000000000000004">
      <c r="A3173" s="1">
        <v>45289</v>
      </c>
      <c r="B3173" s="1">
        <v>45291</v>
      </c>
      <c r="C3173" t="s">
        <v>1116</v>
      </c>
      <c r="D3173" t="s">
        <v>1117</v>
      </c>
      <c r="E3173">
        <v>2.0499999999999998</v>
      </c>
      <c r="F3173" t="s">
        <v>3884</v>
      </c>
      <c r="G3173" t="s">
        <v>2272</v>
      </c>
      <c r="H3173" t="s">
        <v>17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53</v>
      </c>
      <c r="O3173" t="s">
        <v>6933</v>
      </c>
      <c r="P3173">
        <v>4</v>
      </c>
      <c r="Q3173" t="str">
        <f t="shared" si="49"/>
        <v>NRUC US Equity</v>
      </c>
    </row>
    <row r="3174" spans="1:17" x14ac:dyDescent="0.55000000000000004">
      <c r="A3174" s="1">
        <v>45289</v>
      </c>
      <c r="B3174" s="1">
        <v>45291</v>
      </c>
      <c r="C3174" t="s">
        <v>1116</v>
      </c>
      <c r="D3174" t="s">
        <v>1117</v>
      </c>
      <c r="E3174">
        <v>2.1</v>
      </c>
      <c r="F3174" t="s">
        <v>1566</v>
      </c>
      <c r="G3174" t="s">
        <v>5624</v>
      </c>
      <c r="H3174" t="s">
        <v>17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53</v>
      </c>
      <c r="O3174" t="s">
        <v>6934</v>
      </c>
      <c r="P3174">
        <v>4</v>
      </c>
      <c r="Q3174" t="str">
        <f t="shared" si="49"/>
        <v>NRUC US Equity</v>
      </c>
    </row>
    <row r="3175" spans="1:17" x14ac:dyDescent="0.55000000000000004">
      <c r="A3175" s="1">
        <v>45289</v>
      </c>
      <c r="B3175" s="1">
        <v>45291</v>
      </c>
      <c r="C3175" t="s">
        <v>1116</v>
      </c>
      <c r="D3175" t="s">
        <v>1117</v>
      </c>
      <c r="E3175">
        <v>2.0499999999999998</v>
      </c>
      <c r="F3175" t="s">
        <v>3884</v>
      </c>
      <c r="G3175" t="s">
        <v>1519</v>
      </c>
      <c r="H3175" t="s">
        <v>17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53</v>
      </c>
      <c r="O3175" t="s">
        <v>6935</v>
      </c>
      <c r="P3175">
        <v>4</v>
      </c>
      <c r="Q3175" t="str">
        <f t="shared" si="49"/>
        <v>NRUC US Equity</v>
      </c>
    </row>
    <row r="3176" spans="1:17" x14ac:dyDescent="0.55000000000000004">
      <c r="A3176" s="1">
        <v>45289</v>
      </c>
      <c r="B3176" s="1">
        <v>45291</v>
      </c>
      <c r="C3176" t="s">
        <v>1116</v>
      </c>
      <c r="D3176" t="s">
        <v>1117</v>
      </c>
      <c r="E3176">
        <v>2</v>
      </c>
      <c r="F3176" t="s">
        <v>3762</v>
      </c>
      <c r="G3176" t="s">
        <v>1519</v>
      </c>
      <c r="H3176" t="s">
        <v>17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53</v>
      </c>
      <c r="O3176" t="s">
        <v>6936</v>
      </c>
      <c r="P3176">
        <v>4</v>
      </c>
      <c r="Q3176" t="str">
        <f t="shared" si="49"/>
        <v>NRUC US Equity</v>
      </c>
    </row>
    <row r="3177" spans="1:17" x14ac:dyDescent="0.55000000000000004">
      <c r="A3177" s="1">
        <v>45289</v>
      </c>
      <c r="B3177" s="1">
        <v>45291</v>
      </c>
      <c r="C3177" t="s">
        <v>1116</v>
      </c>
      <c r="D3177" t="s">
        <v>1117</v>
      </c>
      <c r="E3177">
        <v>3.3</v>
      </c>
      <c r="F3177" t="s">
        <v>1547</v>
      </c>
      <c r="G3177" t="s">
        <v>6268</v>
      </c>
      <c r="H3177" t="s">
        <v>17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53</v>
      </c>
      <c r="O3177" t="s">
        <v>6937</v>
      </c>
      <c r="P3177">
        <v>4</v>
      </c>
      <c r="Q3177" t="str">
        <f t="shared" si="49"/>
        <v>NRUC US Equity</v>
      </c>
    </row>
    <row r="3178" spans="1:17" x14ac:dyDescent="0.55000000000000004">
      <c r="A3178" s="1">
        <v>45289</v>
      </c>
      <c r="B3178" s="1">
        <v>45291</v>
      </c>
      <c r="C3178" t="s">
        <v>1116</v>
      </c>
      <c r="D3178" t="s">
        <v>1117</v>
      </c>
      <c r="E3178">
        <v>3.5</v>
      </c>
      <c r="F3178" t="s">
        <v>2638</v>
      </c>
      <c r="G3178" t="s">
        <v>2272</v>
      </c>
      <c r="H3178" t="s">
        <v>17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53</v>
      </c>
      <c r="O3178" t="s">
        <v>6938</v>
      </c>
      <c r="P3178">
        <v>4</v>
      </c>
      <c r="Q3178" t="str">
        <f t="shared" si="49"/>
        <v>NRUC US Equity</v>
      </c>
    </row>
    <row r="3179" spans="1:17" x14ac:dyDescent="0.55000000000000004">
      <c r="A3179" s="1">
        <v>45289</v>
      </c>
      <c r="B3179" s="1">
        <v>45291</v>
      </c>
      <c r="C3179" t="s">
        <v>1116</v>
      </c>
      <c r="D3179" t="s">
        <v>1117</v>
      </c>
      <c r="E3179">
        <v>3.5</v>
      </c>
      <c r="F3179" t="s">
        <v>387</v>
      </c>
      <c r="G3179" t="s">
        <v>1519</v>
      </c>
      <c r="H3179" t="s">
        <v>17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53</v>
      </c>
      <c r="O3179" t="s">
        <v>6939</v>
      </c>
      <c r="P3179">
        <v>4</v>
      </c>
      <c r="Q3179" t="str">
        <f t="shared" si="49"/>
        <v>NRUC US Equity</v>
      </c>
    </row>
    <row r="3180" spans="1:17" x14ac:dyDescent="0.55000000000000004">
      <c r="A3180" s="1">
        <v>45289</v>
      </c>
      <c r="B3180" s="1">
        <v>45291</v>
      </c>
      <c r="C3180" t="s">
        <v>1116</v>
      </c>
      <c r="D3180" t="s">
        <v>1117</v>
      </c>
      <c r="E3180">
        <v>3.5</v>
      </c>
      <c r="F3180" t="s">
        <v>387</v>
      </c>
      <c r="G3180" t="s">
        <v>3512</v>
      </c>
      <c r="H3180" t="s">
        <v>17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53</v>
      </c>
      <c r="O3180" t="s">
        <v>6940</v>
      </c>
      <c r="P3180">
        <v>4</v>
      </c>
      <c r="Q3180" t="str">
        <f t="shared" si="49"/>
        <v>NRUC US Equity</v>
      </c>
    </row>
    <row r="3181" spans="1:17" x14ac:dyDescent="0.55000000000000004">
      <c r="A3181" s="1">
        <v>45289</v>
      </c>
      <c r="B3181" s="1">
        <v>45291</v>
      </c>
      <c r="C3181" t="s">
        <v>1116</v>
      </c>
      <c r="D3181" t="s">
        <v>1117</v>
      </c>
      <c r="E3181">
        <v>3.1</v>
      </c>
      <c r="F3181" t="s">
        <v>945</v>
      </c>
      <c r="G3181" t="s">
        <v>1519</v>
      </c>
      <c r="H3181" t="s">
        <v>17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53</v>
      </c>
      <c r="O3181" t="s">
        <v>6941</v>
      </c>
      <c r="P3181">
        <v>4</v>
      </c>
      <c r="Q3181" t="str">
        <f t="shared" si="49"/>
        <v>NRUC US Equity</v>
      </c>
    </row>
    <row r="3182" spans="1:17" x14ac:dyDescent="0.55000000000000004">
      <c r="A3182" s="1">
        <v>45289</v>
      </c>
      <c r="B3182" s="1">
        <v>45291</v>
      </c>
      <c r="C3182" t="s">
        <v>1116</v>
      </c>
      <c r="D3182" t="s">
        <v>1117</v>
      </c>
      <c r="E3182">
        <v>3.1</v>
      </c>
      <c r="F3182" t="s">
        <v>26</v>
      </c>
      <c r="G3182" t="s">
        <v>1519</v>
      </c>
      <c r="H3182" t="s">
        <v>17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53</v>
      </c>
      <c r="O3182" t="s">
        <v>6942</v>
      </c>
      <c r="P3182">
        <v>4</v>
      </c>
      <c r="Q3182" t="str">
        <f t="shared" si="49"/>
        <v>NRUC US Equity</v>
      </c>
    </row>
    <row r="3183" spans="1:17" x14ac:dyDescent="0.55000000000000004">
      <c r="A3183" s="1">
        <v>45289</v>
      </c>
      <c r="B3183" s="1">
        <v>45291</v>
      </c>
      <c r="C3183" t="s">
        <v>1116</v>
      </c>
      <c r="D3183" t="s">
        <v>1117</v>
      </c>
      <c r="E3183">
        <v>3.5</v>
      </c>
      <c r="F3183" t="s">
        <v>473</v>
      </c>
      <c r="G3183" t="s">
        <v>6911</v>
      </c>
      <c r="H3183" t="s">
        <v>17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53</v>
      </c>
      <c r="O3183" t="s">
        <v>6943</v>
      </c>
      <c r="P3183">
        <v>4</v>
      </c>
      <c r="Q3183" t="str">
        <f t="shared" si="49"/>
        <v>NRUC US Equity</v>
      </c>
    </row>
    <row r="3184" spans="1:17" x14ac:dyDescent="0.55000000000000004">
      <c r="A3184" s="1">
        <v>45289</v>
      </c>
      <c r="B3184" s="1">
        <v>45291</v>
      </c>
      <c r="C3184" t="s">
        <v>1116</v>
      </c>
      <c r="D3184" t="s">
        <v>1117</v>
      </c>
      <c r="E3184">
        <v>5.0999999999999996</v>
      </c>
      <c r="F3184" t="s">
        <v>984</v>
      </c>
      <c r="G3184" t="s">
        <v>4715</v>
      </c>
      <c r="H3184" t="s">
        <v>17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53</v>
      </c>
      <c r="O3184" t="s">
        <v>6944</v>
      </c>
      <c r="P3184">
        <v>4</v>
      </c>
      <c r="Q3184" t="str">
        <f t="shared" si="49"/>
        <v>NRUC US Equity</v>
      </c>
    </row>
    <row r="3185" spans="1:17" x14ac:dyDescent="0.55000000000000004">
      <c r="A3185" s="1">
        <v>45289</v>
      </c>
      <c r="B3185" s="1">
        <v>45291</v>
      </c>
      <c r="C3185" t="s">
        <v>1116</v>
      </c>
      <c r="D3185" t="s">
        <v>1117</v>
      </c>
      <c r="E3185">
        <v>3</v>
      </c>
      <c r="F3185" t="s">
        <v>1968</v>
      </c>
      <c r="G3185" t="s">
        <v>1519</v>
      </c>
      <c r="H3185" t="s">
        <v>17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53</v>
      </c>
      <c r="O3185" t="s">
        <v>6945</v>
      </c>
      <c r="P3185">
        <v>4</v>
      </c>
      <c r="Q3185" t="str">
        <f t="shared" si="49"/>
        <v>NRUC US Equity</v>
      </c>
    </row>
    <row r="3186" spans="1:17" x14ac:dyDescent="0.55000000000000004">
      <c r="A3186" s="1">
        <v>45289</v>
      </c>
      <c r="B3186" s="1">
        <v>45291</v>
      </c>
      <c r="C3186" t="s">
        <v>1116</v>
      </c>
      <c r="D3186" t="s">
        <v>1117</v>
      </c>
      <c r="E3186">
        <v>3</v>
      </c>
      <c r="F3186" t="s">
        <v>1968</v>
      </c>
      <c r="G3186" t="s">
        <v>2272</v>
      </c>
      <c r="H3186" t="s">
        <v>17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53</v>
      </c>
      <c r="O3186" t="s">
        <v>6946</v>
      </c>
      <c r="P3186">
        <v>4</v>
      </c>
      <c r="Q3186" t="str">
        <f t="shared" si="49"/>
        <v>NRUC US Equity</v>
      </c>
    </row>
    <row r="3187" spans="1:17" x14ac:dyDescent="0.55000000000000004">
      <c r="A3187" s="1">
        <v>45289</v>
      </c>
      <c r="B3187" s="1">
        <v>45291</v>
      </c>
      <c r="C3187" t="s">
        <v>1116</v>
      </c>
      <c r="D3187" t="s">
        <v>1117</v>
      </c>
      <c r="E3187">
        <v>3.5</v>
      </c>
      <c r="F3187" t="s">
        <v>940</v>
      </c>
      <c r="G3187" t="s">
        <v>6903</v>
      </c>
      <c r="H3187" t="s">
        <v>17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53</v>
      </c>
      <c r="O3187" t="s">
        <v>6947</v>
      </c>
      <c r="P3187">
        <v>4</v>
      </c>
      <c r="Q3187" t="str">
        <f t="shared" si="49"/>
        <v>NRUC US Equity</v>
      </c>
    </row>
    <row r="3188" spans="1:17" x14ac:dyDescent="0.55000000000000004">
      <c r="A3188" s="1">
        <v>45289</v>
      </c>
      <c r="B3188" s="1">
        <v>45291</v>
      </c>
      <c r="C3188" t="s">
        <v>1116</v>
      </c>
      <c r="D3188" t="s">
        <v>1117</v>
      </c>
      <c r="E3188">
        <v>3.5</v>
      </c>
      <c r="F3188" t="s">
        <v>3884</v>
      </c>
      <c r="G3188" t="s">
        <v>6903</v>
      </c>
      <c r="H3188" t="s">
        <v>17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53</v>
      </c>
      <c r="O3188" t="s">
        <v>6948</v>
      </c>
      <c r="P3188">
        <v>4</v>
      </c>
      <c r="Q3188" t="str">
        <f t="shared" si="49"/>
        <v>NRUC US Equity</v>
      </c>
    </row>
    <row r="3189" spans="1:17" x14ac:dyDescent="0.55000000000000004">
      <c r="A3189" s="1">
        <v>45289</v>
      </c>
      <c r="B3189" s="1">
        <v>45291</v>
      </c>
      <c r="C3189" t="s">
        <v>1116</v>
      </c>
      <c r="D3189" t="s">
        <v>1117</v>
      </c>
      <c r="E3189">
        <v>3.5</v>
      </c>
      <c r="F3189" t="s">
        <v>387</v>
      </c>
      <c r="G3189" t="s">
        <v>206</v>
      </c>
      <c r="H3189" t="s">
        <v>17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53</v>
      </c>
      <c r="O3189" t="s">
        <v>6949</v>
      </c>
      <c r="P3189">
        <v>4</v>
      </c>
      <c r="Q3189" t="str">
        <f t="shared" si="49"/>
        <v>NRUC US Equity</v>
      </c>
    </row>
    <row r="3190" spans="1:17" x14ac:dyDescent="0.55000000000000004">
      <c r="A3190" s="1">
        <v>45289</v>
      </c>
      <c r="B3190" s="1">
        <v>45291</v>
      </c>
      <c r="C3190" t="s">
        <v>1116</v>
      </c>
      <c r="D3190" t="s">
        <v>1117</v>
      </c>
      <c r="E3190">
        <v>3.15</v>
      </c>
      <c r="F3190" t="s">
        <v>2429</v>
      </c>
      <c r="G3190" t="s">
        <v>1519</v>
      </c>
      <c r="H3190" t="s">
        <v>17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53</v>
      </c>
      <c r="O3190" t="s">
        <v>6950</v>
      </c>
      <c r="P3190">
        <v>4</v>
      </c>
      <c r="Q3190" t="str">
        <f t="shared" si="49"/>
        <v>NRUC US Equity</v>
      </c>
    </row>
    <row r="3191" spans="1:17" x14ac:dyDescent="0.55000000000000004">
      <c r="A3191" s="1">
        <v>45289</v>
      </c>
      <c r="B3191" s="1">
        <v>45291</v>
      </c>
      <c r="C3191" t="s">
        <v>1116</v>
      </c>
      <c r="D3191" t="s">
        <v>1117</v>
      </c>
      <c r="E3191">
        <v>3.15</v>
      </c>
      <c r="F3191" t="s">
        <v>1114</v>
      </c>
      <c r="G3191" t="s">
        <v>1519</v>
      </c>
      <c r="H3191" t="s">
        <v>17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53</v>
      </c>
      <c r="O3191" t="s">
        <v>6951</v>
      </c>
      <c r="P3191">
        <v>4</v>
      </c>
      <c r="Q3191" t="str">
        <f t="shared" si="49"/>
        <v>NRUC US Equity</v>
      </c>
    </row>
    <row r="3192" spans="1:17" x14ac:dyDescent="0.55000000000000004">
      <c r="A3192" s="1">
        <v>45289</v>
      </c>
      <c r="B3192" s="1">
        <v>45291</v>
      </c>
      <c r="C3192" t="s">
        <v>1116</v>
      </c>
      <c r="D3192" t="s">
        <v>1117</v>
      </c>
      <c r="E3192">
        <v>3.15</v>
      </c>
      <c r="F3192" t="s">
        <v>1114</v>
      </c>
      <c r="G3192" t="s">
        <v>4081</v>
      </c>
      <c r="H3192" t="s">
        <v>17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53</v>
      </c>
      <c r="O3192" t="s">
        <v>6952</v>
      </c>
      <c r="P3192">
        <v>4</v>
      </c>
      <c r="Q3192" t="str">
        <f t="shared" si="49"/>
        <v>NRUC US Equity</v>
      </c>
    </row>
    <row r="3193" spans="1:17" x14ac:dyDescent="0.55000000000000004">
      <c r="A3193" s="1">
        <v>45289</v>
      </c>
      <c r="B3193" s="1">
        <v>45291</v>
      </c>
      <c r="C3193" t="s">
        <v>1116</v>
      </c>
      <c r="D3193" t="s">
        <v>1117</v>
      </c>
      <c r="E3193">
        <v>3</v>
      </c>
      <c r="F3193" t="s">
        <v>5623</v>
      </c>
      <c r="G3193" t="s">
        <v>1519</v>
      </c>
      <c r="H3193" t="s">
        <v>17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53</v>
      </c>
      <c r="O3193" t="s">
        <v>6953</v>
      </c>
      <c r="P3193">
        <v>4</v>
      </c>
      <c r="Q3193" t="str">
        <f t="shared" si="49"/>
        <v>NRUC US Equity</v>
      </c>
    </row>
    <row r="3194" spans="1:17" x14ac:dyDescent="0.55000000000000004">
      <c r="A3194" s="1">
        <v>45289</v>
      </c>
      <c r="B3194" s="1">
        <v>45291</v>
      </c>
      <c r="C3194" t="s">
        <v>1116</v>
      </c>
      <c r="D3194" t="s">
        <v>1117</v>
      </c>
      <c r="E3194">
        <v>3</v>
      </c>
      <c r="F3194" t="s">
        <v>900</v>
      </c>
      <c r="G3194" t="s">
        <v>1519</v>
      </c>
      <c r="H3194" t="s">
        <v>17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53</v>
      </c>
      <c r="O3194" t="s">
        <v>6954</v>
      </c>
      <c r="P3194">
        <v>4</v>
      </c>
      <c r="Q3194" t="str">
        <f t="shared" si="49"/>
        <v>NRUC US Equity</v>
      </c>
    </row>
    <row r="3195" spans="1:17" x14ac:dyDescent="0.55000000000000004">
      <c r="A3195" s="1">
        <v>45289</v>
      </c>
      <c r="B3195" s="1">
        <v>45291</v>
      </c>
      <c r="C3195" t="s">
        <v>1116</v>
      </c>
      <c r="D3195" t="s">
        <v>1117</v>
      </c>
      <c r="E3195">
        <v>3</v>
      </c>
      <c r="F3195" t="s">
        <v>168</v>
      </c>
      <c r="G3195" t="s">
        <v>1519</v>
      </c>
      <c r="H3195" t="s">
        <v>17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53</v>
      </c>
      <c r="O3195" t="s">
        <v>6955</v>
      </c>
      <c r="P3195">
        <v>4</v>
      </c>
      <c r="Q3195" t="str">
        <f t="shared" si="49"/>
        <v>NRUC US Equity</v>
      </c>
    </row>
    <row r="3196" spans="1:17" x14ac:dyDescent="0.55000000000000004">
      <c r="A3196" s="1">
        <v>45289</v>
      </c>
      <c r="B3196" s="1">
        <v>45291</v>
      </c>
      <c r="C3196" t="s">
        <v>1116</v>
      </c>
      <c r="D3196" t="s">
        <v>1117</v>
      </c>
      <c r="E3196">
        <v>3.3</v>
      </c>
      <c r="F3196" t="s">
        <v>489</v>
      </c>
      <c r="G3196" t="s">
        <v>1519</v>
      </c>
      <c r="H3196" t="s">
        <v>17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53</v>
      </c>
      <c r="O3196" t="s">
        <v>6956</v>
      </c>
      <c r="P3196">
        <v>4</v>
      </c>
      <c r="Q3196" t="str">
        <f t="shared" si="49"/>
        <v>NRUC US Equity</v>
      </c>
    </row>
    <row r="3197" spans="1:17" x14ac:dyDescent="0.55000000000000004">
      <c r="A3197" s="1">
        <v>45289</v>
      </c>
      <c r="B3197" s="1">
        <v>45291</v>
      </c>
      <c r="C3197" t="s">
        <v>1116</v>
      </c>
      <c r="D3197" t="s">
        <v>1117</v>
      </c>
      <c r="E3197">
        <v>5</v>
      </c>
      <c r="F3197" t="s">
        <v>489</v>
      </c>
      <c r="G3197" t="s">
        <v>1519</v>
      </c>
      <c r="H3197" t="s">
        <v>17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53</v>
      </c>
      <c r="O3197" t="s">
        <v>6957</v>
      </c>
      <c r="P3197">
        <v>4</v>
      </c>
      <c r="Q3197" t="str">
        <f t="shared" si="49"/>
        <v>NRUC US Equity</v>
      </c>
    </row>
    <row r="3198" spans="1:17" x14ac:dyDescent="0.55000000000000004">
      <c r="A3198" s="1">
        <v>45289</v>
      </c>
      <c r="B3198" s="1">
        <v>45291</v>
      </c>
      <c r="C3198" t="s">
        <v>1116</v>
      </c>
      <c r="D3198" t="s">
        <v>1117</v>
      </c>
      <c r="E3198">
        <v>5.0999999999999996</v>
      </c>
      <c r="F3198" t="s">
        <v>984</v>
      </c>
      <c r="G3198" t="s">
        <v>1519</v>
      </c>
      <c r="H3198" t="s">
        <v>17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53</v>
      </c>
      <c r="O3198" t="s">
        <v>6958</v>
      </c>
      <c r="P3198">
        <v>4</v>
      </c>
      <c r="Q3198" t="str">
        <f t="shared" si="49"/>
        <v>NRUC US Equity</v>
      </c>
    </row>
    <row r="3199" spans="1:17" x14ac:dyDescent="0.55000000000000004">
      <c r="A3199" s="1">
        <v>45289</v>
      </c>
      <c r="B3199" s="1">
        <v>45291</v>
      </c>
      <c r="C3199" t="s">
        <v>1116</v>
      </c>
      <c r="D3199" t="s">
        <v>1117</v>
      </c>
      <c r="E3199">
        <v>1.7</v>
      </c>
      <c r="F3199" t="s">
        <v>2060</v>
      </c>
      <c r="G3199" t="s">
        <v>1519</v>
      </c>
      <c r="H3199" t="s">
        <v>17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53</v>
      </c>
      <c r="O3199" t="s">
        <v>6959</v>
      </c>
      <c r="P3199">
        <v>4</v>
      </c>
      <c r="Q3199" t="str">
        <f t="shared" si="49"/>
        <v>NRUC US Equity</v>
      </c>
    </row>
    <row r="3200" spans="1:17" x14ac:dyDescent="0.55000000000000004">
      <c r="A3200" s="1">
        <v>45289</v>
      </c>
      <c r="B3200" s="1">
        <v>45291</v>
      </c>
      <c r="C3200" t="s">
        <v>1116</v>
      </c>
      <c r="D3200" t="s">
        <v>1117</v>
      </c>
      <c r="E3200">
        <v>3.4</v>
      </c>
      <c r="F3200" t="s">
        <v>1547</v>
      </c>
      <c r="G3200" t="s">
        <v>206</v>
      </c>
      <c r="H3200" t="s">
        <v>17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53</v>
      </c>
      <c r="O3200" t="s">
        <v>6960</v>
      </c>
      <c r="P3200">
        <v>4</v>
      </c>
      <c r="Q3200" t="str">
        <f t="shared" si="49"/>
        <v>NRUC US Equity</v>
      </c>
    </row>
    <row r="3201" spans="1:17" x14ac:dyDescent="0.55000000000000004">
      <c r="A3201" s="1">
        <v>45289</v>
      </c>
      <c r="B3201" s="1">
        <v>45291</v>
      </c>
      <c r="C3201" t="s">
        <v>1116</v>
      </c>
      <c r="D3201" t="s">
        <v>1117</v>
      </c>
      <c r="E3201">
        <v>3.65</v>
      </c>
      <c r="F3201" t="s">
        <v>2873</v>
      </c>
      <c r="G3201" t="s">
        <v>1519</v>
      </c>
      <c r="H3201" t="s">
        <v>17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53</v>
      </c>
      <c r="O3201" t="s">
        <v>6961</v>
      </c>
      <c r="P3201">
        <v>4</v>
      </c>
      <c r="Q3201" t="str">
        <f t="shared" si="49"/>
        <v>NRUC US Equity</v>
      </c>
    </row>
    <row r="3202" spans="1:17" x14ac:dyDescent="0.55000000000000004">
      <c r="A3202" s="1">
        <v>45289</v>
      </c>
      <c r="B3202" s="1">
        <v>45291</v>
      </c>
      <c r="C3202" t="s">
        <v>1116</v>
      </c>
      <c r="D3202" t="s">
        <v>1117</v>
      </c>
      <c r="E3202">
        <v>3.2</v>
      </c>
      <c r="F3202" t="s">
        <v>2464</v>
      </c>
      <c r="G3202" t="s">
        <v>1519</v>
      </c>
      <c r="H3202" t="s">
        <v>17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53</v>
      </c>
      <c r="O3202" t="s">
        <v>6962</v>
      </c>
      <c r="P3202">
        <v>4</v>
      </c>
      <c r="Q3202" t="str">
        <f t="shared" si="49"/>
        <v>NRUC US Equity</v>
      </c>
    </row>
    <row r="3203" spans="1:17" x14ac:dyDescent="0.55000000000000004">
      <c r="A3203" s="1">
        <v>45289</v>
      </c>
      <c r="B3203" s="1">
        <v>45291</v>
      </c>
      <c r="C3203" t="s">
        <v>131</v>
      </c>
      <c r="D3203" t="s">
        <v>132</v>
      </c>
      <c r="E3203">
        <v>4.42</v>
      </c>
      <c r="F3203" t="s">
        <v>6965</v>
      </c>
      <c r="G3203" t="s">
        <v>133</v>
      </c>
      <c r="H3203" t="s">
        <v>63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64</v>
      </c>
      <c r="O3203" t="s">
        <v>6966</v>
      </c>
      <c r="P3203">
        <v>3</v>
      </c>
      <c r="Q3203" t="str">
        <f t="shared" si="49"/>
        <v>IFC US Equity</v>
      </c>
    </row>
    <row r="3204" spans="1:17" x14ac:dyDescent="0.55000000000000004">
      <c r="A3204" s="1">
        <v>45289</v>
      </c>
      <c r="B3204" s="1">
        <v>45291</v>
      </c>
      <c r="C3204" t="s">
        <v>131</v>
      </c>
      <c r="D3204" t="s">
        <v>132</v>
      </c>
      <c r="E3204">
        <v>0.5</v>
      </c>
      <c r="F3204" t="s">
        <v>6967</v>
      </c>
      <c r="G3204" t="s">
        <v>133</v>
      </c>
      <c r="H3204" t="s">
        <v>63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64</v>
      </c>
      <c r="O3204" t="s">
        <v>6968</v>
      </c>
      <c r="P3204">
        <v>3</v>
      </c>
      <c r="Q3204" t="str">
        <f t="shared" ref="Q3204:Q3267" si="50">D3204&amp;" US Equity"</f>
        <v>IFC US Equity</v>
      </c>
    </row>
    <row r="3205" spans="1:17" x14ac:dyDescent="0.55000000000000004">
      <c r="A3205" s="1">
        <v>45289</v>
      </c>
      <c r="B3205" s="1">
        <v>45291</v>
      </c>
      <c r="C3205" t="s">
        <v>60</v>
      </c>
      <c r="D3205" t="s">
        <v>61</v>
      </c>
      <c r="E3205">
        <v>0.82</v>
      </c>
      <c r="F3205" t="s">
        <v>6969</v>
      </c>
      <c r="G3205" t="s">
        <v>206</v>
      </c>
      <c r="H3205" t="s">
        <v>63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64</v>
      </c>
      <c r="O3205" t="s">
        <v>6970</v>
      </c>
      <c r="P3205">
        <v>4</v>
      </c>
      <c r="Q3205" t="str">
        <f t="shared" si="50"/>
        <v>IADB US Equity</v>
      </c>
    </row>
    <row r="3206" spans="1:17" x14ac:dyDescent="0.55000000000000004">
      <c r="A3206" s="1">
        <v>45289</v>
      </c>
      <c r="B3206" s="1">
        <v>45291</v>
      </c>
      <c r="C3206" t="s">
        <v>131</v>
      </c>
      <c r="D3206" t="s">
        <v>132</v>
      </c>
      <c r="E3206">
        <v>3.8</v>
      </c>
      <c r="F3206" t="s">
        <v>6971</v>
      </c>
      <c r="H3206" t="s">
        <v>63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64</v>
      </c>
      <c r="O3206" t="s">
        <v>6972</v>
      </c>
      <c r="P3206">
        <v>3</v>
      </c>
      <c r="Q3206" t="str">
        <f t="shared" si="50"/>
        <v>IFC US Equity</v>
      </c>
    </row>
    <row r="3207" spans="1:17" x14ac:dyDescent="0.55000000000000004">
      <c r="A3207" s="1">
        <v>45289</v>
      </c>
      <c r="B3207" s="1">
        <v>45291</v>
      </c>
      <c r="C3207" t="s">
        <v>131</v>
      </c>
      <c r="D3207" t="s">
        <v>132</v>
      </c>
      <c r="E3207">
        <v>4.25</v>
      </c>
      <c r="F3207" t="s">
        <v>6973</v>
      </c>
      <c r="G3207" t="s">
        <v>206</v>
      </c>
      <c r="H3207" t="s">
        <v>63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64</v>
      </c>
      <c r="O3207" t="s">
        <v>6974</v>
      </c>
      <c r="P3207">
        <v>3</v>
      </c>
      <c r="Q3207" t="str">
        <f t="shared" si="50"/>
        <v>IFC US Equity</v>
      </c>
    </row>
    <row r="3208" spans="1:17" x14ac:dyDescent="0.55000000000000004">
      <c r="A3208" s="1">
        <v>45289</v>
      </c>
      <c r="B3208" s="1">
        <v>45291</v>
      </c>
      <c r="C3208" t="s">
        <v>60</v>
      </c>
      <c r="D3208" t="s">
        <v>61</v>
      </c>
      <c r="E3208">
        <v>3.96</v>
      </c>
      <c r="F3208" t="s">
        <v>2155</v>
      </c>
      <c r="G3208" t="s">
        <v>206</v>
      </c>
      <c r="H3208" t="s">
        <v>63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64</v>
      </c>
      <c r="O3208" t="s">
        <v>6975</v>
      </c>
      <c r="P3208">
        <v>4</v>
      </c>
      <c r="Q3208" t="str">
        <f t="shared" si="50"/>
        <v>IADB US Equity</v>
      </c>
    </row>
    <row r="3209" spans="1:17" x14ac:dyDescent="0.55000000000000004">
      <c r="A3209" s="1">
        <v>45289</v>
      </c>
      <c r="B3209" s="1">
        <v>45291</v>
      </c>
      <c r="C3209" t="s">
        <v>131</v>
      </c>
      <c r="D3209" t="s">
        <v>132</v>
      </c>
      <c r="E3209">
        <v>0.86</v>
      </c>
      <c r="F3209" t="s">
        <v>6977</v>
      </c>
      <c r="G3209" t="s">
        <v>133</v>
      </c>
      <c r="H3209" t="s">
        <v>63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64</v>
      </c>
      <c r="O3209" t="s">
        <v>6978</v>
      </c>
      <c r="P3209">
        <v>3</v>
      </c>
      <c r="Q3209" t="str">
        <f t="shared" si="50"/>
        <v>IFC US Equity</v>
      </c>
    </row>
    <row r="3210" spans="1:17" x14ac:dyDescent="0.55000000000000004">
      <c r="A3210" s="1">
        <v>45289</v>
      </c>
      <c r="B3210" s="1">
        <v>45291</v>
      </c>
      <c r="C3210" t="s">
        <v>131</v>
      </c>
      <c r="D3210" t="s">
        <v>132</v>
      </c>
      <c r="E3210">
        <v>0.97</v>
      </c>
      <c r="F3210" t="s">
        <v>2074</v>
      </c>
      <c r="G3210" t="s">
        <v>133</v>
      </c>
      <c r="H3210" t="s">
        <v>63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64</v>
      </c>
      <c r="O3210" t="s">
        <v>6980</v>
      </c>
      <c r="P3210">
        <v>3</v>
      </c>
      <c r="Q3210" t="str">
        <f t="shared" si="50"/>
        <v>IFC US Equity</v>
      </c>
    </row>
    <row r="3211" spans="1:17" x14ac:dyDescent="0.55000000000000004">
      <c r="A3211" s="1">
        <v>45289</v>
      </c>
      <c r="B3211" s="1">
        <v>45291</v>
      </c>
      <c r="C3211" t="s">
        <v>131</v>
      </c>
      <c r="D3211" t="s">
        <v>132</v>
      </c>
      <c r="E3211">
        <v>0.42499999999999999</v>
      </c>
      <c r="F3211" t="s">
        <v>6981</v>
      </c>
      <c r="G3211" t="s">
        <v>133</v>
      </c>
      <c r="H3211" t="s">
        <v>63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64</v>
      </c>
      <c r="O3211" t="s">
        <v>6982</v>
      </c>
      <c r="P3211">
        <v>3</v>
      </c>
      <c r="Q3211" t="str">
        <f t="shared" si="50"/>
        <v>IFC US Equity</v>
      </c>
    </row>
    <row r="3212" spans="1:17" x14ac:dyDescent="0.55000000000000004">
      <c r="A3212" s="1">
        <v>45289</v>
      </c>
      <c r="B3212" s="1">
        <v>45291</v>
      </c>
      <c r="C3212" t="s">
        <v>131</v>
      </c>
      <c r="D3212" t="s">
        <v>132</v>
      </c>
      <c r="E3212">
        <v>0.57999999999999996</v>
      </c>
      <c r="F3212" t="s">
        <v>1409</v>
      </c>
      <c r="G3212" t="s">
        <v>133</v>
      </c>
      <c r="H3212" t="s">
        <v>63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64</v>
      </c>
      <c r="O3212" t="s">
        <v>6983</v>
      </c>
      <c r="P3212">
        <v>3</v>
      </c>
      <c r="Q3212" t="str">
        <f t="shared" si="50"/>
        <v>IFC US Equity</v>
      </c>
    </row>
    <row r="3213" spans="1:17" x14ac:dyDescent="0.55000000000000004">
      <c r="A3213" s="1">
        <v>45289</v>
      </c>
      <c r="B3213" s="1">
        <v>45291</v>
      </c>
      <c r="C3213" t="s">
        <v>4115</v>
      </c>
      <c r="D3213" t="s">
        <v>4116</v>
      </c>
      <c r="E3213">
        <v>7.1393599999999999</v>
      </c>
      <c r="F3213" t="s">
        <v>6986</v>
      </c>
      <c r="G3213" t="s">
        <v>206</v>
      </c>
      <c r="H3213" t="s">
        <v>17</v>
      </c>
      <c r="I3213" t="s">
        <v>18</v>
      </c>
      <c r="J3213" t="s">
        <v>19</v>
      </c>
      <c r="K3213" t="s">
        <v>20</v>
      </c>
      <c r="L3213" t="s">
        <v>20</v>
      </c>
      <c r="M3213" t="s">
        <v>173</v>
      </c>
      <c r="N3213" t="s">
        <v>72</v>
      </c>
      <c r="O3213" t="s">
        <v>6987</v>
      </c>
      <c r="P3213">
        <v>2</v>
      </c>
      <c r="Q3213" t="str">
        <f t="shared" si="50"/>
        <v>GS US Equity</v>
      </c>
    </row>
    <row r="3214" spans="1:17" x14ac:dyDescent="0.55000000000000004">
      <c r="A3214" s="1">
        <v>45289</v>
      </c>
      <c r="B3214" s="1">
        <v>45291</v>
      </c>
      <c r="C3214" t="s">
        <v>2444</v>
      </c>
      <c r="D3214" t="s">
        <v>2445</v>
      </c>
      <c r="E3214">
        <v>8.5</v>
      </c>
      <c r="F3214" t="s">
        <v>554</v>
      </c>
      <c r="G3214" t="s">
        <v>5204</v>
      </c>
      <c r="H3214" t="s">
        <v>27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6988</v>
      </c>
      <c r="P3214">
        <v>3</v>
      </c>
      <c r="Q3214" t="str">
        <f t="shared" si="50"/>
        <v>RRD US Equity</v>
      </c>
    </row>
    <row r="3215" spans="1:17" x14ac:dyDescent="0.55000000000000004">
      <c r="A3215" s="1">
        <v>45289</v>
      </c>
      <c r="B3215" s="1">
        <v>45291</v>
      </c>
      <c r="C3215" t="s">
        <v>6689</v>
      </c>
      <c r="D3215" t="s">
        <v>6690</v>
      </c>
      <c r="E3215">
        <v>7.92</v>
      </c>
      <c r="F3215" t="s">
        <v>6989</v>
      </c>
      <c r="G3215" t="s">
        <v>629</v>
      </c>
      <c r="H3215" t="s">
        <v>77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53</v>
      </c>
      <c r="O3215" t="s">
        <v>6990</v>
      </c>
      <c r="P3215">
        <v>3</v>
      </c>
      <c r="Q3215" t="str">
        <f t="shared" si="50"/>
        <v>SWX US Equity</v>
      </c>
    </row>
    <row r="3216" spans="1:17" x14ac:dyDescent="0.55000000000000004">
      <c r="A3216" s="1">
        <v>45289</v>
      </c>
      <c r="B3216" s="1">
        <v>45291</v>
      </c>
      <c r="C3216" t="s">
        <v>880</v>
      </c>
      <c r="D3216" t="s">
        <v>881</v>
      </c>
      <c r="E3216">
        <v>7.58</v>
      </c>
      <c r="F3216" t="s">
        <v>5835</v>
      </c>
      <c r="G3216" t="s">
        <v>16</v>
      </c>
      <c r="H3216" t="s">
        <v>77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22</v>
      </c>
      <c r="O3216" t="s">
        <v>6991</v>
      </c>
      <c r="P3216">
        <v>3</v>
      </c>
      <c r="Q3216" t="str">
        <f t="shared" si="50"/>
        <v>LOW US Equity</v>
      </c>
    </row>
    <row r="3217" spans="1:17" x14ac:dyDescent="0.55000000000000004">
      <c r="A3217" s="1">
        <v>45289</v>
      </c>
      <c r="B3217" s="1">
        <v>45291</v>
      </c>
      <c r="C3217" t="s">
        <v>1116</v>
      </c>
      <c r="D3217" t="s">
        <v>1117</v>
      </c>
      <c r="E3217">
        <v>3.15</v>
      </c>
      <c r="F3217" t="s">
        <v>1177</v>
      </c>
      <c r="G3217" t="s">
        <v>1519</v>
      </c>
      <c r="H3217" t="s">
        <v>17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53</v>
      </c>
      <c r="O3217" t="s">
        <v>6992</v>
      </c>
      <c r="P3217">
        <v>4</v>
      </c>
      <c r="Q3217" t="str">
        <f t="shared" si="50"/>
        <v>NRUC US Equity</v>
      </c>
    </row>
    <row r="3218" spans="1:17" x14ac:dyDescent="0.55000000000000004">
      <c r="A3218" s="1">
        <v>45289</v>
      </c>
      <c r="B3218" s="1">
        <v>45291</v>
      </c>
      <c r="C3218" t="s">
        <v>1116</v>
      </c>
      <c r="D3218" t="s">
        <v>1117</v>
      </c>
      <c r="E3218">
        <v>3.1</v>
      </c>
      <c r="F3218" t="s">
        <v>1177</v>
      </c>
      <c r="G3218" t="s">
        <v>1519</v>
      </c>
      <c r="H3218" t="s">
        <v>17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53</v>
      </c>
      <c r="O3218" t="s">
        <v>6993</v>
      </c>
      <c r="P3218">
        <v>4</v>
      </c>
      <c r="Q3218" t="str">
        <f t="shared" si="50"/>
        <v>NRUC US Equity</v>
      </c>
    </row>
    <row r="3219" spans="1:17" x14ac:dyDescent="0.55000000000000004">
      <c r="A3219" s="1">
        <v>45289</v>
      </c>
      <c r="B3219" s="1">
        <v>45291</v>
      </c>
      <c r="C3219" t="s">
        <v>57</v>
      </c>
      <c r="D3219" t="s">
        <v>14</v>
      </c>
      <c r="E3219">
        <v>7.75</v>
      </c>
      <c r="F3219" t="s">
        <v>850</v>
      </c>
      <c r="G3219" t="s">
        <v>142</v>
      </c>
      <c r="H3219" t="s">
        <v>17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22</v>
      </c>
      <c r="O3219" t="s">
        <v>6994</v>
      </c>
      <c r="P3219">
        <v>3</v>
      </c>
      <c r="Q3219" t="str">
        <f t="shared" si="50"/>
        <v>DIS US Equity</v>
      </c>
    </row>
    <row r="3220" spans="1:17" x14ac:dyDescent="0.55000000000000004">
      <c r="A3220" s="1">
        <v>45289</v>
      </c>
      <c r="B3220" s="1">
        <v>45291</v>
      </c>
      <c r="C3220" t="s">
        <v>1116</v>
      </c>
      <c r="D3220" t="s">
        <v>1117</v>
      </c>
      <c r="E3220">
        <v>3.15</v>
      </c>
      <c r="F3220" t="s">
        <v>2072</v>
      </c>
      <c r="G3220" t="s">
        <v>1519</v>
      </c>
      <c r="H3220" t="s">
        <v>17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53</v>
      </c>
      <c r="O3220" t="s">
        <v>6995</v>
      </c>
      <c r="P3220">
        <v>4</v>
      </c>
      <c r="Q3220" t="str">
        <f t="shared" si="50"/>
        <v>NRUC US Equity</v>
      </c>
    </row>
    <row r="3221" spans="1:17" x14ac:dyDescent="0.55000000000000004">
      <c r="A3221" s="1">
        <v>45289</v>
      </c>
      <c r="B3221" s="1">
        <v>45291</v>
      </c>
      <c r="C3221" t="s">
        <v>1116</v>
      </c>
      <c r="D3221" t="s">
        <v>1117</v>
      </c>
      <c r="E3221">
        <v>3.05</v>
      </c>
      <c r="F3221" t="s">
        <v>1177</v>
      </c>
      <c r="G3221" t="s">
        <v>1519</v>
      </c>
      <c r="H3221" t="s">
        <v>17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53</v>
      </c>
      <c r="O3221" t="s">
        <v>6996</v>
      </c>
      <c r="P3221">
        <v>4</v>
      </c>
      <c r="Q3221" t="str">
        <f t="shared" si="50"/>
        <v>NRUC US Equity</v>
      </c>
    </row>
    <row r="3222" spans="1:17" x14ac:dyDescent="0.55000000000000004">
      <c r="A3222" s="1">
        <v>45289</v>
      </c>
      <c r="B3222" s="1">
        <v>45291</v>
      </c>
      <c r="C3222" t="s">
        <v>1116</v>
      </c>
      <c r="D3222" t="s">
        <v>1117</v>
      </c>
      <c r="E3222">
        <v>3.05</v>
      </c>
      <c r="F3222" t="s">
        <v>1177</v>
      </c>
      <c r="G3222" t="s">
        <v>2272</v>
      </c>
      <c r="H3222" t="s">
        <v>17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53</v>
      </c>
      <c r="O3222" t="s">
        <v>7002</v>
      </c>
      <c r="P3222">
        <v>4</v>
      </c>
      <c r="Q3222" t="str">
        <f t="shared" si="50"/>
        <v>NRUC US Equity</v>
      </c>
    </row>
    <row r="3223" spans="1:17" x14ac:dyDescent="0.55000000000000004">
      <c r="A3223" s="1">
        <v>45289</v>
      </c>
      <c r="B3223" s="1">
        <v>45291</v>
      </c>
      <c r="C3223" t="s">
        <v>1116</v>
      </c>
      <c r="D3223" t="s">
        <v>1117</v>
      </c>
      <c r="E3223">
        <v>3.35</v>
      </c>
      <c r="F3223" t="s">
        <v>1114</v>
      </c>
      <c r="G3223" t="s">
        <v>1519</v>
      </c>
      <c r="H3223" t="s">
        <v>17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53</v>
      </c>
      <c r="O3223" t="s">
        <v>7007</v>
      </c>
      <c r="P3223">
        <v>4</v>
      </c>
      <c r="Q3223" t="str">
        <f t="shared" si="50"/>
        <v>NRUC US Equity</v>
      </c>
    </row>
    <row r="3224" spans="1:17" x14ac:dyDescent="0.55000000000000004">
      <c r="A3224" s="1">
        <v>45289</v>
      </c>
      <c r="B3224" s="1">
        <v>45291</v>
      </c>
      <c r="C3224" t="s">
        <v>1116</v>
      </c>
      <c r="D3224" t="s">
        <v>1117</v>
      </c>
      <c r="E3224">
        <v>3.5</v>
      </c>
      <c r="F3224" t="s">
        <v>1182</v>
      </c>
      <c r="G3224" t="s">
        <v>1519</v>
      </c>
      <c r="H3224" t="s">
        <v>17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53</v>
      </c>
      <c r="O3224" t="s">
        <v>7008</v>
      </c>
      <c r="P3224">
        <v>4</v>
      </c>
      <c r="Q3224" t="str">
        <f t="shared" si="50"/>
        <v>NRUC US Equity</v>
      </c>
    </row>
    <row r="3225" spans="1:17" x14ac:dyDescent="0.55000000000000004">
      <c r="A3225" s="1">
        <v>45289</v>
      </c>
      <c r="B3225" s="1">
        <v>45291</v>
      </c>
      <c r="C3225" t="s">
        <v>1116</v>
      </c>
      <c r="D3225" t="s">
        <v>1117</v>
      </c>
      <c r="E3225">
        <v>3.6</v>
      </c>
      <c r="F3225" t="s">
        <v>2873</v>
      </c>
      <c r="G3225" t="s">
        <v>1519</v>
      </c>
      <c r="H3225" t="s">
        <v>17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53</v>
      </c>
      <c r="O3225" t="s">
        <v>7009</v>
      </c>
      <c r="P3225">
        <v>4</v>
      </c>
      <c r="Q3225" t="str">
        <f t="shared" si="50"/>
        <v>NRUC US Equity</v>
      </c>
    </row>
    <row r="3226" spans="1:17" x14ac:dyDescent="0.55000000000000004">
      <c r="A3226" s="1">
        <v>45289</v>
      </c>
      <c r="B3226" s="1">
        <v>45291</v>
      </c>
      <c r="C3226" t="s">
        <v>1116</v>
      </c>
      <c r="D3226" t="s">
        <v>1117</v>
      </c>
      <c r="E3226">
        <v>3.6</v>
      </c>
      <c r="F3226" t="s">
        <v>914</v>
      </c>
      <c r="G3226" t="s">
        <v>1519</v>
      </c>
      <c r="H3226" t="s">
        <v>17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53</v>
      </c>
      <c r="O3226" t="s">
        <v>7010</v>
      </c>
      <c r="P3226">
        <v>4</v>
      </c>
      <c r="Q3226" t="str">
        <f t="shared" si="50"/>
        <v>NRUC US Equity</v>
      </c>
    </row>
    <row r="3227" spans="1:17" x14ac:dyDescent="0.55000000000000004">
      <c r="A3227" s="1">
        <v>45289</v>
      </c>
      <c r="B3227" s="1">
        <v>45291</v>
      </c>
      <c r="C3227" t="s">
        <v>1116</v>
      </c>
      <c r="D3227" t="s">
        <v>1117</v>
      </c>
      <c r="E3227">
        <v>3</v>
      </c>
      <c r="F3227" t="s">
        <v>574</v>
      </c>
      <c r="G3227" t="s">
        <v>1519</v>
      </c>
      <c r="H3227" t="s">
        <v>17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53</v>
      </c>
      <c r="O3227" t="s">
        <v>7011</v>
      </c>
      <c r="P3227">
        <v>4</v>
      </c>
      <c r="Q3227" t="str">
        <f t="shared" si="50"/>
        <v>NRUC US Equity</v>
      </c>
    </row>
    <row r="3228" spans="1:17" x14ac:dyDescent="0.55000000000000004">
      <c r="A3228" s="1">
        <v>45289</v>
      </c>
      <c r="B3228" s="1">
        <v>45291</v>
      </c>
      <c r="C3228" t="s">
        <v>1116</v>
      </c>
      <c r="D3228" t="s">
        <v>1117</v>
      </c>
      <c r="E3228">
        <v>3</v>
      </c>
      <c r="F3228" t="s">
        <v>574</v>
      </c>
      <c r="G3228" t="s">
        <v>3512</v>
      </c>
      <c r="H3228" t="s">
        <v>17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53</v>
      </c>
      <c r="O3228" t="s">
        <v>7012</v>
      </c>
      <c r="P3228">
        <v>4</v>
      </c>
      <c r="Q3228" t="str">
        <f t="shared" si="50"/>
        <v>NRUC US Equity</v>
      </c>
    </row>
    <row r="3229" spans="1:17" x14ac:dyDescent="0.55000000000000004">
      <c r="A3229" s="1">
        <v>45289</v>
      </c>
      <c r="B3229" s="1">
        <v>45291</v>
      </c>
      <c r="C3229" t="s">
        <v>1116</v>
      </c>
      <c r="D3229" t="s">
        <v>1117</v>
      </c>
      <c r="E3229">
        <v>3.5</v>
      </c>
      <c r="F3229" t="s">
        <v>2027</v>
      </c>
      <c r="G3229" t="s">
        <v>1519</v>
      </c>
      <c r="H3229" t="s">
        <v>17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53</v>
      </c>
      <c r="O3229" t="s">
        <v>7013</v>
      </c>
      <c r="P3229">
        <v>4</v>
      </c>
      <c r="Q3229" t="str">
        <f t="shared" si="50"/>
        <v>NRUC US Equity</v>
      </c>
    </row>
    <row r="3230" spans="1:17" x14ac:dyDescent="0.55000000000000004">
      <c r="A3230" s="1">
        <v>45289</v>
      </c>
      <c r="B3230" s="1">
        <v>45291</v>
      </c>
      <c r="C3230" t="s">
        <v>1116</v>
      </c>
      <c r="D3230" t="s">
        <v>1117</v>
      </c>
      <c r="E3230">
        <v>1</v>
      </c>
      <c r="F3230" t="s">
        <v>1236</v>
      </c>
      <c r="G3230" t="s">
        <v>1519</v>
      </c>
      <c r="H3230" t="s">
        <v>17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53</v>
      </c>
      <c r="O3230" t="s">
        <v>7014</v>
      </c>
      <c r="P3230">
        <v>4</v>
      </c>
      <c r="Q3230" t="str">
        <f t="shared" si="50"/>
        <v>NRUC US Equity</v>
      </c>
    </row>
    <row r="3231" spans="1:17" x14ac:dyDescent="0.55000000000000004">
      <c r="A3231" s="1">
        <v>45289</v>
      </c>
      <c r="B3231" s="1">
        <v>45291</v>
      </c>
      <c r="C3231" t="s">
        <v>1116</v>
      </c>
      <c r="D3231" t="s">
        <v>1117</v>
      </c>
      <c r="E3231">
        <v>3.3</v>
      </c>
      <c r="F3231" t="s">
        <v>1547</v>
      </c>
      <c r="G3231" t="s">
        <v>1519</v>
      </c>
      <c r="H3231" t="s">
        <v>17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53</v>
      </c>
      <c r="O3231" t="s">
        <v>7015</v>
      </c>
      <c r="P3231">
        <v>4</v>
      </c>
      <c r="Q3231" t="str">
        <f t="shared" si="50"/>
        <v>NRUC US Equity</v>
      </c>
    </row>
    <row r="3232" spans="1:17" x14ac:dyDescent="0.55000000000000004">
      <c r="A3232" s="1">
        <v>45289</v>
      </c>
      <c r="B3232" s="1">
        <v>45291</v>
      </c>
      <c r="C3232" t="s">
        <v>1116</v>
      </c>
      <c r="D3232" t="s">
        <v>1117</v>
      </c>
      <c r="E3232">
        <v>3.5</v>
      </c>
      <c r="F3232" t="s">
        <v>2815</v>
      </c>
      <c r="G3232" t="s">
        <v>2272</v>
      </c>
      <c r="H3232" t="s">
        <v>17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53</v>
      </c>
      <c r="O3232" t="s">
        <v>7016</v>
      </c>
      <c r="P3232">
        <v>4</v>
      </c>
      <c r="Q3232" t="str">
        <f t="shared" si="50"/>
        <v>NRUC US Equity</v>
      </c>
    </row>
    <row r="3233" spans="1:17" x14ac:dyDescent="0.55000000000000004">
      <c r="A3233" s="1">
        <v>45289</v>
      </c>
      <c r="B3233" s="1">
        <v>45291</v>
      </c>
      <c r="C3233" t="s">
        <v>1116</v>
      </c>
      <c r="D3233" t="s">
        <v>1117</v>
      </c>
      <c r="E3233">
        <v>3.5</v>
      </c>
      <c r="F3233" t="s">
        <v>2815</v>
      </c>
      <c r="G3233" t="s">
        <v>4715</v>
      </c>
      <c r="H3233" t="s">
        <v>17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53</v>
      </c>
      <c r="O3233" t="s">
        <v>7017</v>
      </c>
      <c r="P3233">
        <v>4</v>
      </c>
      <c r="Q3233" t="str">
        <f t="shared" si="50"/>
        <v>NRUC US Equity</v>
      </c>
    </row>
    <row r="3234" spans="1:17" x14ac:dyDescent="0.55000000000000004">
      <c r="A3234" s="1">
        <v>45289</v>
      </c>
      <c r="B3234" s="1">
        <v>45291</v>
      </c>
      <c r="C3234" t="s">
        <v>1116</v>
      </c>
      <c r="D3234" t="s">
        <v>1117</v>
      </c>
      <c r="E3234">
        <v>3.55</v>
      </c>
      <c r="F3234" t="s">
        <v>2815</v>
      </c>
      <c r="G3234" t="s">
        <v>1519</v>
      </c>
      <c r="H3234" t="s">
        <v>17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53</v>
      </c>
      <c r="O3234" t="s">
        <v>7018</v>
      </c>
      <c r="P3234">
        <v>4</v>
      </c>
      <c r="Q3234" t="str">
        <f t="shared" si="50"/>
        <v>NRUC US Equity</v>
      </c>
    </row>
    <row r="3235" spans="1:17" x14ac:dyDescent="0.55000000000000004">
      <c r="A3235" s="1">
        <v>45289</v>
      </c>
      <c r="B3235" s="1">
        <v>45291</v>
      </c>
      <c r="C3235" t="s">
        <v>1116</v>
      </c>
      <c r="D3235" t="s">
        <v>1117</v>
      </c>
      <c r="E3235">
        <v>3.5</v>
      </c>
      <c r="F3235" t="s">
        <v>984</v>
      </c>
      <c r="G3235" t="s">
        <v>1519</v>
      </c>
      <c r="H3235" t="s">
        <v>17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53</v>
      </c>
      <c r="O3235" t="s">
        <v>7019</v>
      </c>
      <c r="P3235">
        <v>4</v>
      </c>
      <c r="Q3235" t="str">
        <f t="shared" si="50"/>
        <v>NRUC US Equity</v>
      </c>
    </row>
    <row r="3236" spans="1:17" x14ac:dyDescent="0.55000000000000004">
      <c r="A3236" s="1">
        <v>45289</v>
      </c>
      <c r="B3236" s="1">
        <v>45291</v>
      </c>
      <c r="C3236" t="s">
        <v>4556</v>
      </c>
      <c r="D3236" t="s">
        <v>4557</v>
      </c>
      <c r="E3236">
        <v>6.4</v>
      </c>
      <c r="F3236" t="s">
        <v>1146</v>
      </c>
      <c r="G3236" t="s">
        <v>142</v>
      </c>
      <c r="H3236" t="s">
        <v>17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22</v>
      </c>
      <c r="O3236" t="s">
        <v>7026</v>
      </c>
      <c r="P3236">
        <v>5</v>
      </c>
      <c r="Q3236" t="str">
        <f t="shared" si="50"/>
        <v>TFCFA US Equity</v>
      </c>
    </row>
    <row r="3237" spans="1:17" x14ac:dyDescent="0.55000000000000004">
      <c r="A3237" s="1">
        <v>45289</v>
      </c>
      <c r="B3237" s="1">
        <v>45291</v>
      </c>
      <c r="C3237" t="s">
        <v>5790</v>
      </c>
      <c r="D3237" t="s">
        <v>5791</v>
      </c>
      <c r="E3237">
        <v>5.8</v>
      </c>
      <c r="F3237" t="s">
        <v>3136</v>
      </c>
      <c r="H3237" t="s">
        <v>77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53</v>
      </c>
      <c r="O3237" t="s">
        <v>7033</v>
      </c>
      <c r="P3237">
        <v>5</v>
      </c>
      <c r="Q3237" t="str">
        <f t="shared" si="50"/>
        <v>FTSCN US Equity</v>
      </c>
    </row>
    <row r="3238" spans="1:17" x14ac:dyDescent="0.55000000000000004">
      <c r="A3238" s="1">
        <v>45289</v>
      </c>
      <c r="B3238" s="1">
        <v>45291</v>
      </c>
      <c r="C3238" t="s">
        <v>1116</v>
      </c>
      <c r="D3238" t="s">
        <v>1117</v>
      </c>
      <c r="E3238">
        <v>3.5</v>
      </c>
      <c r="F3238" t="s">
        <v>168</v>
      </c>
      <c r="G3238" t="s">
        <v>2272</v>
      </c>
      <c r="H3238" t="s">
        <v>17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53</v>
      </c>
      <c r="O3238" t="s">
        <v>7036</v>
      </c>
      <c r="P3238">
        <v>4</v>
      </c>
      <c r="Q3238" t="str">
        <f t="shared" si="50"/>
        <v>NRUC US Equity</v>
      </c>
    </row>
    <row r="3239" spans="1:17" x14ac:dyDescent="0.55000000000000004">
      <c r="A3239" s="1">
        <v>45289</v>
      </c>
      <c r="B3239" s="1">
        <v>45291</v>
      </c>
      <c r="C3239" t="s">
        <v>131</v>
      </c>
      <c r="D3239" t="s">
        <v>132</v>
      </c>
      <c r="E3239">
        <v>0.47</v>
      </c>
      <c r="F3239" t="s">
        <v>6858</v>
      </c>
      <c r="G3239" t="s">
        <v>206</v>
      </c>
      <c r="H3239" t="s">
        <v>63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64</v>
      </c>
      <c r="O3239" t="s">
        <v>7040</v>
      </c>
      <c r="P3239">
        <v>3</v>
      </c>
      <c r="Q3239" t="str">
        <f t="shared" si="50"/>
        <v>IFC US Equity</v>
      </c>
    </row>
    <row r="3240" spans="1:17" x14ac:dyDescent="0.55000000000000004">
      <c r="A3240" s="1">
        <v>45289</v>
      </c>
      <c r="B3240" s="1">
        <v>45291</v>
      </c>
      <c r="C3240" t="s">
        <v>60</v>
      </c>
      <c r="D3240" t="s">
        <v>61</v>
      </c>
      <c r="E3240">
        <v>3.42</v>
      </c>
      <c r="F3240" t="s">
        <v>7041</v>
      </c>
      <c r="G3240" t="s">
        <v>206</v>
      </c>
      <c r="H3240" t="s">
        <v>63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64</v>
      </c>
      <c r="O3240" t="s">
        <v>7042</v>
      </c>
      <c r="P3240">
        <v>4</v>
      </c>
      <c r="Q3240" t="str">
        <f t="shared" si="50"/>
        <v>IADB US Equity</v>
      </c>
    </row>
    <row r="3241" spans="1:17" x14ac:dyDescent="0.55000000000000004">
      <c r="A3241" s="1">
        <v>45289</v>
      </c>
      <c r="B3241" s="1">
        <v>45291</v>
      </c>
      <c r="C3241" t="s">
        <v>131</v>
      </c>
      <c r="D3241" t="s">
        <v>132</v>
      </c>
      <c r="E3241">
        <v>0.75</v>
      </c>
      <c r="F3241" t="s">
        <v>7043</v>
      </c>
      <c r="G3241" t="s">
        <v>206</v>
      </c>
      <c r="H3241" t="s">
        <v>63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64</v>
      </c>
      <c r="O3241" t="s">
        <v>7044</v>
      </c>
      <c r="P3241">
        <v>3</v>
      </c>
      <c r="Q3241" t="str">
        <f t="shared" si="50"/>
        <v>IFC US Equity</v>
      </c>
    </row>
    <row r="3242" spans="1:17" x14ac:dyDescent="0.55000000000000004">
      <c r="A3242" s="1">
        <v>45289</v>
      </c>
      <c r="B3242" s="1">
        <v>45291</v>
      </c>
      <c r="C3242" t="s">
        <v>60</v>
      </c>
      <c r="D3242" t="s">
        <v>61</v>
      </c>
      <c r="E3242">
        <v>0.8</v>
      </c>
      <c r="F3242" t="s">
        <v>7045</v>
      </c>
      <c r="G3242" t="s">
        <v>133</v>
      </c>
      <c r="H3242" t="s">
        <v>63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64</v>
      </c>
      <c r="O3242" t="s">
        <v>7046</v>
      </c>
      <c r="P3242">
        <v>4</v>
      </c>
      <c r="Q3242" t="str">
        <f t="shared" si="50"/>
        <v>IADB US Equity</v>
      </c>
    </row>
    <row r="3243" spans="1:17" x14ac:dyDescent="0.55000000000000004">
      <c r="A3243" s="1">
        <v>45289</v>
      </c>
      <c r="B3243" s="1">
        <v>45291</v>
      </c>
      <c r="C3243" t="s">
        <v>4989</v>
      </c>
      <c r="D3243" t="s">
        <v>4322</v>
      </c>
      <c r="E3243">
        <v>7.1523000000000003</v>
      </c>
      <c r="F3243" t="s">
        <v>7050</v>
      </c>
      <c r="G3243" t="s">
        <v>206</v>
      </c>
      <c r="H3243" t="s">
        <v>52</v>
      </c>
      <c r="I3243" t="s">
        <v>18</v>
      </c>
      <c r="J3243" t="s">
        <v>19</v>
      </c>
      <c r="K3243" t="s">
        <v>20</v>
      </c>
      <c r="L3243" t="s">
        <v>20</v>
      </c>
      <c r="M3243" t="s">
        <v>173</v>
      </c>
      <c r="N3243" t="s">
        <v>72</v>
      </c>
      <c r="O3243" t="s">
        <v>7051</v>
      </c>
      <c r="P3243">
        <v>2</v>
      </c>
      <c r="Q3243" t="str">
        <f t="shared" si="50"/>
        <v>MS US Equity</v>
      </c>
    </row>
    <row r="3244" spans="1:17" x14ac:dyDescent="0.55000000000000004">
      <c r="A3244" s="1">
        <v>45289</v>
      </c>
      <c r="B3244" s="1">
        <v>45291</v>
      </c>
      <c r="C3244" t="s">
        <v>4989</v>
      </c>
      <c r="D3244" t="s">
        <v>4322</v>
      </c>
      <c r="E3244">
        <v>6.8317199999999998</v>
      </c>
      <c r="F3244" t="s">
        <v>7052</v>
      </c>
      <c r="G3244" t="s">
        <v>206</v>
      </c>
      <c r="H3244" t="s">
        <v>52</v>
      </c>
      <c r="I3244" t="s">
        <v>18</v>
      </c>
      <c r="J3244" t="s">
        <v>19</v>
      </c>
      <c r="K3244" t="s">
        <v>20</v>
      </c>
      <c r="L3244" t="s">
        <v>20</v>
      </c>
      <c r="M3244" t="s">
        <v>173</v>
      </c>
      <c r="N3244" t="s">
        <v>72</v>
      </c>
      <c r="O3244" t="s">
        <v>7053</v>
      </c>
      <c r="P3244">
        <v>2</v>
      </c>
      <c r="Q3244" t="str">
        <f t="shared" si="50"/>
        <v>MS US Equity</v>
      </c>
    </row>
    <row r="3245" spans="1:17" x14ac:dyDescent="0.55000000000000004">
      <c r="A3245" s="1">
        <v>45289</v>
      </c>
      <c r="B3245" s="1">
        <v>45291</v>
      </c>
      <c r="C3245" t="s">
        <v>131</v>
      </c>
      <c r="D3245" t="s">
        <v>132</v>
      </c>
      <c r="E3245">
        <v>0.43</v>
      </c>
      <c r="F3245" t="s">
        <v>4432</v>
      </c>
      <c r="G3245" t="s">
        <v>206</v>
      </c>
      <c r="H3245" t="s">
        <v>63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64</v>
      </c>
      <c r="O3245" t="s">
        <v>7054</v>
      </c>
      <c r="P3245">
        <v>3</v>
      </c>
      <c r="Q3245" t="str">
        <f t="shared" si="50"/>
        <v>IFC US Equity</v>
      </c>
    </row>
    <row r="3246" spans="1:17" x14ac:dyDescent="0.55000000000000004">
      <c r="A3246" s="1">
        <v>45289</v>
      </c>
      <c r="B3246" s="1">
        <v>45291</v>
      </c>
      <c r="C3246" t="s">
        <v>2622</v>
      </c>
      <c r="D3246" t="s">
        <v>1159</v>
      </c>
      <c r="E3246">
        <v>6.15</v>
      </c>
      <c r="F3246" t="s">
        <v>36</v>
      </c>
      <c r="G3246" t="s">
        <v>229</v>
      </c>
      <c r="H3246" t="s">
        <v>77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53</v>
      </c>
      <c r="O3246" t="s">
        <v>7057</v>
      </c>
      <c r="P3246">
        <v>2</v>
      </c>
      <c r="Q3246" t="str">
        <f t="shared" si="50"/>
        <v>FE US Equity</v>
      </c>
    </row>
    <row r="3247" spans="1:17" x14ac:dyDescent="0.55000000000000004">
      <c r="A3247" s="1">
        <v>45289</v>
      </c>
      <c r="B3247" s="1">
        <v>45291</v>
      </c>
      <c r="C3247" t="s">
        <v>2622</v>
      </c>
      <c r="D3247" t="s">
        <v>1159</v>
      </c>
      <c r="E3247">
        <v>6.15</v>
      </c>
      <c r="F3247" t="s">
        <v>36</v>
      </c>
      <c r="G3247" t="s">
        <v>7058</v>
      </c>
      <c r="H3247" t="s">
        <v>77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53</v>
      </c>
      <c r="O3247" t="s">
        <v>7059</v>
      </c>
      <c r="P3247">
        <v>2</v>
      </c>
      <c r="Q3247" t="str">
        <f t="shared" si="50"/>
        <v>FE US Equity</v>
      </c>
    </row>
    <row r="3248" spans="1:17" x14ac:dyDescent="0.55000000000000004">
      <c r="A3248" s="1">
        <v>45289</v>
      </c>
      <c r="B3248" s="1">
        <v>45291</v>
      </c>
      <c r="C3248" t="s">
        <v>6137</v>
      </c>
      <c r="D3248" t="s">
        <v>6138</v>
      </c>
      <c r="E3248">
        <v>5.7809999999999997</v>
      </c>
      <c r="F3248" t="s">
        <v>2076</v>
      </c>
      <c r="G3248" t="s">
        <v>206</v>
      </c>
      <c r="H3248" t="s">
        <v>17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53</v>
      </c>
      <c r="O3248" t="s">
        <v>7061</v>
      </c>
      <c r="P3248">
        <v>3</v>
      </c>
      <c r="Q3248" t="str">
        <f t="shared" si="50"/>
        <v>WGL US Equity</v>
      </c>
    </row>
    <row r="3249" spans="1:17" x14ac:dyDescent="0.55000000000000004">
      <c r="A3249" s="1">
        <v>45289</v>
      </c>
      <c r="B3249" s="1">
        <v>45291</v>
      </c>
      <c r="C3249" t="s">
        <v>678</v>
      </c>
      <c r="D3249" t="s">
        <v>679</v>
      </c>
      <c r="E3249">
        <v>4.6500000000000004</v>
      </c>
      <c r="F3249" t="s">
        <v>2455</v>
      </c>
      <c r="G3249" t="s">
        <v>229</v>
      </c>
      <c r="H3249" t="s">
        <v>52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22</v>
      </c>
      <c r="O3249" t="s">
        <v>7069</v>
      </c>
      <c r="P3249">
        <v>5</v>
      </c>
      <c r="Q3249" t="str">
        <f t="shared" si="50"/>
        <v>TTXCO US Equity</v>
      </c>
    </row>
    <row r="3250" spans="1:17" x14ac:dyDescent="0.55000000000000004">
      <c r="A3250" s="1">
        <v>45289</v>
      </c>
      <c r="B3250" s="1">
        <v>45291</v>
      </c>
      <c r="C3250" t="s">
        <v>1116</v>
      </c>
      <c r="D3250" t="s">
        <v>1117</v>
      </c>
      <c r="E3250">
        <v>3.5</v>
      </c>
      <c r="F3250" t="s">
        <v>914</v>
      </c>
      <c r="G3250" t="s">
        <v>2272</v>
      </c>
      <c r="H3250" t="s">
        <v>17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53</v>
      </c>
      <c r="O3250" t="s">
        <v>7071</v>
      </c>
      <c r="P3250">
        <v>4</v>
      </c>
      <c r="Q3250" t="str">
        <f t="shared" si="50"/>
        <v>NRUC US Equity</v>
      </c>
    </row>
    <row r="3251" spans="1:17" x14ac:dyDescent="0.55000000000000004">
      <c r="A3251" s="1">
        <v>45289</v>
      </c>
      <c r="B3251" s="1">
        <v>45291</v>
      </c>
      <c r="C3251" t="s">
        <v>4202</v>
      </c>
      <c r="D3251" t="s">
        <v>4203</v>
      </c>
      <c r="E3251">
        <v>7.375</v>
      </c>
      <c r="F3251" t="s">
        <v>440</v>
      </c>
      <c r="G3251" t="s">
        <v>229</v>
      </c>
      <c r="H3251" t="s">
        <v>77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7072</v>
      </c>
      <c r="P3251">
        <v>2</v>
      </c>
      <c r="Q3251" t="str">
        <f t="shared" si="50"/>
        <v>WM US Equity</v>
      </c>
    </row>
    <row r="3252" spans="1:17" x14ac:dyDescent="0.55000000000000004">
      <c r="A3252" s="1">
        <v>45289</v>
      </c>
      <c r="B3252" s="1">
        <v>45291</v>
      </c>
      <c r="C3252" t="s">
        <v>5552</v>
      </c>
      <c r="D3252" t="s">
        <v>636</v>
      </c>
      <c r="E3252">
        <v>5.45</v>
      </c>
      <c r="F3252" t="s">
        <v>1731</v>
      </c>
      <c r="G3252" t="s">
        <v>142</v>
      </c>
      <c r="H3252" t="s">
        <v>42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53</v>
      </c>
      <c r="O3252" t="s">
        <v>7073</v>
      </c>
      <c r="P3252">
        <v>3</v>
      </c>
      <c r="Q3252" t="str">
        <f t="shared" si="50"/>
        <v>DTE US Equity</v>
      </c>
    </row>
    <row r="3253" spans="1:17" x14ac:dyDescent="0.55000000000000004">
      <c r="A3253" s="1">
        <v>45289</v>
      </c>
      <c r="B3253" s="1">
        <v>45291</v>
      </c>
      <c r="C3253" t="s">
        <v>5552</v>
      </c>
      <c r="D3253" t="s">
        <v>636</v>
      </c>
      <c r="E3253">
        <v>5.45</v>
      </c>
      <c r="F3253" t="s">
        <v>1731</v>
      </c>
      <c r="G3253" t="s">
        <v>229</v>
      </c>
      <c r="H3253" t="s">
        <v>42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53</v>
      </c>
      <c r="O3253" t="s">
        <v>7074</v>
      </c>
      <c r="P3253">
        <v>3</v>
      </c>
      <c r="Q3253" t="str">
        <f t="shared" si="50"/>
        <v>DTE US Equity</v>
      </c>
    </row>
    <row r="3254" spans="1:17" x14ac:dyDescent="0.55000000000000004">
      <c r="A3254" s="1">
        <v>45289</v>
      </c>
      <c r="B3254" s="1">
        <v>45291</v>
      </c>
      <c r="C3254" t="s">
        <v>1010</v>
      </c>
      <c r="D3254" t="s">
        <v>1011</v>
      </c>
      <c r="E3254">
        <v>8.61</v>
      </c>
      <c r="F3254" t="s">
        <v>2534</v>
      </c>
      <c r="H3254" t="s">
        <v>77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7075</v>
      </c>
      <c r="P3254">
        <v>3</v>
      </c>
      <c r="Q3254" t="str">
        <f t="shared" si="50"/>
        <v>RTX US Equity</v>
      </c>
    </row>
    <row r="3255" spans="1:17" x14ac:dyDescent="0.55000000000000004">
      <c r="A3255" s="1">
        <v>45289</v>
      </c>
      <c r="B3255" s="1">
        <v>45291</v>
      </c>
      <c r="C3255" t="s">
        <v>4460</v>
      </c>
      <c r="D3255" t="s">
        <v>4461</v>
      </c>
      <c r="E3255">
        <v>7.625</v>
      </c>
      <c r="F3255" t="s">
        <v>2171</v>
      </c>
      <c r="G3255" t="s">
        <v>229</v>
      </c>
      <c r="H3255" t="s">
        <v>17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72</v>
      </c>
      <c r="O3255" t="s">
        <v>7081</v>
      </c>
      <c r="P3255">
        <v>4</v>
      </c>
      <c r="Q3255" t="str">
        <f t="shared" si="50"/>
        <v>PMUL US Equity</v>
      </c>
    </row>
    <row r="3256" spans="1:17" x14ac:dyDescent="0.55000000000000004">
      <c r="A3256" s="1">
        <v>45289</v>
      </c>
      <c r="B3256" s="1">
        <v>45291</v>
      </c>
      <c r="C3256" t="s">
        <v>6137</v>
      </c>
      <c r="D3256" t="s">
        <v>6138</v>
      </c>
      <c r="E3256">
        <v>6.57</v>
      </c>
      <c r="F3256" t="s">
        <v>860</v>
      </c>
      <c r="G3256" t="s">
        <v>6230</v>
      </c>
      <c r="H3256" t="s">
        <v>17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53</v>
      </c>
      <c r="O3256" t="s">
        <v>7083</v>
      </c>
      <c r="P3256">
        <v>3</v>
      </c>
      <c r="Q3256" t="str">
        <f t="shared" si="50"/>
        <v>WGL US Equity</v>
      </c>
    </row>
    <row r="3257" spans="1:17" x14ac:dyDescent="0.55000000000000004">
      <c r="A3257" s="1">
        <v>45289</v>
      </c>
      <c r="B3257" s="1">
        <v>45291</v>
      </c>
      <c r="C3257" t="s">
        <v>6137</v>
      </c>
      <c r="D3257" t="s">
        <v>6138</v>
      </c>
      <c r="E3257">
        <v>6.81</v>
      </c>
      <c r="F3257" t="s">
        <v>7084</v>
      </c>
      <c r="G3257" t="s">
        <v>6230</v>
      </c>
      <c r="H3257" t="s">
        <v>17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53</v>
      </c>
      <c r="O3257" t="s">
        <v>7085</v>
      </c>
      <c r="P3257">
        <v>3</v>
      </c>
      <c r="Q3257" t="str">
        <f t="shared" si="50"/>
        <v>WGL US Equity</v>
      </c>
    </row>
    <row r="3258" spans="1:17" x14ac:dyDescent="0.55000000000000004">
      <c r="A3258" s="1">
        <v>45289</v>
      </c>
      <c r="B3258" s="1">
        <v>45291</v>
      </c>
      <c r="C3258" t="s">
        <v>1199</v>
      </c>
      <c r="D3258" t="s">
        <v>1200</v>
      </c>
      <c r="E3258">
        <v>3.85</v>
      </c>
      <c r="F3258" t="s">
        <v>2733</v>
      </c>
      <c r="G3258" t="s">
        <v>1519</v>
      </c>
      <c r="H3258" t="s">
        <v>17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72</v>
      </c>
      <c r="O3258" t="s">
        <v>7090</v>
      </c>
      <c r="P3258">
        <v>3</v>
      </c>
      <c r="Q3258" t="str">
        <f t="shared" si="50"/>
        <v>PRU US Equity</v>
      </c>
    </row>
    <row r="3259" spans="1:17" x14ac:dyDescent="0.55000000000000004">
      <c r="A3259" s="1">
        <v>45289</v>
      </c>
      <c r="B3259" s="1">
        <v>45291</v>
      </c>
      <c r="C3259" t="s">
        <v>1752</v>
      </c>
      <c r="D3259" t="s">
        <v>1753</v>
      </c>
      <c r="E3259">
        <v>7.15</v>
      </c>
      <c r="F3259" t="s">
        <v>7064</v>
      </c>
      <c r="G3259" t="s">
        <v>1118</v>
      </c>
      <c r="H3259" t="s">
        <v>52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53</v>
      </c>
      <c r="O3259" t="s">
        <v>7092</v>
      </c>
      <c r="P3259">
        <v>3</v>
      </c>
      <c r="Q3259" t="str">
        <f t="shared" si="50"/>
        <v>PSD US Equity</v>
      </c>
    </row>
    <row r="3260" spans="1:17" x14ac:dyDescent="0.55000000000000004">
      <c r="A3260" s="1">
        <v>45289</v>
      </c>
      <c r="B3260" s="1">
        <v>45291</v>
      </c>
      <c r="C3260" t="s">
        <v>1752</v>
      </c>
      <c r="D3260" t="s">
        <v>1753</v>
      </c>
      <c r="E3260">
        <v>7.2</v>
      </c>
      <c r="F3260" t="s">
        <v>6478</v>
      </c>
      <c r="G3260" t="s">
        <v>1118</v>
      </c>
      <c r="H3260" t="s">
        <v>52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53</v>
      </c>
      <c r="O3260" t="s">
        <v>7093</v>
      </c>
      <c r="P3260">
        <v>3</v>
      </c>
      <c r="Q3260" t="str">
        <f t="shared" si="50"/>
        <v>PSD US Equity</v>
      </c>
    </row>
    <row r="3261" spans="1:17" x14ac:dyDescent="0.55000000000000004">
      <c r="A3261" s="1">
        <v>45289</v>
      </c>
      <c r="B3261" s="1">
        <v>45291</v>
      </c>
      <c r="C3261" t="s">
        <v>1574</v>
      </c>
      <c r="D3261" t="s">
        <v>1575</v>
      </c>
      <c r="E3261">
        <v>6.7</v>
      </c>
      <c r="F3261" t="s">
        <v>1576</v>
      </c>
      <c r="G3261" t="s">
        <v>229</v>
      </c>
      <c r="H3261" t="s">
        <v>47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22</v>
      </c>
      <c r="O3261" t="s">
        <v>7098</v>
      </c>
      <c r="P3261">
        <v>3</v>
      </c>
      <c r="Q3261" t="str">
        <f t="shared" si="50"/>
        <v>BDX US Equity</v>
      </c>
    </row>
    <row r="3262" spans="1:17" x14ac:dyDescent="0.55000000000000004">
      <c r="A3262" s="1">
        <v>45289</v>
      </c>
      <c r="B3262" s="1">
        <v>45291</v>
      </c>
      <c r="C3262" t="s">
        <v>6081</v>
      </c>
      <c r="D3262" t="s">
        <v>6082</v>
      </c>
      <c r="E3262">
        <v>6.81</v>
      </c>
      <c r="F3262" t="s">
        <v>7100</v>
      </c>
      <c r="G3262" t="s">
        <v>16</v>
      </c>
      <c r="H3262" t="s">
        <v>52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22</v>
      </c>
      <c r="O3262" t="s">
        <v>7101</v>
      </c>
      <c r="P3262">
        <v>3</v>
      </c>
      <c r="Q3262" t="str">
        <f t="shared" si="50"/>
        <v>AWR US Equity</v>
      </c>
    </row>
    <row r="3263" spans="1:17" x14ac:dyDescent="0.55000000000000004">
      <c r="A3263" s="1">
        <v>45289</v>
      </c>
      <c r="B3263" s="1">
        <v>45291</v>
      </c>
      <c r="C3263" t="s">
        <v>4460</v>
      </c>
      <c r="D3263" t="s">
        <v>4461</v>
      </c>
      <c r="E3263">
        <v>3.8</v>
      </c>
      <c r="F3263" t="s">
        <v>4462</v>
      </c>
      <c r="G3263" t="s">
        <v>229</v>
      </c>
      <c r="H3263" t="s">
        <v>17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72</v>
      </c>
      <c r="O3263" t="s">
        <v>7127</v>
      </c>
      <c r="P3263">
        <v>4</v>
      </c>
      <c r="Q3263" t="str">
        <f t="shared" si="50"/>
        <v>PMUL US Equity</v>
      </c>
    </row>
    <row r="3264" spans="1:17" x14ac:dyDescent="0.55000000000000004">
      <c r="A3264" s="1">
        <v>45289</v>
      </c>
      <c r="B3264" s="1">
        <v>45291</v>
      </c>
      <c r="C3264" t="s">
        <v>3131</v>
      </c>
      <c r="D3264" t="s">
        <v>449</v>
      </c>
      <c r="E3264">
        <v>3.05</v>
      </c>
      <c r="F3264" t="s">
        <v>5623</v>
      </c>
      <c r="G3264" t="s">
        <v>1519</v>
      </c>
      <c r="H3264" t="s">
        <v>47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53</v>
      </c>
      <c r="O3264" t="s">
        <v>7134</v>
      </c>
      <c r="P3264">
        <v>3</v>
      </c>
      <c r="Q3264" t="str">
        <f t="shared" si="50"/>
        <v>DUK US Equity</v>
      </c>
    </row>
    <row r="3265" spans="1:17" x14ac:dyDescent="0.55000000000000004">
      <c r="A3265" s="1">
        <v>45289</v>
      </c>
      <c r="B3265" s="1">
        <v>45291</v>
      </c>
      <c r="C3265" t="s">
        <v>4989</v>
      </c>
      <c r="D3265" t="s">
        <v>4322</v>
      </c>
      <c r="E3265">
        <v>5</v>
      </c>
      <c r="F3265" t="s">
        <v>7135</v>
      </c>
      <c r="G3265" t="s">
        <v>206</v>
      </c>
      <c r="H3265" t="s">
        <v>52</v>
      </c>
      <c r="I3265" t="s">
        <v>18</v>
      </c>
      <c r="J3265" t="s">
        <v>19</v>
      </c>
      <c r="K3265" t="s">
        <v>20</v>
      </c>
      <c r="L3265" t="s">
        <v>20</v>
      </c>
      <c r="M3265" t="s">
        <v>2527</v>
      </c>
      <c r="N3265" t="s">
        <v>72</v>
      </c>
      <c r="O3265" t="s">
        <v>7136</v>
      </c>
      <c r="P3265">
        <v>2</v>
      </c>
      <c r="Q3265" t="str">
        <f t="shared" si="50"/>
        <v>MS US Equity</v>
      </c>
    </row>
    <row r="3266" spans="1:17" x14ac:dyDescent="0.55000000000000004">
      <c r="A3266" s="1">
        <v>45289</v>
      </c>
      <c r="B3266" s="1">
        <v>45291</v>
      </c>
      <c r="C3266" t="s">
        <v>3131</v>
      </c>
      <c r="D3266" t="s">
        <v>449</v>
      </c>
      <c r="E3266">
        <v>3.25</v>
      </c>
      <c r="F3266" t="s">
        <v>2060</v>
      </c>
      <c r="G3266" t="s">
        <v>1519</v>
      </c>
      <c r="H3266" t="s">
        <v>47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53</v>
      </c>
      <c r="O3266" t="s">
        <v>7137</v>
      </c>
      <c r="P3266">
        <v>3</v>
      </c>
      <c r="Q3266" t="str">
        <f t="shared" si="50"/>
        <v>DUK US Equity</v>
      </c>
    </row>
    <row r="3267" spans="1:17" x14ac:dyDescent="0.55000000000000004">
      <c r="A3267" s="1">
        <v>45289</v>
      </c>
      <c r="B3267" s="1">
        <v>45291</v>
      </c>
      <c r="C3267" t="s">
        <v>1500</v>
      </c>
      <c r="D3267" t="s">
        <v>1501</v>
      </c>
      <c r="E3267">
        <v>1.718</v>
      </c>
      <c r="F3267" t="s">
        <v>6194</v>
      </c>
      <c r="G3267" t="s">
        <v>229</v>
      </c>
      <c r="H3267" t="s">
        <v>42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72</v>
      </c>
      <c r="O3267" t="s">
        <v>7141</v>
      </c>
      <c r="P3267">
        <v>3</v>
      </c>
      <c r="Q3267" t="str">
        <f t="shared" si="50"/>
        <v>PFG US Equity</v>
      </c>
    </row>
    <row r="3268" spans="1:17" x14ac:dyDescent="0.55000000000000004">
      <c r="A3268" s="1">
        <v>45289</v>
      </c>
      <c r="B3268" s="1">
        <v>45291</v>
      </c>
      <c r="C3268" t="s">
        <v>264</v>
      </c>
      <c r="D3268" t="s">
        <v>265</v>
      </c>
      <c r="E3268">
        <v>3.8</v>
      </c>
      <c r="F3268" t="s">
        <v>6123</v>
      </c>
      <c r="G3268" t="s">
        <v>229</v>
      </c>
      <c r="H3268" t="s">
        <v>267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72</v>
      </c>
      <c r="O3268" t="s">
        <v>7142</v>
      </c>
      <c r="P3268">
        <v>3</v>
      </c>
      <c r="Q3268" t="str">
        <f t="shared" ref="Q3268:Q3295" si="51">D3268&amp;" US Equity"</f>
        <v>MET US Equity</v>
      </c>
    </row>
    <row r="3269" spans="1:17" x14ac:dyDescent="0.55000000000000004">
      <c r="A3269" s="1">
        <v>45289</v>
      </c>
      <c r="B3269" s="1">
        <v>45291</v>
      </c>
      <c r="C3269" t="s">
        <v>244</v>
      </c>
      <c r="D3269" t="s">
        <v>245</v>
      </c>
      <c r="E3269">
        <v>3</v>
      </c>
      <c r="F3269" t="s">
        <v>984</v>
      </c>
      <c r="G3269" t="s">
        <v>3461</v>
      </c>
      <c r="H3269" t="s">
        <v>47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7143</v>
      </c>
      <c r="P3269">
        <v>2</v>
      </c>
      <c r="Q3269" t="str">
        <f t="shared" si="51"/>
        <v>GE US Equity</v>
      </c>
    </row>
    <row r="3270" spans="1:17" x14ac:dyDescent="0.55000000000000004">
      <c r="A3270" s="1">
        <v>45289</v>
      </c>
      <c r="B3270" s="1">
        <v>45291</v>
      </c>
      <c r="C3270" t="s">
        <v>244</v>
      </c>
      <c r="D3270" t="s">
        <v>245</v>
      </c>
      <c r="E3270">
        <v>3</v>
      </c>
      <c r="F3270" t="s">
        <v>2429</v>
      </c>
      <c r="G3270" t="s">
        <v>1519</v>
      </c>
      <c r="H3270" t="s">
        <v>47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7144</v>
      </c>
      <c r="P3270">
        <v>2</v>
      </c>
      <c r="Q3270" t="str">
        <f t="shared" si="51"/>
        <v>GE US Equity</v>
      </c>
    </row>
    <row r="3271" spans="1:17" x14ac:dyDescent="0.55000000000000004">
      <c r="A3271" s="1">
        <v>45289</v>
      </c>
      <c r="B3271" s="1">
        <v>45291</v>
      </c>
      <c r="C3271" t="s">
        <v>244</v>
      </c>
      <c r="D3271" t="s">
        <v>245</v>
      </c>
      <c r="E3271">
        <v>3.05</v>
      </c>
      <c r="F3271" t="s">
        <v>940</v>
      </c>
      <c r="G3271" t="s">
        <v>1519</v>
      </c>
      <c r="H3271" t="s">
        <v>47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22</v>
      </c>
      <c r="O3271" t="s">
        <v>7145</v>
      </c>
      <c r="P3271">
        <v>2</v>
      </c>
      <c r="Q3271" t="str">
        <f t="shared" si="51"/>
        <v>GE US Equity</v>
      </c>
    </row>
    <row r="3272" spans="1:17" x14ac:dyDescent="0.55000000000000004">
      <c r="A3272" s="1">
        <v>45289</v>
      </c>
      <c r="B3272" s="1">
        <v>45291</v>
      </c>
      <c r="C3272" t="s">
        <v>5110</v>
      </c>
      <c r="D3272" t="s">
        <v>265</v>
      </c>
      <c r="E3272">
        <v>7.8</v>
      </c>
      <c r="F3272" t="s">
        <v>4225</v>
      </c>
      <c r="G3272" t="s">
        <v>6737</v>
      </c>
      <c r="H3272" t="s">
        <v>52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72</v>
      </c>
      <c r="O3272" t="s">
        <v>7146</v>
      </c>
      <c r="P3272">
        <v>3</v>
      </c>
      <c r="Q3272" t="str">
        <f t="shared" si="51"/>
        <v>MET US Equity</v>
      </c>
    </row>
    <row r="3273" spans="1:17" x14ac:dyDescent="0.55000000000000004">
      <c r="A3273" s="1">
        <v>45289</v>
      </c>
      <c r="B3273" s="1">
        <v>45291</v>
      </c>
      <c r="C3273" t="s">
        <v>4539</v>
      </c>
      <c r="D3273" t="s">
        <v>4540</v>
      </c>
      <c r="E3273">
        <v>6.05</v>
      </c>
      <c r="F3273" t="s">
        <v>1353</v>
      </c>
      <c r="G3273" t="s">
        <v>229</v>
      </c>
      <c r="H3273" t="s">
        <v>17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53</v>
      </c>
      <c r="O3273" t="s">
        <v>7148</v>
      </c>
      <c r="P3273">
        <v>3</v>
      </c>
      <c r="Q3273" t="str">
        <f t="shared" si="51"/>
        <v>AES US Equity</v>
      </c>
    </row>
    <row r="3274" spans="1:17" x14ac:dyDescent="0.55000000000000004">
      <c r="A3274" s="1">
        <v>45289</v>
      </c>
      <c r="B3274" s="1">
        <v>45291</v>
      </c>
      <c r="C3274" t="s">
        <v>4539</v>
      </c>
      <c r="D3274" t="s">
        <v>4540</v>
      </c>
      <c r="E3274">
        <v>6.6</v>
      </c>
      <c r="F3274" t="s">
        <v>36</v>
      </c>
      <c r="G3274" t="s">
        <v>3705</v>
      </c>
      <c r="H3274" t="s">
        <v>52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53</v>
      </c>
      <c r="O3274" t="s">
        <v>7149</v>
      </c>
      <c r="P3274">
        <v>3</v>
      </c>
      <c r="Q3274" t="str">
        <f t="shared" si="51"/>
        <v>AES US Equity</v>
      </c>
    </row>
    <row r="3275" spans="1:17" x14ac:dyDescent="0.55000000000000004">
      <c r="A3275" s="1">
        <v>45289</v>
      </c>
      <c r="B3275" s="1">
        <v>45291</v>
      </c>
      <c r="C3275" t="s">
        <v>264</v>
      </c>
      <c r="D3275" t="s">
        <v>265</v>
      </c>
      <c r="E3275">
        <v>3.35</v>
      </c>
      <c r="F3275" t="s">
        <v>6580</v>
      </c>
      <c r="G3275" t="s">
        <v>229</v>
      </c>
      <c r="H3275" t="s">
        <v>267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72</v>
      </c>
      <c r="O3275" t="s">
        <v>7150</v>
      </c>
      <c r="P3275">
        <v>3</v>
      </c>
      <c r="Q3275" t="str">
        <f t="shared" si="51"/>
        <v>MET US Equity</v>
      </c>
    </row>
    <row r="3276" spans="1:17" x14ac:dyDescent="0.55000000000000004">
      <c r="A3276" s="1">
        <v>45289</v>
      </c>
      <c r="B3276" s="1">
        <v>45291</v>
      </c>
      <c r="C3276" t="s">
        <v>4989</v>
      </c>
      <c r="D3276" t="s">
        <v>4322</v>
      </c>
      <c r="E3276" t="s">
        <v>20</v>
      </c>
      <c r="F3276" t="s">
        <v>7151</v>
      </c>
      <c r="G3276" t="s">
        <v>575</v>
      </c>
      <c r="H3276" t="s">
        <v>52</v>
      </c>
      <c r="I3276" t="s">
        <v>18</v>
      </c>
      <c r="J3276" t="s">
        <v>19</v>
      </c>
      <c r="K3276" t="s">
        <v>20</v>
      </c>
      <c r="L3276" t="s">
        <v>20</v>
      </c>
      <c r="M3276" t="s">
        <v>2527</v>
      </c>
      <c r="N3276" t="s">
        <v>72</v>
      </c>
      <c r="O3276" t="s">
        <v>7152</v>
      </c>
      <c r="P3276">
        <v>2</v>
      </c>
      <c r="Q3276" t="str">
        <f t="shared" si="51"/>
        <v>MS US Equity</v>
      </c>
    </row>
    <row r="3277" spans="1:17" x14ac:dyDescent="0.55000000000000004">
      <c r="A3277" s="1">
        <v>45289</v>
      </c>
      <c r="B3277" s="1">
        <v>45291</v>
      </c>
      <c r="C3277" t="s">
        <v>4989</v>
      </c>
      <c r="D3277" t="s">
        <v>4322</v>
      </c>
      <c r="E3277" t="s">
        <v>20</v>
      </c>
      <c r="F3277" t="s">
        <v>7153</v>
      </c>
      <c r="G3277" t="s">
        <v>133</v>
      </c>
      <c r="H3277" t="s">
        <v>52</v>
      </c>
      <c r="I3277" t="s">
        <v>18</v>
      </c>
      <c r="J3277" t="s">
        <v>19</v>
      </c>
      <c r="K3277" t="s">
        <v>20</v>
      </c>
      <c r="L3277" t="s">
        <v>20</v>
      </c>
      <c r="M3277" t="s">
        <v>2527</v>
      </c>
      <c r="N3277" t="s">
        <v>72</v>
      </c>
      <c r="O3277" t="s">
        <v>7154</v>
      </c>
      <c r="P3277">
        <v>2</v>
      </c>
      <c r="Q3277" t="str">
        <f t="shared" si="51"/>
        <v>MS US Equity</v>
      </c>
    </row>
    <row r="3278" spans="1:17" x14ac:dyDescent="0.55000000000000004">
      <c r="A3278" s="1">
        <v>45289</v>
      </c>
      <c r="B3278" s="1">
        <v>45291</v>
      </c>
      <c r="C3278" t="s">
        <v>4989</v>
      </c>
      <c r="D3278" t="s">
        <v>4322</v>
      </c>
      <c r="E3278">
        <v>7</v>
      </c>
      <c r="F3278" t="s">
        <v>7157</v>
      </c>
      <c r="G3278" t="s">
        <v>206</v>
      </c>
      <c r="H3278" t="s">
        <v>52</v>
      </c>
      <c r="I3278" t="s">
        <v>18</v>
      </c>
      <c r="J3278" t="s">
        <v>19</v>
      </c>
      <c r="K3278" t="s">
        <v>20</v>
      </c>
      <c r="L3278" t="s">
        <v>20</v>
      </c>
      <c r="M3278" t="s">
        <v>2527</v>
      </c>
      <c r="N3278" t="s">
        <v>72</v>
      </c>
      <c r="O3278" t="s">
        <v>7158</v>
      </c>
      <c r="P3278">
        <v>2</v>
      </c>
      <c r="Q3278" t="str">
        <f t="shared" si="51"/>
        <v>MS US Equity</v>
      </c>
    </row>
    <row r="3279" spans="1:17" x14ac:dyDescent="0.55000000000000004">
      <c r="A3279" s="1">
        <v>45289</v>
      </c>
      <c r="B3279" s="1">
        <v>45291</v>
      </c>
      <c r="C3279" t="s">
        <v>7159</v>
      </c>
      <c r="D3279" t="s">
        <v>1416</v>
      </c>
      <c r="E3279">
        <v>7.7</v>
      </c>
      <c r="F3279" t="s">
        <v>1762</v>
      </c>
      <c r="H3279" t="s">
        <v>47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22</v>
      </c>
      <c r="O3279" t="s">
        <v>7160</v>
      </c>
      <c r="P3279">
        <v>3</v>
      </c>
      <c r="Q3279" t="str">
        <f t="shared" si="51"/>
        <v>WMB US Equity</v>
      </c>
    </row>
    <row r="3280" spans="1:17" x14ac:dyDescent="0.55000000000000004">
      <c r="A3280" s="1">
        <v>45289</v>
      </c>
      <c r="B3280" s="1">
        <v>45291</v>
      </c>
      <c r="C3280" t="s">
        <v>6013</v>
      </c>
      <c r="D3280" t="s">
        <v>5249</v>
      </c>
      <c r="E3280">
        <v>5.375</v>
      </c>
      <c r="F3280" t="s">
        <v>7161</v>
      </c>
      <c r="H3280" t="s">
        <v>17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53</v>
      </c>
      <c r="O3280" t="s">
        <v>7162</v>
      </c>
      <c r="P3280">
        <v>3</v>
      </c>
      <c r="Q3280" t="str">
        <f t="shared" si="51"/>
        <v>AGR US Equity</v>
      </c>
    </row>
    <row r="3281" spans="1:17" x14ac:dyDescent="0.55000000000000004">
      <c r="A3281" s="1">
        <v>45289</v>
      </c>
      <c r="B3281" s="1">
        <v>45291</v>
      </c>
      <c r="C3281" t="s">
        <v>617</v>
      </c>
      <c r="D3281" t="s">
        <v>449</v>
      </c>
      <c r="E3281">
        <v>6.35</v>
      </c>
      <c r="F3281" t="s">
        <v>618</v>
      </c>
      <c r="G3281" t="s">
        <v>3786</v>
      </c>
      <c r="H3281" t="s">
        <v>52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53</v>
      </c>
      <c r="O3281" t="s">
        <v>7163</v>
      </c>
      <c r="P3281">
        <v>3</v>
      </c>
      <c r="Q3281" t="str">
        <f t="shared" si="51"/>
        <v>DUK US Equity</v>
      </c>
    </row>
    <row r="3282" spans="1:17" x14ac:dyDescent="0.55000000000000004">
      <c r="A3282" s="1">
        <v>45289</v>
      </c>
      <c r="B3282" s="1">
        <v>45291</v>
      </c>
      <c r="C3282" t="s">
        <v>6024</v>
      </c>
      <c r="D3282" t="s">
        <v>6025</v>
      </c>
      <c r="E3282">
        <v>5.81</v>
      </c>
      <c r="F3282" t="s">
        <v>527</v>
      </c>
      <c r="H3282" t="s">
        <v>52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53</v>
      </c>
      <c r="O3282" t="s">
        <v>7164</v>
      </c>
      <c r="P3282">
        <v>3</v>
      </c>
      <c r="Q3282" t="str">
        <f t="shared" si="51"/>
        <v>POR US Equity</v>
      </c>
    </row>
    <row r="3283" spans="1:17" x14ac:dyDescent="0.55000000000000004">
      <c r="A3283" s="1">
        <v>45289</v>
      </c>
      <c r="B3283" s="1">
        <v>45291</v>
      </c>
      <c r="C3283" t="s">
        <v>244</v>
      </c>
      <c r="D3283" t="s">
        <v>245</v>
      </c>
      <c r="E3283">
        <v>3.65</v>
      </c>
      <c r="F3283" t="s">
        <v>984</v>
      </c>
      <c r="G3283" t="s">
        <v>1519</v>
      </c>
      <c r="H3283" t="s">
        <v>47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22</v>
      </c>
      <c r="O3283" t="s">
        <v>7165</v>
      </c>
      <c r="P3283">
        <v>2</v>
      </c>
      <c r="Q3283" t="str">
        <f t="shared" si="51"/>
        <v>GE US Equity</v>
      </c>
    </row>
    <row r="3284" spans="1:17" x14ac:dyDescent="0.55000000000000004">
      <c r="A3284" s="1">
        <v>45289</v>
      </c>
      <c r="B3284" s="1">
        <v>45291</v>
      </c>
      <c r="C3284" t="s">
        <v>722</v>
      </c>
      <c r="D3284" t="s">
        <v>723</v>
      </c>
      <c r="E3284">
        <v>5.78</v>
      </c>
      <c r="F3284" t="s">
        <v>509</v>
      </c>
      <c r="G3284" t="s">
        <v>142</v>
      </c>
      <c r="H3284" t="s">
        <v>17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22</v>
      </c>
      <c r="O3284" t="s">
        <v>7168</v>
      </c>
      <c r="P3284">
        <v>3</v>
      </c>
      <c r="Q3284" t="str">
        <f t="shared" si="51"/>
        <v>UNP US Equity</v>
      </c>
    </row>
    <row r="3285" spans="1:17" x14ac:dyDescent="0.55000000000000004">
      <c r="A3285" s="1">
        <v>45289</v>
      </c>
      <c r="B3285" s="1">
        <v>45291</v>
      </c>
      <c r="C3285" t="s">
        <v>74</v>
      </c>
      <c r="D3285" t="s">
        <v>75</v>
      </c>
      <c r="E3285">
        <v>7.75</v>
      </c>
      <c r="F3285" t="s">
        <v>3373</v>
      </c>
      <c r="G3285" t="s">
        <v>229</v>
      </c>
      <c r="H3285" t="s">
        <v>77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7169</v>
      </c>
      <c r="P3285">
        <v>2</v>
      </c>
      <c r="Q3285" t="str">
        <f t="shared" si="51"/>
        <v>VZ US Equity</v>
      </c>
    </row>
    <row r="3286" spans="1:17" x14ac:dyDescent="0.55000000000000004">
      <c r="A3286" s="1">
        <v>45289</v>
      </c>
      <c r="B3286" s="1">
        <v>45291</v>
      </c>
      <c r="C3286" t="s">
        <v>244</v>
      </c>
      <c r="D3286" t="s">
        <v>245</v>
      </c>
      <c r="E3286">
        <v>3.55</v>
      </c>
      <c r="F3286" t="s">
        <v>452</v>
      </c>
      <c r="G3286" t="s">
        <v>1519</v>
      </c>
      <c r="H3286" t="s">
        <v>47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22</v>
      </c>
      <c r="O3286" t="s">
        <v>7170</v>
      </c>
      <c r="P3286">
        <v>2</v>
      </c>
      <c r="Q3286" t="str">
        <f t="shared" si="51"/>
        <v>GE US Equity</v>
      </c>
    </row>
    <row r="3287" spans="1:17" x14ac:dyDescent="0.55000000000000004">
      <c r="A3287" s="1">
        <v>45289</v>
      </c>
      <c r="B3287" s="1">
        <v>45291</v>
      </c>
      <c r="C3287" t="s">
        <v>244</v>
      </c>
      <c r="D3287" t="s">
        <v>245</v>
      </c>
      <c r="E3287">
        <v>3.1</v>
      </c>
      <c r="F3287" t="s">
        <v>945</v>
      </c>
      <c r="G3287" t="s">
        <v>1519</v>
      </c>
      <c r="H3287" t="s">
        <v>47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22</v>
      </c>
      <c r="O3287" t="s">
        <v>7171</v>
      </c>
      <c r="P3287">
        <v>2</v>
      </c>
      <c r="Q3287" t="str">
        <f t="shared" si="51"/>
        <v>GE US Equity</v>
      </c>
    </row>
    <row r="3288" spans="1:17" x14ac:dyDescent="0.55000000000000004">
      <c r="A3288" s="1">
        <v>45289</v>
      </c>
      <c r="B3288" s="1">
        <v>45291</v>
      </c>
      <c r="C3288" t="s">
        <v>1116</v>
      </c>
      <c r="D3288" t="s">
        <v>1117</v>
      </c>
      <c r="E3288">
        <v>2</v>
      </c>
      <c r="F3288" t="s">
        <v>940</v>
      </c>
      <c r="G3288" t="s">
        <v>1519</v>
      </c>
      <c r="H3288" t="s">
        <v>17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53</v>
      </c>
      <c r="O3288" t="s">
        <v>7189</v>
      </c>
      <c r="P3288">
        <v>4</v>
      </c>
      <c r="Q3288" t="str">
        <f t="shared" si="51"/>
        <v>NRUC US Equity</v>
      </c>
    </row>
    <row r="3289" spans="1:17" x14ac:dyDescent="0.55000000000000004">
      <c r="A3289" s="1">
        <v>45289</v>
      </c>
      <c r="B3289" s="1">
        <v>45291</v>
      </c>
      <c r="C3289" t="s">
        <v>5569</v>
      </c>
      <c r="D3289" t="s">
        <v>449</v>
      </c>
      <c r="E3289">
        <v>8.4499999999999993</v>
      </c>
      <c r="F3289" t="s">
        <v>7190</v>
      </c>
      <c r="G3289" t="s">
        <v>629</v>
      </c>
      <c r="H3289" t="s">
        <v>77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53</v>
      </c>
      <c r="O3289" t="s">
        <v>7191</v>
      </c>
      <c r="P3289">
        <v>3</v>
      </c>
      <c r="Q3289" t="str">
        <f t="shared" si="51"/>
        <v>DUK US Equity</v>
      </c>
    </row>
    <row r="3290" spans="1:17" x14ac:dyDescent="0.55000000000000004">
      <c r="A3290" s="1">
        <v>45289</v>
      </c>
      <c r="B3290" s="1">
        <v>45291</v>
      </c>
      <c r="C3290" t="s">
        <v>1935</v>
      </c>
      <c r="D3290" t="s">
        <v>1936</v>
      </c>
      <c r="E3290">
        <v>5.875</v>
      </c>
      <c r="F3290" t="s">
        <v>1294</v>
      </c>
      <c r="G3290" t="s">
        <v>229</v>
      </c>
      <c r="H3290" t="s">
        <v>77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22</v>
      </c>
      <c r="O3290" t="s">
        <v>7192</v>
      </c>
      <c r="P3290">
        <v>3</v>
      </c>
      <c r="Q3290" t="str">
        <f t="shared" si="51"/>
        <v>PSX US Equity</v>
      </c>
    </row>
    <row r="3291" spans="1:17" x14ac:dyDescent="0.55000000000000004">
      <c r="A3291" s="1">
        <v>45289</v>
      </c>
      <c r="B3291" s="1">
        <v>45291</v>
      </c>
      <c r="C3291" t="s">
        <v>2436</v>
      </c>
      <c r="D3291" t="s">
        <v>2437</v>
      </c>
      <c r="E3291">
        <v>5.7</v>
      </c>
      <c r="F3291" t="s">
        <v>3507</v>
      </c>
      <c r="G3291" t="s">
        <v>142</v>
      </c>
      <c r="H3291" t="s">
        <v>77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22</v>
      </c>
      <c r="O3291" t="s">
        <v>7194</v>
      </c>
      <c r="P3291">
        <v>5</v>
      </c>
      <c r="Q3291" t="str">
        <f t="shared" si="51"/>
        <v>ABXCN US Equity</v>
      </c>
    </row>
    <row r="3292" spans="1:17" x14ac:dyDescent="0.55000000000000004">
      <c r="A3292" s="1">
        <v>45289</v>
      </c>
      <c r="B3292" s="1">
        <v>45291</v>
      </c>
      <c r="C3292" t="s">
        <v>131</v>
      </c>
      <c r="D3292" t="s">
        <v>132</v>
      </c>
      <c r="E3292">
        <v>4.7</v>
      </c>
      <c r="F3292" t="s">
        <v>1392</v>
      </c>
      <c r="G3292" t="s">
        <v>206</v>
      </c>
      <c r="H3292" t="s">
        <v>63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64</v>
      </c>
      <c r="O3292" t="s">
        <v>7196</v>
      </c>
      <c r="P3292">
        <v>3</v>
      </c>
      <c r="Q3292" t="str">
        <f t="shared" si="51"/>
        <v>IFC US Equity</v>
      </c>
    </row>
    <row r="3293" spans="1:17" x14ac:dyDescent="0.55000000000000004">
      <c r="A3293" s="1">
        <v>45289</v>
      </c>
      <c r="B3293" s="1">
        <v>45291</v>
      </c>
      <c r="C3293" t="s">
        <v>4989</v>
      </c>
      <c r="D3293" t="s">
        <v>4322</v>
      </c>
      <c r="E3293">
        <v>7.25</v>
      </c>
      <c r="F3293" t="s">
        <v>7197</v>
      </c>
      <c r="G3293" t="s">
        <v>206</v>
      </c>
      <c r="H3293" t="s">
        <v>52</v>
      </c>
      <c r="I3293" t="s">
        <v>18</v>
      </c>
      <c r="J3293" t="s">
        <v>19</v>
      </c>
      <c r="K3293" t="s">
        <v>20</v>
      </c>
      <c r="L3293" t="s">
        <v>20</v>
      </c>
      <c r="M3293" t="s">
        <v>173</v>
      </c>
      <c r="N3293" t="s">
        <v>72</v>
      </c>
      <c r="O3293" t="s">
        <v>7198</v>
      </c>
      <c r="P3293">
        <v>2</v>
      </c>
      <c r="Q3293" t="str">
        <f t="shared" si="51"/>
        <v>MS US Equity</v>
      </c>
    </row>
    <row r="3294" spans="1:17" x14ac:dyDescent="0.55000000000000004">
      <c r="A3294" s="1">
        <v>45289</v>
      </c>
      <c r="B3294" s="1">
        <v>45291</v>
      </c>
      <c r="C3294" t="s">
        <v>131</v>
      </c>
      <c r="D3294" t="s">
        <v>132</v>
      </c>
      <c r="E3294">
        <v>5.49</v>
      </c>
      <c r="F3294" t="s">
        <v>7199</v>
      </c>
      <c r="G3294" t="s">
        <v>133</v>
      </c>
      <c r="H3294" t="s">
        <v>63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64</v>
      </c>
      <c r="O3294" t="s">
        <v>7200</v>
      </c>
      <c r="P3294">
        <v>3</v>
      </c>
      <c r="Q3294" t="str">
        <f t="shared" si="51"/>
        <v>IFC US Equity</v>
      </c>
    </row>
    <row r="3295" spans="1:17" x14ac:dyDescent="0.55000000000000004">
      <c r="A3295" s="1">
        <v>45289</v>
      </c>
      <c r="B3295" s="1">
        <v>45291</v>
      </c>
      <c r="C3295" t="s">
        <v>60</v>
      </c>
      <c r="D3295" t="s">
        <v>61</v>
      </c>
      <c r="E3295">
        <v>4.46</v>
      </c>
      <c r="F3295" t="s">
        <v>2773</v>
      </c>
      <c r="G3295" t="s">
        <v>206</v>
      </c>
      <c r="H3295" t="s">
        <v>63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64</v>
      </c>
      <c r="O3295" t="s">
        <v>7201</v>
      </c>
      <c r="P3295">
        <v>4</v>
      </c>
      <c r="Q3295" t="str">
        <f t="shared" si="51"/>
        <v>IADB US Equity</v>
      </c>
    </row>
  </sheetData>
  <autoFilter ref="P1:P3295" xr:uid="{C3A76F49-13E2-43C9-9895-4C121423D3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F4BC-BAA8-4D70-A07B-7279A8BC88EA}">
  <dimension ref="A1:N614"/>
  <sheetViews>
    <sheetView workbookViewId="0">
      <selection activeCell="L2" sqref="L2"/>
    </sheetView>
  </sheetViews>
  <sheetFormatPr defaultRowHeight="14.4" x14ac:dyDescent="0.55000000000000004"/>
  <cols>
    <col min="1" max="2" width="10.68359375" bestFit="1" customWidth="1"/>
    <col min="3" max="3" width="49.68359375" bestFit="1" customWidth="1"/>
    <col min="5" max="5" width="14.41796875" bestFit="1" customWidth="1"/>
    <col min="6" max="6" width="11.68359375" customWidth="1"/>
    <col min="7" max="7" width="12" bestFit="1" customWidth="1"/>
    <col min="8" max="8" width="11.26171875" bestFit="1" customWidth="1"/>
    <col min="9" max="9" width="12" bestFit="1" customWidth="1"/>
    <col min="10" max="10" width="16" bestFit="1" customWidth="1"/>
    <col min="11" max="11" width="12.68359375" bestFit="1" customWidth="1"/>
    <col min="12" max="12" width="12" bestFit="1" customWidth="1"/>
  </cols>
  <sheetData>
    <row r="1" spans="1:14" x14ac:dyDescent="0.55000000000000004">
      <c r="B1" s="2" t="s">
        <v>7228</v>
      </c>
      <c r="C1" s="2" t="s">
        <v>0</v>
      </c>
      <c r="D1" s="2" t="s">
        <v>1</v>
      </c>
      <c r="E1" s="2" t="s">
        <v>7229</v>
      </c>
      <c r="F1" s="2" t="s">
        <v>7230</v>
      </c>
      <c r="G1" s="2" t="s">
        <v>7231</v>
      </c>
      <c r="H1" s="2" t="s">
        <v>7232</v>
      </c>
      <c r="I1" s="2" t="s">
        <v>7233</v>
      </c>
      <c r="J1" s="2" t="s">
        <v>7234</v>
      </c>
      <c r="K1" s="2" t="s">
        <v>7235</v>
      </c>
      <c r="L1" s="2" t="s">
        <v>7236</v>
      </c>
    </row>
    <row r="2" spans="1:14" x14ac:dyDescent="0.55000000000000004">
      <c r="A2" s="1">
        <v>45289</v>
      </c>
      <c r="B2" s="1">
        <v>45291</v>
      </c>
      <c r="C2" t="s">
        <v>13</v>
      </c>
      <c r="D2" t="s">
        <v>7237</v>
      </c>
      <c r="E2" t="e">
        <f ca="1">_xll.BQL(D2, "cf_free_cash_flow(as_of_date=range(2023-12-29, 2023-12-29), fa_period_type=LTM)")</f>
        <v>#NAME?</v>
      </c>
      <c r="F2" t="e">
        <f ca="1">_xll.BQL(D2, "bs_st_borrow(fa_period_reference=range(2023-12-29, 2023-12-29), fa_period_type=Q)")</f>
        <v>#NAME?</v>
      </c>
      <c r="G2" t="e">
        <f ca="1">_xll.BQL(D2, "bs_lt_borrow(fa_period_reference=range(2023-12-29, 2023-12-29), fa_period_type=Q)")</f>
        <v>#NAME?</v>
      </c>
      <c r="H2" t="e">
        <f ca="1">_xll.BQL(D2, "net_income(as_of_date=range(2023-12-31, 2023-12-31), fa_period_type=LTM)")</f>
        <v>#NAME?</v>
      </c>
      <c r="I2" t="e">
        <f ca="1">_xll.BQL(D2, "ebitda(as_of_date=range(2023-12-31, 2023-12-31), fa_period_type=LTM)")</f>
        <v>#NAME?</v>
      </c>
      <c r="J2" t="e">
        <f ca="1">_xll.BQL(D2, "is_int_expense(as_of_date=range(2023-12-29, 2023-12-29), fa_period_type=Q)")</f>
        <v>#NAME?</v>
      </c>
      <c r="K2" t="e">
        <f ca="1">_xll.BQL(D2, "total_equity(as_of_date=range(2023-12-29, 2023-12-29), fa_period_type=Q)")</f>
        <v>#NAME?</v>
      </c>
      <c r="L2" t="e">
        <f ca="1">_xll.BQL(D2, "sales_rev_turn(as_of_date=range(2023-12-31, 2023-12-31), fa_period_type=LTM)")</f>
        <v>#NAME?</v>
      </c>
    </row>
    <row r="3" spans="1:14" x14ac:dyDescent="0.55000000000000004">
      <c r="A3" s="1">
        <v>45289</v>
      </c>
      <c r="B3" s="1">
        <v>45291</v>
      </c>
      <c r="C3" t="s">
        <v>24</v>
      </c>
      <c r="D3" t="s">
        <v>7238</v>
      </c>
      <c r="E3" t="e">
        <f ca="1">_xll.BQL(D3, "cf_free_cash_flow(as_of_date=range(2023-12-31, 2023-12-31), fa_period_type=LTM)")</f>
        <v>#NAME?</v>
      </c>
      <c r="F3" t="e">
        <f ca="1">_xll.BQL(D3, "bs_st_borrow(fa_period_reference=range(2023-12-29, 2023-12-29), fa_period_type=Q)")</f>
        <v>#NAME?</v>
      </c>
      <c r="G3" t="e">
        <f ca="1">_xll.BQL(D3, "bs_lt_borrow(fa_period_reference=range(2023-12-29, 2023-12-29), fa_period_type=Q)")</f>
        <v>#NAME?</v>
      </c>
      <c r="H3" t="e">
        <f ca="1">_xll.BQL(D3, "net_income(as_of_date=range(2023-12-31, 2023-12-31), fa_period_type=LTM)")</f>
        <v>#NAME?</v>
      </c>
      <c r="I3" t="e">
        <f ca="1">_xll.BQL(D3, "ebitda(as_of_date=range(2023-12-31, 2023-12-31), fa_period_type=LTM)")</f>
        <v>#NAME?</v>
      </c>
      <c r="J3" t="e">
        <f ca="1">_xll.BQL(D3, "is_int_expense(as_of_date=range(2023-12-29, 2023-12-29), fa_period_type=Q)")</f>
        <v>#NAME?</v>
      </c>
      <c r="K3" t="e">
        <f ca="1">_xll.BQL(D3, "total_equity(as_of_date=range(2023-12-29, 2023-12-29), fa_period_type=Q)")</f>
        <v>#NAME?</v>
      </c>
      <c r="L3" t="e">
        <f ca="1">_xll.BQL(D3, "sales_rev_turn(as_of_date=range(2023-12-31, 2023-12-31), fa_period_type=LTM)")</f>
        <v>#NAME?</v>
      </c>
      <c r="N3" t="s">
        <v>7665</v>
      </c>
    </row>
    <row r="4" spans="1:14" x14ac:dyDescent="0.55000000000000004">
      <c r="A4" s="1">
        <v>45289</v>
      </c>
      <c r="B4" s="1">
        <v>45291</v>
      </c>
      <c r="C4" t="s">
        <v>29</v>
      </c>
      <c r="D4" t="s">
        <v>7239</v>
      </c>
      <c r="E4" t="e">
        <f ca="1">_xll.BQL(D4, "cf_free_cash_flow(as_of_date=range(2023-12-31, 2023-12-31), fa_period_type=LTM)")</f>
        <v>#NAME?</v>
      </c>
      <c r="F4" t="e">
        <f ca="1">_xll.BQL(D4, "bs_st_borrow(fa_period_reference=range(2023-12-29, 2023-12-29), fa_period_type=Q)")</f>
        <v>#NAME?</v>
      </c>
      <c r="G4" t="e">
        <f ca="1">_xll.BQL(D4, "bs_lt_borrow(fa_period_reference=range(2023-12-29, 2023-12-29), fa_period_type=Q)")</f>
        <v>#NAME?</v>
      </c>
      <c r="H4" t="e">
        <f ca="1">_xll.BQL(D4, "net_income(as_of_date=range(2023-12-31, 2023-12-31), fa_period_type=LTM)")</f>
        <v>#NAME?</v>
      </c>
      <c r="I4" t="e">
        <f ca="1">_xll.BQL(D4, "ebitda(as_of_date=range(2023-12-31, 2023-12-31), fa_period_type=LTM)")</f>
        <v>#NAME?</v>
      </c>
      <c r="J4" t="e">
        <f ca="1">_xll.BQL(D4, "is_int_expense(as_of_date=range(2023-12-29, 2023-12-29), fa_period_type=Q)")</f>
        <v>#NAME?</v>
      </c>
      <c r="K4" t="e">
        <f ca="1">_xll.BQL(D4, "total_equity(as_of_date=range(2023-12-29, 2023-12-29), fa_period_type=Q)")</f>
        <v>#NAME?</v>
      </c>
      <c r="L4" t="e">
        <f ca="1">_xll.BQL(D4, "sales_rev_turn(as_of_date=range(2023-12-31, 2023-12-31), fa_period_type=LTM)")</f>
        <v>#NAME?</v>
      </c>
    </row>
    <row r="5" spans="1:14" x14ac:dyDescent="0.55000000000000004">
      <c r="A5" s="1">
        <v>45289</v>
      </c>
      <c r="B5" s="1">
        <v>45291</v>
      </c>
      <c r="C5" t="s">
        <v>34</v>
      </c>
      <c r="D5" t="s">
        <v>7240</v>
      </c>
      <c r="E5" t="e">
        <f ca="1">_xll.BQL(D5, "cf_free_cash_flow(as_of_date=range(2023-12-31, 2023-12-31), fa_period_type=LTM)")</f>
        <v>#NAME?</v>
      </c>
      <c r="F5" t="e">
        <f ca="1">_xll.BQL(D5, "bs_st_borrow(fa_period_reference=range(2023-12-29, 2023-12-29), fa_period_type=Q)")</f>
        <v>#NAME?</v>
      </c>
      <c r="G5" t="e">
        <f ca="1">_xll.BQL(D5, "bs_lt_borrow(fa_period_reference=range(2023-12-29, 2023-12-29), fa_period_type=Q)")</f>
        <v>#NAME?</v>
      </c>
      <c r="H5" t="e">
        <f ca="1">_xll.BQL(D5, "net_income(as_of_date=range(2023-12-31, 2023-12-31), fa_period_type=LTM)")</f>
        <v>#NAME?</v>
      </c>
      <c r="I5" t="e">
        <f ca="1">_xll.BQL(D5, "ebitda(as_of_date=range(2023-12-31, 2023-12-31), fa_period_type=LTM)")</f>
        <v>#NAME?</v>
      </c>
      <c r="J5" t="e">
        <f ca="1">_xll.BQL(D5, "is_int_expense(as_of_date=range(2023-12-29, 2023-12-29), fa_period_type=Q)")</f>
        <v>#NAME?</v>
      </c>
      <c r="K5" t="e">
        <f ca="1">_xll.BQL(D5, "total_equity(as_of_date=range(2023-12-29, 2023-12-29), fa_period_type=Q)")</f>
        <v>#NAME?</v>
      </c>
      <c r="L5" t="e">
        <f ca="1">_xll.BQL(D5, "sales_rev_turn(as_of_date=range(2023-12-31, 2023-12-31), fa_period_type=LTM)")</f>
        <v>#NAME?</v>
      </c>
    </row>
    <row r="6" spans="1:14" x14ac:dyDescent="0.55000000000000004">
      <c r="A6" s="1">
        <v>45289</v>
      </c>
      <c r="B6" s="1">
        <v>45291</v>
      </c>
      <c r="C6" t="s">
        <v>44</v>
      </c>
      <c r="D6" t="s">
        <v>7241</v>
      </c>
      <c r="E6" t="e">
        <f ca="1">_xll.BQL(D6, "cf_free_cash_flow(as_of_date=range(2023-12-31, 2023-12-31), fa_period_type=LTM)")</f>
        <v>#NAME?</v>
      </c>
      <c r="F6" t="e">
        <f ca="1">_xll.BQL(D6, "bs_st_borrow(fa_period_reference=range(2023-12-29, 2023-12-29), fa_period_type=Q)")</f>
        <v>#NAME?</v>
      </c>
      <c r="G6" t="e">
        <f ca="1">_xll.BQL(D6, "bs_lt_borrow(fa_period_reference=range(2023-12-29, 2023-12-29), fa_period_type=Q)")</f>
        <v>#NAME?</v>
      </c>
      <c r="H6" t="e">
        <f ca="1">_xll.BQL(D6, "net_income(as_of_date=range(2023-12-31, 2023-12-31), fa_period_type=LTM)")</f>
        <v>#NAME?</v>
      </c>
      <c r="I6" t="e">
        <f ca="1">_xll.BQL(D6, "ebitda(as_of_date=range(2023-12-31, 2023-12-31), fa_period_type=LTM)")</f>
        <v>#NAME?</v>
      </c>
      <c r="J6" t="e">
        <f ca="1">_xll.BQL(D6, "is_int_expense(as_of_date=range(2023-12-29, 2023-12-29), fa_period_type=Q)")</f>
        <v>#NAME?</v>
      </c>
      <c r="K6" t="e">
        <f ca="1">_xll.BQL(D6, "total_equity(as_of_date=range(2023-12-29, 2023-12-29), fa_period_type=Q)")</f>
        <v>#NAME?</v>
      </c>
      <c r="L6" t="e">
        <f ca="1">_xll.BQL(D6, "sales_rev_turn(as_of_date=range(2023-12-31, 2023-12-31), fa_period_type=LTM)")</f>
        <v>#NAME?</v>
      </c>
    </row>
    <row r="7" spans="1:14" x14ac:dyDescent="0.55000000000000004">
      <c r="A7" s="1">
        <v>45289</v>
      </c>
      <c r="B7" s="1">
        <v>45291</v>
      </c>
      <c r="C7" t="s">
        <v>57</v>
      </c>
      <c r="D7" t="s">
        <v>7237</v>
      </c>
      <c r="E7" t="e">
        <f ca="1">_xll.BQL(D7, "cf_free_cash_flow(as_of_date=range(2023-12-31, 2023-12-31), fa_period_type=LTM)")</f>
        <v>#NAME?</v>
      </c>
      <c r="F7" t="e">
        <f ca="1">_xll.BQL(D7, "bs_st_borrow(fa_period_reference=range(2023-12-29, 2023-12-29), fa_period_type=Q)")</f>
        <v>#NAME?</v>
      </c>
      <c r="G7" t="e">
        <f ca="1">_xll.BQL(D7, "bs_lt_borrow(fa_period_reference=range(2023-12-29, 2023-12-29), fa_period_type=Q)")</f>
        <v>#NAME?</v>
      </c>
      <c r="H7" t="e">
        <f ca="1">_xll.BQL(D7, "net_income(as_of_date=range(2023-12-31, 2023-12-31), fa_period_type=LTM)")</f>
        <v>#NAME?</v>
      </c>
      <c r="I7" t="e">
        <f ca="1">_xll.BQL(D7, "ebitda(as_of_date=range(2023-12-31, 2023-12-31), fa_period_type=LTM)")</f>
        <v>#NAME?</v>
      </c>
      <c r="J7" t="e">
        <f ca="1">_xll.BQL(D7, "is_int_expense(as_of_date=range(2023-12-29, 2023-12-29), fa_period_type=Q)")</f>
        <v>#NAME?</v>
      </c>
      <c r="K7" t="e">
        <f ca="1">_xll.BQL(D7, "total_equity(as_of_date=range(2023-12-29, 2023-12-29), fa_period_type=Q)")</f>
        <v>#NAME?</v>
      </c>
      <c r="L7" t="e">
        <f ca="1">_xll.BQL(D7, "sales_rev_turn(as_of_date=range(2023-12-31, 2023-12-31), fa_period_type=LTM)")</f>
        <v>#NAME?</v>
      </c>
    </row>
    <row r="8" spans="1:14" x14ac:dyDescent="0.55000000000000004">
      <c r="A8" s="1">
        <v>45289</v>
      </c>
      <c r="B8" s="1">
        <v>45291</v>
      </c>
      <c r="C8" t="s">
        <v>60</v>
      </c>
      <c r="D8" t="s">
        <v>7242</v>
      </c>
      <c r="E8" t="e">
        <f ca="1">_xll.BQL(D8, "cf_free_cash_flow(as_of_date=range(2023-12-31, 2023-12-31), fa_period_type=LTM)")</f>
        <v>#NAME?</v>
      </c>
      <c r="F8" t="e">
        <f ca="1">_xll.BQL(D8, "bs_st_borrow(fa_period_reference=range(2023-12-29, 2023-12-29), fa_period_type=Q)")</f>
        <v>#NAME?</v>
      </c>
      <c r="G8" t="e">
        <f ca="1">_xll.BQL(D8, "bs_lt_borrow(fa_period_reference=range(2023-12-29, 2023-12-29), fa_period_type=Q)")</f>
        <v>#NAME?</v>
      </c>
      <c r="H8" t="e">
        <f ca="1">_xll.BQL(D8, "net_income(as_of_date=range(2023-12-31, 2023-12-31), fa_period_type=LTM)")</f>
        <v>#NAME?</v>
      </c>
      <c r="I8" t="e">
        <f ca="1">_xll.BQL(D8, "ebitda(as_of_date=range(2023-12-31, 2023-12-31), fa_period_type=LTM)")</f>
        <v>#NAME?</v>
      </c>
      <c r="J8" t="e">
        <f ca="1">_xll.BQL(D8, "is_int_expense(as_of_date=range(2023-12-29, 2023-12-29), fa_period_type=Q)")</f>
        <v>#NAME?</v>
      </c>
      <c r="K8" t="e">
        <f ca="1">_xll.BQL(D8, "total_equity(as_of_date=range(2023-12-29, 2023-12-29), fa_period_type=Q)")</f>
        <v>#NAME?</v>
      </c>
      <c r="L8" t="e">
        <f ca="1">_xll.BQL(D8, "sales_rev_turn(as_of_date=range(2023-12-31, 2023-12-31), fa_period_type=LTM)")</f>
        <v>#NAME?</v>
      </c>
    </row>
    <row r="9" spans="1:14" x14ac:dyDescent="0.55000000000000004">
      <c r="A9" s="1">
        <v>45289</v>
      </c>
      <c r="B9" s="1">
        <v>45291</v>
      </c>
      <c r="C9" t="s">
        <v>68</v>
      </c>
      <c r="D9" t="s">
        <v>7243</v>
      </c>
      <c r="E9" t="e">
        <f ca="1">_xll.BQL(D9, "cf_free_cash_flow(as_of_date=range(2023-12-31, 2023-12-31), fa_period_type=LTM)")</f>
        <v>#NAME?</v>
      </c>
      <c r="F9" t="e">
        <f ca="1">_xll.BQL(D9, "bs_st_borrow(fa_period_reference=range(2023-12-29, 2023-12-29), fa_period_type=Q)")</f>
        <v>#NAME?</v>
      </c>
      <c r="G9" t="e">
        <f ca="1">_xll.BQL(D9, "bs_lt_borrow(fa_period_reference=range(2023-12-29, 2023-12-29), fa_period_type=Q)")</f>
        <v>#NAME?</v>
      </c>
      <c r="H9" t="e">
        <f ca="1">_xll.BQL(D9, "net_income(as_of_date=range(2023-12-31, 2023-12-31), fa_period_type=LTM)")</f>
        <v>#NAME?</v>
      </c>
      <c r="I9" t="e">
        <f ca="1">_xll.BQL(D9, "ebitda(as_of_date=range(2023-12-31, 2023-12-31), fa_period_type=LTM)")</f>
        <v>#NAME?</v>
      </c>
      <c r="J9" t="e">
        <f ca="1">_xll.BQL(D9, "is_int_expense(as_of_date=range(2023-12-29, 2023-12-29), fa_period_type=Q)")</f>
        <v>#NAME?</v>
      </c>
      <c r="K9" t="e">
        <f ca="1">_xll.BQL(D9, "total_equity(as_of_date=range(2023-12-29, 2023-12-29), fa_period_type=Q)")</f>
        <v>#NAME?</v>
      </c>
      <c r="L9" t="e">
        <f ca="1">_xll.BQL(D9, "sales_rev_turn(as_of_date=range(2023-12-31, 2023-12-31), fa_period_type=LTM)")</f>
        <v>#NAME?</v>
      </c>
    </row>
    <row r="10" spans="1:14" x14ac:dyDescent="0.55000000000000004">
      <c r="A10" s="1">
        <v>45289</v>
      </c>
      <c r="B10" s="1">
        <v>45291</v>
      </c>
      <c r="C10" t="s">
        <v>74</v>
      </c>
      <c r="D10" t="s">
        <v>7244</v>
      </c>
      <c r="E10" t="e">
        <f ca="1">_xll.BQL(D10, "cf_free_cash_flow(as_of_date=range(2023-12-31, 2023-12-31), fa_period_type=LTM)")</f>
        <v>#NAME?</v>
      </c>
      <c r="F10" t="e">
        <f ca="1">_xll.BQL(D10, "bs_st_borrow(fa_period_reference=range(2023-12-29, 2023-12-29), fa_period_type=Q)")</f>
        <v>#NAME?</v>
      </c>
      <c r="G10" t="e">
        <f ca="1">_xll.BQL(D10, "bs_lt_borrow(fa_period_reference=range(2023-12-29, 2023-12-29), fa_period_type=Q)")</f>
        <v>#NAME?</v>
      </c>
      <c r="H10" t="e">
        <f ca="1">_xll.BQL(D10, "net_income(as_of_date=range(2023-12-31, 2023-12-31), fa_period_type=LTM)")</f>
        <v>#NAME?</v>
      </c>
      <c r="I10" t="e">
        <f ca="1">_xll.BQL(D10, "ebitda(as_of_date=range(2023-12-31, 2023-12-31), fa_period_type=LTM)")</f>
        <v>#NAME?</v>
      </c>
      <c r="J10" t="e">
        <f ca="1">_xll.BQL(D10, "is_int_expense(as_of_date=range(2023-12-29, 2023-12-29), fa_period_type=Q)")</f>
        <v>#NAME?</v>
      </c>
      <c r="K10" t="e">
        <f ca="1">_xll.BQL(D10, "total_equity(as_of_date=range(2023-12-29, 2023-12-29), fa_period_type=Q)")</f>
        <v>#NAME?</v>
      </c>
      <c r="L10" t="e">
        <f ca="1">_xll.BQL(D10, "sales_rev_turn(as_of_date=range(2023-12-31, 2023-12-31), fa_period_type=LTM)")</f>
        <v>#NAME?</v>
      </c>
    </row>
    <row r="11" spans="1:14" x14ac:dyDescent="0.55000000000000004">
      <c r="A11" s="1">
        <v>45289</v>
      </c>
      <c r="B11" s="1">
        <v>45291</v>
      </c>
      <c r="C11" t="s">
        <v>79</v>
      </c>
      <c r="D11" t="s">
        <v>7245</v>
      </c>
      <c r="E11" t="e">
        <f ca="1">_xll.BQL(D11, "cf_free_cash_flow(as_of_date=range(2023-12-31, 2023-12-31), fa_period_type=LTM)")</f>
        <v>#NAME?</v>
      </c>
      <c r="F11" t="e">
        <f ca="1">_xll.BQL(D11, "bs_st_borrow(fa_period_reference=range(2023-12-29, 2023-12-29), fa_period_type=Q)")</f>
        <v>#NAME?</v>
      </c>
      <c r="G11" t="e">
        <f ca="1">_xll.BQL(D11, "bs_lt_borrow(fa_period_reference=range(2023-12-29, 2023-12-29), fa_period_type=Q)")</f>
        <v>#NAME?</v>
      </c>
      <c r="H11" t="e">
        <f ca="1">_xll.BQL(D11, "net_income(as_of_date=range(2023-12-31, 2023-12-31), fa_period_type=LTM)")</f>
        <v>#NAME?</v>
      </c>
      <c r="I11" t="e">
        <f ca="1">_xll.BQL(D11, "ebitda(as_of_date=range(2023-12-31, 2023-12-31), fa_period_type=LTM)")</f>
        <v>#NAME?</v>
      </c>
      <c r="J11" t="e">
        <f ca="1">_xll.BQL(D11, "is_int_expense(as_of_date=range(2023-12-29, 2023-12-29), fa_period_type=Q)")</f>
        <v>#NAME?</v>
      </c>
      <c r="K11" t="e">
        <f ca="1">_xll.BQL(D11, "total_equity(as_of_date=range(2023-12-29, 2023-12-29), fa_period_type=Q)")</f>
        <v>#NAME?</v>
      </c>
      <c r="L11" t="e">
        <f ca="1">_xll.BQL(D11, "sales_rev_turn(as_of_date=range(2023-12-31, 2023-12-31), fa_period_type=LTM)")</f>
        <v>#NAME?</v>
      </c>
    </row>
    <row r="12" spans="1:14" x14ac:dyDescent="0.55000000000000004">
      <c r="A12" s="1">
        <v>45289</v>
      </c>
      <c r="B12" s="1">
        <v>45291</v>
      </c>
      <c r="C12" t="s">
        <v>89</v>
      </c>
      <c r="D12" t="s">
        <v>7246</v>
      </c>
      <c r="E12" t="e">
        <f ca="1">_xll.BQL(D12, "cf_free_cash_flow(as_of_date=range(2023-12-31, 2023-12-31), fa_period_type=LTM)")</f>
        <v>#NAME?</v>
      </c>
      <c r="F12" t="e">
        <f ca="1">_xll.BQL(D12, "bs_st_borrow(fa_period_reference=range(2023-12-29, 2023-12-29), fa_period_type=Q)")</f>
        <v>#NAME?</v>
      </c>
      <c r="G12" t="e">
        <f ca="1">_xll.BQL(D12, "bs_lt_borrow(fa_period_reference=range(2023-12-29, 2023-12-29), fa_period_type=Q)")</f>
        <v>#NAME?</v>
      </c>
      <c r="H12" t="e">
        <f ca="1">_xll.BQL(D12, "net_income(as_of_date=range(2023-12-31, 2023-12-31), fa_period_type=LTM)")</f>
        <v>#NAME?</v>
      </c>
      <c r="I12" t="e">
        <f ca="1">_xll.BQL(D12, "ebitda(as_of_date=range(2023-12-31, 2023-12-31), fa_period_type=LTM)")</f>
        <v>#NAME?</v>
      </c>
      <c r="J12" t="e">
        <f ca="1">_xll.BQL(D12, "is_int_expense(as_of_date=range(2023-12-29, 2023-12-29), fa_period_type=Q)")</f>
        <v>#NAME?</v>
      </c>
      <c r="K12" t="e">
        <f ca="1">_xll.BQL(D12, "total_equity(as_of_date=range(2023-12-29, 2023-12-29), fa_period_type=Q)")</f>
        <v>#NAME?</v>
      </c>
      <c r="L12" t="e">
        <f ca="1">_xll.BQL(D12, "sales_rev_turn(as_of_date=range(2023-12-31, 2023-12-31), fa_period_type=LTM)")</f>
        <v>#NAME?</v>
      </c>
    </row>
    <row r="13" spans="1:14" x14ac:dyDescent="0.55000000000000004">
      <c r="A13" s="1">
        <v>45289</v>
      </c>
      <c r="B13" s="1">
        <v>45291</v>
      </c>
      <c r="C13" t="s">
        <v>96</v>
      </c>
      <c r="D13" t="s">
        <v>7247</v>
      </c>
      <c r="E13" t="e">
        <f ca="1">_xll.BQL(D13, "cf_free_cash_flow(as_of_date=range(2023-12-31, 2023-12-31), fa_period_type=LTM)")</f>
        <v>#NAME?</v>
      </c>
      <c r="F13" t="e">
        <f ca="1">_xll.BQL(D13, "bs_st_borrow(fa_period_reference=range(2023-12-29, 2023-12-29), fa_period_type=Q)")</f>
        <v>#NAME?</v>
      </c>
      <c r="G13" t="e">
        <f ca="1">_xll.BQL(D13, "bs_lt_borrow(fa_period_reference=range(2023-12-29, 2023-12-29), fa_period_type=Q)")</f>
        <v>#NAME?</v>
      </c>
      <c r="H13" t="e">
        <f ca="1">_xll.BQL(D13, "net_income(as_of_date=range(2023-12-31, 2023-12-31), fa_period_type=LTM)")</f>
        <v>#NAME?</v>
      </c>
      <c r="I13" t="e">
        <f ca="1">_xll.BQL(D13, "ebitda(as_of_date=range(2023-12-31, 2023-12-31), fa_period_type=LTM)")</f>
        <v>#NAME?</v>
      </c>
      <c r="J13" t="e">
        <f ca="1">_xll.BQL(D13, "is_int_expense(as_of_date=range(2023-12-29, 2023-12-29), fa_period_type=Q)")</f>
        <v>#NAME?</v>
      </c>
      <c r="K13" t="e">
        <f ca="1">_xll.BQL(D13, "total_equity(as_of_date=range(2023-12-29, 2023-12-29), fa_period_type=Q)")</f>
        <v>#NAME?</v>
      </c>
      <c r="L13" t="e">
        <f ca="1">_xll.BQL(D13, "sales_rev_turn(as_of_date=range(2023-12-31, 2023-12-31), fa_period_type=LTM)")</f>
        <v>#NAME?</v>
      </c>
    </row>
    <row r="14" spans="1:14" x14ac:dyDescent="0.55000000000000004">
      <c r="A14" s="1">
        <v>45289</v>
      </c>
      <c r="B14" s="1">
        <v>45291</v>
      </c>
      <c r="C14" t="s">
        <v>101</v>
      </c>
      <c r="D14" t="s">
        <v>7248</v>
      </c>
      <c r="E14" t="e">
        <f ca="1">_xll.BQL(D14, "cf_free_cash_flow(as_of_date=range(2023-12-31, 2023-12-31), fa_period_type=LTM)")</f>
        <v>#NAME?</v>
      </c>
      <c r="F14" t="e">
        <f ca="1">_xll.BQL(D14, "bs_st_borrow(fa_period_reference=range(2023-12-29, 2023-12-29), fa_period_type=Q)")</f>
        <v>#NAME?</v>
      </c>
      <c r="G14" t="e">
        <f ca="1">_xll.BQL(D14, "bs_lt_borrow(fa_period_reference=range(2023-12-29, 2023-12-29), fa_period_type=Q)")</f>
        <v>#NAME?</v>
      </c>
      <c r="H14" t="e">
        <f ca="1">_xll.BQL(D14, "net_income(as_of_date=range(2023-12-31, 2023-12-31), fa_period_type=LTM)")</f>
        <v>#NAME?</v>
      </c>
      <c r="I14" t="e">
        <f ca="1">_xll.BQL(D14, "ebitda(as_of_date=range(2023-12-31, 2023-12-31), fa_period_type=LTM)")</f>
        <v>#NAME?</v>
      </c>
      <c r="J14" t="e">
        <f ca="1">_xll.BQL(D14, "is_int_expense(as_of_date=range(2023-12-29, 2023-12-29), fa_period_type=Q)")</f>
        <v>#NAME?</v>
      </c>
      <c r="K14" t="e">
        <f ca="1">_xll.BQL(D14, "total_equity(as_of_date=range(2023-12-29, 2023-12-29), fa_period_type=Q)")</f>
        <v>#NAME?</v>
      </c>
      <c r="L14" t="e">
        <f ca="1">_xll.BQL(D14, "sales_rev_turn(as_of_date=range(2023-12-31, 2023-12-31), fa_period_type=LTM)")</f>
        <v>#NAME?</v>
      </c>
    </row>
    <row r="15" spans="1:14" x14ac:dyDescent="0.55000000000000004">
      <c r="A15" s="1">
        <v>45289</v>
      </c>
      <c r="B15" s="1">
        <v>45291</v>
      </c>
      <c r="C15" t="s">
        <v>108</v>
      </c>
      <c r="D15" t="s">
        <v>7249</v>
      </c>
      <c r="E15" t="e">
        <f ca="1">_xll.BQL(D15, "cf_free_cash_flow(as_of_date=range(2023-12-31, 2023-12-31), fa_period_type=LTM)")</f>
        <v>#NAME?</v>
      </c>
      <c r="F15" t="e">
        <f ca="1">_xll.BQL(D15, "bs_st_borrow(fa_period_reference=range(2023-12-29, 2023-12-29), fa_period_type=Q)")</f>
        <v>#NAME?</v>
      </c>
      <c r="G15" t="e">
        <f ca="1">_xll.BQL(D15, "bs_lt_borrow(fa_period_reference=range(2023-12-29, 2023-12-29), fa_period_type=Q)")</f>
        <v>#NAME?</v>
      </c>
      <c r="H15" t="e">
        <f ca="1">_xll.BQL(D15, "net_income(as_of_date=range(2023-12-31, 2023-12-31), fa_period_type=LTM)")</f>
        <v>#NAME?</v>
      </c>
      <c r="I15" t="e">
        <f ca="1">_xll.BQL(D15, "ebitda(as_of_date=range(2023-12-31, 2023-12-31), fa_period_type=LTM)")</f>
        <v>#NAME?</v>
      </c>
      <c r="J15" t="e">
        <f ca="1">_xll.BQL(D15, "is_int_expense(as_of_date=range(2023-12-29, 2023-12-29), fa_period_type=Q)")</f>
        <v>#NAME?</v>
      </c>
      <c r="K15" t="e">
        <f ca="1">_xll.BQL(D15, "total_equity(as_of_date=range(2023-12-29, 2023-12-29), fa_period_type=Q)")</f>
        <v>#NAME?</v>
      </c>
      <c r="L15" t="e">
        <f ca="1">_xll.BQL(D15, "sales_rev_turn(as_of_date=range(2023-12-31, 2023-12-31), fa_period_type=LTM)")</f>
        <v>#NAME?</v>
      </c>
    </row>
    <row r="16" spans="1:14" x14ac:dyDescent="0.55000000000000004">
      <c r="A16" s="1">
        <v>45289</v>
      </c>
      <c r="B16" s="1">
        <v>45291</v>
      </c>
      <c r="C16" t="s">
        <v>114</v>
      </c>
      <c r="D16" t="s">
        <v>7250</v>
      </c>
      <c r="E16" t="e">
        <f ca="1">_xll.BQL(D16, "cf_free_cash_flow(as_of_date=range(2023-12-31, 2023-12-31), fa_period_type=LTM)")</f>
        <v>#NAME?</v>
      </c>
      <c r="F16" t="e">
        <f ca="1">_xll.BQL(D16, "bs_st_borrow(fa_period_reference=range(2023-12-29, 2023-12-29), fa_period_type=Q)")</f>
        <v>#NAME?</v>
      </c>
      <c r="G16" t="e">
        <f ca="1">_xll.BQL(D16, "bs_lt_borrow(fa_period_reference=range(2023-12-29, 2023-12-29), fa_period_type=Q)")</f>
        <v>#NAME?</v>
      </c>
      <c r="H16" t="e">
        <f ca="1">_xll.BQL(D16, "net_income(as_of_date=range(2023-12-31, 2023-12-31), fa_period_type=LTM)")</f>
        <v>#NAME?</v>
      </c>
      <c r="I16" t="e">
        <f ca="1">_xll.BQL(D16, "ebitda(as_of_date=range(2023-12-31, 2023-12-31), fa_period_type=LTM)")</f>
        <v>#NAME?</v>
      </c>
      <c r="J16" t="e">
        <f ca="1">_xll.BQL(D16, "is_int_expense(as_of_date=range(2023-12-29, 2023-12-29), fa_period_type=Q)")</f>
        <v>#NAME?</v>
      </c>
      <c r="K16" t="e">
        <f ca="1">_xll.BQL(D16, "total_equity(as_of_date=range(2023-12-29, 2023-12-29), fa_period_type=Q)")</f>
        <v>#NAME?</v>
      </c>
      <c r="L16" t="e">
        <f ca="1">_xll.BQL(D16, "sales_rev_turn(as_of_date=range(2023-12-31, 2023-12-31), fa_period_type=LTM)")</f>
        <v>#NAME?</v>
      </c>
    </row>
    <row r="17" spans="1:12" x14ac:dyDescent="0.55000000000000004">
      <c r="A17" s="1">
        <v>45289</v>
      </c>
      <c r="B17" s="1">
        <v>45291</v>
      </c>
      <c r="C17" t="s">
        <v>119</v>
      </c>
      <c r="D17" t="s">
        <v>7251</v>
      </c>
      <c r="E17" t="e">
        <f ca="1">_xll.BQL(D17, "cf_free_cash_flow(as_of_date=range(2023-12-31, 2023-12-31), fa_period_type=LTM)")</f>
        <v>#NAME?</v>
      </c>
      <c r="F17" t="e">
        <f ca="1">_xll.BQL(D17, "bs_st_borrow(fa_period_reference=range(2023-12-29, 2023-12-29), fa_period_type=Q)")</f>
        <v>#NAME?</v>
      </c>
      <c r="G17" t="e">
        <f ca="1">_xll.BQL(D17, "bs_lt_borrow(fa_period_reference=range(2023-12-29, 2023-12-29), fa_period_type=Q)")</f>
        <v>#NAME?</v>
      </c>
      <c r="H17" t="e">
        <f ca="1">_xll.BQL(D17, "net_income(as_of_date=range(2023-12-31, 2023-12-31), fa_period_type=LTM)")</f>
        <v>#NAME?</v>
      </c>
      <c r="I17" t="e">
        <f ca="1">_xll.BQL(D17, "ebitda(as_of_date=range(2023-12-31, 2023-12-31), fa_period_type=LTM)")</f>
        <v>#NAME?</v>
      </c>
      <c r="J17" t="e">
        <f ca="1">_xll.BQL(D17, "is_int_expense(as_of_date=range(2023-12-29, 2023-12-29), fa_period_type=Q)")</f>
        <v>#NAME?</v>
      </c>
      <c r="K17" t="e">
        <f ca="1">_xll.BQL(D17, "total_equity(as_of_date=range(2023-12-29, 2023-12-29), fa_period_type=Q)")</f>
        <v>#NAME?</v>
      </c>
      <c r="L17" t="e">
        <f ca="1">_xll.BQL(D17, "sales_rev_turn(as_of_date=range(2023-12-31, 2023-12-31), fa_period_type=LTM)")</f>
        <v>#NAME?</v>
      </c>
    </row>
    <row r="18" spans="1:12" x14ac:dyDescent="0.55000000000000004">
      <c r="A18" s="1">
        <v>45289</v>
      </c>
      <c r="B18" s="1">
        <v>45291</v>
      </c>
      <c r="C18" t="s">
        <v>123</v>
      </c>
      <c r="D18" t="s">
        <v>7252</v>
      </c>
      <c r="E18" t="e">
        <f ca="1">_xll.BQL(D18, "cf_free_cash_flow(as_of_date=range(2023-12-31, 2023-12-31), fa_period_type=LTM)")</f>
        <v>#NAME?</v>
      </c>
      <c r="F18" t="e">
        <f ca="1">_xll.BQL(D18, "bs_st_borrow(fa_period_reference=range(2023-12-29, 2023-12-29), fa_period_type=Q)")</f>
        <v>#NAME?</v>
      </c>
      <c r="G18" t="e">
        <f ca="1">_xll.BQL(D18, "bs_lt_borrow(fa_period_reference=range(2023-12-29, 2023-12-29), fa_period_type=Q)")</f>
        <v>#NAME?</v>
      </c>
      <c r="H18" t="e">
        <f ca="1">_xll.BQL(D18, "net_income(as_of_date=range(2023-12-31, 2023-12-31), fa_period_type=LTM)")</f>
        <v>#NAME?</v>
      </c>
      <c r="I18" t="e">
        <f ca="1">_xll.BQL(D18, "ebitda(as_of_date=range(2023-12-31, 2023-12-31), fa_period_type=LTM)")</f>
        <v>#NAME?</v>
      </c>
      <c r="J18" t="e">
        <f ca="1">_xll.BQL(D18, "is_int_expense(as_of_date=range(2023-12-29, 2023-12-29), fa_period_type=Q)")</f>
        <v>#NAME?</v>
      </c>
      <c r="K18" t="e">
        <f ca="1">_xll.BQL(D18, "total_equity(as_of_date=range(2023-12-29, 2023-12-29), fa_period_type=Q)")</f>
        <v>#NAME?</v>
      </c>
      <c r="L18" t="e">
        <f ca="1">_xll.BQL(D18, "sales_rev_turn(as_of_date=range(2023-12-31, 2023-12-31), fa_period_type=LTM)")</f>
        <v>#NAME?</v>
      </c>
    </row>
    <row r="19" spans="1:12" x14ac:dyDescent="0.55000000000000004">
      <c r="A19" s="1">
        <v>45289</v>
      </c>
      <c r="B19" s="1">
        <v>45291</v>
      </c>
      <c r="C19" t="s">
        <v>127</v>
      </c>
      <c r="D19" t="s">
        <v>7253</v>
      </c>
      <c r="E19" t="e">
        <f ca="1">_xll.BQL(D19, "cf_free_cash_flow(as_of_date=range(2023-12-31, 2023-12-31), fa_period_type=LTM)")</f>
        <v>#NAME?</v>
      </c>
      <c r="F19" t="e">
        <f ca="1">_xll.BQL(D19, "bs_st_borrow(fa_period_reference=range(2023-12-29, 2023-12-29), fa_period_type=Q)")</f>
        <v>#NAME?</v>
      </c>
      <c r="G19" t="e">
        <f ca="1">_xll.BQL(D19, "bs_lt_borrow(fa_period_reference=range(2023-12-29, 2023-12-29), fa_period_type=Q)")</f>
        <v>#NAME?</v>
      </c>
      <c r="H19" t="e">
        <f ca="1">_xll.BQL(D19, "net_income(as_of_date=range(2023-12-31, 2023-12-31), fa_period_type=LTM)")</f>
        <v>#NAME?</v>
      </c>
      <c r="I19" t="e">
        <f ca="1">_xll.BQL(D19, "ebitda(as_of_date=range(2023-12-31, 2023-12-31), fa_period_type=LTM)")</f>
        <v>#NAME?</v>
      </c>
      <c r="J19" t="e">
        <f ca="1">_xll.BQL(D19, "is_int_expense(as_of_date=range(2023-12-29, 2023-12-29), fa_period_type=Q)")</f>
        <v>#NAME?</v>
      </c>
      <c r="K19" t="e">
        <f ca="1">_xll.BQL(D19, "total_equity(as_of_date=range(2023-12-29, 2023-12-29), fa_period_type=Q)")</f>
        <v>#NAME?</v>
      </c>
      <c r="L19" t="e">
        <f ca="1">_xll.BQL(D19, "sales_rev_turn(as_of_date=range(2023-12-31, 2023-12-31), fa_period_type=LTM)")</f>
        <v>#NAME?</v>
      </c>
    </row>
    <row r="20" spans="1:12" x14ac:dyDescent="0.55000000000000004">
      <c r="A20" s="1">
        <v>45289</v>
      </c>
      <c r="B20" s="1">
        <v>45291</v>
      </c>
      <c r="C20" t="s">
        <v>131</v>
      </c>
      <c r="D20" t="s">
        <v>7254</v>
      </c>
      <c r="E20" t="e">
        <f ca="1">_xll.BQL(D20, "cf_free_cash_flow(as_of_date=range(2023-12-31, 2023-12-31), fa_period_type=LTM)")</f>
        <v>#NAME?</v>
      </c>
      <c r="F20" t="e">
        <f ca="1">_xll.BQL(D20, "bs_st_borrow(fa_period_reference=range(2023-12-29, 2023-12-29), fa_period_type=Q)")</f>
        <v>#NAME?</v>
      </c>
      <c r="G20" t="e">
        <f ca="1">_xll.BQL(D20, "bs_lt_borrow(fa_period_reference=range(2023-12-29, 2023-12-29), fa_period_type=Q)")</f>
        <v>#NAME?</v>
      </c>
      <c r="H20" t="e">
        <f ca="1">_xll.BQL(D20, "net_income(as_of_date=range(2023-12-31, 2023-12-31), fa_period_type=LTM)")</f>
        <v>#NAME?</v>
      </c>
      <c r="I20" t="e">
        <f ca="1">_xll.BQL(D20, "ebitda(as_of_date=range(2023-12-31, 2023-12-31), fa_period_type=LTM)")</f>
        <v>#NAME?</v>
      </c>
      <c r="J20" t="e">
        <f ca="1">_xll.BQL(D20, "is_int_expense(as_of_date=range(2023-12-29, 2023-12-29), fa_period_type=Q)")</f>
        <v>#NAME?</v>
      </c>
      <c r="K20" t="e">
        <f ca="1">_xll.BQL(D20, "total_equity(as_of_date=range(2023-12-29, 2023-12-29), fa_period_type=Q)")</f>
        <v>#NAME?</v>
      </c>
      <c r="L20" t="e">
        <f ca="1">_xll.BQL(D20, "sales_rev_turn(as_of_date=range(2023-12-31, 2023-12-31), fa_period_type=LTM)")</f>
        <v>#NAME?</v>
      </c>
    </row>
    <row r="21" spans="1:12" x14ac:dyDescent="0.55000000000000004">
      <c r="A21" s="1">
        <v>45289</v>
      </c>
      <c r="B21" s="1">
        <v>45291</v>
      </c>
      <c r="C21" t="s">
        <v>139</v>
      </c>
      <c r="D21" t="s">
        <v>7255</v>
      </c>
      <c r="E21" t="e">
        <f ca="1">_xll.BQL(D21, "cf_free_cash_flow(as_of_date=range(2023-12-31, 2023-12-31), fa_period_type=LTM)")</f>
        <v>#NAME?</v>
      </c>
      <c r="F21" t="e">
        <f ca="1">_xll.BQL(D21, "bs_st_borrow(fa_period_reference=range(2023-12-29, 2023-12-29), fa_period_type=Q)")</f>
        <v>#NAME?</v>
      </c>
      <c r="G21" t="e">
        <f ca="1">_xll.BQL(D21, "bs_lt_borrow(fa_period_reference=range(2023-12-29, 2023-12-29), fa_period_type=Q)")</f>
        <v>#NAME?</v>
      </c>
      <c r="H21" t="e">
        <f ca="1">_xll.BQL(D21, "net_income(as_of_date=range(2023-12-31, 2023-12-31), fa_period_type=LTM)")</f>
        <v>#NAME?</v>
      </c>
      <c r="I21" t="e">
        <f ca="1">_xll.BQL(D21, "ebitda(as_of_date=range(2023-12-31, 2023-12-31), fa_period_type=LTM)")</f>
        <v>#NAME?</v>
      </c>
      <c r="J21" t="e">
        <f ca="1">_xll.BQL(D21, "is_int_expense(as_of_date=range(2023-12-29, 2023-12-29), fa_period_type=Q)")</f>
        <v>#NAME?</v>
      </c>
      <c r="K21" t="e">
        <f ca="1">_xll.BQL(D21, "total_equity(as_of_date=range(2023-12-29, 2023-12-29), fa_period_type=Q)")</f>
        <v>#NAME?</v>
      </c>
      <c r="L21" t="e">
        <f ca="1">_xll.BQL(D21, "sales_rev_turn(as_of_date=range(2023-12-31, 2023-12-31), fa_period_type=LTM)")</f>
        <v>#NAME?</v>
      </c>
    </row>
    <row r="22" spans="1:12" x14ac:dyDescent="0.55000000000000004">
      <c r="A22" s="1">
        <v>45289</v>
      </c>
      <c r="B22" s="1">
        <v>45291</v>
      </c>
      <c r="C22" t="s">
        <v>144</v>
      </c>
      <c r="D22" t="s">
        <v>7256</v>
      </c>
      <c r="E22" t="e">
        <f ca="1">_xll.BQL(D22, "cf_free_cash_flow(as_of_date=range(2023-12-31, 2023-12-31), fa_period_type=LTM)")</f>
        <v>#NAME?</v>
      </c>
      <c r="F22" t="e">
        <f ca="1">_xll.BQL(D22, "bs_st_borrow(fa_period_reference=range(2023-12-29, 2023-12-29), fa_period_type=Q)")</f>
        <v>#NAME?</v>
      </c>
      <c r="G22" t="e">
        <f ca="1">_xll.BQL(D22, "bs_lt_borrow(fa_period_reference=range(2023-12-29, 2023-12-29), fa_period_type=Q)")</f>
        <v>#NAME?</v>
      </c>
      <c r="H22" t="e">
        <f ca="1">_xll.BQL(D22, "net_income(as_of_date=range(2023-12-31, 2023-12-31), fa_period_type=LTM)")</f>
        <v>#NAME?</v>
      </c>
      <c r="I22" t="e">
        <f ca="1">_xll.BQL(D22, "ebitda(as_of_date=range(2023-12-31, 2023-12-31), fa_period_type=LTM)")</f>
        <v>#NAME?</v>
      </c>
      <c r="J22" t="e">
        <f ca="1">_xll.BQL(D22, "is_int_expense(as_of_date=range(2023-12-29, 2023-12-29), fa_period_type=Q)")</f>
        <v>#NAME?</v>
      </c>
      <c r="K22" t="e">
        <f ca="1">_xll.BQL(D22, "total_equity(as_of_date=range(2023-12-29, 2023-12-29), fa_period_type=Q)")</f>
        <v>#NAME?</v>
      </c>
      <c r="L22" t="e">
        <f ca="1">_xll.BQL(D22, "sales_rev_turn(as_of_date=range(2023-12-31, 2023-12-31), fa_period_type=LTM)")</f>
        <v>#NAME?</v>
      </c>
    </row>
    <row r="23" spans="1:12" x14ac:dyDescent="0.55000000000000004">
      <c r="A23" s="1">
        <v>45289</v>
      </c>
      <c r="B23" s="1">
        <v>45291</v>
      </c>
      <c r="C23" t="s">
        <v>153</v>
      </c>
      <c r="D23" t="s">
        <v>7257</v>
      </c>
      <c r="E23" t="e">
        <f ca="1">_xll.BQL(D23, "cf_free_cash_flow(as_of_date=range(2023-12-31, 2023-12-31), fa_period_type=LTM)")</f>
        <v>#NAME?</v>
      </c>
      <c r="F23" t="e">
        <f ca="1">_xll.BQL(D23, "bs_st_borrow(fa_period_reference=range(2023-12-29, 2023-12-29), fa_period_type=Q)")</f>
        <v>#NAME?</v>
      </c>
      <c r="G23" t="e">
        <f ca="1">_xll.BQL(D23, "bs_lt_borrow(fa_period_reference=range(2023-12-29, 2023-12-29), fa_period_type=Q)")</f>
        <v>#NAME?</v>
      </c>
      <c r="H23" t="e">
        <f ca="1">_xll.BQL(D23, "net_income(as_of_date=range(2023-12-31, 2023-12-31), fa_period_type=LTM)")</f>
        <v>#NAME?</v>
      </c>
      <c r="I23" t="e">
        <f ca="1">_xll.BQL(D23, "ebitda(as_of_date=range(2023-12-31, 2023-12-31), fa_period_type=LTM)")</f>
        <v>#NAME?</v>
      </c>
      <c r="J23" t="e">
        <f ca="1">_xll.BQL(D23, "is_int_expense(as_of_date=range(2023-12-29, 2023-12-29), fa_period_type=Q)")</f>
        <v>#NAME?</v>
      </c>
      <c r="K23" t="e">
        <f ca="1">_xll.BQL(D23, "total_equity(as_of_date=range(2023-12-29, 2023-12-29), fa_period_type=Q)")</f>
        <v>#NAME?</v>
      </c>
      <c r="L23" t="e">
        <f ca="1">_xll.BQL(D23, "sales_rev_turn(as_of_date=range(2023-12-31, 2023-12-31), fa_period_type=LTM)")</f>
        <v>#NAME?</v>
      </c>
    </row>
    <row r="24" spans="1:12" x14ac:dyDescent="0.55000000000000004">
      <c r="A24" s="1">
        <v>45289</v>
      </c>
      <c r="B24" s="1">
        <v>45291</v>
      </c>
      <c r="C24" t="s">
        <v>157</v>
      </c>
      <c r="D24" t="s">
        <v>7258</v>
      </c>
      <c r="E24" t="e">
        <f ca="1">_xll.BQL(D24, "cf_free_cash_flow(as_of_date=range(2023-12-31, 2023-12-31), fa_period_type=LTM)")</f>
        <v>#NAME?</v>
      </c>
      <c r="F24" t="e">
        <f ca="1">_xll.BQL(D24, "bs_st_borrow(fa_period_reference=range(2023-12-29, 2023-12-29), fa_period_type=Q)")</f>
        <v>#NAME?</v>
      </c>
      <c r="G24" t="e">
        <f ca="1">_xll.BQL(D24, "bs_lt_borrow(fa_period_reference=range(2023-12-29, 2023-12-29), fa_period_type=Q)")</f>
        <v>#NAME?</v>
      </c>
      <c r="H24" t="e">
        <f ca="1">_xll.BQL(D24, "net_income(as_of_date=range(2023-12-31, 2023-12-31), fa_period_type=LTM)")</f>
        <v>#NAME?</v>
      </c>
      <c r="I24" t="e">
        <f ca="1">_xll.BQL(D24, "ebitda(as_of_date=range(2023-12-31, 2023-12-31), fa_period_type=LTM)")</f>
        <v>#NAME?</v>
      </c>
      <c r="J24" t="e">
        <f ca="1">_xll.BQL(D24, "is_int_expense(as_of_date=range(2023-12-29, 2023-12-29), fa_period_type=Q)")</f>
        <v>#NAME?</v>
      </c>
      <c r="K24" t="e">
        <f ca="1">_xll.BQL(D24, "total_equity(as_of_date=range(2023-12-29, 2023-12-29), fa_period_type=Q)")</f>
        <v>#NAME?</v>
      </c>
      <c r="L24" t="e">
        <f ca="1">_xll.BQL(D24, "sales_rev_turn(as_of_date=range(2023-12-31, 2023-12-31), fa_period_type=LTM)")</f>
        <v>#NAME?</v>
      </c>
    </row>
    <row r="25" spans="1:12" x14ac:dyDescent="0.55000000000000004">
      <c r="A25" s="1">
        <v>45289</v>
      </c>
      <c r="B25" s="1">
        <v>45291</v>
      </c>
      <c r="C25" t="s">
        <v>161</v>
      </c>
      <c r="D25" t="s">
        <v>7259</v>
      </c>
      <c r="E25" t="e">
        <f ca="1">_xll.BQL(D25, "cf_free_cash_flow(as_of_date=range(2023-12-31, 2023-12-31), fa_period_type=LTM)")</f>
        <v>#NAME?</v>
      </c>
      <c r="F25" t="e">
        <f ca="1">_xll.BQL(D25, "bs_st_borrow(fa_period_reference=range(2023-12-29, 2023-12-29), fa_period_type=Q)")</f>
        <v>#NAME?</v>
      </c>
      <c r="G25" t="e">
        <f ca="1">_xll.BQL(D25, "bs_lt_borrow(fa_period_reference=range(2023-12-29, 2023-12-29), fa_period_type=Q)")</f>
        <v>#NAME?</v>
      </c>
      <c r="H25" t="e">
        <f ca="1">_xll.BQL(D25, "net_income(as_of_date=range(2023-12-31, 2023-12-31), fa_period_type=LTM)")</f>
        <v>#NAME?</v>
      </c>
      <c r="I25" t="e">
        <f ca="1">_xll.BQL(D25, "ebitda(as_of_date=range(2023-12-31, 2023-12-31), fa_period_type=LTM)")</f>
        <v>#NAME?</v>
      </c>
      <c r="J25" t="e">
        <f ca="1">_xll.BQL(D25, "is_int_expense(as_of_date=range(2023-12-29, 2023-12-29), fa_period_type=Q)")</f>
        <v>#NAME?</v>
      </c>
      <c r="K25" t="e">
        <f ca="1">_xll.BQL(D25, "total_equity(as_of_date=range(2023-12-29, 2023-12-29), fa_period_type=Q)")</f>
        <v>#NAME?</v>
      </c>
      <c r="L25" t="e">
        <f ca="1">_xll.BQL(D25, "sales_rev_turn(as_of_date=range(2023-12-31, 2023-12-31), fa_period_type=LTM)")</f>
        <v>#NAME?</v>
      </c>
    </row>
    <row r="26" spans="1:12" x14ac:dyDescent="0.55000000000000004">
      <c r="A26" s="1">
        <v>45289</v>
      </c>
      <c r="B26" s="1">
        <v>45291</v>
      </c>
      <c r="C26" t="s">
        <v>166</v>
      </c>
      <c r="D26" t="s">
        <v>7260</v>
      </c>
      <c r="E26" t="e">
        <f ca="1">_xll.BQL(D26, "cf_free_cash_flow(as_of_date=range(2023-12-31, 2023-12-31), fa_period_type=LTM)")</f>
        <v>#NAME?</v>
      </c>
      <c r="F26" t="e">
        <f ca="1">_xll.BQL(D26, "bs_st_borrow(fa_period_reference=range(2023-12-29, 2023-12-29), fa_period_type=Q)")</f>
        <v>#NAME?</v>
      </c>
      <c r="G26" t="e">
        <f ca="1">_xll.BQL(D26, "bs_lt_borrow(fa_period_reference=range(2023-12-29, 2023-12-29), fa_period_type=Q)")</f>
        <v>#NAME?</v>
      </c>
      <c r="H26" t="e">
        <f ca="1">_xll.BQL(D26, "net_income(as_of_date=range(2023-12-31, 2023-12-31), fa_period_type=LTM)")</f>
        <v>#NAME?</v>
      </c>
      <c r="I26" t="e">
        <f ca="1">_xll.BQL(D26, "ebitda(as_of_date=range(2023-12-31, 2023-12-31), fa_period_type=LTM)")</f>
        <v>#NAME?</v>
      </c>
      <c r="J26" t="e">
        <f ca="1">_xll.BQL(D26, "is_int_expense(as_of_date=range(2023-12-29, 2023-12-29), fa_period_type=Q)")</f>
        <v>#NAME?</v>
      </c>
      <c r="K26" t="e">
        <f ca="1">_xll.BQL(D26, "total_equity(as_of_date=range(2023-12-29, 2023-12-29), fa_period_type=Q)")</f>
        <v>#NAME?</v>
      </c>
      <c r="L26" t="e">
        <f ca="1">_xll.BQL(D26, "sales_rev_turn(as_of_date=range(2023-12-31, 2023-12-31), fa_period_type=LTM)")</f>
        <v>#NAME?</v>
      </c>
    </row>
    <row r="27" spans="1:12" x14ac:dyDescent="0.55000000000000004">
      <c r="A27" s="1">
        <v>45289</v>
      </c>
      <c r="B27" s="1">
        <v>45291</v>
      </c>
      <c r="C27" t="s">
        <v>170</v>
      </c>
      <c r="D27" t="s">
        <v>7261</v>
      </c>
      <c r="E27" t="e">
        <f ca="1">_xll.BQL(D27, "cf_free_cash_flow(as_of_date=range(2023-12-31, 2023-12-31), fa_period_type=LTM)")</f>
        <v>#NAME?</v>
      </c>
      <c r="F27" t="e">
        <f ca="1">_xll.BQL(D27, "bs_st_borrow(fa_period_reference=range(2023-12-29, 2023-12-29), fa_period_type=Q)")</f>
        <v>#NAME?</v>
      </c>
      <c r="G27" t="e">
        <f ca="1">_xll.BQL(D27, "bs_lt_borrow(fa_period_reference=range(2023-12-29, 2023-12-29), fa_period_type=Q)")</f>
        <v>#NAME?</v>
      </c>
      <c r="H27" t="e">
        <f ca="1">_xll.BQL(D27, "net_income(as_of_date=range(2023-12-31, 2023-12-31), fa_period_type=LTM)")</f>
        <v>#NAME?</v>
      </c>
      <c r="I27" t="e">
        <f ca="1">_xll.BQL(D27, "ebitda(as_of_date=range(2023-12-31, 2023-12-31), fa_period_type=LTM)")</f>
        <v>#NAME?</v>
      </c>
      <c r="J27" t="e">
        <f ca="1">_xll.BQL(D27, "is_int_expense(as_of_date=range(2023-12-29, 2023-12-29), fa_period_type=Q)")</f>
        <v>#NAME?</v>
      </c>
      <c r="K27" t="e">
        <f ca="1">_xll.BQL(D27, "total_equity(as_of_date=range(2023-12-29, 2023-12-29), fa_period_type=Q)")</f>
        <v>#NAME?</v>
      </c>
      <c r="L27" t="e">
        <f ca="1">_xll.BQL(D27, "sales_rev_turn(as_of_date=range(2023-12-31, 2023-12-31), fa_period_type=LTM)")</f>
        <v>#NAME?</v>
      </c>
    </row>
    <row r="28" spans="1:12" x14ac:dyDescent="0.55000000000000004">
      <c r="A28" s="1">
        <v>45289</v>
      </c>
      <c r="B28" s="1">
        <v>45291</v>
      </c>
      <c r="C28" t="s">
        <v>185</v>
      </c>
      <c r="D28" t="s">
        <v>7262</v>
      </c>
      <c r="E28" t="e">
        <f ca="1">_xll.BQL(D28, "cf_free_cash_flow(as_of_date=range(2023-12-31, 2023-12-31), fa_period_type=LTM)")</f>
        <v>#NAME?</v>
      </c>
      <c r="F28" t="e">
        <f ca="1">_xll.BQL(D28, "bs_st_borrow(fa_period_reference=range(2023-12-29, 2023-12-29), fa_period_type=Q)")</f>
        <v>#NAME?</v>
      </c>
      <c r="G28" t="e">
        <f ca="1">_xll.BQL(D28, "bs_lt_borrow(fa_period_reference=range(2023-12-29, 2023-12-29), fa_period_type=Q)")</f>
        <v>#NAME?</v>
      </c>
      <c r="H28" t="e">
        <f ca="1">_xll.BQL(D28, "net_income(as_of_date=range(2023-12-31, 2023-12-31), fa_period_type=LTM)")</f>
        <v>#NAME?</v>
      </c>
      <c r="I28" t="e">
        <f ca="1">_xll.BQL(D28, "ebitda(as_of_date=range(2023-12-31, 2023-12-31), fa_period_type=LTM)")</f>
        <v>#NAME?</v>
      </c>
      <c r="J28" t="e">
        <f ca="1">_xll.BQL(D28, "is_int_expense(as_of_date=range(2023-12-29, 2023-12-29), fa_period_type=Q)")</f>
        <v>#NAME?</v>
      </c>
      <c r="K28" t="e">
        <f ca="1">_xll.BQL(D28, "total_equity(as_of_date=range(2023-12-29, 2023-12-29), fa_period_type=Q)")</f>
        <v>#NAME?</v>
      </c>
      <c r="L28" t="e">
        <f ca="1">_xll.BQL(D28, "sales_rev_turn(as_of_date=range(2023-12-31, 2023-12-31), fa_period_type=LTM)")</f>
        <v>#NAME?</v>
      </c>
    </row>
    <row r="29" spans="1:12" x14ac:dyDescent="0.55000000000000004">
      <c r="A29" s="1">
        <v>45289</v>
      </c>
      <c r="B29" s="1">
        <v>45291</v>
      </c>
      <c r="C29" t="s">
        <v>188</v>
      </c>
      <c r="D29" t="s">
        <v>7263</v>
      </c>
      <c r="E29" t="e">
        <f ca="1">_xll.BQL(D29, "cf_free_cash_flow(as_of_date=range(2023-12-31, 2023-12-31), fa_period_type=LTM)")</f>
        <v>#NAME?</v>
      </c>
      <c r="F29" t="e">
        <f ca="1">_xll.BQL(D29, "bs_st_borrow(fa_period_reference=range(2023-12-29, 2023-12-29), fa_period_type=Q)")</f>
        <v>#NAME?</v>
      </c>
      <c r="G29" t="e">
        <f ca="1">_xll.BQL(D29, "bs_lt_borrow(fa_period_reference=range(2023-12-29, 2023-12-29), fa_period_type=Q)")</f>
        <v>#NAME?</v>
      </c>
      <c r="H29" t="e">
        <f ca="1">_xll.BQL(D29, "net_income(as_of_date=range(2023-12-31, 2023-12-31), fa_period_type=LTM)")</f>
        <v>#NAME?</v>
      </c>
      <c r="I29" t="e">
        <f ca="1">_xll.BQL(D29, "ebitda(as_of_date=range(2023-12-31, 2023-12-31), fa_period_type=LTM)")</f>
        <v>#NAME?</v>
      </c>
      <c r="J29" t="e">
        <f ca="1">_xll.BQL(D29, "is_int_expense(as_of_date=range(2023-12-29, 2023-12-29), fa_period_type=Q)")</f>
        <v>#NAME?</v>
      </c>
      <c r="K29" t="e">
        <f ca="1">_xll.BQL(D29, "total_equity(as_of_date=range(2023-12-29, 2023-12-29), fa_period_type=Q)")</f>
        <v>#NAME?</v>
      </c>
      <c r="L29" t="e">
        <f ca="1">_xll.BQL(D29, "sales_rev_turn(as_of_date=range(2023-12-31, 2023-12-31), fa_period_type=LTM)")</f>
        <v>#NAME?</v>
      </c>
    </row>
    <row r="30" spans="1:12" x14ac:dyDescent="0.55000000000000004">
      <c r="A30" s="1">
        <v>45289</v>
      </c>
      <c r="B30" s="1">
        <v>45291</v>
      </c>
      <c r="C30" t="s">
        <v>197</v>
      </c>
      <c r="D30" t="s">
        <v>7264</v>
      </c>
      <c r="E30" t="e">
        <f ca="1">_xll.BQL(D30, "cf_free_cash_flow(as_of_date=range(2023-12-31, 2023-12-31), fa_period_type=LTM)")</f>
        <v>#NAME?</v>
      </c>
      <c r="F30" t="e">
        <f ca="1">_xll.BQL(D30, "bs_st_borrow(fa_period_reference=range(2023-12-29, 2023-12-29), fa_period_type=Q)")</f>
        <v>#NAME?</v>
      </c>
      <c r="G30" t="e">
        <f ca="1">_xll.BQL(D30, "bs_lt_borrow(fa_period_reference=range(2023-12-29, 2023-12-29), fa_period_type=Q)")</f>
        <v>#NAME?</v>
      </c>
      <c r="H30" t="e">
        <f ca="1">_xll.BQL(D30, "net_income(as_of_date=range(2023-12-31, 2023-12-31), fa_period_type=LTM)")</f>
        <v>#NAME?</v>
      </c>
      <c r="I30" t="e">
        <f ca="1">_xll.BQL(D30, "ebitda(as_of_date=range(2023-12-31, 2023-12-31), fa_period_type=LTM)")</f>
        <v>#NAME?</v>
      </c>
      <c r="J30" t="e">
        <f ca="1">_xll.BQL(D30, "is_int_expense(as_of_date=range(2023-12-29, 2023-12-29), fa_period_type=Q)")</f>
        <v>#NAME?</v>
      </c>
      <c r="K30" t="e">
        <f ca="1">_xll.BQL(D30, "total_equity(as_of_date=range(2023-12-29, 2023-12-29), fa_period_type=Q)")</f>
        <v>#NAME?</v>
      </c>
      <c r="L30" t="e">
        <f ca="1">_xll.BQL(D30, "sales_rev_turn(as_of_date=range(2023-12-31, 2023-12-31), fa_period_type=LTM)")</f>
        <v>#NAME?</v>
      </c>
    </row>
    <row r="31" spans="1:12" x14ac:dyDescent="0.55000000000000004">
      <c r="A31" s="1">
        <v>45289</v>
      </c>
      <c r="B31" s="1">
        <v>45291</v>
      </c>
      <c r="C31" t="s">
        <v>201</v>
      </c>
      <c r="D31" t="s">
        <v>7265</v>
      </c>
      <c r="E31" t="e">
        <f ca="1">_xll.BQL(D31, "cf_free_cash_flow(as_of_date=range(2023-12-31, 2023-12-31), fa_period_type=LTM)")</f>
        <v>#NAME?</v>
      </c>
      <c r="F31" t="e">
        <f ca="1">_xll.BQL(D31, "bs_st_borrow(fa_period_reference=range(2023-12-29, 2023-12-29), fa_period_type=Q)")</f>
        <v>#NAME?</v>
      </c>
      <c r="G31" t="e">
        <f ca="1">_xll.BQL(D31, "bs_lt_borrow(fa_period_reference=range(2023-12-29, 2023-12-29), fa_period_type=Q)")</f>
        <v>#NAME?</v>
      </c>
      <c r="H31" t="e">
        <f ca="1">_xll.BQL(D31, "net_income(as_of_date=range(2023-12-31, 2023-12-31), fa_period_type=LTM)")</f>
        <v>#NAME?</v>
      </c>
      <c r="I31" t="e">
        <f ca="1">_xll.BQL(D31, "ebitda(as_of_date=range(2023-12-31, 2023-12-31), fa_period_type=LTM)")</f>
        <v>#NAME?</v>
      </c>
      <c r="J31" t="e">
        <f ca="1">_xll.BQL(D31, "is_int_expense(as_of_date=range(2023-12-29, 2023-12-29), fa_period_type=Q)")</f>
        <v>#NAME?</v>
      </c>
      <c r="K31" t="e">
        <f ca="1">_xll.BQL(D31, "total_equity(as_of_date=range(2023-12-29, 2023-12-29), fa_period_type=Q)")</f>
        <v>#NAME?</v>
      </c>
      <c r="L31" t="e">
        <f ca="1">_xll.BQL(D31, "sales_rev_turn(as_of_date=range(2023-12-31, 2023-12-31), fa_period_type=LTM)")</f>
        <v>#NAME?</v>
      </c>
    </row>
    <row r="32" spans="1:12" x14ac:dyDescent="0.55000000000000004">
      <c r="A32" s="1">
        <v>45289</v>
      </c>
      <c r="B32" s="1">
        <v>45291</v>
      </c>
      <c r="C32" t="s">
        <v>208</v>
      </c>
      <c r="D32" t="s">
        <v>7266</v>
      </c>
      <c r="E32" t="e">
        <f ca="1">_xll.BQL(D32, "cf_free_cash_flow(as_of_date=range(2023-12-31, 2023-12-31), fa_period_type=LTM)")</f>
        <v>#NAME?</v>
      </c>
      <c r="F32" t="e">
        <f ca="1">_xll.BQL(D32, "bs_st_borrow(fa_period_reference=range(2023-12-29, 2023-12-29), fa_period_type=Q)")</f>
        <v>#NAME?</v>
      </c>
      <c r="G32" t="e">
        <f ca="1">_xll.BQL(D32, "bs_lt_borrow(fa_period_reference=range(2023-12-29, 2023-12-29), fa_period_type=Q)")</f>
        <v>#NAME?</v>
      </c>
      <c r="H32" t="e">
        <f ca="1">_xll.BQL(D32, "net_income(as_of_date=range(2023-12-31, 2023-12-31), fa_period_type=LTM)")</f>
        <v>#NAME?</v>
      </c>
      <c r="I32" t="e">
        <f ca="1">_xll.BQL(D32, "ebitda(as_of_date=range(2023-12-31, 2023-12-31), fa_period_type=LTM)")</f>
        <v>#NAME?</v>
      </c>
      <c r="J32" t="e">
        <f ca="1">_xll.BQL(D32, "is_int_expense(as_of_date=range(2023-12-29, 2023-12-29), fa_period_type=Q)")</f>
        <v>#NAME?</v>
      </c>
      <c r="K32" t="e">
        <f ca="1">_xll.BQL(D32, "total_equity(as_of_date=range(2023-12-29, 2023-12-29), fa_period_type=Q)")</f>
        <v>#NAME?</v>
      </c>
      <c r="L32" t="e">
        <f ca="1">_xll.BQL(D32, "sales_rev_turn(as_of_date=range(2023-12-31, 2023-12-31), fa_period_type=LTM)")</f>
        <v>#NAME?</v>
      </c>
    </row>
    <row r="33" spans="1:12" x14ac:dyDescent="0.55000000000000004">
      <c r="A33" s="1">
        <v>45289</v>
      </c>
      <c r="B33" s="1">
        <v>45291</v>
      </c>
      <c r="C33" t="s">
        <v>214</v>
      </c>
      <c r="D33" t="s">
        <v>7267</v>
      </c>
      <c r="E33" t="e">
        <f ca="1">_xll.BQL(D33, "cf_free_cash_flow(as_of_date=range(2023-12-31, 2023-12-31), fa_period_type=LTM)")</f>
        <v>#NAME?</v>
      </c>
      <c r="F33" t="e">
        <f ca="1">_xll.BQL(D33, "bs_st_borrow(fa_period_reference=range(2023-12-29, 2023-12-29), fa_period_type=Q)")</f>
        <v>#NAME?</v>
      </c>
      <c r="G33" t="e">
        <f ca="1">_xll.BQL(D33, "bs_lt_borrow(fa_period_reference=range(2023-12-29, 2023-12-29), fa_period_type=Q)")</f>
        <v>#NAME?</v>
      </c>
      <c r="H33" t="e">
        <f ca="1">_xll.BQL(D33, "net_income(as_of_date=range(2023-12-31, 2023-12-31), fa_period_type=LTM)")</f>
        <v>#NAME?</v>
      </c>
      <c r="I33" t="e">
        <f ca="1">_xll.BQL(D33, "ebitda(as_of_date=range(2023-12-31, 2023-12-31), fa_period_type=LTM)")</f>
        <v>#NAME?</v>
      </c>
      <c r="J33" t="e">
        <f ca="1">_xll.BQL(D33, "is_int_expense(as_of_date=range(2023-12-29, 2023-12-29), fa_period_type=Q)")</f>
        <v>#NAME?</v>
      </c>
      <c r="K33" t="e">
        <f ca="1">_xll.BQL(D33, "total_equity(as_of_date=range(2023-12-29, 2023-12-29), fa_period_type=Q)")</f>
        <v>#NAME?</v>
      </c>
      <c r="L33" t="e">
        <f ca="1">_xll.BQL(D33, "sales_rev_turn(as_of_date=range(2023-12-31, 2023-12-31), fa_period_type=LTM)")</f>
        <v>#NAME?</v>
      </c>
    </row>
    <row r="34" spans="1:12" x14ac:dyDescent="0.55000000000000004">
      <c r="A34" s="1">
        <v>45289</v>
      </c>
      <c r="B34" s="1">
        <v>45291</v>
      </c>
      <c r="C34" t="s">
        <v>226</v>
      </c>
      <c r="D34" t="s">
        <v>7268</v>
      </c>
      <c r="E34" t="e">
        <f ca="1">_xll.BQL(D34, "cf_free_cash_flow(as_of_date=range(2023-12-31, 2023-12-31), fa_period_type=LTM)")</f>
        <v>#NAME?</v>
      </c>
      <c r="F34" t="e">
        <f ca="1">_xll.BQL(D34, "bs_st_borrow(fa_period_reference=range(2023-12-29, 2023-12-29), fa_period_type=Q)")</f>
        <v>#NAME?</v>
      </c>
      <c r="G34" t="e">
        <f ca="1">_xll.BQL(D34, "bs_lt_borrow(fa_period_reference=range(2023-12-29, 2023-12-29), fa_period_type=Q)")</f>
        <v>#NAME?</v>
      </c>
      <c r="H34" t="e">
        <f ca="1">_xll.BQL(D34, "net_income(as_of_date=range(2023-12-31, 2023-12-31), fa_period_type=LTM)")</f>
        <v>#NAME?</v>
      </c>
      <c r="I34" t="e">
        <f ca="1">_xll.BQL(D34, "ebitda(as_of_date=range(2023-12-31, 2023-12-31), fa_period_type=LTM)")</f>
        <v>#NAME?</v>
      </c>
      <c r="J34" t="e">
        <f ca="1">_xll.BQL(D34, "is_int_expense(as_of_date=range(2023-12-29, 2023-12-29), fa_period_type=Q)")</f>
        <v>#NAME?</v>
      </c>
      <c r="K34" t="e">
        <f ca="1">_xll.BQL(D34, "total_equity(as_of_date=range(2023-12-29, 2023-12-29), fa_period_type=Q)")</f>
        <v>#NAME?</v>
      </c>
      <c r="L34" t="e">
        <f ca="1">_xll.BQL(D34, "sales_rev_turn(as_of_date=range(2023-12-31, 2023-12-31), fa_period_type=LTM)")</f>
        <v>#NAME?</v>
      </c>
    </row>
    <row r="35" spans="1:12" x14ac:dyDescent="0.55000000000000004">
      <c r="A35" s="1">
        <v>45289</v>
      </c>
      <c r="B35" s="1">
        <v>45291</v>
      </c>
      <c r="C35" t="s">
        <v>231</v>
      </c>
      <c r="D35" t="s">
        <v>7269</v>
      </c>
      <c r="E35" t="e">
        <f ca="1">_xll.BQL(D35, "cf_free_cash_flow(as_of_date=range(2023-12-31, 2023-12-31), fa_period_type=LTM)")</f>
        <v>#NAME?</v>
      </c>
      <c r="F35" t="e">
        <f ca="1">_xll.BQL(D35, "bs_st_borrow(fa_period_reference=range(2023-12-29, 2023-12-29), fa_period_type=Q)")</f>
        <v>#NAME?</v>
      </c>
      <c r="G35" t="e">
        <f ca="1">_xll.BQL(D35, "bs_lt_borrow(fa_period_reference=range(2023-12-29, 2023-12-29), fa_period_type=Q)")</f>
        <v>#NAME?</v>
      </c>
      <c r="H35" t="e">
        <f ca="1">_xll.BQL(D35, "net_income(as_of_date=range(2023-12-31, 2023-12-31), fa_period_type=LTM)")</f>
        <v>#NAME?</v>
      </c>
      <c r="I35" t="e">
        <f ca="1">_xll.BQL(D35, "ebitda(as_of_date=range(2023-12-31, 2023-12-31), fa_period_type=LTM)")</f>
        <v>#NAME?</v>
      </c>
      <c r="J35" t="e">
        <f ca="1">_xll.BQL(D35, "is_int_expense(as_of_date=range(2023-12-29, 2023-12-29), fa_period_type=Q)")</f>
        <v>#NAME?</v>
      </c>
      <c r="K35" t="e">
        <f ca="1">_xll.BQL(D35, "total_equity(as_of_date=range(2023-12-29, 2023-12-29), fa_period_type=Q)")</f>
        <v>#NAME?</v>
      </c>
      <c r="L35" t="e">
        <f ca="1">_xll.BQL(D35, "sales_rev_turn(as_of_date=range(2023-12-31, 2023-12-31), fa_period_type=LTM)")</f>
        <v>#NAME?</v>
      </c>
    </row>
    <row r="36" spans="1:12" x14ac:dyDescent="0.55000000000000004">
      <c r="A36" s="1">
        <v>45289</v>
      </c>
      <c r="B36" s="1">
        <v>45291</v>
      </c>
      <c r="C36" t="s">
        <v>244</v>
      </c>
      <c r="D36" t="s">
        <v>7270</v>
      </c>
      <c r="E36" t="e">
        <f ca="1">_xll.BQL(D36, "cf_free_cash_flow(as_of_date=range(2023-12-31, 2023-12-31), fa_period_type=LTM)")</f>
        <v>#NAME?</v>
      </c>
      <c r="F36" t="e">
        <f ca="1">_xll.BQL(D36, "bs_st_borrow(fa_period_reference=range(2023-12-29, 2023-12-29), fa_period_type=Q)")</f>
        <v>#NAME?</v>
      </c>
      <c r="G36" t="e">
        <f ca="1">_xll.BQL(D36, "bs_lt_borrow(fa_period_reference=range(2023-12-29, 2023-12-29), fa_period_type=Q)")</f>
        <v>#NAME?</v>
      </c>
      <c r="H36" t="e">
        <f ca="1">_xll.BQL(D36, "net_income(as_of_date=range(2023-12-31, 2023-12-31), fa_period_type=LTM)")</f>
        <v>#NAME?</v>
      </c>
      <c r="I36" t="e">
        <f ca="1">_xll.BQL(D36, "ebitda(as_of_date=range(2023-12-31, 2023-12-31), fa_period_type=LTM)")</f>
        <v>#NAME?</v>
      </c>
      <c r="J36" t="e">
        <f ca="1">_xll.BQL(D36, "is_int_expense(as_of_date=range(2023-12-29, 2023-12-29), fa_period_type=Q)")</f>
        <v>#NAME?</v>
      </c>
      <c r="K36" t="e">
        <f ca="1">_xll.BQL(D36, "total_equity(as_of_date=range(2023-12-29, 2023-12-29), fa_period_type=Q)")</f>
        <v>#NAME?</v>
      </c>
      <c r="L36" t="e">
        <f ca="1">_xll.BQL(D36, "sales_rev_turn(as_of_date=range(2023-12-31, 2023-12-31), fa_period_type=LTM)")</f>
        <v>#NAME?</v>
      </c>
    </row>
    <row r="37" spans="1:12" x14ac:dyDescent="0.55000000000000004">
      <c r="A37" s="1">
        <v>45289</v>
      </c>
      <c r="B37" s="1">
        <v>45291</v>
      </c>
      <c r="C37" t="s">
        <v>250</v>
      </c>
      <c r="D37" t="s">
        <v>7271</v>
      </c>
      <c r="E37" t="e">
        <f ca="1">_xll.BQL(D37, "cf_free_cash_flow(as_of_date=range(2023-12-31, 2023-12-31), fa_period_type=LTM)")</f>
        <v>#NAME?</v>
      </c>
      <c r="F37" t="e">
        <f ca="1">_xll.BQL(D37, "bs_st_borrow(fa_period_reference=range(2023-12-29, 2023-12-29), fa_period_type=Q)")</f>
        <v>#NAME?</v>
      </c>
      <c r="G37" t="e">
        <f ca="1">_xll.BQL(D37, "bs_lt_borrow(fa_period_reference=range(2023-12-29, 2023-12-29), fa_period_type=Q)")</f>
        <v>#NAME?</v>
      </c>
      <c r="H37" t="e">
        <f ca="1">_xll.BQL(D37, "net_income(as_of_date=range(2023-12-31, 2023-12-31), fa_period_type=LTM)")</f>
        <v>#NAME?</v>
      </c>
      <c r="I37" t="e">
        <f ca="1">_xll.BQL(D37, "ebitda(as_of_date=range(2023-12-31, 2023-12-31), fa_period_type=LTM)")</f>
        <v>#NAME?</v>
      </c>
      <c r="J37" t="e">
        <f ca="1">_xll.BQL(D37, "is_int_expense(as_of_date=range(2023-12-29, 2023-12-29), fa_period_type=Q)")</f>
        <v>#NAME?</v>
      </c>
      <c r="K37" t="e">
        <f ca="1">_xll.BQL(D37, "total_equity(as_of_date=range(2023-12-29, 2023-12-29), fa_period_type=Q)")</f>
        <v>#NAME?</v>
      </c>
      <c r="L37" t="e">
        <f ca="1">_xll.BQL(D37, "sales_rev_turn(as_of_date=range(2023-12-31, 2023-12-31), fa_period_type=LTM)")</f>
        <v>#NAME?</v>
      </c>
    </row>
    <row r="38" spans="1:12" x14ac:dyDescent="0.55000000000000004">
      <c r="A38" s="1">
        <v>45289</v>
      </c>
      <c r="B38" s="1">
        <v>45291</v>
      </c>
      <c r="C38" t="s">
        <v>254</v>
      </c>
      <c r="D38" t="s">
        <v>7269</v>
      </c>
      <c r="E38" t="e">
        <f ca="1">_xll.BQL(D38, "cf_free_cash_flow(as_of_date=range(2023-12-31, 2023-12-31), fa_period_type=LTM)")</f>
        <v>#NAME?</v>
      </c>
      <c r="F38" t="e">
        <f ca="1">_xll.BQL(D38, "bs_st_borrow(fa_period_reference=range(2023-12-29, 2023-12-29), fa_period_type=Q)")</f>
        <v>#NAME?</v>
      </c>
      <c r="G38" t="e">
        <f ca="1">_xll.BQL(D38, "bs_lt_borrow(fa_period_reference=range(2023-12-29, 2023-12-29), fa_period_type=Q)")</f>
        <v>#NAME?</v>
      </c>
      <c r="H38" t="e">
        <f ca="1">_xll.BQL(D38, "net_income(as_of_date=range(2023-12-31, 2023-12-31), fa_period_type=LTM)")</f>
        <v>#NAME?</v>
      </c>
      <c r="I38" t="e">
        <f ca="1">_xll.BQL(D38, "ebitda(as_of_date=range(2023-12-31, 2023-12-31), fa_period_type=LTM)")</f>
        <v>#NAME?</v>
      </c>
      <c r="J38" t="e">
        <f ca="1">_xll.BQL(D38, "is_int_expense(as_of_date=range(2023-12-29, 2023-12-29), fa_period_type=Q)")</f>
        <v>#NAME?</v>
      </c>
      <c r="K38" t="e">
        <f ca="1">_xll.BQL(D38, "total_equity(as_of_date=range(2023-12-29, 2023-12-29), fa_period_type=Q)")</f>
        <v>#NAME?</v>
      </c>
      <c r="L38" t="e">
        <f ca="1">_xll.BQL(D38, "sales_rev_turn(as_of_date=range(2023-12-31, 2023-12-31), fa_period_type=LTM)")</f>
        <v>#NAME?</v>
      </c>
    </row>
    <row r="39" spans="1:12" x14ac:dyDescent="0.55000000000000004">
      <c r="A39" s="1">
        <v>45289</v>
      </c>
      <c r="B39" s="1">
        <v>45291</v>
      </c>
      <c r="C39" t="s">
        <v>259</v>
      </c>
      <c r="D39" t="s">
        <v>7272</v>
      </c>
      <c r="E39" t="e">
        <f ca="1">_xll.BQL(D39, "cf_free_cash_flow(as_of_date=range(2023-12-31, 2023-12-31), fa_period_type=LTM)")</f>
        <v>#NAME?</v>
      </c>
      <c r="F39" t="e">
        <f ca="1">_xll.BQL(D39, "bs_st_borrow(fa_period_reference=range(2023-12-29, 2023-12-29), fa_period_type=Q)")</f>
        <v>#NAME?</v>
      </c>
      <c r="G39" t="e">
        <f ca="1">_xll.BQL(D39, "bs_lt_borrow(fa_period_reference=range(2023-12-29, 2023-12-29), fa_period_type=Q)")</f>
        <v>#NAME?</v>
      </c>
      <c r="H39" t="e">
        <f ca="1">_xll.BQL(D39, "net_income(as_of_date=range(2023-12-31, 2023-12-31), fa_period_type=LTM)")</f>
        <v>#NAME?</v>
      </c>
      <c r="I39" t="e">
        <f ca="1">_xll.BQL(D39, "ebitda(as_of_date=range(2023-12-31, 2023-12-31), fa_period_type=LTM)")</f>
        <v>#NAME?</v>
      </c>
      <c r="J39" t="e">
        <f ca="1">_xll.BQL(D39, "is_int_expense(as_of_date=range(2023-12-29, 2023-12-29), fa_period_type=Q)")</f>
        <v>#NAME?</v>
      </c>
      <c r="K39" t="e">
        <f ca="1">_xll.BQL(D39, "total_equity(as_of_date=range(2023-12-29, 2023-12-29), fa_period_type=Q)")</f>
        <v>#NAME?</v>
      </c>
      <c r="L39" t="e">
        <f ca="1">_xll.BQL(D39, "sales_rev_turn(as_of_date=range(2023-12-31, 2023-12-31), fa_period_type=LTM)")</f>
        <v>#NAME?</v>
      </c>
    </row>
    <row r="40" spans="1:12" x14ac:dyDescent="0.55000000000000004">
      <c r="A40" s="1">
        <v>45289</v>
      </c>
      <c r="B40" s="1">
        <v>45291</v>
      </c>
      <c r="C40" t="s">
        <v>264</v>
      </c>
      <c r="D40" t="s">
        <v>7273</v>
      </c>
      <c r="E40" t="e">
        <f ca="1">_xll.BQL(D40, "cf_free_cash_flow(as_of_date=range(2023-12-31, 2023-12-31), fa_period_type=LTM)")</f>
        <v>#NAME?</v>
      </c>
      <c r="F40" t="e">
        <f ca="1">_xll.BQL(D40, "bs_st_borrow(fa_period_reference=range(2023-12-29, 2023-12-29), fa_period_type=Q)")</f>
        <v>#NAME?</v>
      </c>
      <c r="G40" t="e">
        <f ca="1">_xll.BQL(D40, "bs_lt_borrow(fa_period_reference=range(2023-12-29, 2023-12-29), fa_period_type=Q)")</f>
        <v>#NAME?</v>
      </c>
      <c r="H40" t="e">
        <f ca="1">_xll.BQL(D40, "net_income(as_of_date=range(2023-12-31, 2023-12-31), fa_period_type=LTM)")</f>
        <v>#NAME?</v>
      </c>
      <c r="I40" t="e">
        <f ca="1">_xll.BQL(D40, "ebitda(as_of_date=range(2023-12-31, 2023-12-31), fa_period_type=LTM)")</f>
        <v>#NAME?</v>
      </c>
      <c r="J40" t="e">
        <f ca="1">_xll.BQL(D40, "is_int_expense(as_of_date=range(2023-12-29, 2023-12-29), fa_period_type=Q)")</f>
        <v>#NAME?</v>
      </c>
      <c r="K40" t="e">
        <f ca="1">_xll.BQL(D40, "total_equity(as_of_date=range(2023-12-29, 2023-12-29), fa_period_type=Q)")</f>
        <v>#NAME?</v>
      </c>
      <c r="L40" t="e">
        <f ca="1">_xll.BQL(D40, "sales_rev_turn(as_of_date=range(2023-12-31, 2023-12-31), fa_period_type=LTM)")</f>
        <v>#NAME?</v>
      </c>
    </row>
    <row r="41" spans="1:12" x14ac:dyDescent="0.55000000000000004">
      <c r="A41" s="1">
        <v>45289</v>
      </c>
      <c r="B41" s="1">
        <v>45291</v>
      </c>
      <c r="C41" t="s">
        <v>269</v>
      </c>
      <c r="D41" t="s">
        <v>7274</v>
      </c>
      <c r="E41" t="e">
        <f ca="1">_xll.BQL(D41, "cf_free_cash_flow(as_of_date=range(2023-12-31, 2023-12-31), fa_period_type=LTM)")</f>
        <v>#NAME?</v>
      </c>
      <c r="F41" t="e">
        <f ca="1">_xll.BQL(D41, "bs_st_borrow(fa_period_reference=range(2023-12-29, 2023-12-29), fa_period_type=Q)")</f>
        <v>#NAME?</v>
      </c>
      <c r="G41" t="e">
        <f ca="1">_xll.BQL(D41, "bs_lt_borrow(fa_period_reference=range(2023-12-29, 2023-12-29), fa_period_type=Q)")</f>
        <v>#NAME?</v>
      </c>
      <c r="H41" t="e">
        <f ca="1">_xll.BQL(D41, "net_income(as_of_date=range(2023-12-31, 2023-12-31), fa_period_type=LTM)")</f>
        <v>#NAME?</v>
      </c>
      <c r="I41" t="e">
        <f ca="1">_xll.BQL(D41, "ebitda(as_of_date=range(2023-12-31, 2023-12-31), fa_period_type=LTM)")</f>
        <v>#NAME?</v>
      </c>
      <c r="J41" t="e">
        <f ca="1">_xll.BQL(D41, "is_int_expense(as_of_date=range(2023-12-29, 2023-12-29), fa_period_type=Q)")</f>
        <v>#NAME?</v>
      </c>
      <c r="K41" t="e">
        <f ca="1">_xll.BQL(D41, "total_equity(as_of_date=range(2023-12-29, 2023-12-29), fa_period_type=Q)")</f>
        <v>#NAME?</v>
      </c>
      <c r="L41" t="e">
        <f ca="1">_xll.BQL(D41, "sales_rev_turn(as_of_date=range(2023-12-31, 2023-12-31), fa_period_type=LTM)")</f>
        <v>#NAME?</v>
      </c>
    </row>
    <row r="42" spans="1:12" x14ac:dyDescent="0.55000000000000004">
      <c r="A42" s="1">
        <v>45289</v>
      </c>
      <c r="B42" s="1">
        <v>45291</v>
      </c>
      <c r="C42" t="s">
        <v>281</v>
      </c>
      <c r="D42" t="s">
        <v>7275</v>
      </c>
      <c r="E42" t="e">
        <f ca="1">_xll.BQL(D42, "cf_free_cash_flow(as_of_date=range(2023-12-31, 2023-12-31), fa_period_type=LTM)")</f>
        <v>#NAME?</v>
      </c>
      <c r="F42" t="e">
        <f ca="1">_xll.BQL(D42, "bs_st_borrow(fa_period_reference=range(2023-12-29, 2023-12-29), fa_period_type=Q)")</f>
        <v>#NAME?</v>
      </c>
      <c r="G42" t="e">
        <f ca="1">_xll.BQL(D42, "bs_lt_borrow(fa_period_reference=range(2023-12-29, 2023-12-29), fa_period_type=Q)")</f>
        <v>#NAME?</v>
      </c>
      <c r="H42" t="e">
        <f ca="1">_xll.BQL(D42, "net_income(as_of_date=range(2023-12-31, 2023-12-31), fa_period_type=LTM)")</f>
        <v>#NAME?</v>
      </c>
      <c r="I42" t="e">
        <f ca="1">_xll.BQL(D42, "ebitda(as_of_date=range(2023-12-31, 2023-12-31), fa_period_type=LTM)")</f>
        <v>#NAME?</v>
      </c>
      <c r="J42" t="e">
        <f ca="1">_xll.BQL(D42, "is_int_expense(as_of_date=range(2023-12-29, 2023-12-29), fa_period_type=Q)")</f>
        <v>#NAME?</v>
      </c>
      <c r="K42" t="e">
        <f ca="1">_xll.BQL(D42, "total_equity(as_of_date=range(2023-12-29, 2023-12-29), fa_period_type=Q)")</f>
        <v>#NAME?</v>
      </c>
      <c r="L42" t="e">
        <f ca="1">_xll.BQL(D42, "sales_rev_turn(as_of_date=range(2023-12-31, 2023-12-31), fa_period_type=LTM)")</f>
        <v>#NAME?</v>
      </c>
    </row>
    <row r="43" spans="1:12" x14ac:dyDescent="0.55000000000000004">
      <c r="A43" s="1">
        <v>45289</v>
      </c>
      <c r="B43" s="1">
        <v>45291</v>
      </c>
      <c r="C43" t="s">
        <v>285</v>
      </c>
      <c r="D43" t="s">
        <v>7276</v>
      </c>
      <c r="E43" t="e">
        <f ca="1">_xll.BQL(D43, "cf_free_cash_flow(as_of_date=range(2023-12-31, 2023-12-31), fa_period_type=LTM)")</f>
        <v>#NAME?</v>
      </c>
      <c r="F43" t="e">
        <f ca="1">_xll.BQL(D43, "bs_st_borrow(fa_period_reference=range(2023-12-29, 2023-12-29), fa_period_type=Q)")</f>
        <v>#NAME?</v>
      </c>
      <c r="G43" t="e">
        <f ca="1">_xll.BQL(D43, "bs_lt_borrow(fa_period_reference=range(2023-12-29, 2023-12-29), fa_period_type=Q)")</f>
        <v>#NAME?</v>
      </c>
      <c r="H43" t="e">
        <f ca="1">_xll.BQL(D43, "net_income(as_of_date=range(2023-12-31, 2023-12-31), fa_period_type=LTM)")</f>
        <v>#NAME?</v>
      </c>
      <c r="I43" t="e">
        <f ca="1">_xll.BQL(D43, "ebitda(as_of_date=range(2023-12-31, 2023-12-31), fa_period_type=LTM)")</f>
        <v>#NAME?</v>
      </c>
      <c r="J43" t="e">
        <f ca="1">_xll.BQL(D43, "is_int_expense(as_of_date=range(2023-12-29, 2023-12-29), fa_period_type=Q)")</f>
        <v>#NAME?</v>
      </c>
      <c r="K43" t="e">
        <f ca="1">_xll.BQL(D43, "total_equity(as_of_date=range(2023-12-29, 2023-12-29), fa_period_type=Q)")</f>
        <v>#NAME?</v>
      </c>
      <c r="L43" t="e">
        <f ca="1">_xll.BQL(D43, "sales_rev_turn(as_of_date=range(2023-12-31, 2023-12-31), fa_period_type=LTM)")</f>
        <v>#NAME?</v>
      </c>
    </row>
    <row r="44" spans="1:12" x14ac:dyDescent="0.55000000000000004">
      <c r="A44" s="1">
        <v>45289</v>
      </c>
      <c r="B44" s="1">
        <v>45291</v>
      </c>
      <c r="C44" t="s">
        <v>301</v>
      </c>
      <c r="D44" t="s">
        <v>7277</v>
      </c>
      <c r="E44" t="e">
        <f ca="1">_xll.BQL(D44, "cf_free_cash_flow(as_of_date=range(2023-12-31, 2023-12-31), fa_period_type=LTM)")</f>
        <v>#NAME?</v>
      </c>
      <c r="F44" t="e">
        <f ca="1">_xll.BQL(D44, "bs_st_borrow(fa_period_reference=range(2023-12-29, 2023-12-29), fa_period_type=Q)")</f>
        <v>#NAME?</v>
      </c>
      <c r="G44" t="e">
        <f ca="1">_xll.BQL(D44, "bs_lt_borrow(fa_period_reference=range(2023-12-29, 2023-12-29), fa_period_type=Q)")</f>
        <v>#NAME?</v>
      </c>
      <c r="H44" t="e">
        <f ca="1">_xll.BQL(D44, "net_income(as_of_date=range(2023-12-31, 2023-12-31), fa_period_type=LTM)")</f>
        <v>#NAME?</v>
      </c>
      <c r="I44" t="e">
        <f ca="1">_xll.BQL(D44, "ebitda(as_of_date=range(2023-12-31, 2023-12-31), fa_period_type=LTM)")</f>
        <v>#NAME?</v>
      </c>
      <c r="J44" t="e">
        <f ca="1">_xll.BQL(D44, "is_int_expense(as_of_date=range(2023-12-29, 2023-12-29), fa_period_type=Q)")</f>
        <v>#NAME?</v>
      </c>
      <c r="K44" t="e">
        <f ca="1">_xll.BQL(D44, "total_equity(as_of_date=range(2023-12-29, 2023-12-29), fa_period_type=Q)")</f>
        <v>#NAME?</v>
      </c>
      <c r="L44" t="e">
        <f ca="1">_xll.BQL(D44, "sales_rev_turn(as_of_date=range(2023-12-31, 2023-12-31), fa_period_type=LTM)")</f>
        <v>#NAME?</v>
      </c>
    </row>
    <row r="45" spans="1:12" x14ac:dyDescent="0.55000000000000004">
      <c r="A45" s="1">
        <v>45289</v>
      </c>
      <c r="B45" s="1">
        <v>45291</v>
      </c>
      <c r="C45" t="s">
        <v>314</v>
      </c>
      <c r="D45" t="s">
        <v>7239</v>
      </c>
      <c r="E45" t="e">
        <f ca="1">_xll.BQL(D45, "cf_free_cash_flow(as_of_date=range(2023-12-31, 2023-12-31), fa_period_type=LTM)")</f>
        <v>#NAME?</v>
      </c>
      <c r="F45" t="e">
        <f ca="1">_xll.BQL(D45, "bs_st_borrow(fa_period_reference=range(2023-12-29, 2023-12-29), fa_period_type=Q)")</f>
        <v>#NAME?</v>
      </c>
      <c r="G45" t="e">
        <f ca="1">_xll.BQL(D45, "bs_lt_borrow(fa_period_reference=range(2023-12-29, 2023-12-29), fa_period_type=Q)")</f>
        <v>#NAME?</v>
      </c>
      <c r="H45" t="e">
        <f ca="1">_xll.BQL(D45, "net_income(as_of_date=range(2023-12-31, 2023-12-31), fa_period_type=LTM)")</f>
        <v>#NAME?</v>
      </c>
      <c r="I45" t="e">
        <f ca="1">_xll.BQL(D45, "ebitda(as_of_date=range(2023-12-31, 2023-12-31), fa_period_type=LTM)")</f>
        <v>#NAME?</v>
      </c>
      <c r="J45" t="e">
        <f ca="1">_xll.BQL(D45, "is_int_expense(as_of_date=range(2023-12-29, 2023-12-29), fa_period_type=Q)")</f>
        <v>#NAME?</v>
      </c>
      <c r="K45" t="e">
        <f ca="1">_xll.BQL(D45, "total_equity(as_of_date=range(2023-12-29, 2023-12-29), fa_period_type=Q)")</f>
        <v>#NAME?</v>
      </c>
      <c r="L45" t="e">
        <f ca="1">_xll.BQL(D45, "sales_rev_turn(as_of_date=range(2023-12-31, 2023-12-31), fa_period_type=LTM)")</f>
        <v>#NAME?</v>
      </c>
    </row>
    <row r="46" spans="1:12" x14ac:dyDescent="0.55000000000000004">
      <c r="A46" s="1">
        <v>45289</v>
      </c>
      <c r="B46" s="1">
        <v>45291</v>
      </c>
      <c r="C46" t="s">
        <v>317</v>
      </c>
      <c r="D46" t="s">
        <v>7278</v>
      </c>
      <c r="E46" t="e">
        <f ca="1">_xll.BQL(D46, "cf_free_cash_flow(as_of_date=range(2023-12-31, 2023-12-31), fa_period_type=LTM)")</f>
        <v>#NAME?</v>
      </c>
      <c r="F46" t="e">
        <f ca="1">_xll.BQL(D46, "bs_st_borrow(fa_period_reference=range(2023-12-29, 2023-12-29), fa_period_type=Q)")</f>
        <v>#NAME?</v>
      </c>
      <c r="G46" t="e">
        <f ca="1">_xll.BQL(D46, "bs_lt_borrow(fa_period_reference=range(2023-12-29, 2023-12-29), fa_period_type=Q)")</f>
        <v>#NAME?</v>
      </c>
      <c r="H46" t="e">
        <f ca="1">_xll.BQL(D46, "net_income(as_of_date=range(2023-12-31, 2023-12-31), fa_period_type=LTM)")</f>
        <v>#NAME?</v>
      </c>
      <c r="I46" t="e">
        <f ca="1">_xll.BQL(D46, "ebitda(as_of_date=range(2023-12-31, 2023-12-31), fa_period_type=LTM)")</f>
        <v>#NAME?</v>
      </c>
      <c r="J46" t="e">
        <f ca="1">_xll.BQL(D46, "is_int_expense(as_of_date=range(2023-12-29, 2023-12-29), fa_period_type=Q)")</f>
        <v>#NAME?</v>
      </c>
      <c r="K46" t="e">
        <f ca="1">_xll.BQL(D46, "total_equity(as_of_date=range(2023-12-29, 2023-12-29), fa_period_type=Q)")</f>
        <v>#NAME?</v>
      </c>
      <c r="L46" t="e">
        <f ca="1">_xll.BQL(D46, "sales_rev_turn(as_of_date=range(2023-12-31, 2023-12-31), fa_period_type=LTM)")</f>
        <v>#NAME?</v>
      </c>
    </row>
    <row r="47" spans="1:12" x14ac:dyDescent="0.55000000000000004">
      <c r="A47" s="1">
        <v>45289</v>
      </c>
      <c r="B47" s="1">
        <v>45291</v>
      </c>
      <c r="C47" t="s">
        <v>320</v>
      </c>
      <c r="D47" t="s">
        <v>7279</v>
      </c>
      <c r="E47" t="e">
        <f ca="1">_xll.BQL(D47, "cf_free_cash_flow(as_of_date=range(2023-12-31, 2023-12-31), fa_period_type=LTM)")</f>
        <v>#NAME?</v>
      </c>
      <c r="F47" t="e">
        <f ca="1">_xll.BQL(D47, "bs_st_borrow(fa_period_reference=range(2023-12-29, 2023-12-29), fa_period_type=Q)")</f>
        <v>#NAME?</v>
      </c>
      <c r="G47" t="e">
        <f ca="1">_xll.BQL(D47, "bs_lt_borrow(fa_period_reference=range(2023-12-29, 2023-12-29), fa_period_type=Q)")</f>
        <v>#NAME?</v>
      </c>
      <c r="H47" t="e">
        <f ca="1">_xll.BQL(D47, "net_income(as_of_date=range(2023-12-31, 2023-12-31), fa_period_type=LTM)")</f>
        <v>#NAME?</v>
      </c>
      <c r="I47" t="e">
        <f ca="1">_xll.BQL(D47, "ebitda(as_of_date=range(2023-12-31, 2023-12-31), fa_period_type=LTM)")</f>
        <v>#NAME?</v>
      </c>
      <c r="J47" t="e">
        <f ca="1">_xll.BQL(D47, "is_int_expense(as_of_date=range(2023-12-29, 2023-12-29), fa_period_type=Q)")</f>
        <v>#NAME?</v>
      </c>
      <c r="K47" t="e">
        <f ca="1">_xll.BQL(D47, "total_equity(as_of_date=range(2023-12-29, 2023-12-29), fa_period_type=Q)")</f>
        <v>#NAME?</v>
      </c>
      <c r="L47" t="e">
        <f ca="1">_xll.BQL(D47, "sales_rev_turn(as_of_date=range(2023-12-31, 2023-12-31), fa_period_type=LTM)")</f>
        <v>#NAME?</v>
      </c>
    </row>
    <row r="48" spans="1:12" x14ac:dyDescent="0.55000000000000004">
      <c r="A48" s="1">
        <v>45289</v>
      </c>
      <c r="B48" s="1">
        <v>45291</v>
      </c>
      <c r="C48" t="s">
        <v>324</v>
      </c>
      <c r="D48" t="s">
        <v>7280</v>
      </c>
      <c r="E48" t="e">
        <f ca="1">_xll.BQL(D48, "cf_free_cash_flow(as_of_date=range(2023-12-31, 2023-12-31), fa_period_type=LTM)")</f>
        <v>#NAME?</v>
      </c>
      <c r="F48" t="e">
        <f ca="1">_xll.BQL(D48, "bs_st_borrow(fa_period_reference=range(2023-12-29, 2023-12-29), fa_period_type=Q)")</f>
        <v>#NAME?</v>
      </c>
      <c r="G48" t="e">
        <f ca="1">_xll.BQL(D48, "bs_lt_borrow(fa_period_reference=range(2023-12-29, 2023-12-29), fa_period_type=Q)")</f>
        <v>#NAME?</v>
      </c>
      <c r="H48" t="e">
        <f ca="1">_xll.BQL(D48, "net_income(as_of_date=range(2023-12-31, 2023-12-31), fa_period_type=LTM)")</f>
        <v>#NAME?</v>
      </c>
      <c r="I48" t="e">
        <f ca="1">_xll.BQL(D48, "ebitda(as_of_date=range(2023-12-31, 2023-12-31), fa_period_type=LTM)")</f>
        <v>#NAME?</v>
      </c>
      <c r="J48" t="e">
        <f ca="1">_xll.BQL(D48, "is_int_expense(as_of_date=range(2023-12-29, 2023-12-29), fa_period_type=Q)")</f>
        <v>#NAME?</v>
      </c>
      <c r="K48" t="e">
        <f ca="1">_xll.BQL(D48, "total_equity(as_of_date=range(2023-12-29, 2023-12-29), fa_period_type=Q)")</f>
        <v>#NAME?</v>
      </c>
      <c r="L48" t="e">
        <f ca="1">_xll.BQL(D48, "sales_rev_turn(as_of_date=range(2023-12-31, 2023-12-31), fa_period_type=LTM)")</f>
        <v>#NAME?</v>
      </c>
    </row>
    <row r="49" spans="1:12" x14ac:dyDescent="0.55000000000000004">
      <c r="A49" s="1">
        <v>45289</v>
      </c>
      <c r="B49" s="1">
        <v>45291</v>
      </c>
      <c r="C49" t="s">
        <v>328</v>
      </c>
      <c r="D49" t="s">
        <v>7281</v>
      </c>
      <c r="E49" t="e">
        <f ca="1">_xll.BQL(D49, "cf_free_cash_flow(as_of_date=range(2023-12-31, 2023-12-31), fa_period_type=LTM)")</f>
        <v>#NAME?</v>
      </c>
      <c r="F49" t="e">
        <f ca="1">_xll.BQL(D49, "bs_st_borrow(fa_period_reference=range(2023-12-29, 2023-12-29), fa_period_type=Q)")</f>
        <v>#NAME?</v>
      </c>
      <c r="G49" t="e">
        <f ca="1">_xll.BQL(D49, "bs_lt_borrow(fa_period_reference=range(2023-12-29, 2023-12-29), fa_period_type=Q)")</f>
        <v>#NAME?</v>
      </c>
      <c r="H49" t="e">
        <f ca="1">_xll.BQL(D49, "net_income(as_of_date=range(2023-12-31, 2023-12-31), fa_period_type=LTM)")</f>
        <v>#NAME?</v>
      </c>
      <c r="I49" t="e">
        <f ca="1">_xll.BQL(D49, "ebitda(as_of_date=range(2023-12-31, 2023-12-31), fa_period_type=LTM)")</f>
        <v>#NAME?</v>
      </c>
      <c r="J49" t="e">
        <f ca="1">_xll.BQL(D49, "is_int_expense(as_of_date=range(2023-12-29, 2023-12-29), fa_period_type=Q)")</f>
        <v>#NAME?</v>
      </c>
      <c r="K49" t="e">
        <f ca="1">_xll.BQL(D49, "total_equity(as_of_date=range(2023-12-29, 2023-12-29), fa_period_type=Q)")</f>
        <v>#NAME?</v>
      </c>
      <c r="L49" t="e">
        <f ca="1">_xll.BQL(D49, "sales_rev_turn(as_of_date=range(2023-12-31, 2023-12-31), fa_period_type=LTM)")</f>
        <v>#NAME?</v>
      </c>
    </row>
    <row r="50" spans="1:12" x14ac:dyDescent="0.55000000000000004">
      <c r="A50" s="1">
        <v>45289</v>
      </c>
      <c r="B50" s="1">
        <v>45291</v>
      </c>
      <c r="C50" t="s">
        <v>332</v>
      </c>
      <c r="D50" t="s">
        <v>7282</v>
      </c>
      <c r="E50" t="e">
        <f ca="1">_xll.BQL(D50, "cf_free_cash_flow(as_of_date=range(2023-12-31, 2023-12-31), fa_period_type=LTM)")</f>
        <v>#NAME?</v>
      </c>
      <c r="F50" t="e">
        <f ca="1">_xll.BQL(D50, "bs_st_borrow(fa_period_reference=range(2023-12-29, 2023-12-29), fa_period_type=Q)")</f>
        <v>#NAME?</v>
      </c>
      <c r="G50" t="e">
        <f ca="1">_xll.BQL(D50, "bs_lt_borrow(fa_period_reference=range(2023-12-29, 2023-12-29), fa_period_type=Q)")</f>
        <v>#NAME?</v>
      </c>
      <c r="H50" t="e">
        <f ca="1">_xll.BQL(D50, "net_income(as_of_date=range(2023-12-31, 2023-12-31), fa_period_type=LTM)")</f>
        <v>#NAME?</v>
      </c>
      <c r="I50" t="e">
        <f ca="1">_xll.BQL(D50, "ebitda(as_of_date=range(2023-12-31, 2023-12-31), fa_period_type=LTM)")</f>
        <v>#NAME?</v>
      </c>
      <c r="J50" t="e">
        <f ca="1">_xll.BQL(D50, "is_int_expense(as_of_date=range(2023-12-29, 2023-12-29), fa_period_type=Q)")</f>
        <v>#NAME?</v>
      </c>
      <c r="K50" t="e">
        <f ca="1">_xll.BQL(D50, "total_equity(as_of_date=range(2023-12-29, 2023-12-29), fa_period_type=Q)")</f>
        <v>#NAME?</v>
      </c>
      <c r="L50" t="e">
        <f ca="1">_xll.BQL(D50, "sales_rev_turn(as_of_date=range(2023-12-31, 2023-12-31), fa_period_type=LTM)")</f>
        <v>#NAME?</v>
      </c>
    </row>
    <row r="51" spans="1:12" x14ac:dyDescent="0.55000000000000004">
      <c r="A51" s="1">
        <v>45289</v>
      </c>
      <c r="B51" s="1">
        <v>45291</v>
      </c>
      <c r="C51" t="s">
        <v>337</v>
      </c>
      <c r="D51" t="s">
        <v>7283</v>
      </c>
      <c r="E51" t="e">
        <f ca="1">_xll.BQL(D51, "cf_free_cash_flow(as_of_date=range(2023-12-31, 2023-12-31), fa_period_type=LTM)")</f>
        <v>#NAME?</v>
      </c>
      <c r="F51" t="e">
        <f ca="1">_xll.BQL(D51, "bs_st_borrow(fa_period_reference=range(2023-12-29, 2023-12-29), fa_period_type=Q)")</f>
        <v>#NAME?</v>
      </c>
      <c r="G51" t="e">
        <f ca="1">_xll.BQL(D51, "bs_lt_borrow(fa_period_reference=range(2023-12-29, 2023-12-29), fa_period_type=Q)")</f>
        <v>#NAME?</v>
      </c>
      <c r="H51" t="e">
        <f ca="1">_xll.BQL(D51, "net_income(as_of_date=range(2023-12-31, 2023-12-31), fa_period_type=LTM)")</f>
        <v>#NAME?</v>
      </c>
      <c r="I51" t="e">
        <f ca="1">_xll.BQL(D51, "ebitda(as_of_date=range(2023-12-31, 2023-12-31), fa_period_type=LTM)")</f>
        <v>#NAME?</v>
      </c>
      <c r="J51" t="e">
        <f ca="1">_xll.BQL(D51, "is_int_expense(as_of_date=range(2023-12-29, 2023-12-29), fa_period_type=Q)")</f>
        <v>#NAME?</v>
      </c>
      <c r="K51" t="e">
        <f ca="1">_xll.BQL(D51, "total_equity(as_of_date=range(2023-12-29, 2023-12-29), fa_period_type=Q)")</f>
        <v>#NAME?</v>
      </c>
      <c r="L51" t="e">
        <f ca="1">_xll.BQL(D51, "sales_rev_turn(as_of_date=range(2023-12-31, 2023-12-31), fa_period_type=LTM)")</f>
        <v>#NAME?</v>
      </c>
    </row>
    <row r="52" spans="1:12" x14ac:dyDescent="0.55000000000000004">
      <c r="A52" s="1">
        <v>45289</v>
      </c>
      <c r="B52" s="1">
        <v>45291</v>
      </c>
      <c r="C52" t="s">
        <v>349</v>
      </c>
      <c r="D52" t="s">
        <v>7284</v>
      </c>
      <c r="E52" t="e">
        <f ca="1">_xll.BQL(D52, "cf_free_cash_flow(as_of_date=range(2023-12-31, 2023-12-31), fa_period_type=LTM)")</f>
        <v>#NAME?</v>
      </c>
      <c r="F52" t="e">
        <f ca="1">_xll.BQL(D52, "bs_st_borrow(fa_period_reference=range(2023-12-29, 2023-12-29), fa_period_type=Q)")</f>
        <v>#NAME?</v>
      </c>
      <c r="G52" t="e">
        <f ca="1">_xll.BQL(D52, "bs_lt_borrow(fa_period_reference=range(2023-12-29, 2023-12-29), fa_period_type=Q)")</f>
        <v>#NAME?</v>
      </c>
      <c r="H52" t="e">
        <f ca="1">_xll.BQL(D52, "net_income(as_of_date=range(2023-12-31, 2023-12-31), fa_period_type=LTM)")</f>
        <v>#NAME?</v>
      </c>
      <c r="I52" t="e">
        <f ca="1">_xll.BQL(D52, "ebitda(as_of_date=range(2023-12-31, 2023-12-31), fa_period_type=LTM)")</f>
        <v>#NAME?</v>
      </c>
      <c r="J52" t="e">
        <f ca="1">_xll.BQL(D52, "is_int_expense(as_of_date=range(2023-12-29, 2023-12-29), fa_period_type=Q)")</f>
        <v>#NAME?</v>
      </c>
      <c r="K52" t="e">
        <f ca="1">_xll.BQL(D52, "total_equity(as_of_date=range(2023-12-29, 2023-12-29), fa_period_type=Q)")</f>
        <v>#NAME?</v>
      </c>
      <c r="L52" t="e">
        <f ca="1">_xll.BQL(D52, "sales_rev_turn(as_of_date=range(2023-12-31, 2023-12-31), fa_period_type=LTM)")</f>
        <v>#NAME?</v>
      </c>
    </row>
    <row r="53" spans="1:12" x14ac:dyDescent="0.55000000000000004">
      <c r="A53" s="1">
        <v>45289</v>
      </c>
      <c r="B53" s="1">
        <v>45291</v>
      </c>
      <c r="C53" t="s">
        <v>357</v>
      </c>
      <c r="D53" t="s">
        <v>7285</v>
      </c>
      <c r="E53" t="e">
        <f ca="1">_xll.BQL(D53, "cf_free_cash_flow(as_of_date=range(2023-12-31, 2023-12-31), fa_period_type=LTM)")</f>
        <v>#NAME?</v>
      </c>
      <c r="F53" t="e">
        <f ca="1">_xll.BQL(D53, "bs_st_borrow(fa_period_reference=range(2023-12-29, 2023-12-29), fa_period_type=Q)")</f>
        <v>#NAME?</v>
      </c>
      <c r="G53" t="e">
        <f ca="1">_xll.BQL(D53, "bs_lt_borrow(fa_period_reference=range(2023-12-29, 2023-12-29), fa_period_type=Q)")</f>
        <v>#NAME?</v>
      </c>
      <c r="H53" t="e">
        <f ca="1">_xll.BQL(D53, "net_income(as_of_date=range(2023-12-31, 2023-12-31), fa_period_type=LTM)")</f>
        <v>#NAME?</v>
      </c>
      <c r="I53" t="e">
        <f ca="1">_xll.BQL(D53, "ebitda(as_of_date=range(2023-12-31, 2023-12-31), fa_period_type=LTM)")</f>
        <v>#NAME?</v>
      </c>
      <c r="J53" t="e">
        <f ca="1">_xll.BQL(D53, "is_int_expense(as_of_date=range(2023-12-29, 2023-12-29), fa_period_type=Q)")</f>
        <v>#NAME?</v>
      </c>
      <c r="K53" t="e">
        <f ca="1">_xll.BQL(D53, "total_equity(as_of_date=range(2023-12-29, 2023-12-29), fa_period_type=Q)")</f>
        <v>#NAME?</v>
      </c>
      <c r="L53" t="e">
        <f ca="1">_xll.BQL(D53, "sales_rev_turn(as_of_date=range(2023-12-31, 2023-12-31), fa_period_type=LTM)")</f>
        <v>#NAME?</v>
      </c>
    </row>
    <row r="54" spans="1:12" x14ac:dyDescent="0.55000000000000004">
      <c r="A54" s="1">
        <v>45289</v>
      </c>
      <c r="B54" s="1">
        <v>45291</v>
      </c>
      <c r="C54" t="s">
        <v>363</v>
      </c>
      <c r="D54" t="s">
        <v>7286</v>
      </c>
      <c r="E54" t="e">
        <f ca="1">_xll.BQL(D54, "cf_free_cash_flow(as_of_date=range(2023-12-31, 2023-12-31), fa_period_type=LTM)")</f>
        <v>#NAME?</v>
      </c>
      <c r="F54" t="e">
        <f ca="1">_xll.BQL(D54, "bs_st_borrow(fa_period_reference=range(2023-12-29, 2023-12-29), fa_period_type=Q)")</f>
        <v>#NAME?</v>
      </c>
      <c r="G54" t="e">
        <f ca="1">_xll.BQL(D54, "bs_lt_borrow(fa_period_reference=range(2023-12-29, 2023-12-29), fa_period_type=Q)")</f>
        <v>#NAME?</v>
      </c>
      <c r="H54" t="e">
        <f ca="1">_xll.BQL(D54, "net_income(as_of_date=range(2023-12-31, 2023-12-31), fa_period_type=LTM)")</f>
        <v>#NAME?</v>
      </c>
      <c r="I54" t="e">
        <f ca="1">_xll.BQL(D54, "ebitda(as_of_date=range(2023-12-31, 2023-12-31), fa_period_type=LTM)")</f>
        <v>#NAME?</v>
      </c>
      <c r="J54" t="e">
        <f ca="1">_xll.BQL(D54, "is_int_expense(as_of_date=range(2023-12-29, 2023-12-29), fa_period_type=Q)")</f>
        <v>#NAME?</v>
      </c>
      <c r="K54" t="e">
        <f ca="1">_xll.BQL(D54, "total_equity(as_of_date=range(2023-12-29, 2023-12-29), fa_period_type=Q)")</f>
        <v>#NAME?</v>
      </c>
      <c r="L54" t="e">
        <f ca="1">_xll.BQL(D54, "sales_rev_turn(as_of_date=range(2023-12-31, 2023-12-31), fa_period_type=LTM)")</f>
        <v>#NAME?</v>
      </c>
    </row>
    <row r="55" spans="1:12" x14ac:dyDescent="0.55000000000000004">
      <c r="A55" s="1">
        <v>45289</v>
      </c>
      <c r="B55" s="1">
        <v>45291</v>
      </c>
      <c r="C55" t="s">
        <v>375</v>
      </c>
      <c r="D55" t="s">
        <v>7287</v>
      </c>
      <c r="E55" t="e">
        <f ca="1">_xll.BQL(D55, "cf_free_cash_flow(as_of_date=range(2023-12-31, 2023-12-31), fa_period_type=LTM)")</f>
        <v>#NAME?</v>
      </c>
      <c r="F55" t="e">
        <f ca="1">_xll.BQL(D55, "bs_st_borrow(fa_period_reference=range(2023-12-29, 2023-12-29), fa_period_type=Q)")</f>
        <v>#NAME?</v>
      </c>
      <c r="G55" t="e">
        <f ca="1">_xll.BQL(D55, "bs_lt_borrow(fa_period_reference=range(2023-12-29, 2023-12-29), fa_period_type=Q)")</f>
        <v>#NAME?</v>
      </c>
      <c r="H55" t="e">
        <f ca="1">_xll.BQL(D55, "net_income(as_of_date=range(2023-12-31, 2023-12-31), fa_period_type=LTM)")</f>
        <v>#NAME?</v>
      </c>
      <c r="I55" t="e">
        <f ca="1">_xll.BQL(D55, "ebitda(as_of_date=range(2023-12-31, 2023-12-31), fa_period_type=LTM)")</f>
        <v>#NAME?</v>
      </c>
      <c r="J55" t="e">
        <f ca="1">_xll.BQL(D55, "is_int_expense(as_of_date=range(2023-12-29, 2023-12-29), fa_period_type=Q)")</f>
        <v>#NAME?</v>
      </c>
      <c r="K55" t="e">
        <f ca="1">_xll.BQL(D55, "total_equity(as_of_date=range(2023-12-29, 2023-12-29), fa_period_type=Q)")</f>
        <v>#NAME?</v>
      </c>
      <c r="L55" t="e">
        <f ca="1">_xll.BQL(D55, "sales_rev_turn(as_of_date=range(2023-12-31, 2023-12-31), fa_period_type=LTM)")</f>
        <v>#NAME?</v>
      </c>
    </row>
    <row r="56" spans="1:12" x14ac:dyDescent="0.55000000000000004">
      <c r="A56" s="1">
        <v>45289</v>
      </c>
      <c r="B56" s="1">
        <v>45291</v>
      </c>
      <c r="C56" t="s">
        <v>379</v>
      </c>
      <c r="D56" t="s">
        <v>7288</v>
      </c>
      <c r="E56" t="e">
        <f ca="1">_xll.BQL(D56, "cf_free_cash_flow(as_of_date=range(2023-12-31, 2023-12-31), fa_period_type=LTM)")</f>
        <v>#NAME?</v>
      </c>
      <c r="F56" t="e">
        <f ca="1">_xll.BQL(D56, "bs_st_borrow(fa_period_reference=range(2023-12-29, 2023-12-29), fa_period_type=Q)")</f>
        <v>#NAME?</v>
      </c>
      <c r="G56" t="e">
        <f ca="1">_xll.BQL(D56, "bs_lt_borrow(fa_period_reference=range(2023-12-29, 2023-12-29), fa_period_type=Q)")</f>
        <v>#NAME?</v>
      </c>
      <c r="H56" t="e">
        <f ca="1">_xll.BQL(D56, "net_income(as_of_date=range(2023-12-31, 2023-12-31), fa_period_type=LTM)")</f>
        <v>#NAME?</v>
      </c>
      <c r="I56" t="e">
        <f ca="1">_xll.BQL(D56, "ebitda(as_of_date=range(2023-12-31, 2023-12-31), fa_period_type=LTM)")</f>
        <v>#NAME?</v>
      </c>
      <c r="J56" t="e">
        <f ca="1">_xll.BQL(D56, "is_int_expense(as_of_date=range(2023-12-29, 2023-12-29), fa_period_type=Q)")</f>
        <v>#NAME?</v>
      </c>
      <c r="K56" t="e">
        <f ca="1">_xll.BQL(D56, "total_equity(as_of_date=range(2023-12-29, 2023-12-29), fa_period_type=Q)")</f>
        <v>#NAME?</v>
      </c>
      <c r="L56" t="e">
        <f ca="1">_xll.BQL(D56, "sales_rev_turn(as_of_date=range(2023-12-31, 2023-12-31), fa_period_type=LTM)")</f>
        <v>#NAME?</v>
      </c>
    </row>
    <row r="57" spans="1:12" x14ac:dyDescent="0.55000000000000004">
      <c r="A57" s="1">
        <v>45289</v>
      </c>
      <c r="B57" s="1">
        <v>45291</v>
      </c>
      <c r="C57" t="s">
        <v>385</v>
      </c>
      <c r="D57" t="s">
        <v>7289</v>
      </c>
      <c r="E57" t="e">
        <f ca="1">_xll.BQL(D57, "cf_free_cash_flow(as_of_date=range(2023-12-31, 2023-12-31), fa_period_type=LTM)")</f>
        <v>#NAME?</v>
      </c>
      <c r="F57" t="e">
        <f ca="1">_xll.BQL(D57, "bs_st_borrow(fa_period_reference=range(2023-12-29, 2023-12-29), fa_period_type=Q)")</f>
        <v>#NAME?</v>
      </c>
      <c r="G57" t="e">
        <f ca="1">_xll.BQL(D57, "bs_lt_borrow(fa_period_reference=range(2023-12-29, 2023-12-29), fa_period_type=Q)")</f>
        <v>#NAME?</v>
      </c>
      <c r="H57" t="e">
        <f ca="1">_xll.BQL(D57, "net_income(as_of_date=range(2023-12-31, 2023-12-31), fa_period_type=LTM)")</f>
        <v>#NAME?</v>
      </c>
      <c r="I57" t="e">
        <f ca="1">_xll.BQL(D57, "ebitda(as_of_date=range(2023-12-31, 2023-12-31), fa_period_type=LTM)")</f>
        <v>#NAME?</v>
      </c>
      <c r="J57" t="e">
        <f ca="1">_xll.BQL(D57, "is_int_expense(as_of_date=range(2023-12-29, 2023-12-29), fa_period_type=Q)")</f>
        <v>#NAME?</v>
      </c>
      <c r="K57" t="e">
        <f ca="1">_xll.BQL(D57, "total_equity(as_of_date=range(2023-12-29, 2023-12-29), fa_period_type=Q)")</f>
        <v>#NAME?</v>
      </c>
      <c r="L57" t="e">
        <f ca="1">_xll.BQL(D57, "sales_rev_turn(as_of_date=range(2023-12-31, 2023-12-31), fa_period_type=LTM)")</f>
        <v>#NAME?</v>
      </c>
    </row>
    <row r="58" spans="1:12" x14ac:dyDescent="0.55000000000000004">
      <c r="A58" s="1">
        <v>45289</v>
      </c>
      <c r="B58" s="1">
        <v>45291</v>
      </c>
      <c r="C58" t="s">
        <v>395</v>
      </c>
      <c r="D58" t="s">
        <v>7290</v>
      </c>
      <c r="E58" t="e">
        <f ca="1">_xll.BQL(D58, "cf_free_cash_flow(as_of_date=range(2023-12-31, 2023-12-31), fa_period_type=LTM)")</f>
        <v>#NAME?</v>
      </c>
      <c r="F58" t="e">
        <f ca="1">_xll.BQL(D58, "bs_st_borrow(fa_period_reference=range(2023-12-29, 2023-12-29), fa_period_type=Q)")</f>
        <v>#NAME?</v>
      </c>
      <c r="G58" t="e">
        <f ca="1">_xll.BQL(D58, "bs_lt_borrow(fa_period_reference=range(2023-12-29, 2023-12-29), fa_period_type=Q)")</f>
        <v>#NAME?</v>
      </c>
      <c r="H58" t="e">
        <f ca="1">_xll.BQL(D58, "net_income(as_of_date=range(2023-12-31, 2023-12-31), fa_period_type=LTM)")</f>
        <v>#NAME?</v>
      </c>
      <c r="I58" t="e">
        <f ca="1">_xll.BQL(D58, "ebitda(as_of_date=range(2023-12-31, 2023-12-31), fa_period_type=LTM)")</f>
        <v>#NAME?</v>
      </c>
      <c r="J58" t="e">
        <f ca="1">_xll.BQL(D58, "is_int_expense(as_of_date=range(2023-12-29, 2023-12-29), fa_period_type=Q)")</f>
        <v>#NAME?</v>
      </c>
      <c r="K58" t="e">
        <f ca="1">_xll.BQL(D58, "total_equity(as_of_date=range(2023-12-29, 2023-12-29), fa_period_type=Q)")</f>
        <v>#NAME?</v>
      </c>
      <c r="L58" t="e">
        <f ca="1">_xll.BQL(D58, "sales_rev_turn(as_of_date=range(2023-12-31, 2023-12-31), fa_period_type=LTM)")</f>
        <v>#NAME?</v>
      </c>
    </row>
    <row r="59" spans="1:12" x14ac:dyDescent="0.55000000000000004">
      <c r="A59" s="1">
        <v>45289</v>
      </c>
      <c r="B59" s="1">
        <v>45291</v>
      </c>
      <c r="C59" t="s">
        <v>398</v>
      </c>
      <c r="D59" t="s">
        <v>7291</v>
      </c>
      <c r="E59" t="e">
        <f ca="1">_xll.BQL(D59, "cf_free_cash_flow(as_of_date=range(2023-12-31, 2023-12-31), fa_period_type=LTM)")</f>
        <v>#NAME?</v>
      </c>
      <c r="F59" t="e">
        <f ca="1">_xll.BQL(D59, "bs_st_borrow(fa_period_reference=range(2023-12-29, 2023-12-29), fa_period_type=Q)")</f>
        <v>#NAME?</v>
      </c>
      <c r="G59" t="e">
        <f ca="1">_xll.BQL(D59, "bs_lt_borrow(fa_period_reference=range(2023-12-29, 2023-12-29), fa_period_type=Q)")</f>
        <v>#NAME?</v>
      </c>
      <c r="H59" t="e">
        <f ca="1">_xll.BQL(D59, "net_income(as_of_date=range(2023-12-31, 2023-12-31), fa_period_type=LTM)")</f>
        <v>#NAME?</v>
      </c>
      <c r="I59" t="e">
        <f ca="1">_xll.BQL(D59, "ebitda(as_of_date=range(2023-12-31, 2023-12-31), fa_period_type=LTM)")</f>
        <v>#NAME?</v>
      </c>
      <c r="J59" t="e">
        <f ca="1">_xll.BQL(D59, "is_int_expense(as_of_date=range(2023-12-29, 2023-12-29), fa_period_type=Q)")</f>
        <v>#NAME?</v>
      </c>
      <c r="K59" t="e">
        <f ca="1">_xll.BQL(D59, "total_equity(as_of_date=range(2023-12-29, 2023-12-29), fa_period_type=Q)")</f>
        <v>#NAME?</v>
      </c>
      <c r="L59" t="e">
        <f ca="1">_xll.BQL(D59, "sales_rev_turn(as_of_date=range(2023-12-31, 2023-12-31), fa_period_type=LTM)")</f>
        <v>#NAME?</v>
      </c>
    </row>
    <row r="60" spans="1:12" x14ac:dyDescent="0.55000000000000004">
      <c r="A60" s="1">
        <v>45289</v>
      </c>
      <c r="B60" s="1">
        <v>45291</v>
      </c>
      <c r="C60" t="s">
        <v>402</v>
      </c>
      <c r="D60" t="s">
        <v>7292</v>
      </c>
      <c r="E60" t="e">
        <f ca="1">_xll.BQL(D60, "cf_free_cash_flow(as_of_date=range(2023-12-31, 2023-12-31), fa_period_type=LTM)")</f>
        <v>#NAME?</v>
      </c>
      <c r="F60" t="e">
        <f ca="1">_xll.BQL(D60, "bs_st_borrow(fa_period_reference=range(2023-12-29, 2023-12-29), fa_period_type=Q)")</f>
        <v>#NAME?</v>
      </c>
      <c r="G60" t="e">
        <f ca="1">_xll.BQL(D60, "bs_lt_borrow(fa_period_reference=range(2023-12-29, 2023-12-29), fa_period_type=Q)")</f>
        <v>#NAME?</v>
      </c>
      <c r="H60" t="e">
        <f ca="1">_xll.BQL(D60, "net_income(as_of_date=range(2023-12-31, 2023-12-31), fa_period_type=LTM)")</f>
        <v>#NAME?</v>
      </c>
      <c r="I60" t="e">
        <f ca="1">_xll.BQL(D60, "ebitda(as_of_date=range(2023-12-31, 2023-12-31), fa_period_type=LTM)")</f>
        <v>#NAME?</v>
      </c>
      <c r="J60" t="e">
        <f ca="1">_xll.BQL(D60, "is_int_expense(as_of_date=range(2023-12-29, 2023-12-29), fa_period_type=Q)")</f>
        <v>#NAME?</v>
      </c>
      <c r="K60" t="e">
        <f ca="1">_xll.BQL(D60, "total_equity(as_of_date=range(2023-12-29, 2023-12-29), fa_period_type=Q)")</f>
        <v>#NAME?</v>
      </c>
      <c r="L60" t="e">
        <f ca="1">_xll.BQL(D60, "sales_rev_turn(as_of_date=range(2023-12-31, 2023-12-31), fa_period_type=LTM)")</f>
        <v>#NAME?</v>
      </c>
    </row>
    <row r="61" spans="1:12" x14ac:dyDescent="0.55000000000000004">
      <c r="A61" s="1">
        <v>45289</v>
      </c>
      <c r="B61" s="1">
        <v>45291</v>
      </c>
      <c r="C61" t="s">
        <v>407</v>
      </c>
      <c r="D61" t="s">
        <v>7293</v>
      </c>
      <c r="E61" t="e">
        <f ca="1">_xll.BQL(D61, "cf_free_cash_flow(as_of_date=range(2023-12-31, 2023-12-31), fa_period_type=LTM)")</f>
        <v>#NAME?</v>
      </c>
      <c r="F61" t="e">
        <f ca="1">_xll.BQL(D61, "bs_st_borrow(fa_period_reference=range(2023-12-29, 2023-12-29), fa_period_type=Q)")</f>
        <v>#NAME?</v>
      </c>
      <c r="G61" t="e">
        <f ca="1">_xll.BQL(D61, "bs_lt_borrow(fa_period_reference=range(2023-12-29, 2023-12-29), fa_period_type=Q)")</f>
        <v>#NAME?</v>
      </c>
      <c r="H61" t="e">
        <f ca="1">_xll.BQL(D61, "net_income(as_of_date=range(2023-12-31, 2023-12-31), fa_period_type=LTM)")</f>
        <v>#NAME?</v>
      </c>
      <c r="I61" t="e">
        <f ca="1">_xll.BQL(D61, "ebitda(as_of_date=range(2023-12-31, 2023-12-31), fa_period_type=LTM)")</f>
        <v>#NAME?</v>
      </c>
      <c r="J61" t="e">
        <f ca="1">_xll.BQL(D61, "is_int_expense(as_of_date=range(2023-12-29, 2023-12-29), fa_period_type=Q)")</f>
        <v>#NAME?</v>
      </c>
      <c r="K61" t="e">
        <f ca="1">_xll.BQL(D61, "total_equity(as_of_date=range(2023-12-29, 2023-12-29), fa_period_type=Q)")</f>
        <v>#NAME?</v>
      </c>
      <c r="L61" t="e">
        <f ca="1">_xll.BQL(D61, "sales_rev_turn(as_of_date=range(2023-12-31, 2023-12-31), fa_period_type=LTM)")</f>
        <v>#NAME?</v>
      </c>
    </row>
    <row r="62" spans="1:12" x14ac:dyDescent="0.55000000000000004">
      <c r="A62" s="1">
        <v>45289</v>
      </c>
      <c r="B62" s="1">
        <v>45291</v>
      </c>
      <c r="C62" t="s">
        <v>411</v>
      </c>
      <c r="D62" t="s">
        <v>7294</v>
      </c>
      <c r="E62" t="e">
        <f ca="1">_xll.BQL(D62, "cf_free_cash_flow(as_of_date=range(2023-12-31, 2023-12-31), fa_period_type=LTM)")</f>
        <v>#NAME?</v>
      </c>
      <c r="F62" t="e">
        <f ca="1">_xll.BQL(D62, "bs_st_borrow(fa_period_reference=range(2023-12-29, 2023-12-29), fa_period_type=Q)")</f>
        <v>#NAME?</v>
      </c>
      <c r="G62" t="e">
        <f ca="1">_xll.BQL(D62, "bs_lt_borrow(fa_period_reference=range(2023-12-29, 2023-12-29), fa_period_type=Q)")</f>
        <v>#NAME?</v>
      </c>
      <c r="H62" t="e">
        <f ca="1">_xll.BQL(D62, "net_income(as_of_date=range(2023-12-31, 2023-12-31), fa_period_type=LTM)")</f>
        <v>#NAME?</v>
      </c>
      <c r="I62" t="e">
        <f ca="1">_xll.BQL(D62, "ebitda(as_of_date=range(2023-12-31, 2023-12-31), fa_period_type=LTM)")</f>
        <v>#NAME?</v>
      </c>
      <c r="J62" t="e">
        <f ca="1">_xll.BQL(D62, "is_int_expense(as_of_date=range(2023-12-29, 2023-12-29), fa_period_type=Q)")</f>
        <v>#NAME?</v>
      </c>
      <c r="K62" t="e">
        <f ca="1">_xll.BQL(D62, "total_equity(as_of_date=range(2023-12-29, 2023-12-29), fa_period_type=Q)")</f>
        <v>#NAME?</v>
      </c>
      <c r="L62" t="e">
        <f ca="1">_xll.BQL(D62, "sales_rev_turn(as_of_date=range(2023-12-31, 2023-12-31), fa_period_type=LTM)")</f>
        <v>#NAME?</v>
      </c>
    </row>
    <row r="63" spans="1:12" x14ac:dyDescent="0.55000000000000004">
      <c r="A63" s="1">
        <v>45289</v>
      </c>
      <c r="B63" s="1">
        <v>45291</v>
      </c>
      <c r="C63" t="s">
        <v>415</v>
      </c>
      <c r="D63" t="s">
        <v>7295</v>
      </c>
      <c r="E63" t="e">
        <f ca="1">_xll.BQL(D63, "cf_free_cash_flow(as_of_date=range(2023-12-31, 2023-12-31), fa_period_type=LTM)")</f>
        <v>#NAME?</v>
      </c>
      <c r="F63" t="e">
        <f ca="1">_xll.BQL(D63, "bs_st_borrow(fa_period_reference=range(2023-12-29, 2023-12-29), fa_period_type=Q)")</f>
        <v>#NAME?</v>
      </c>
      <c r="G63" t="e">
        <f ca="1">_xll.BQL(D63, "bs_lt_borrow(fa_period_reference=range(2023-12-29, 2023-12-29), fa_period_type=Q)")</f>
        <v>#NAME?</v>
      </c>
      <c r="H63" t="e">
        <f ca="1">_xll.BQL(D63, "net_income(as_of_date=range(2023-12-31, 2023-12-31), fa_period_type=LTM)")</f>
        <v>#NAME?</v>
      </c>
      <c r="I63" t="e">
        <f ca="1">_xll.BQL(D63, "ebitda(as_of_date=range(2023-12-31, 2023-12-31), fa_period_type=LTM)")</f>
        <v>#NAME?</v>
      </c>
      <c r="J63" t="e">
        <f ca="1">_xll.BQL(D63, "is_int_expense(as_of_date=range(2023-12-29, 2023-12-29), fa_period_type=Q)")</f>
        <v>#NAME?</v>
      </c>
      <c r="K63" t="e">
        <f ca="1">_xll.BQL(D63, "total_equity(as_of_date=range(2023-12-29, 2023-12-29), fa_period_type=Q)")</f>
        <v>#NAME?</v>
      </c>
      <c r="L63" t="e">
        <f ca="1">_xll.BQL(D63, "sales_rev_turn(as_of_date=range(2023-12-31, 2023-12-31), fa_period_type=LTM)")</f>
        <v>#NAME?</v>
      </c>
    </row>
    <row r="64" spans="1:12" x14ac:dyDescent="0.55000000000000004">
      <c r="A64" s="1">
        <v>45289</v>
      </c>
      <c r="B64" s="1">
        <v>45291</v>
      </c>
      <c r="C64" t="s">
        <v>421</v>
      </c>
      <c r="D64" t="s">
        <v>7296</v>
      </c>
      <c r="E64" t="e">
        <f ca="1">_xll.BQL(D64, "cf_free_cash_flow(as_of_date=range(2023-12-31, 2023-12-31), fa_period_type=LTM)")</f>
        <v>#NAME?</v>
      </c>
      <c r="F64" t="e">
        <f ca="1">_xll.BQL(D64, "bs_st_borrow(fa_period_reference=range(2023-12-29, 2023-12-29), fa_period_type=Q)")</f>
        <v>#NAME?</v>
      </c>
      <c r="G64" t="e">
        <f ca="1">_xll.BQL(D64, "bs_lt_borrow(fa_period_reference=range(2023-12-29, 2023-12-29), fa_period_type=Q)")</f>
        <v>#NAME?</v>
      </c>
      <c r="H64" t="e">
        <f ca="1">_xll.BQL(D64, "net_income(as_of_date=range(2023-12-31, 2023-12-31), fa_period_type=LTM)")</f>
        <v>#NAME?</v>
      </c>
      <c r="I64" t="e">
        <f ca="1">_xll.BQL(D64, "ebitda(as_of_date=range(2023-12-31, 2023-12-31), fa_period_type=LTM)")</f>
        <v>#NAME?</v>
      </c>
      <c r="J64" t="e">
        <f ca="1">_xll.BQL(D64, "is_int_expense(as_of_date=range(2023-12-29, 2023-12-29), fa_period_type=Q)")</f>
        <v>#NAME?</v>
      </c>
      <c r="K64" t="e">
        <f ca="1">_xll.BQL(D64, "total_equity(as_of_date=range(2023-12-29, 2023-12-29), fa_period_type=Q)")</f>
        <v>#NAME?</v>
      </c>
      <c r="L64" t="e">
        <f ca="1">_xll.BQL(D64, "sales_rev_turn(as_of_date=range(2023-12-31, 2023-12-31), fa_period_type=LTM)")</f>
        <v>#NAME?</v>
      </c>
    </row>
    <row r="65" spans="1:12" x14ac:dyDescent="0.55000000000000004">
      <c r="A65" s="1">
        <v>45289</v>
      </c>
      <c r="B65" s="1">
        <v>45291</v>
      </c>
      <c r="C65" t="s">
        <v>432</v>
      </c>
      <c r="D65" t="s">
        <v>7297</v>
      </c>
      <c r="E65" t="e">
        <f ca="1">_xll.BQL(D65, "cf_free_cash_flow(as_of_date=range(2023-12-31, 2023-12-31), fa_period_type=LTM)")</f>
        <v>#NAME?</v>
      </c>
      <c r="F65" t="e">
        <f ca="1">_xll.BQL(D65, "bs_st_borrow(fa_period_reference=range(2023-12-29, 2023-12-29), fa_period_type=Q)")</f>
        <v>#NAME?</v>
      </c>
      <c r="G65" t="e">
        <f ca="1">_xll.BQL(D65, "bs_lt_borrow(fa_period_reference=range(2023-12-29, 2023-12-29), fa_period_type=Q)")</f>
        <v>#NAME?</v>
      </c>
      <c r="H65" t="e">
        <f ca="1">_xll.BQL(D65, "net_income(as_of_date=range(2023-12-31, 2023-12-31), fa_period_type=LTM)")</f>
        <v>#NAME?</v>
      </c>
      <c r="I65" t="e">
        <f ca="1">_xll.BQL(D65, "ebitda(as_of_date=range(2023-12-31, 2023-12-31), fa_period_type=LTM)")</f>
        <v>#NAME?</v>
      </c>
      <c r="J65" t="e">
        <f ca="1">_xll.BQL(D65, "is_int_expense(as_of_date=range(2023-12-29, 2023-12-29), fa_period_type=Q)")</f>
        <v>#NAME?</v>
      </c>
      <c r="K65" t="e">
        <f ca="1">_xll.BQL(D65, "total_equity(as_of_date=range(2023-12-29, 2023-12-29), fa_period_type=Q)")</f>
        <v>#NAME?</v>
      </c>
      <c r="L65" t="e">
        <f ca="1">_xll.BQL(D65, "sales_rev_turn(as_of_date=range(2023-12-31, 2023-12-31), fa_period_type=LTM)")</f>
        <v>#NAME?</v>
      </c>
    </row>
    <row r="66" spans="1:12" x14ac:dyDescent="0.55000000000000004">
      <c r="A66" s="1">
        <v>45289</v>
      </c>
      <c r="B66" s="1">
        <v>45291</v>
      </c>
      <c r="C66" t="s">
        <v>436</v>
      </c>
      <c r="D66" t="s">
        <v>7298</v>
      </c>
      <c r="E66" t="e">
        <f ca="1">_xll.BQL(D66, "cf_free_cash_flow(as_of_date=range(2023-12-31, 2023-12-31), fa_period_type=LTM)")</f>
        <v>#NAME?</v>
      </c>
      <c r="F66" t="e">
        <f ca="1">_xll.BQL(D66, "bs_st_borrow(fa_period_reference=range(2023-12-29, 2023-12-29), fa_period_type=Q)")</f>
        <v>#NAME?</v>
      </c>
      <c r="G66" t="e">
        <f ca="1">_xll.BQL(D66, "bs_lt_borrow(fa_period_reference=range(2023-12-29, 2023-12-29), fa_period_type=Q)")</f>
        <v>#NAME?</v>
      </c>
      <c r="H66" t="e">
        <f ca="1">_xll.BQL(D66, "net_income(as_of_date=range(2023-12-31, 2023-12-31), fa_period_type=LTM)")</f>
        <v>#NAME?</v>
      </c>
      <c r="I66" t="e">
        <f ca="1">_xll.BQL(D66, "ebitda(as_of_date=range(2023-12-31, 2023-12-31), fa_period_type=LTM)")</f>
        <v>#NAME?</v>
      </c>
      <c r="J66" t="e">
        <f ca="1">_xll.BQL(D66, "is_int_expense(as_of_date=range(2023-12-29, 2023-12-29), fa_period_type=Q)")</f>
        <v>#NAME?</v>
      </c>
      <c r="K66" t="e">
        <f ca="1">_xll.BQL(D66, "total_equity(as_of_date=range(2023-12-29, 2023-12-29), fa_period_type=Q)")</f>
        <v>#NAME?</v>
      </c>
      <c r="L66" t="e">
        <f ca="1">_xll.BQL(D66, "sales_rev_turn(as_of_date=range(2023-12-31, 2023-12-31), fa_period_type=LTM)")</f>
        <v>#NAME?</v>
      </c>
    </row>
    <row r="67" spans="1:12" x14ac:dyDescent="0.55000000000000004">
      <c r="A67" s="1">
        <v>45289</v>
      </c>
      <c r="B67" s="1">
        <v>45291</v>
      </c>
      <c r="C67" t="s">
        <v>444</v>
      </c>
      <c r="D67" t="s">
        <v>7299</v>
      </c>
      <c r="E67" t="e">
        <f ca="1">_xll.BQL(D67, "cf_free_cash_flow(as_of_date=range(2023-12-31, 2023-12-31), fa_period_type=LTM)")</f>
        <v>#NAME?</v>
      </c>
      <c r="F67" t="e">
        <f ca="1">_xll.BQL(D67, "bs_st_borrow(fa_period_reference=range(2023-12-29, 2023-12-29), fa_period_type=Q)")</f>
        <v>#NAME?</v>
      </c>
      <c r="G67" t="e">
        <f ca="1">_xll.BQL(D67, "bs_lt_borrow(fa_period_reference=range(2023-12-29, 2023-12-29), fa_period_type=Q)")</f>
        <v>#NAME?</v>
      </c>
      <c r="H67" t="e">
        <f ca="1">_xll.BQL(D67, "net_income(as_of_date=range(2023-12-31, 2023-12-31), fa_period_type=LTM)")</f>
        <v>#NAME?</v>
      </c>
      <c r="I67" t="e">
        <f ca="1">_xll.BQL(D67, "ebitda(as_of_date=range(2023-12-31, 2023-12-31), fa_period_type=LTM)")</f>
        <v>#NAME?</v>
      </c>
      <c r="J67" t="e">
        <f ca="1">_xll.BQL(D67, "is_int_expense(as_of_date=range(2023-12-29, 2023-12-29), fa_period_type=Q)")</f>
        <v>#NAME?</v>
      </c>
      <c r="K67" t="e">
        <f ca="1">_xll.BQL(D67, "total_equity(as_of_date=range(2023-12-29, 2023-12-29), fa_period_type=Q)")</f>
        <v>#NAME?</v>
      </c>
      <c r="L67" t="e">
        <f ca="1">_xll.BQL(D67, "sales_rev_turn(as_of_date=range(2023-12-31, 2023-12-31), fa_period_type=LTM)")</f>
        <v>#NAME?</v>
      </c>
    </row>
    <row r="68" spans="1:12" x14ac:dyDescent="0.55000000000000004">
      <c r="A68" s="1">
        <v>45289</v>
      </c>
      <c r="B68" s="1">
        <v>45291</v>
      </c>
      <c r="C68" t="s">
        <v>448</v>
      </c>
      <c r="D68" t="s">
        <v>7300</v>
      </c>
      <c r="E68" t="e">
        <f ca="1">_xll.BQL(D68, "cf_free_cash_flow(as_of_date=range(2023-12-31, 2023-12-31), fa_period_type=LTM)")</f>
        <v>#NAME?</v>
      </c>
      <c r="F68" t="e">
        <f ca="1">_xll.BQL(D68, "bs_st_borrow(fa_period_reference=range(2023-12-29, 2023-12-29), fa_period_type=Q)")</f>
        <v>#NAME?</v>
      </c>
      <c r="G68" t="e">
        <f ca="1">_xll.BQL(D68, "bs_lt_borrow(fa_period_reference=range(2023-12-29, 2023-12-29), fa_period_type=Q)")</f>
        <v>#NAME?</v>
      </c>
      <c r="H68" t="e">
        <f ca="1">_xll.BQL(D68, "net_income(as_of_date=range(2023-12-31, 2023-12-31), fa_period_type=LTM)")</f>
        <v>#NAME?</v>
      </c>
      <c r="I68" t="e">
        <f ca="1">_xll.BQL(D68, "ebitda(as_of_date=range(2023-12-31, 2023-12-31), fa_period_type=LTM)")</f>
        <v>#NAME?</v>
      </c>
      <c r="J68" t="e">
        <f ca="1">_xll.BQL(D68, "is_int_expense(as_of_date=range(2023-12-29, 2023-12-29), fa_period_type=Q)")</f>
        <v>#NAME?</v>
      </c>
      <c r="K68" t="e">
        <f ca="1">_xll.BQL(D68, "total_equity(as_of_date=range(2023-12-29, 2023-12-29), fa_period_type=Q)")</f>
        <v>#NAME?</v>
      </c>
      <c r="L68" t="e">
        <f ca="1">_xll.BQL(D68, "sales_rev_turn(as_of_date=range(2023-12-31, 2023-12-31), fa_period_type=LTM)")</f>
        <v>#NAME?</v>
      </c>
    </row>
    <row r="69" spans="1:12" x14ac:dyDescent="0.55000000000000004">
      <c r="A69" s="1">
        <v>45289</v>
      </c>
      <c r="B69" s="1">
        <v>45291</v>
      </c>
      <c r="C69" t="s">
        <v>454</v>
      </c>
      <c r="D69" t="s">
        <v>7247</v>
      </c>
      <c r="E69" t="e">
        <f ca="1">_xll.BQL(D69, "cf_free_cash_flow(as_of_date=range(2023-12-31, 2023-12-31), fa_period_type=LTM)")</f>
        <v>#NAME?</v>
      </c>
      <c r="F69" t="e">
        <f ca="1">_xll.BQL(D69, "bs_st_borrow(fa_period_reference=range(2023-12-29, 2023-12-29), fa_period_type=Q)")</f>
        <v>#NAME?</v>
      </c>
      <c r="G69" t="e">
        <f ca="1">_xll.BQL(D69, "bs_lt_borrow(fa_period_reference=range(2023-12-29, 2023-12-29), fa_period_type=Q)")</f>
        <v>#NAME?</v>
      </c>
      <c r="H69" t="e">
        <f ca="1">_xll.BQL(D69, "net_income(as_of_date=range(2023-12-31, 2023-12-31), fa_period_type=LTM)")</f>
        <v>#NAME?</v>
      </c>
      <c r="I69" t="e">
        <f ca="1">_xll.BQL(D69, "ebitda(as_of_date=range(2023-12-31, 2023-12-31), fa_period_type=LTM)")</f>
        <v>#NAME?</v>
      </c>
      <c r="J69" t="e">
        <f ca="1">_xll.BQL(D69, "is_int_expense(as_of_date=range(2023-12-29, 2023-12-29), fa_period_type=Q)")</f>
        <v>#NAME?</v>
      </c>
      <c r="K69" t="e">
        <f ca="1">_xll.BQL(D69, "total_equity(as_of_date=range(2023-12-29, 2023-12-29), fa_period_type=Q)")</f>
        <v>#NAME?</v>
      </c>
      <c r="L69" t="e">
        <f ca="1">_xll.BQL(D69, "sales_rev_turn(as_of_date=range(2023-12-31, 2023-12-31), fa_period_type=LTM)")</f>
        <v>#NAME?</v>
      </c>
    </row>
    <row r="70" spans="1:12" x14ac:dyDescent="0.55000000000000004">
      <c r="A70" s="1">
        <v>45289</v>
      </c>
      <c r="B70" s="1">
        <v>45291</v>
      </c>
      <c r="C70" t="s">
        <v>463</v>
      </c>
      <c r="D70" t="s">
        <v>7301</v>
      </c>
      <c r="E70" t="e">
        <f ca="1">_xll.BQL(D70, "cf_free_cash_flow(as_of_date=range(2023-12-31, 2023-12-31), fa_period_type=LTM)")</f>
        <v>#NAME?</v>
      </c>
      <c r="F70" t="e">
        <f ca="1">_xll.BQL(D70, "bs_st_borrow(fa_period_reference=range(2023-12-29, 2023-12-29), fa_period_type=Q)")</f>
        <v>#NAME?</v>
      </c>
      <c r="G70" t="e">
        <f ca="1">_xll.BQL(D70, "bs_lt_borrow(fa_period_reference=range(2023-12-29, 2023-12-29), fa_period_type=Q)")</f>
        <v>#NAME?</v>
      </c>
      <c r="H70" t="e">
        <f ca="1">_xll.BQL(D70, "net_income(as_of_date=range(2023-12-31, 2023-12-31), fa_period_type=LTM)")</f>
        <v>#NAME?</v>
      </c>
      <c r="I70" t="e">
        <f ca="1">_xll.BQL(D70, "ebitda(as_of_date=range(2023-12-31, 2023-12-31), fa_period_type=LTM)")</f>
        <v>#NAME?</v>
      </c>
      <c r="J70" t="e">
        <f ca="1">_xll.BQL(D70, "is_int_expense(as_of_date=range(2023-12-29, 2023-12-29), fa_period_type=Q)")</f>
        <v>#NAME?</v>
      </c>
      <c r="K70" t="e">
        <f ca="1">_xll.BQL(D70, "total_equity(as_of_date=range(2023-12-29, 2023-12-29), fa_period_type=Q)")</f>
        <v>#NAME?</v>
      </c>
      <c r="L70" t="e">
        <f ca="1">_xll.BQL(D70, "sales_rev_turn(as_of_date=range(2023-12-31, 2023-12-31), fa_period_type=LTM)")</f>
        <v>#NAME?</v>
      </c>
    </row>
    <row r="71" spans="1:12" x14ac:dyDescent="0.55000000000000004">
      <c r="A71" s="1">
        <v>45289</v>
      </c>
      <c r="B71" s="1">
        <v>45291</v>
      </c>
      <c r="C71" t="s">
        <v>471</v>
      </c>
      <c r="D71" t="s">
        <v>7302</v>
      </c>
      <c r="E71" t="e">
        <f ca="1">_xll.BQL(D71, "cf_free_cash_flow(as_of_date=range(2023-12-31, 2023-12-31), fa_period_type=LTM)")</f>
        <v>#NAME?</v>
      </c>
      <c r="F71" t="e">
        <f ca="1">_xll.BQL(D71, "bs_st_borrow(fa_period_reference=range(2023-12-29, 2023-12-29), fa_period_type=Q)")</f>
        <v>#NAME?</v>
      </c>
      <c r="G71" t="e">
        <f ca="1">_xll.BQL(D71, "bs_lt_borrow(fa_period_reference=range(2023-12-29, 2023-12-29), fa_period_type=Q)")</f>
        <v>#NAME?</v>
      </c>
      <c r="H71" t="e">
        <f ca="1">_xll.BQL(D71, "net_income(as_of_date=range(2023-12-31, 2023-12-31), fa_period_type=LTM)")</f>
        <v>#NAME?</v>
      </c>
      <c r="I71" t="e">
        <f ca="1">_xll.BQL(D71, "ebitda(as_of_date=range(2023-12-31, 2023-12-31), fa_period_type=LTM)")</f>
        <v>#NAME?</v>
      </c>
      <c r="J71" t="e">
        <f ca="1">_xll.BQL(D71, "is_int_expense(as_of_date=range(2023-12-29, 2023-12-29), fa_period_type=Q)")</f>
        <v>#NAME?</v>
      </c>
      <c r="K71" t="e">
        <f ca="1">_xll.BQL(D71, "total_equity(as_of_date=range(2023-12-29, 2023-12-29), fa_period_type=Q)")</f>
        <v>#NAME?</v>
      </c>
      <c r="L71" t="e">
        <f ca="1">_xll.BQL(D71, "sales_rev_turn(as_of_date=range(2023-12-31, 2023-12-31), fa_period_type=LTM)")</f>
        <v>#NAME?</v>
      </c>
    </row>
    <row r="72" spans="1:12" x14ac:dyDescent="0.55000000000000004">
      <c r="A72" s="1">
        <v>45289</v>
      </c>
      <c r="B72" s="1">
        <v>45291</v>
      </c>
      <c r="C72" t="s">
        <v>479</v>
      </c>
      <c r="D72" t="s">
        <v>7303</v>
      </c>
      <c r="E72" t="e">
        <f ca="1">_xll.BQL(D72, "cf_free_cash_flow(as_of_date=range(2023-12-31, 2023-12-31), fa_period_type=LTM)")</f>
        <v>#NAME?</v>
      </c>
      <c r="F72" t="e">
        <f ca="1">_xll.BQL(D72, "bs_st_borrow(fa_period_reference=range(2023-12-29, 2023-12-29), fa_period_type=Q)")</f>
        <v>#NAME?</v>
      </c>
      <c r="G72" t="e">
        <f ca="1">_xll.BQL(D72, "bs_lt_borrow(fa_period_reference=range(2023-12-29, 2023-12-29), fa_period_type=Q)")</f>
        <v>#NAME?</v>
      </c>
      <c r="H72" t="e">
        <f ca="1">_xll.BQL(D72, "net_income(as_of_date=range(2023-12-31, 2023-12-31), fa_period_type=LTM)")</f>
        <v>#NAME?</v>
      </c>
      <c r="I72" t="e">
        <f ca="1">_xll.BQL(D72, "ebitda(as_of_date=range(2023-12-31, 2023-12-31), fa_period_type=LTM)")</f>
        <v>#NAME?</v>
      </c>
      <c r="J72" t="e">
        <f ca="1">_xll.BQL(D72, "is_int_expense(as_of_date=range(2023-12-29, 2023-12-29), fa_period_type=Q)")</f>
        <v>#NAME?</v>
      </c>
      <c r="K72" t="e">
        <f ca="1">_xll.BQL(D72, "total_equity(as_of_date=range(2023-12-29, 2023-12-29), fa_period_type=Q)")</f>
        <v>#NAME?</v>
      </c>
      <c r="L72" t="e">
        <f ca="1">_xll.BQL(D72, "sales_rev_turn(as_of_date=range(2023-12-31, 2023-12-31), fa_period_type=LTM)")</f>
        <v>#NAME?</v>
      </c>
    </row>
    <row r="73" spans="1:12" x14ac:dyDescent="0.55000000000000004">
      <c r="A73" s="1">
        <v>45289</v>
      </c>
      <c r="B73" s="1">
        <v>45291</v>
      </c>
      <c r="C73" t="s">
        <v>485</v>
      </c>
      <c r="D73" t="s">
        <v>7304</v>
      </c>
      <c r="E73" t="e">
        <f ca="1">_xll.BQL(D73, "cf_free_cash_flow(as_of_date=range(2023-12-31, 2023-12-31), fa_period_type=LTM)")</f>
        <v>#NAME?</v>
      </c>
      <c r="F73" t="e">
        <f ca="1">_xll.BQL(D73, "bs_st_borrow(fa_period_reference=range(2023-12-29, 2023-12-29), fa_period_type=Q)")</f>
        <v>#NAME?</v>
      </c>
      <c r="G73" t="e">
        <f ca="1">_xll.BQL(D73, "bs_lt_borrow(fa_period_reference=range(2023-12-29, 2023-12-29), fa_period_type=Q)")</f>
        <v>#NAME?</v>
      </c>
      <c r="H73" t="e">
        <f ca="1">_xll.BQL(D73, "net_income(as_of_date=range(2023-12-31, 2023-12-31), fa_period_type=LTM)")</f>
        <v>#NAME?</v>
      </c>
      <c r="I73" t="e">
        <f ca="1">_xll.BQL(D73, "ebitda(as_of_date=range(2023-12-31, 2023-12-31), fa_period_type=LTM)")</f>
        <v>#NAME?</v>
      </c>
      <c r="J73" t="e">
        <f ca="1">_xll.BQL(D73, "is_int_expense(as_of_date=range(2023-12-29, 2023-12-29), fa_period_type=Q)")</f>
        <v>#NAME?</v>
      </c>
      <c r="K73" t="e">
        <f ca="1">_xll.BQL(D73, "total_equity(as_of_date=range(2023-12-29, 2023-12-29), fa_period_type=Q)")</f>
        <v>#NAME?</v>
      </c>
      <c r="L73" t="e">
        <f ca="1">_xll.BQL(D73, "sales_rev_turn(as_of_date=range(2023-12-31, 2023-12-31), fa_period_type=LTM)")</f>
        <v>#NAME?</v>
      </c>
    </row>
    <row r="74" spans="1:12" x14ac:dyDescent="0.55000000000000004">
      <c r="A74" s="1">
        <v>45289</v>
      </c>
      <c r="B74" s="1">
        <v>45291</v>
      </c>
      <c r="C74" t="s">
        <v>497</v>
      </c>
      <c r="D74" t="s">
        <v>7305</v>
      </c>
      <c r="E74" t="e">
        <f ca="1">_xll.BQL(D74, "cf_free_cash_flow(as_of_date=range(2023-12-31, 2023-12-31), fa_period_type=LTM)")</f>
        <v>#NAME?</v>
      </c>
      <c r="F74" t="e">
        <f ca="1">_xll.BQL(D74, "bs_st_borrow(fa_period_reference=range(2023-12-29, 2023-12-29), fa_period_type=Q)")</f>
        <v>#NAME?</v>
      </c>
      <c r="G74" t="e">
        <f ca="1">_xll.BQL(D74, "bs_lt_borrow(fa_period_reference=range(2023-12-29, 2023-12-29), fa_period_type=Q)")</f>
        <v>#NAME?</v>
      </c>
      <c r="H74" t="e">
        <f ca="1">_xll.BQL(D74, "net_income(as_of_date=range(2023-12-31, 2023-12-31), fa_period_type=LTM)")</f>
        <v>#NAME?</v>
      </c>
      <c r="I74" t="e">
        <f ca="1">_xll.BQL(D74, "ebitda(as_of_date=range(2023-12-31, 2023-12-31), fa_period_type=LTM)")</f>
        <v>#NAME?</v>
      </c>
      <c r="J74" t="e">
        <f ca="1">_xll.BQL(D74, "is_int_expense(as_of_date=range(2023-12-29, 2023-12-29), fa_period_type=Q)")</f>
        <v>#NAME?</v>
      </c>
      <c r="K74" t="e">
        <f ca="1">_xll.BQL(D74, "total_equity(as_of_date=range(2023-12-29, 2023-12-29), fa_period_type=Q)")</f>
        <v>#NAME?</v>
      </c>
      <c r="L74" t="e">
        <f ca="1">_xll.BQL(D74, "sales_rev_turn(as_of_date=range(2023-12-31, 2023-12-31), fa_period_type=LTM)")</f>
        <v>#NAME?</v>
      </c>
    </row>
    <row r="75" spans="1:12" x14ac:dyDescent="0.55000000000000004">
      <c r="A75" s="1">
        <v>45289</v>
      </c>
      <c r="B75" s="1">
        <v>45291</v>
      </c>
      <c r="C75" t="s">
        <v>503</v>
      </c>
      <c r="D75" t="s">
        <v>7306</v>
      </c>
      <c r="E75" t="e">
        <f ca="1">_xll.BQL(D75, "cf_free_cash_flow(as_of_date=range(2023-12-31, 2023-12-31), fa_period_type=LTM)")</f>
        <v>#NAME?</v>
      </c>
      <c r="F75" t="e">
        <f ca="1">_xll.BQL(D75, "bs_st_borrow(fa_period_reference=range(2023-12-29, 2023-12-29), fa_period_type=Q)")</f>
        <v>#NAME?</v>
      </c>
      <c r="G75" t="e">
        <f ca="1">_xll.BQL(D75, "bs_lt_borrow(fa_period_reference=range(2023-12-29, 2023-12-29), fa_period_type=Q)")</f>
        <v>#NAME?</v>
      </c>
      <c r="H75" t="e">
        <f ca="1">_xll.BQL(D75, "net_income(as_of_date=range(2023-12-31, 2023-12-31), fa_period_type=LTM)")</f>
        <v>#NAME?</v>
      </c>
      <c r="I75" t="e">
        <f ca="1">_xll.BQL(D75, "ebitda(as_of_date=range(2023-12-31, 2023-12-31), fa_period_type=LTM)")</f>
        <v>#NAME?</v>
      </c>
      <c r="J75" t="e">
        <f ca="1">_xll.BQL(D75, "is_int_expense(as_of_date=range(2023-12-29, 2023-12-29), fa_period_type=Q)")</f>
        <v>#NAME?</v>
      </c>
      <c r="K75" t="e">
        <f ca="1">_xll.BQL(D75, "total_equity(as_of_date=range(2023-12-29, 2023-12-29), fa_period_type=Q)")</f>
        <v>#NAME?</v>
      </c>
      <c r="L75" t="e">
        <f ca="1">_xll.BQL(D75, "sales_rev_turn(as_of_date=range(2023-12-31, 2023-12-31), fa_period_type=LTM)")</f>
        <v>#NAME?</v>
      </c>
    </row>
    <row r="76" spans="1:12" x14ac:dyDescent="0.55000000000000004">
      <c r="A76" s="1">
        <v>45289</v>
      </c>
      <c r="B76" s="1">
        <v>45291</v>
      </c>
      <c r="C76" t="s">
        <v>507</v>
      </c>
      <c r="D76" t="s">
        <v>7307</v>
      </c>
      <c r="E76" t="e">
        <f ca="1">_xll.BQL(D76, "cf_free_cash_flow(as_of_date=range(2023-12-31, 2023-12-31), fa_period_type=LTM)")</f>
        <v>#NAME?</v>
      </c>
      <c r="F76" t="e">
        <f ca="1">_xll.BQL(D76, "bs_st_borrow(fa_period_reference=range(2023-12-29, 2023-12-29), fa_period_type=Q)")</f>
        <v>#NAME?</v>
      </c>
      <c r="G76" t="e">
        <f ca="1">_xll.BQL(D76, "bs_lt_borrow(fa_period_reference=range(2023-12-29, 2023-12-29), fa_period_type=Q)")</f>
        <v>#NAME?</v>
      </c>
      <c r="H76" t="e">
        <f ca="1">_xll.BQL(D76, "net_income(as_of_date=range(2023-12-31, 2023-12-31), fa_period_type=LTM)")</f>
        <v>#NAME?</v>
      </c>
      <c r="I76" t="e">
        <f ca="1">_xll.BQL(D76, "ebitda(as_of_date=range(2023-12-31, 2023-12-31), fa_period_type=LTM)")</f>
        <v>#NAME?</v>
      </c>
      <c r="J76" t="e">
        <f ca="1">_xll.BQL(D76, "is_int_expense(as_of_date=range(2023-12-29, 2023-12-29), fa_period_type=Q)")</f>
        <v>#NAME?</v>
      </c>
      <c r="K76" t="e">
        <f ca="1">_xll.BQL(D76, "total_equity(as_of_date=range(2023-12-29, 2023-12-29), fa_period_type=Q)")</f>
        <v>#NAME?</v>
      </c>
      <c r="L76" t="e">
        <f ca="1">_xll.BQL(D76, "sales_rev_turn(as_of_date=range(2023-12-31, 2023-12-31), fa_period_type=LTM)")</f>
        <v>#NAME?</v>
      </c>
    </row>
    <row r="77" spans="1:12" x14ac:dyDescent="0.55000000000000004">
      <c r="A77" s="1">
        <v>45289</v>
      </c>
      <c r="B77" s="1">
        <v>45291</v>
      </c>
      <c r="C77" t="s">
        <v>517</v>
      </c>
      <c r="D77" t="s">
        <v>7308</v>
      </c>
      <c r="E77" t="e">
        <f ca="1">_xll.BQL(D77, "cf_free_cash_flow(as_of_date=range(2023-12-31, 2023-12-31), fa_period_type=LTM)")</f>
        <v>#NAME?</v>
      </c>
      <c r="F77" t="e">
        <f ca="1">_xll.BQL(D77, "bs_st_borrow(fa_period_reference=range(2023-12-29, 2023-12-29), fa_period_type=Q)")</f>
        <v>#NAME?</v>
      </c>
      <c r="G77" t="e">
        <f ca="1">_xll.BQL(D77, "bs_lt_borrow(fa_period_reference=range(2023-12-29, 2023-12-29), fa_period_type=Q)")</f>
        <v>#NAME?</v>
      </c>
      <c r="H77" t="e">
        <f ca="1">_xll.BQL(D77, "net_income(as_of_date=range(2023-12-31, 2023-12-31), fa_period_type=LTM)")</f>
        <v>#NAME?</v>
      </c>
      <c r="I77" t="e">
        <f ca="1">_xll.BQL(D77, "ebitda(as_of_date=range(2023-12-31, 2023-12-31), fa_period_type=LTM)")</f>
        <v>#NAME?</v>
      </c>
      <c r="J77" t="e">
        <f ca="1">_xll.BQL(D77, "is_int_expense(as_of_date=range(2023-12-29, 2023-12-29), fa_period_type=Q)")</f>
        <v>#NAME?</v>
      </c>
      <c r="K77" t="e">
        <f ca="1">_xll.BQL(D77, "total_equity(as_of_date=range(2023-12-29, 2023-12-29), fa_period_type=Q)")</f>
        <v>#NAME?</v>
      </c>
      <c r="L77" t="e">
        <f ca="1">_xll.BQL(D77, "sales_rev_turn(as_of_date=range(2023-12-31, 2023-12-31), fa_period_type=LTM)")</f>
        <v>#NAME?</v>
      </c>
    </row>
    <row r="78" spans="1:12" x14ac:dyDescent="0.55000000000000004">
      <c r="A78" s="1">
        <v>45289</v>
      </c>
      <c r="B78" s="1">
        <v>45291</v>
      </c>
      <c r="C78" t="s">
        <v>521</v>
      </c>
      <c r="D78" t="s">
        <v>7309</v>
      </c>
      <c r="E78" t="e">
        <f ca="1">_xll.BQL(D78, "cf_free_cash_flow(as_of_date=range(2023-12-31, 2023-12-31), fa_period_type=LTM)")</f>
        <v>#NAME?</v>
      </c>
      <c r="F78" t="e">
        <f ca="1">_xll.BQL(D78, "bs_st_borrow(fa_period_reference=range(2023-12-29, 2023-12-29), fa_period_type=Q)")</f>
        <v>#NAME?</v>
      </c>
      <c r="G78" t="e">
        <f ca="1">_xll.BQL(D78, "bs_lt_borrow(fa_period_reference=range(2023-12-29, 2023-12-29), fa_period_type=Q)")</f>
        <v>#NAME?</v>
      </c>
      <c r="H78" t="e">
        <f ca="1">_xll.BQL(D78, "net_income(as_of_date=range(2023-12-31, 2023-12-31), fa_period_type=LTM)")</f>
        <v>#NAME?</v>
      </c>
      <c r="I78" t="e">
        <f ca="1">_xll.BQL(D78, "ebitda(as_of_date=range(2023-12-31, 2023-12-31), fa_period_type=LTM)")</f>
        <v>#NAME?</v>
      </c>
      <c r="J78" t="e">
        <f ca="1">_xll.BQL(D78, "is_int_expense(as_of_date=range(2023-12-29, 2023-12-29), fa_period_type=Q)")</f>
        <v>#NAME?</v>
      </c>
      <c r="K78" t="e">
        <f ca="1">_xll.BQL(D78, "total_equity(as_of_date=range(2023-12-29, 2023-12-29), fa_period_type=Q)")</f>
        <v>#NAME?</v>
      </c>
      <c r="L78" t="e">
        <f ca="1">_xll.BQL(D78, "sales_rev_turn(as_of_date=range(2023-12-31, 2023-12-31), fa_period_type=LTM)")</f>
        <v>#NAME?</v>
      </c>
    </row>
    <row r="79" spans="1:12" x14ac:dyDescent="0.55000000000000004">
      <c r="A79" s="1">
        <v>45289</v>
      </c>
      <c r="B79" s="1">
        <v>45291</v>
      </c>
      <c r="C79" t="s">
        <v>524</v>
      </c>
      <c r="D79" t="s">
        <v>7239</v>
      </c>
      <c r="E79" t="e">
        <f ca="1">_xll.BQL(D79, "cf_free_cash_flow(as_of_date=range(2023-12-31, 2023-12-31), fa_period_type=LTM)")</f>
        <v>#NAME?</v>
      </c>
      <c r="F79" t="e">
        <f ca="1">_xll.BQL(D79, "bs_st_borrow(fa_period_reference=range(2023-12-29, 2023-12-29), fa_period_type=Q)")</f>
        <v>#NAME?</v>
      </c>
      <c r="G79" t="e">
        <f ca="1">_xll.BQL(D79, "bs_lt_borrow(fa_period_reference=range(2023-12-29, 2023-12-29), fa_period_type=Q)")</f>
        <v>#NAME?</v>
      </c>
      <c r="H79" t="e">
        <f ca="1">_xll.BQL(D79, "net_income(as_of_date=range(2023-12-31, 2023-12-31), fa_period_type=LTM)")</f>
        <v>#NAME?</v>
      </c>
      <c r="I79" t="e">
        <f ca="1">_xll.BQL(D79, "ebitda(as_of_date=range(2023-12-31, 2023-12-31), fa_period_type=LTM)")</f>
        <v>#NAME?</v>
      </c>
      <c r="J79" t="e">
        <f ca="1">_xll.BQL(D79, "is_int_expense(as_of_date=range(2023-12-29, 2023-12-29), fa_period_type=Q)")</f>
        <v>#NAME?</v>
      </c>
      <c r="K79" t="e">
        <f ca="1">_xll.BQL(D79, "total_equity(as_of_date=range(2023-12-29, 2023-12-29), fa_period_type=Q)")</f>
        <v>#NAME?</v>
      </c>
      <c r="L79" t="e">
        <f ca="1">_xll.BQL(D79, "sales_rev_turn(as_of_date=range(2023-12-31, 2023-12-31), fa_period_type=LTM)")</f>
        <v>#NAME?</v>
      </c>
    </row>
    <row r="80" spans="1:12" x14ac:dyDescent="0.55000000000000004">
      <c r="A80" s="1">
        <v>45289</v>
      </c>
      <c r="B80" s="1">
        <v>45291</v>
      </c>
      <c r="C80" t="s">
        <v>533</v>
      </c>
      <c r="D80" t="s">
        <v>7310</v>
      </c>
      <c r="E80" t="e">
        <f ca="1">_xll.BQL(D80, "cf_free_cash_flow(as_of_date=range(2023-12-31, 2023-12-31), fa_period_type=LTM)")</f>
        <v>#NAME?</v>
      </c>
      <c r="F80" t="e">
        <f ca="1">_xll.BQL(D80, "bs_st_borrow(fa_period_reference=range(2023-12-29, 2023-12-29), fa_period_type=Q)")</f>
        <v>#NAME?</v>
      </c>
      <c r="G80" t="e">
        <f ca="1">_xll.BQL(D80, "bs_lt_borrow(fa_period_reference=range(2023-12-29, 2023-12-29), fa_period_type=Q)")</f>
        <v>#NAME?</v>
      </c>
      <c r="H80" t="e">
        <f ca="1">_xll.BQL(D80, "net_income(as_of_date=range(2023-12-31, 2023-12-31), fa_period_type=LTM)")</f>
        <v>#NAME?</v>
      </c>
      <c r="I80" t="e">
        <f ca="1">_xll.BQL(D80, "ebitda(as_of_date=range(2023-12-31, 2023-12-31), fa_period_type=LTM)")</f>
        <v>#NAME?</v>
      </c>
      <c r="J80" t="e">
        <f ca="1">_xll.BQL(D80, "is_int_expense(as_of_date=range(2023-12-29, 2023-12-29), fa_period_type=Q)")</f>
        <v>#NAME?</v>
      </c>
      <c r="K80" t="e">
        <f ca="1">_xll.BQL(D80, "total_equity(as_of_date=range(2023-12-29, 2023-12-29), fa_period_type=Q)")</f>
        <v>#NAME?</v>
      </c>
      <c r="L80" t="e">
        <f ca="1">_xll.BQL(D80, "sales_rev_turn(as_of_date=range(2023-12-31, 2023-12-31), fa_period_type=LTM)")</f>
        <v>#NAME?</v>
      </c>
    </row>
    <row r="81" spans="1:12" x14ac:dyDescent="0.55000000000000004">
      <c r="A81" s="1">
        <v>45289</v>
      </c>
      <c r="B81" s="1">
        <v>45291</v>
      </c>
      <c r="C81" t="s">
        <v>536</v>
      </c>
      <c r="D81" t="s">
        <v>7311</v>
      </c>
      <c r="E81" t="e">
        <f ca="1">_xll.BQL(D81, "cf_free_cash_flow(as_of_date=range(2023-12-31, 2023-12-31), fa_period_type=LTM)")</f>
        <v>#NAME?</v>
      </c>
      <c r="F81" t="e">
        <f ca="1">_xll.BQL(D81, "bs_st_borrow(fa_period_reference=range(2023-12-29, 2023-12-29), fa_period_type=Q)")</f>
        <v>#NAME?</v>
      </c>
      <c r="G81" t="e">
        <f ca="1">_xll.BQL(D81, "bs_lt_borrow(fa_period_reference=range(2023-12-29, 2023-12-29), fa_period_type=Q)")</f>
        <v>#NAME?</v>
      </c>
      <c r="H81" t="e">
        <f ca="1">_xll.BQL(D81, "net_income(as_of_date=range(2023-12-31, 2023-12-31), fa_period_type=LTM)")</f>
        <v>#NAME?</v>
      </c>
      <c r="I81" t="e">
        <f ca="1">_xll.BQL(D81, "ebitda(as_of_date=range(2023-12-31, 2023-12-31), fa_period_type=LTM)")</f>
        <v>#NAME?</v>
      </c>
      <c r="J81" t="e">
        <f ca="1">_xll.BQL(D81, "is_int_expense(as_of_date=range(2023-12-29, 2023-12-29), fa_period_type=Q)")</f>
        <v>#NAME?</v>
      </c>
      <c r="K81" t="e">
        <f ca="1">_xll.BQL(D81, "total_equity(as_of_date=range(2023-12-29, 2023-12-29), fa_period_type=Q)")</f>
        <v>#NAME?</v>
      </c>
      <c r="L81" t="e">
        <f ca="1">_xll.BQL(D81, "sales_rev_turn(as_of_date=range(2023-12-31, 2023-12-31), fa_period_type=LTM)")</f>
        <v>#NAME?</v>
      </c>
    </row>
    <row r="82" spans="1:12" x14ac:dyDescent="0.55000000000000004">
      <c r="A82" s="1">
        <v>45289</v>
      </c>
      <c r="B82" s="1">
        <v>45291</v>
      </c>
      <c r="C82" t="s">
        <v>544</v>
      </c>
      <c r="D82" t="s">
        <v>7312</v>
      </c>
      <c r="E82" t="e">
        <f ca="1">_xll.BQL(D82, "cf_free_cash_flow(as_of_date=range(2023-12-31, 2023-12-31), fa_period_type=LTM)")</f>
        <v>#NAME?</v>
      </c>
      <c r="F82" t="e">
        <f ca="1">_xll.BQL(D82, "bs_st_borrow(fa_period_reference=range(2023-12-29, 2023-12-29), fa_period_type=Q)")</f>
        <v>#NAME?</v>
      </c>
      <c r="G82" t="e">
        <f ca="1">_xll.BQL(D82, "bs_lt_borrow(fa_period_reference=range(2023-12-29, 2023-12-29), fa_period_type=Q)")</f>
        <v>#NAME?</v>
      </c>
      <c r="H82" t="e">
        <f ca="1">_xll.BQL(D82, "net_income(as_of_date=range(2023-12-31, 2023-12-31), fa_period_type=LTM)")</f>
        <v>#NAME?</v>
      </c>
      <c r="I82" t="e">
        <f ca="1">_xll.BQL(D82, "ebitda(as_of_date=range(2023-12-31, 2023-12-31), fa_period_type=LTM)")</f>
        <v>#NAME?</v>
      </c>
      <c r="J82" t="e">
        <f ca="1">_xll.BQL(D82, "is_int_expense(as_of_date=range(2023-12-29, 2023-12-29), fa_period_type=Q)")</f>
        <v>#NAME?</v>
      </c>
      <c r="K82" t="e">
        <f ca="1">_xll.BQL(D82, "total_equity(as_of_date=range(2023-12-29, 2023-12-29), fa_period_type=Q)")</f>
        <v>#NAME?</v>
      </c>
      <c r="L82" t="e">
        <f ca="1">_xll.BQL(D82, "sales_rev_turn(as_of_date=range(2023-12-31, 2023-12-31), fa_period_type=LTM)")</f>
        <v>#NAME?</v>
      </c>
    </row>
    <row r="83" spans="1:12" x14ac:dyDescent="0.55000000000000004">
      <c r="A83" s="1">
        <v>45289</v>
      </c>
      <c r="B83" s="1">
        <v>45291</v>
      </c>
      <c r="C83" t="s">
        <v>547</v>
      </c>
      <c r="D83" t="s">
        <v>7313</v>
      </c>
      <c r="E83" t="e">
        <f ca="1">_xll.BQL(D83, "cf_free_cash_flow(as_of_date=range(2023-12-31, 2023-12-31), fa_period_type=LTM)")</f>
        <v>#NAME?</v>
      </c>
      <c r="F83" t="e">
        <f ca="1">_xll.BQL(D83, "bs_st_borrow(fa_period_reference=range(2023-12-29, 2023-12-29), fa_period_type=Q)")</f>
        <v>#NAME?</v>
      </c>
      <c r="G83" t="e">
        <f ca="1">_xll.BQL(D83, "bs_lt_borrow(fa_period_reference=range(2023-12-29, 2023-12-29), fa_period_type=Q)")</f>
        <v>#NAME?</v>
      </c>
      <c r="H83" t="e">
        <f ca="1">_xll.BQL(D83, "net_income(as_of_date=range(2023-12-31, 2023-12-31), fa_period_type=LTM)")</f>
        <v>#NAME?</v>
      </c>
      <c r="I83" t="e">
        <f ca="1">_xll.BQL(D83, "ebitda(as_of_date=range(2023-12-31, 2023-12-31), fa_period_type=LTM)")</f>
        <v>#NAME?</v>
      </c>
      <c r="J83" t="e">
        <f ca="1">_xll.BQL(D83, "is_int_expense(as_of_date=range(2023-12-29, 2023-12-29), fa_period_type=Q)")</f>
        <v>#NAME?</v>
      </c>
      <c r="K83" t="e">
        <f ca="1">_xll.BQL(D83, "total_equity(as_of_date=range(2023-12-29, 2023-12-29), fa_period_type=Q)")</f>
        <v>#NAME?</v>
      </c>
      <c r="L83" t="e">
        <f ca="1">_xll.BQL(D83, "sales_rev_turn(as_of_date=range(2023-12-31, 2023-12-31), fa_period_type=LTM)")</f>
        <v>#NAME?</v>
      </c>
    </row>
    <row r="84" spans="1:12" x14ac:dyDescent="0.55000000000000004">
      <c r="A84" s="1">
        <v>45289</v>
      </c>
      <c r="B84" s="1">
        <v>45291</v>
      </c>
      <c r="C84" t="s">
        <v>552</v>
      </c>
      <c r="D84" t="s">
        <v>7314</v>
      </c>
      <c r="E84" t="e">
        <f ca="1">_xll.BQL(D84, "cf_free_cash_flow(as_of_date=range(2023-12-31, 2023-12-31), fa_period_type=LTM)")</f>
        <v>#NAME?</v>
      </c>
      <c r="F84" t="e">
        <f ca="1">_xll.BQL(D84, "bs_st_borrow(fa_period_reference=range(2023-12-29, 2023-12-29), fa_period_type=Q)")</f>
        <v>#NAME?</v>
      </c>
      <c r="G84" t="e">
        <f ca="1">_xll.BQL(D84, "bs_lt_borrow(fa_period_reference=range(2023-12-29, 2023-12-29), fa_period_type=Q)")</f>
        <v>#NAME?</v>
      </c>
      <c r="H84" t="e">
        <f ca="1">_xll.BQL(D84, "net_income(as_of_date=range(2023-12-31, 2023-12-31), fa_period_type=LTM)")</f>
        <v>#NAME?</v>
      </c>
      <c r="I84" t="e">
        <f ca="1">_xll.BQL(D84, "ebitda(as_of_date=range(2023-12-31, 2023-12-31), fa_period_type=LTM)")</f>
        <v>#NAME?</v>
      </c>
      <c r="J84" t="e">
        <f ca="1">_xll.BQL(D84, "is_int_expense(as_of_date=range(2023-12-29, 2023-12-29), fa_period_type=Q)")</f>
        <v>#NAME?</v>
      </c>
      <c r="K84" t="e">
        <f ca="1">_xll.BQL(D84, "total_equity(as_of_date=range(2023-12-29, 2023-12-29), fa_period_type=Q)")</f>
        <v>#NAME?</v>
      </c>
      <c r="L84" t="e">
        <f ca="1">_xll.BQL(D84, "sales_rev_turn(as_of_date=range(2023-12-31, 2023-12-31), fa_period_type=LTM)")</f>
        <v>#NAME?</v>
      </c>
    </row>
    <row r="85" spans="1:12" x14ac:dyDescent="0.55000000000000004">
      <c r="A85" s="1">
        <v>45289</v>
      </c>
      <c r="B85" s="1">
        <v>45291</v>
      </c>
      <c r="C85" t="s">
        <v>560</v>
      </c>
      <c r="D85" t="s">
        <v>7315</v>
      </c>
      <c r="E85" t="e">
        <f ca="1">_xll.BQL(D85, "cf_free_cash_flow(as_of_date=range(2023-12-31, 2023-12-31), fa_period_type=LTM)")</f>
        <v>#NAME?</v>
      </c>
      <c r="F85" t="e">
        <f ca="1">_xll.BQL(D85, "bs_st_borrow(fa_period_reference=range(2023-12-29, 2023-12-29), fa_period_type=Q)")</f>
        <v>#NAME?</v>
      </c>
      <c r="G85" t="e">
        <f ca="1">_xll.BQL(D85, "bs_lt_borrow(fa_period_reference=range(2023-12-29, 2023-12-29), fa_period_type=Q)")</f>
        <v>#NAME?</v>
      </c>
      <c r="H85" t="e">
        <f ca="1">_xll.BQL(D85, "net_income(as_of_date=range(2023-12-31, 2023-12-31), fa_period_type=LTM)")</f>
        <v>#NAME?</v>
      </c>
      <c r="I85" t="e">
        <f ca="1">_xll.BQL(D85, "ebitda(as_of_date=range(2023-12-31, 2023-12-31), fa_period_type=LTM)")</f>
        <v>#NAME?</v>
      </c>
      <c r="J85" t="e">
        <f ca="1">_xll.BQL(D85, "is_int_expense(as_of_date=range(2023-12-29, 2023-12-29), fa_period_type=Q)")</f>
        <v>#NAME?</v>
      </c>
      <c r="K85" t="e">
        <f ca="1">_xll.BQL(D85, "total_equity(as_of_date=range(2023-12-29, 2023-12-29), fa_period_type=Q)")</f>
        <v>#NAME?</v>
      </c>
      <c r="L85" t="e">
        <f ca="1">_xll.BQL(D85, "sales_rev_turn(as_of_date=range(2023-12-31, 2023-12-31), fa_period_type=LTM)")</f>
        <v>#NAME?</v>
      </c>
    </row>
    <row r="86" spans="1:12" x14ac:dyDescent="0.55000000000000004">
      <c r="A86" s="1">
        <v>45289</v>
      </c>
      <c r="B86" s="1">
        <v>45291</v>
      </c>
      <c r="C86" t="s">
        <v>564</v>
      </c>
      <c r="D86" t="s">
        <v>7316</v>
      </c>
      <c r="E86" t="e">
        <f ca="1">_xll.BQL(D86, "cf_free_cash_flow(as_of_date=range(2023-12-31, 2023-12-31), fa_period_type=LTM)")</f>
        <v>#NAME?</v>
      </c>
      <c r="F86" t="e">
        <f ca="1">_xll.BQL(D86, "bs_st_borrow(fa_period_reference=range(2023-12-29, 2023-12-29), fa_period_type=Q)")</f>
        <v>#NAME?</v>
      </c>
      <c r="G86" t="e">
        <f ca="1">_xll.BQL(D86, "bs_lt_borrow(fa_period_reference=range(2023-12-29, 2023-12-29), fa_period_type=Q)")</f>
        <v>#NAME?</v>
      </c>
      <c r="H86" t="e">
        <f ca="1">_xll.BQL(D86, "net_income(as_of_date=range(2023-12-31, 2023-12-31), fa_period_type=LTM)")</f>
        <v>#NAME?</v>
      </c>
      <c r="I86" t="e">
        <f ca="1">_xll.BQL(D86, "ebitda(as_of_date=range(2023-12-31, 2023-12-31), fa_period_type=LTM)")</f>
        <v>#NAME?</v>
      </c>
      <c r="J86" t="e">
        <f ca="1">_xll.BQL(D86, "is_int_expense(as_of_date=range(2023-12-29, 2023-12-29), fa_period_type=Q)")</f>
        <v>#NAME?</v>
      </c>
      <c r="K86" t="e">
        <f ca="1">_xll.BQL(D86, "total_equity(as_of_date=range(2023-12-29, 2023-12-29), fa_period_type=Q)")</f>
        <v>#NAME?</v>
      </c>
      <c r="L86" t="e">
        <f ca="1">_xll.BQL(D86, "sales_rev_turn(as_of_date=range(2023-12-31, 2023-12-31), fa_period_type=LTM)")</f>
        <v>#NAME?</v>
      </c>
    </row>
    <row r="87" spans="1:12" x14ac:dyDescent="0.55000000000000004">
      <c r="A87" s="1">
        <v>45289</v>
      </c>
      <c r="B87" s="1">
        <v>45291</v>
      </c>
      <c r="C87" t="s">
        <v>571</v>
      </c>
      <c r="D87" t="s">
        <v>7317</v>
      </c>
      <c r="E87" t="e">
        <f ca="1">_xll.BQL(D87, "cf_free_cash_flow(as_of_date=range(2023-12-31, 2023-12-31), fa_period_type=LTM)")</f>
        <v>#NAME?</v>
      </c>
      <c r="F87" t="e">
        <f ca="1">_xll.BQL(D87, "bs_st_borrow(fa_period_reference=range(2023-12-29, 2023-12-29), fa_period_type=Q)")</f>
        <v>#NAME?</v>
      </c>
      <c r="G87" t="e">
        <f ca="1">_xll.BQL(D87, "bs_lt_borrow(fa_period_reference=range(2023-12-29, 2023-12-29), fa_period_type=Q)")</f>
        <v>#NAME?</v>
      </c>
      <c r="H87" t="e">
        <f ca="1">_xll.BQL(D87, "net_income(as_of_date=range(2023-12-31, 2023-12-31), fa_period_type=LTM)")</f>
        <v>#NAME?</v>
      </c>
      <c r="I87" t="e">
        <f ca="1">_xll.BQL(D87, "ebitda(as_of_date=range(2023-12-31, 2023-12-31), fa_period_type=LTM)")</f>
        <v>#NAME?</v>
      </c>
      <c r="J87" t="e">
        <f ca="1">_xll.BQL(D87, "is_int_expense(as_of_date=range(2023-12-29, 2023-12-29), fa_period_type=Q)")</f>
        <v>#NAME?</v>
      </c>
      <c r="K87" t="e">
        <f ca="1">_xll.BQL(D87, "total_equity(as_of_date=range(2023-12-29, 2023-12-29), fa_period_type=Q)")</f>
        <v>#NAME?</v>
      </c>
      <c r="L87" t="e">
        <f ca="1">_xll.BQL(D87, "sales_rev_turn(as_of_date=range(2023-12-31, 2023-12-31), fa_period_type=LTM)")</f>
        <v>#NAME?</v>
      </c>
    </row>
    <row r="88" spans="1:12" x14ac:dyDescent="0.55000000000000004">
      <c r="A88" s="1">
        <v>45289</v>
      </c>
      <c r="B88" s="1">
        <v>45291</v>
      </c>
      <c r="C88" t="s">
        <v>579</v>
      </c>
      <c r="D88" t="s">
        <v>7318</v>
      </c>
      <c r="E88" t="e">
        <f ca="1">_xll.BQL(D88, "cf_free_cash_flow(as_of_date=range(2023-12-31, 2023-12-31), fa_period_type=LTM)")</f>
        <v>#NAME?</v>
      </c>
      <c r="F88" t="e">
        <f ca="1">_xll.BQL(D88, "bs_st_borrow(fa_period_reference=range(2023-12-29, 2023-12-29), fa_period_type=Q)")</f>
        <v>#NAME?</v>
      </c>
      <c r="G88" t="e">
        <f ca="1">_xll.BQL(D88, "bs_lt_borrow(fa_period_reference=range(2023-12-29, 2023-12-29), fa_period_type=Q)")</f>
        <v>#NAME?</v>
      </c>
      <c r="H88" t="e">
        <f ca="1">_xll.BQL(D88, "net_income(as_of_date=range(2023-12-31, 2023-12-31), fa_period_type=LTM)")</f>
        <v>#NAME?</v>
      </c>
      <c r="I88" t="e">
        <f ca="1">_xll.BQL(D88, "ebitda(as_of_date=range(2023-12-31, 2023-12-31), fa_period_type=LTM)")</f>
        <v>#NAME?</v>
      </c>
      <c r="J88" t="e">
        <f ca="1">_xll.BQL(D88, "is_int_expense(as_of_date=range(2023-12-29, 2023-12-29), fa_period_type=Q)")</f>
        <v>#NAME?</v>
      </c>
      <c r="K88" t="e">
        <f ca="1">_xll.BQL(D88, "total_equity(as_of_date=range(2023-12-29, 2023-12-29), fa_period_type=Q)")</f>
        <v>#NAME?</v>
      </c>
      <c r="L88" t="e">
        <f ca="1">_xll.BQL(D88, "sales_rev_turn(as_of_date=range(2023-12-31, 2023-12-31), fa_period_type=LTM)")</f>
        <v>#NAME?</v>
      </c>
    </row>
    <row r="89" spans="1:12" x14ac:dyDescent="0.55000000000000004">
      <c r="A89" s="1">
        <v>45289</v>
      </c>
      <c r="B89" s="1">
        <v>45291</v>
      </c>
      <c r="C89" t="s">
        <v>595</v>
      </c>
      <c r="D89" t="s">
        <v>7319</v>
      </c>
      <c r="E89" t="e">
        <f ca="1">_xll.BQL(D89, "cf_free_cash_flow(as_of_date=range(2023-12-31, 2023-12-31), fa_period_type=LTM)")</f>
        <v>#NAME?</v>
      </c>
      <c r="F89" t="e">
        <f ca="1">_xll.BQL(D89, "bs_st_borrow(fa_period_reference=range(2023-12-29, 2023-12-29), fa_period_type=Q)")</f>
        <v>#NAME?</v>
      </c>
      <c r="G89" t="e">
        <f ca="1">_xll.BQL(D89, "bs_lt_borrow(fa_period_reference=range(2023-12-29, 2023-12-29), fa_period_type=Q)")</f>
        <v>#NAME?</v>
      </c>
      <c r="H89" t="e">
        <f ca="1">_xll.BQL(D89, "net_income(as_of_date=range(2023-12-31, 2023-12-31), fa_period_type=LTM)")</f>
        <v>#NAME?</v>
      </c>
      <c r="I89" t="e">
        <f ca="1">_xll.BQL(D89, "ebitda(as_of_date=range(2023-12-31, 2023-12-31), fa_period_type=LTM)")</f>
        <v>#NAME?</v>
      </c>
      <c r="J89" t="e">
        <f ca="1">_xll.BQL(D89, "is_int_expense(as_of_date=range(2023-12-29, 2023-12-29), fa_period_type=Q)")</f>
        <v>#NAME?</v>
      </c>
      <c r="K89" t="e">
        <f ca="1">_xll.BQL(D89, "total_equity(as_of_date=range(2023-12-29, 2023-12-29), fa_period_type=Q)")</f>
        <v>#NAME?</v>
      </c>
      <c r="L89" t="e">
        <f ca="1">_xll.BQL(D89, "sales_rev_turn(as_of_date=range(2023-12-31, 2023-12-31), fa_period_type=LTM)")</f>
        <v>#NAME?</v>
      </c>
    </row>
    <row r="90" spans="1:12" x14ac:dyDescent="0.55000000000000004">
      <c r="A90" s="1">
        <v>45289</v>
      </c>
      <c r="B90" s="1">
        <v>45291</v>
      </c>
      <c r="C90" t="s">
        <v>607</v>
      </c>
      <c r="D90" t="s">
        <v>7263</v>
      </c>
      <c r="E90" t="e">
        <f ca="1">_xll.BQL(D90, "cf_free_cash_flow(as_of_date=range(2023-12-31, 2023-12-31), fa_period_type=LTM)")</f>
        <v>#NAME?</v>
      </c>
      <c r="F90" t="e">
        <f ca="1">_xll.BQL(D90, "bs_st_borrow(fa_period_reference=range(2023-12-29, 2023-12-29), fa_period_type=Q)")</f>
        <v>#NAME?</v>
      </c>
      <c r="G90" t="e">
        <f ca="1">_xll.BQL(D90, "bs_lt_borrow(fa_period_reference=range(2023-12-29, 2023-12-29), fa_period_type=Q)")</f>
        <v>#NAME?</v>
      </c>
      <c r="H90" t="e">
        <f ca="1">_xll.BQL(D90, "net_income(as_of_date=range(2023-12-31, 2023-12-31), fa_period_type=LTM)")</f>
        <v>#NAME?</v>
      </c>
      <c r="I90" t="e">
        <f ca="1">_xll.BQL(D90, "ebitda(as_of_date=range(2023-12-31, 2023-12-31), fa_period_type=LTM)")</f>
        <v>#NAME?</v>
      </c>
      <c r="J90" t="e">
        <f ca="1">_xll.BQL(D90, "is_int_expense(as_of_date=range(2023-12-29, 2023-12-29), fa_period_type=Q)")</f>
        <v>#NAME?</v>
      </c>
      <c r="K90" t="e">
        <f ca="1">_xll.BQL(D90, "total_equity(as_of_date=range(2023-12-29, 2023-12-29), fa_period_type=Q)")</f>
        <v>#NAME?</v>
      </c>
      <c r="L90" t="e">
        <f ca="1">_xll.BQL(D90, "sales_rev_turn(as_of_date=range(2023-12-31, 2023-12-31), fa_period_type=LTM)")</f>
        <v>#NAME?</v>
      </c>
    </row>
    <row r="91" spans="1:12" x14ac:dyDescent="0.55000000000000004">
      <c r="A91" s="1">
        <v>45289</v>
      </c>
      <c r="B91" s="1">
        <v>45291</v>
      </c>
      <c r="C91" t="s">
        <v>609</v>
      </c>
      <c r="D91" t="s">
        <v>7320</v>
      </c>
      <c r="E91" t="e">
        <f ca="1">_xll.BQL(D91, "cf_free_cash_flow(as_of_date=range(2023-12-31, 2023-12-31), fa_period_type=LTM)")</f>
        <v>#NAME?</v>
      </c>
      <c r="F91" t="e">
        <f ca="1">_xll.BQL(D91, "bs_st_borrow(fa_period_reference=range(2023-12-29, 2023-12-29), fa_period_type=Q)")</f>
        <v>#NAME?</v>
      </c>
      <c r="G91" t="e">
        <f ca="1">_xll.BQL(D91, "bs_lt_borrow(fa_period_reference=range(2023-12-29, 2023-12-29), fa_period_type=Q)")</f>
        <v>#NAME?</v>
      </c>
      <c r="H91" t="e">
        <f ca="1">_xll.BQL(D91, "net_income(as_of_date=range(2023-12-31, 2023-12-31), fa_period_type=LTM)")</f>
        <v>#NAME?</v>
      </c>
      <c r="I91" t="e">
        <f ca="1">_xll.BQL(D91, "ebitda(as_of_date=range(2023-12-31, 2023-12-31), fa_period_type=LTM)")</f>
        <v>#NAME?</v>
      </c>
      <c r="J91" t="e">
        <f ca="1">_xll.BQL(D91, "is_int_expense(as_of_date=range(2023-12-29, 2023-12-29), fa_period_type=Q)")</f>
        <v>#NAME?</v>
      </c>
      <c r="K91" t="e">
        <f ca="1">_xll.BQL(D91, "total_equity(as_of_date=range(2023-12-29, 2023-12-29), fa_period_type=Q)")</f>
        <v>#NAME?</v>
      </c>
      <c r="L91" t="e">
        <f ca="1">_xll.BQL(D91, "sales_rev_turn(as_of_date=range(2023-12-31, 2023-12-31), fa_period_type=LTM)")</f>
        <v>#NAME?</v>
      </c>
    </row>
    <row r="92" spans="1:12" x14ac:dyDescent="0.55000000000000004">
      <c r="A92" s="1">
        <v>45289</v>
      </c>
      <c r="B92" s="1">
        <v>45291</v>
      </c>
      <c r="C92" t="s">
        <v>613</v>
      </c>
      <c r="D92" t="s">
        <v>7321</v>
      </c>
      <c r="E92" t="e">
        <f ca="1">_xll.BQL(D92, "cf_free_cash_flow(as_of_date=range(2023-12-31, 2023-12-31), fa_period_type=LTM)")</f>
        <v>#NAME?</v>
      </c>
      <c r="F92" t="e">
        <f ca="1">_xll.BQL(D92, "bs_st_borrow(fa_period_reference=range(2023-12-29, 2023-12-29), fa_period_type=Q)")</f>
        <v>#NAME?</v>
      </c>
      <c r="G92" t="e">
        <f ca="1">_xll.BQL(D92, "bs_lt_borrow(fa_period_reference=range(2023-12-29, 2023-12-29), fa_period_type=Q)")</f>
        <v>#NAME?</v>
      </c>
      <c r="H92" t="e">
        <f ca="1">_xll.BQL(D92, "net_income(as_of_date=range(2023-12-31, 2023-12-31), fa_period_type=LTM)")</f>
        <v>#NAME?</v>
      </c>
      <c r="I92" t="e">
        <f ca="1">_xll.BQL(D92, "ebitda(as_of_date=range(2023-12-31, 2023-12-31), fa_period_type=LTM)")</f>
        <v>#NAME?</v>
      </c>
      <c r="J92" t="e">
        <f ca="1">_xll.BQL(D92, "is_int_expense(as_of_date=range(2023-12-29, 2023-12-29), fa_period_type=Q)")</f>
        <v>#NAME?</v>
      </c>
      <c r="K92" t="e">
        <f ca="1">_xll.BQL(D92, "total_equity(as_of_date=range(2023-12-29, 2023-12-29), fa_period_type=Q)")</f>
        <v>#NAME?</v>
      </c>
      <c r="L92" t="e">
        <f ca="1">_xll.BQL(D92, "sales_rev_turn(as_of_date=range(2023-12-31, 2023-12-31), fa_period_type=LTM)")</f>
        <v>#NAME?</v>
      </c>
    </row>
    <row r="93" spans="1:12" x14ac:dyDescent="0.55000000000000004">
      <c r="A93" s="1">
        <v>45289</v>
      </c>
      <c r="B93" s="1">
        <v>45291</v>
      </c>
      <c r="C93" t="s">
        <v>617</v>
      </c>
      <c r="D93" t="s">
        <v>7300</v>
      </c>
      <c r="E93" t="e">
        <f ca="1">_xll.BQL(D93, "cf_free_cash_flow(as_of_date=range(2023-12-31, 2023-12-31), fa_period_type=LTM)")</f>
        <v>#NAME?</v>
      </c>
      <c r="F93" t="e">
        <f ca="1">_xll.BQL(D93, "bs_st_borrow(fa_period_reference=range(2023-12-29, 2023-12-29), fa_period_type=Q)")</f>
        <v>#NAME?</v>
      </c>
      <c r="G93" t="e">
        <f ca="1">_xll.BQL(D93, "bs_lt_borrow(fa_period_reference=range(2023-12-29, 2023-12-29), fa_period_type=Q)")</f>
        <v>#NAME?</v>
      </c>
      <c r="H93" t="e">
        <f ca="1">_xll.BQL(D93, "net_income(as_of_date=range(2023-12-31, 2023-12-31), fa_period_type=LTM)")</f>
        <v>#NAME?</v>
      </c>
      <c r="I93" t="e">
        <f ca="1">_xll.BQL(D93, "ebitda(as_of_date=range(2023-12-31, 2023-12-31), fa_period_type=LTM)")</f>
        <v>#NAME?</v>
      </c>
      <c r="J93" t="e">
        <f ca="1">_xll.BQL(D93, "is_int_expense(as_of_date=range(2023-12-29, 2023-12-29), fa_period_type=Q)")</f>
        <v>#NAME?</v>
      </c>
      <c r="K93" t="e">
        <f ca="1">_xll.BQL(D93, "total_equity(as_of_date=range(2023-12-29, 2023-12-29), fa_period_type=Q)")</f>
        <v>#NAME?</v>
      </c>
      <c r="L93" t="e">
        <f ca="1">_xll.BQL(D93, "sales_rev_turn(as_of_date=range(2023-12-31, 2023-12-31), fa_period_type=LTM)")</f>
        <v>#NAME?</v>
      </c>
    </row>
    <row r="94" spans="1:12" x14ac:dyDescent="0.55000000000000004">
      <c r="A94" s="1">
        <v>45289</v>
      </c>
      <c r="B94" s="1">
        <v>45291</v>
      </c>
      <c r="C94" t="s">
        <v>625</v>
      </c>
      <c r="D94" t="s">
        <v>7322</v>
      </c>
      <c r="E94" t="e">
        <f ca="1">_xll.BQL(D94, "cf_free_cash_flow(as_of_date=range(2023-12-31, 2023-12-31), fa_period_type=LTM)")</f>
        <v>#NAME?</v>
      </c>
      <c r="F94" t="e">
        <f ca="1">_xll.BQL(D94, "bs_st_borrow(fa_period_reference=range(2023-12-29, 2023-12-29), fa_period_type=Q)")</f>
        <v>#NAME?</v>
      </c>
      <c r="G94" t="e">
        <f ca="1">_xll.BQL(D94, "bs_lt_borrow(fa_period_reference=range(2023-12-29, 2023-12-29), fa_period_type=Q)")</f>
        <v>#NAME?</v>
      </c>
      <c r="H94" t="e">
        <f ca="1">_xll.BQL(D94, "net_income(as_of_date=range(2023-12-31, 2023-12-31), fa_period_type=LTM)")</f>
        <v>#NAME?</v>
      </c>
      <c r="I94" t="e">
        <f ca="1">_xll.BQL(D94, "ebitda(as_of_date=range(2023-12-31, 2023-12-31), fa_period_type=LTM)")</f>
        <v>#NAME?</v>
      </c>
      <c r="J94" t="e">
        <f ca="1">_xll.BQL(D94, "is_int_expense(as_of_date=range(2023-12-29, 2023-12-29), fa_period_type=Q)")</f>
        <v>#NAME?</v>
      </c>
      <c r="K94" t="e">
        <f ca="1">_xll.BQL(D94, "total_equity(as_of_date=range(2023-12-29, 2023-12-29), fa_period_type=Q)")</f>
        <v>#NAME?</v>
      </c>
      <c r="L94" t="e">
        <f ca="1">_xll.BQL(D94, "sales_rev_turn(as_of_date=range(2023-12-31, 2023-12-31), fa_period_type=LTM)")</f>
        <v>#NAME?</v>
      </c>
    </row>
    <row r="95" spans="1:12" x14ac:dyDescent="0.55000000000000004">
      <c r="A95" s="1">
        <v>45289</v>
      </c>
      <c r="B95" s="1">
        <v>45291</v>
      </c>
      <c r="C95" t="s">
        <v>631</v>
      </c>
      <c r="D95" t="s">
        <v>7323</v>
      </c>
      <c r="E95" t="e">
        <f ca="1">_xll.BQL(D95, "cf_free_cash_flow(as_of_date=range(2023-12-31, 2023-12-31), fa_period_type=LTM)")</f>
        <v>#NAME?</v>
      </c>
      <c r="F95" t="e">
        <f ca="1">_xll.BQL(D95, "bs_st_borrow(fa_period_reference=range(2023-12-29, 2023-12-29), fa_period_type=Q)")</f>
        <v>#NAME?</v>
      </c>
      <c r="G95" t="e">
        <f ca="1">_xll.BQL(D95, "bs_lt_borrow(fa_period_reference=range(2023-12-29, 2023-12-29), fa_period_type=Q)")</f>
        <v>#NAME?</v>
      </c>
      <c r="H95" t="e">
        <f ca="1">_xll.BQL(D95, "net_income(as_of_date=range(2023-12-31, 2023-12-31), fa_period_type=LTM)")</f>
        <v>#NAME?</v>
      </c>
      <c r="I95" t="e">
        <f ca="1">_xll.BQL(D95, "ebitda(as_of_date=range(2023-12-31, 2023-12-31), fa_period_type=LTM)")</f>
        <v>#NAME?</v>
      </c>
      <c r="J95" t="e">
        <f ca="1">_xll.BQL(D95, "is_int_expense(as_of_date=range(2023-12-29, 2023-12-29), fa_period_type=Q)")</f>
        <v>#NAME?</v>
      </c>
      <c r="K95" t="e">
        <f ca="1">_xll.BQL(D95, "total_equity(as_of_date=range(2023-12-29, 2023-12-29), fa_period_type=Q)")</f>
        <v>#NAME?</v>
      </c>
      <c r="L95" t="e">
        <f ca="1">_xll.BQL(D95, "sales_rev_turn(as_of_date=range(2023-12-31, 2023-12-31), fa_period_type=LTM)")</f>
        <v>#NAME?</v>
      </c>
    </row>
    <row r="96" spans="1:12" x14ac:dyDescent="0.55000000000000004">
      <c r="A96" s="1">
        <v>45289</v>
      </c>
      <c r="B96" s="1">
        <v>45291</v>
      </c>
      <c r="C96" t="s">
        <v>635</v>
      </c>
      <c r="D96" t="s">
        <v>7324</v>
      </c>
      <c r="E96" t="e">
        <f ca="1">_xll.BQL(D96, "cf_free_cash_flow(as_of_date=range(2023-12-31, 2023-12-31), fa_period_type=LTM)")</f>
        <v>#NAME?</v>
      </c>
      <c r="F96" t="e">
        <f ca="1">_xll.BQL(D96, "bs_st_borrow(fa_period_reference=range(2023-12-29, 2023-12-29), fa_period_type=Q)")</f>
        <v>#NAME?</v>
      </c>
      <c r="G96" t="e">
        <f ca="1">_xll.BQL(D96, "bs_lt_borrow(fa_period_reference=range(2023-12-29, 2023-12-29), fa_period_type=Q)")</f>
        <v>#NAME?</v>
      </c>
      <c r="H96" t="e">
        <f ca="1">_xll.BQL(D96, "net_income(as_of_date=range(2023-12-31, 2023-12-31), fa_period_type=LTM)")</f>
        <v>#NAME?</v>
      </c>
      <c r="I96" t="e">
        <f ca="1">_xll.BQL(D96, "ebitda(as_of_date=range(2023-12-31, 2023-12-31), fa_period_type=LTM)")</f>
        <v>#NAME?</v>
      </c>
      <c r="J96" t="e">
        <f ca="1">_xll.BQL(D96, "is_int_expense(as_of_date=range(2023-12-29, 2023-12-29), fa_period_type=Q)")</f>
        <v>#NAME?</v>
      </c>
      <c r="K96" t="e">
        <f ca="1">_xll.BQL(D96, "total_equity(as_of_date=range(2023-12-29, 2023-12-29), fa_period_type=Q)")</f>
        <v>#NAME?</v>
      </c>
      <c r="L96" t="e">
        <f ca="1">_xll.BQL(D96, "sales_rev_turn(as_of_date=range(2023-12-31, 2023-12-31), fa_period_type=LTM)")</f>
        <v>#NAME?</v>
      </c>
    </row>
    <row r="97" spans="1:12" x14ac:dyDescent="0.55000000000000004">
      <c r="A97" s="1">
        <v>45289</v>
      </c>
      <c r="B97" s="1">
        <v>45291</v>
      </c>
      <c r="C97" t="s">
        <v>640</v>
      </c>
      <c r="D97" t="s">
        <v>7325</v>
      </c>
      <c r="E97" t="e">
        <f ca="1">_xll.BQL(D97, "cf_free_cash_flow(as_of_date=range(2023-12-31, 2023-12-31), fa_period_type=LTM)")</f>
        <v>#NAME?</v>
      </c>
      <c r="F97" t="e">
        <f ca="1">_xll.BQL(D97, "bs_st_borrow(fa_period_reference=range(2023-12-29, 2023-12-29), fa_period_type=Q)")</f>
        <v>#NAME?</v>
      </c>
      <c r="G97" t="e">
        <f ca="1">_xll.BQL(D97, "bs_lt_borrow(fa_period_reference=range(2023-12-29, 2023-12-29), fa_period_type=Q)")</f>
        <v>#NAME?</v>
      </c>
      <c r="H97" t="e">
        <f ca="1">_xll.BQL(D97, "net_income(as_of_date=range(2023-12-31, 2023-12-31), fa_period_type=LTM)")</f>
        <v>#NAME?</v>
      </c>
      <c r="I97" t="e">
        <f ca="1">_xll.BQL(D97, "ebitda(as_of_date=range(2023-12-31, 2023-12-31), fa_period_type=LTM)")</f>
        <v>#NAME?</v>
      </c>
      <c r="J97" t="e">
        <f ca="1">_xll.BQL(D97, "is_int_expense(as_of_date=range(2023-12-29, 2023-12-29), fa_period_type=Q)")</f>
        <v>#NAME?</v>
      </c>
      <c r="K97" t="e">
        <f ca="1">_xll.BQL(D97, "total_equity(as_of_date=range(2023-12-29, 2023-12-29), fa_period_type=Q)")</f>
        <v>#NAME?</v>
      </c>
      <c r="L97" t="e">
        <f ca="1">_xll.BQL(D97, "sales_rev_turn(as_of_date=range(2023-12-31, 2023-12-31), fa_period_type=LTM)")</f>
        <v>#NAME?</v>
      </c>
    </row>
    <row r="98" spans="1:12" x14ac:dyDescent="0.55000000000000004">
      <c r="A98" s="1">
        <v>45289</v>
      </c>
      <c r="B98" s="1">
        <v>45291</v>
      </c>
      <c r="C98" t="s">
        <v>644</v>
      </c>
      <c r="D98" t="s">
        <v>7326</v>
      </c>
      <c r="E98" t="e">
        <f ca="1">_xll.BQL(D98, "cf_free_cash_flow(as_of_date=range(2023-12-31, 2023-12-31), fa_period_type=LTM)")</f>
        <v>#NAME?</v>
      </c>
      <c r="F98" t="e">
        <f ca="1">_xll.BQL(D98, "bs_st_borrow(fa_period_reference=range(2023-12-29, 2023-12-29), fa_period_type=Q)")</f>
        <v>#NAME?</v>
      </c>
      <c r="G98" t="e">
        <f ca="1">_xll.BQL(D98, "bs_lt_borrow(fa_period_reference=range(2023-12-29, 2023-12-29), fa_period_type=Q)")</f>
        <v>#NAME?</v>
      </c>
      <c r="H98" t="e">
        <f ca="1">_xll.BQL(D98, "net_income(as_of_date=range(2023-12-31, 2023-12-31), fa_period_type=LTM)")</f>
        <v>#NAME?</v>
      </c>
      <c r="I98" t="e">
        <f ca="1">_xll.BQL(D98, "ebitda(as_of_date=range(2023-12-31, 2023-12-31), fa_period_type=LTM)")</f>
        <v>#NAME?</v>
      </c>
      <c r="J98" t="e">
        <f ca="1">_xll.BQL(D98, "is_int_expense(as_of_date=range(2023-12-29, 2023-12-29), fa_period_type=Q)")</f>
        <v>#NAME?</v>
      </c>
      <c r="K98" t="e">
        <f ca="1">_xll.BQL(D98, "total_equity(as_of_date=range(2023-12-29, 2023-12-29), fa_period_type=Q)")</f>
        <v>#NAME?</v>
      </c>
      <c r="L98" t="e">
        <f ca="1">_xll.BQL(D98, "sales_rev_turn(as_of_date=range(2023-12-31, 2023-12-31), fa_period_type=LTM)")</f>
        <v>#NAME?</v>
      </c>
    </row>
    <row r="99" spans="1:12" x14ac:dyDescent="0.55000000000000004">
      <c r="A99" s="1">
        <v>45289</v>
      </c>
      <c r="B99" s="1">
        <v>45291</v>
      </c>
      <c r="C99" t="s">
        <v>656</v>
      </c>
      <c r="D99" t="s">
        <v>7327</v>
      </c>
      <c r="E99" t="e">
        <f ca="1">_xll.BQL(D99, "cf_free_cash_flow(as_of_date=range(2023-12-31, 2023-12-31), fa_period_type=LTM)")</f>
        <v>#NAME?</v>
      </c>
      <c r="F99" t="e">
        <f ca="1">_xll.BQL(D99, "bs_st_borrow(fa_period_reference=range(2023-12-29, 2023-12-29), fa_period_type=Q)")</f>
        <v>#NAME?</v>
      </c>
      <c r="G99" t="e">
        <f ca="1">_xll.BQL(D99, "bs_lt_borrow(fa_period_reference=range(2023-12-29, 2023-12-29), fa_period_type=Q)")</f>
        <v>#NAME?</v>
      </c>
      <c r="H99" t="e">
        <f ca="1">_xll.BQL(D99, "net_income(as_of_date=range(2023-12-31, 2023-12-31), fa_period_type=LTM)")</f>
        <v>#NAME?</v>
      </c>
      <c r="I99" t="e">
        <f ca="1">_xll.BQL(D99, "ebitda(as_of_date=range(2023-12-31, 2023-12-31), fa_period_type=LTM)")</f>
        <v>#NAME?</v>
      </c>
      <c r="J99" t="e">
        <f ca="1">_xll.BQL(D99, "is_int_expense(as_of_date=range(2023-12-29, 2023-12-29), fa_period_type=Q)")</f>
        <v>#NAME?</v>
      </c>
      <c r="K99" t="e">
        <f ca="1">_xll.BQL(D99, "total_equity(as_of_date=range(2023-12-29, 2023-12-29), fa_period_type=Q)")</f>
        <v>#NAME?</v>
      </c>
      <c r="L99" t="e">
        <f ca="1">_xll.BQL(D99, "sales_rev_turn(as_of_date=range(2023-12-31, 2023-12-31), fa_period_type=LTM)")</f>
        <v>#NAME?</v>
      </c>
    </row>
    <row r="100" spans="1:12" x14ac:dyDescent="0.55000000000000004">
      <c r="A100" s="1">
        <v>45289</v>
      </c>
      <c r="B100" s="1">
        <v>45291</v>
      </c>
      <c r="C100" t="s">
        <v>666</v>
      </c>
      <c r="D100" t="s">
        <v>7273</v>
      </c>
      <c r="E100" t="e">
        <f ca="1">_xll.BQL(D100, "cf_free_cash_flow(as_of_date=range(2023-12-31, 2023-12-31), fa_period_type=LTM)")</f>
        <v>#NAME?</v>
      </c>
      <c r="F100" t="e">
        <f ca="1">_xll.BQL(D100, "bs_st_borrow(fa_period_reference=range(2023-12-29, 2023-12-29), fa_period_type=Q)")</f>
        <v>#NAME?</v>
      </c>
      <c r="G100" t="e">
        <f ca="1">_xll.BQL(D100, "bs_lt_borrow(fa_period_reference=range(2023-12-29, 2023-12-29), fa_period_type=Q)")</f>
        <v>#NAME?</v>
      </c>
      <c r="H100" t="e">
        <f ca="1">_xll.BQL(D100, "net_income(as_of_date=range(2023-12-31, 2023-12-31), fa_period_type=LTM)")</f>
        <v>#NAME?</v>
      </c>
      <c r="I100" t="e">
        <f ca="1">_xll.BQL(D100, "ebitda(as_of_date=range(2023-12-31, 2023-12-31), fa_period_type=LTM)")</f>
        <v>#NAME?</v>
      </c>
      <c r="J100" t="e">
        <f ca="1">_xll.BQL(D100, "is_int_expense(as_of_date=range(2023-12-29, 2023-12-29), fa_period_type=Q)")</f>
        <v>#NAME?</v>
      </c>
      <c r="K100" t="e">
        <f ca="1">_xll.BQL(D100, "total_equity(as_of_date=range(2023-12-29, 2023-12-29), fa_period_type=Q)")</f>
        <v>#NAME?</v>
      </c>
      <c r="L100" t="e">
        <f ca="1">_xll.BQL(D100, "sales_rev_turn(as_of_date=range(2023-12-31, 2023-12-31), fa_period_type=LTM)")</f>
        <v>#NAME?</v>
      </c>
    </row>
    <row r="101" spans="1:12" x14ac:dyDescent="0.55000000000000004">
      <c r="A101" s="1">
        <v>45289</v>
      </c>
      <c r="B101" s="1">
        <v>45291</v>
      </c>
      <c r="C101" t="s">
        <v>672</v>
      </c>
      <c r="D101" t="s">
        <v>7328</v>
      </c>
      <c r="E101" t="e">
        <f ca="1">_xll.BQL(D101, "cf_free_cash_flow(as_of_date=range(2023-12-31, 2023-12-31), fa_period_type=LTM)")</f>
        <v>#NAME?</v>
      </c>
      <c r="F101" t="e">
        <f ca="1">_xll.BQL(D101, "bs_st_borrow(fa_period_reference=range(2023-12-29, 2023-12-29), fa_period_type=Q)")</f>
        <v>#NAME?</v>
      </c>
      <c r="G101" t="e">
        <f ca="1">_xll.BQL(D101, "bs_lt_borrow(fa_period_reference=range(2023-12-29, 2023-12-29), fa_period_type=Q)")</f>
        <v>#NAME?</v>
      </c>
      <c r="H101" t="e">
        <f ca="1">_xll.BQL(D101, "net_income(as_of_date=range(2023-12-31, 2023-12-31), fa_period_type=LTM)")</f>
        <v>#NAME?</v>
      </c>
      <c r="I101" t="e">
        <f ca="1">_xll.BQL(D101, "ebitda(as_of_date=range(2023-12-31, 2023-12-31), fa_period_type=LTM)")</f>
        <v>#NAME?</v>
      </c>
      <c r="J101" t="e">
        <f ca="1">_xll.BQL(D101, "is_int_expense(as_of_date=range(2023-12-29, 2023-12-29), fa_period_type=Q)")</f>
        <v>#NAME?</v>
      </c>
      <c r="K101" t="e">
        <f ca="1">_xll.BQL(D101, "total_equity(as_of_date=range(2023-12-29, 2023-12-29), fa_period_type=Q)")</f>
        <v>#NAME?</v>
      </c>
      <c r="L101" t="e">
        <f ca="1">_xll.BQL(D101, "sales_rev_turn(as_of_date=range(2023-12-31, 2023-12-31), fa_period_type=LTM)")</f>
        <v>#NAME?</v>
      </c>
    </row>
    <row r="102" spans="1:12" x14ac:dyDescent="0.55000000000000004">
      <c r="A102" s="1">
        <v>45289</v>
      </c>
      <c r="B102" s="1">
        <v>45291</v>
      </c>
      <c r="C102" t="s">
        <v>678</v>
      </c>
      <c r="D102" t="s">
        <v>7329</v>
      </c>
      <c r="E102" t="e">
        <f ca="1">_xll.BQL(D102, "cf_free_cash_flow(as_of_date=range(2023-12-31, 2023-12-31), fa_period_type=LTM)")</f>
        <v>#NAME?</v>
      </c>
      <c r="F102" t="e">
        <f ca="1">_xll.BQL(D102, "bs_st_borrow(fa_period_reference=range(2023-12-29, 2023-12-29), fa_period_type=Q)")</f>
        <v>#NAME?</v>
      </c>
      <c r="G102" t="e">
        <f ca="1">_xll.BQL(D102, "bs_lt_borrow(fa_period_reference=range(2023-12-29, 2023-12-29), fa_period_type=Q)")</f>
        <v>#NAME?</v>
      </c>
      <c r="H102" t="e">
        <f ca="1">_xll.BQL(D102, "net_income(as_of_date=range(2023-12-31, 2023-12-31), fa_period_type=LTM)")</f>
        <v>#NAME?</v>
      </c>
      <c r="I102" t="e">
        <f ca="1">_xll.BQL(D102, "ebitda(as_of_date=range(2023-12-31, 2023-12-31), fa_period_type=LTM)")</f>
        <v>#NAME?</v>
      </c>
      <c r="J102" t="e">
        <f ca="1">_xll.BQL(D102, "is_int_expense(as_of_date=range(2023-12-29, 2023-12-29), fa_period_type=Q)")</f>
        <v>#NAME?</v>
      </c>
      <c r="K102" t="e">
        <f ca="1">_xll.BQL(D102, "total_equity(as_of_date=range(2023-12-29, 2023-12-29), fa_period_type=Q)")</f>
        <v>#NAME?</v>
      </c>
      <c r="L102" t="e">
        <f ca="1">_xll.BQL(D102, "sales_rev_turn(as_of_date=range(2023-12-31, 2023-12-31), fa_period_type=LTM)")</f>
        <v>#NAME?</v>
      </c>
    </row>
    <row r="103" spans="1:12" x14ac:dyDescent="0.55000000000000004">
      <c r="A103" s="1">
        <v>45289</v>
      </c>
      <c r="B103" s="1">
        <v>45291</v>
      </c>
      <c r="C103" t="s">
        <v>684</v>
      </c>
      <c r="D103" t="s">
        <v>7330</v>
      </c>
      <c r="E103" t="e">
        <f ca="1">_xll.BQL(D103, "cf_free_cash_flow(as_of_date=range(2023-12-31, 2023-12-31), fa_period_type=LTM)")</f>
        <v>#NAME?</v>
      </c>
      <c r="F103" t="e">
        <f ca="1">_xll.BQL(D103, "bs_st_borrow(fa_period_reference=range(2023-12-29, 2023-12-29), fa_period_type=Q)")</f>
        <v>#NAME?</v>
      </c>
      <c r="G103" t="e">
        <f ca="1">_xll.BQL(D103, "bs_lt_borrow(fa_period_reference=range(2023-12-29, 2023-12-29), fa_period_type=Q)")</f>
        <v>#NAME?</v>
      </c>
      <c r="H103" t="e">
        <f ca="1">_xll.BQL(D103, "net_income(as_of_date=range(2023-12-31, 2023-12-31), fa_period_type=LTM)")</f>
        <v>#NAME?</v>
      </c>
      <c r="I103" t="e">
        <f ca="1">_xll.BQL(D103, "ebitda(as_of_date=range(2023-12-31, 2023-12-31), fa_period_type=LTM)")</f>
        <v>#NAME?</v>
      </c>
      <c r="J103" t="e">
        <f ca="1">_xll.BQL(D103, "is_int_expense(as_of_date=range(2023-12-29, 2023-12-29), fa_period_type=Q)")</f>
        <v>#NAME?</v>
      </c>
      <c r="K103" t="e">
        <f ca="1">_xll.BQL(D103, "total_equity(as_of_date=range(2023-12-29, 2023-12-29), fa_period_type=Q)")</f>
        <v>#NAME?</v>
      </c>
      <c r="L103" t="e">
        <f ca="1">_xll.BQL(D103, "sales_rev_turn(as_of_date=range(2023-12-31, 2023-12-31), fa_period_type=LTM)")</f>
        <v>#NAME?</v>
      </c>
    </row>
    <row r="104" spans="1:12" x14ac:dyDescent="0.55000000000000004">
      <c r="A104" s="1">
        <v>45289</v>
      </c>
      <c r="B104" s="1">
        <v>45291</v>
      </c>
      <c r="C104" t="s">
        <v>688</v>
      </c>
      <c r="D104" t="s">
        <v>7331</v>
      </c>
      <c r="E104" t="e">
        <f ca="1">_xll.BQL(D104, "cf_free_cash_flow(as_of_date=range(2023-12-31, 2023-12-31), fa_period_type=LTM)")</f>
        <v>#NAME?</v>
      </c>
      <c r="F104" t="e">
        <f ca="1">_xll.BQL(D104, "bs_st_borrow(fa_period_reference=range(2023-12-29, 2023-12-29), fa_period_type=Q)")</f>
        <v>#NAME?</v>
      </c>
      <c r="G104" t="e">
        <f ca="1">_xll.BQL(D104, "bs_lt_borrow(fa_period_reference=range(2023-12-29, 2023-12-29), fa_period_type=Q)")</f>
        <v>#NAME?</v>
      </c>
      <c r="H104" t="e">
        <f ca="1">_xll.BQL(D104, "net_income(as_of_date=range(2023-12-31, 2023-12-31), fa_period_type=LTM)")</f>
        <v>#NAME?</v>
      </c>
      <c r="I104" t="e">
        <f ca="1">_xll.BQL(D104, "ebitda(as_of_date=range(2023-12-31, 2023-12-31), fa_period_type=LTM)")</f>
        <v>#NAME?</v>
      </c>
      <c r="J104" t="e">
        <f ca="1">_xll.BQL(D104, "is_int_expense(as_of_date=range(2023-12-29, 2023-12-29), fa_period_type=Q)")</f>
        <v>#NAME?</v>
      </c>
      <c r="K104" t="e">
        <f ca="1">_xll.BQL(D104, "total_equity(as_of_date=range(2023-12-29, 2023-12-29), fa_period_type=Q)")</f>
        <v>#NAME?</v>
      </c>
      <c r="L104" t="e">
        <f ca="1">_xll.BQL(D104, "sales_rev_turn(as_of_date=range(2023-12-31, 2023-12-31), fa_period_type=LTM)")</f>
        <v>#NAME?</v>
      </c>
    </row>
    <row r="105" spans="1:12" x14ac:dyDescent="0.55000000000000004">
      <c r="A105" s="1">
        <v>45289</v>
      </c>
      <c r="B105" s="1">
        <v>45291</v>
      </c>
      <c r="C105" t="s">
        <v>694</v>
      </c>
      <c r="D105" t="s">
        <v>7332</v>
      </c>
      <c r="E105" t="e">
        <f ca="1">_xll.BQL(D105, "cf_free_cash_flow(as_of_date=range(2023-12-31, 2023-12-31), fa_period_type=LTM)")</f>
        <v>#NAME?</v>
      </c>
      <c r="F105" t="e">
        <f ca="1">_xll.BQL(D105, "bs_st_borrow(fa_period_reference=range(2023-12-29, 2023-12-29), fa_period_type=Q)")</f>
        <v>#NAME?</v>
      </c>
      <c r="G105" t="e">
        <f ca="1">_xll.BQL(D105, "bs_lt_borrow(fa_period_reference=range(2023-12-29, 2023-12-29), fa_period_type=Q)")</f>
        <v>#NAME?</v>
      </c>
      <c r="H105" t="e">
        <f ca="1">_xll.BQL(D105, "net_income(as_of_date=range(2023-12-31, 2023-12-31), fa_period_type=LTM)")</f>
        <v>#NAME?</v>
      </c>
      <c r="I105" t="e">
        <f ca="1">_xll.BQL(D105, "ebitda(as_of_date=range(2023-12-31, 2023-12-31), fa_period_type=LTM)")</f>
        <v>#NAME?</v>
      </c>
      <c r="J105" t="e">
        <f ca="1">_xll.BQL(D105, "is_int_expense(as_of_date=range(2023-12-29, 2023-12-29), fa_period_type=Q)")</f>
        <v>#NAME?</v>
      </c>
      <c r="K105" t="e">
        <f ca="1">_xll.BQL(D105, "total_equity(as_of_date=range(2023-12-29, 2023-12-29), fa_period_type=Q)")</f>
        <v>#NAME?</v>
      </c>
      <c r="L105" t="e">
        <f ca="1">_xll.BQL(D105, "sales_rev_turn(as_of_date=range(2023-12-31, 2023-12-31), fa_period_type=LTM)")</f>
        <v>#NAME?</v>
      </c>
    </row>
    <row r="106" spans="1:12" x14ac:dyDescent="0.55000000000000004">
      <c r="A106" s="1">
        <v>45289</v>
      </c>
      <c r="B106" s="1">
        <v>45291</v>
      </c>
      <c r="C106" t="s">
        <v>704</v>
      </c>
      <c r="D106" t="s">
        <v>7333</v>
      </c>
      <c r="E106" t="e">
        <f ca="1">_xll.BQL(D106, "cf_free_cash_flow(as_of_date=range(2023-12-31, 2023-12-31), fa_period_type=LTM)")</f>
        <v>#NAME?</v>
      </c>
      <c r="F106" t="e">
        <f ca="1">_xll.BQL(D106, "bs_st_borrow(fa_period_reference=range(2023-12-29, 2023-12-29), fa_period_type=Q)")</f>
        <v>#NAME?</v>
      </c>
      <c r="G106" t="e">
        <f ca="1">_xll.BQL(D106, "bs_lt_borrow(fa_period_reference=range(2023-12-29, 2023-12-29), fa_period_type=Q)")</f>
        <v>#NAME?</v>
      </c>
      <c r="H106" t="e">
        <f ca="1">_xll.BQL(D106, "net_income(as_of_date=range(2023-12-31, 2023-12-31), fa_period_type=LTM)")</f>
        <v>#NAME?</v>
      </c>
      <c r="I106" t="e">
        <f ca="1">_xll.BQL(D106, "ebitda(as_of_date=range(2023-12-31, 2023-12-31), fa_period_type=LTM)")</f>
        <v>#NAME?</v>
      </c>
      <c r="J106" t="e">
        <f ca="1">_xll.BQL(D106, "is_int_expense(as_of_date=range(2023-12-29, 2023-12-29), fa_period_type=Q)")</f>
        <v>#NAME?</v>
      </c>
      <c r="K106" t="e">
        <f ca="1">_xll.BQL(D106, "total_equity(as_of_date=range(2023-12-29, 2023-12-29), fa_period_type=Q)")</f>
        <v>#NAME?</v>
      </c>
      <c r="L106" t="e">
        <f ca="1">_xll.BQL(D106, "sales_rev_turn(as_of_date=range(2023-12-31, 2023-12-31), fa_period_type=LTM)")</f>
        <v>#NAME?</v>
      </c>
    </row>
    <row r="107" spans="1:12" x14ac:dyDescent="0.55000000000000004">
      <c r="A107" s="1">
        <v>45289</v>
      </c>
      <c r="B107" s="1">
        <v>45291</v>
      </c>
      <c r="C107" t="s">
        <v>707</v>
      </c>
      <c r="D107" t="s">
        <v>7290</v>
      </c>
      <c r="E107" t="e">
        <f ca="1">_xll.BQL(D107, "cf_free_cash_flow(as_of_date=range(2023-12-31, 2023-12-31), fa_period_type=LTM)")</f>
        <v>#NAME?</v>
      </c>
      <c r="F107" t="e">
        <f ca="1">_xll.BQL(D107, "bs_st_borrow(fa_period_reference=range(2023-12-29, 2023-12-29), fa_period_type=Q)")</f>
        <v>#NAME?</v>
      </c>
      <c r="G107" t="e">
        <f ca="1">_xll.BQL(D107, "bs_lt_borrow(fa_period_reference=range(2023-12-29, 2023-12-29), fa_period_type=Q)")</f>
        <v>#NAME?</v>
      </c>
      <c r="H107" t="e">
        <f ca="1">_xll.BQL(D107, "net_income(as_of_date=range(2023-12-31, 2023-12-31), fa_period_type=LTM)")</f>
        <v>#NAME?</v>
      </c>
      <c r="I107" t="e">
        <f ca="1">_xll.BQL(D107, "ebitda(as_of_date=range(2023-12-31, 2023-12-31), fa_period_type=LTM)")</f>
        <v>#NAME?</v>
      </c>
      <c r="J107" t="e">
        <f ca="1">_xll.BQL(D107, "is_int_expense(as_of_date=range(2023-12-29, 2023-12-29), fa_period_type=Q)")</f>
        <v>#NAME?</v>
      </c>
      <c r="K107" t="e">
        <f ca="1">_xll.BQL(D107, "total_equity(as_of_date=range(2023-12-29, 2023-12-29), fa_period_type=Q)")</f>
        <v>#NAME?</v>
      </c>
      <c r="L107" t="e">
        <f ca="1">_xll.BQL(D107, "sales_rev_turn(as_of_date=range(2023-12-31, 2023-12-31), fa_period_type=LTM)")</f>
        <v>#NAME?</v>
      </c>
    </row>
    <row r="108" spans="1:12" x14ac:dyDescent="0.55000000000000004">
      <c r="A108" s="1">
        <v>45289</v>
      </c>
      <c r="B108" s="1">
        <v>45291</v>
      </c>
      <c r="C108" t="s">
        <v>714</v>
      </c>
      <c r="D108" t="s">
        <v>7334</v>
      </c>
      <c r="E108" t="e">
        <f ca="1">_xll.BQL(D108, "cf_free_cash_flow(as_of_date=range(2023-12-31, 2023-12-31), fa_period_type=LTM)")</f>
        <v>#NAME?</v>
      </c>
      <c r="F108" t="e">
        <f ca="1">_xll.BQL(D108, "bs_st_borrow(fa_period_reference=range(2023-12-29, 2023-12-29), fa_period_type=Q)")</f>
        <v>#NAME?</v>
      </c>
      <c r="G108" t="e">
        <f ca="1">_xll.BQL(D108, "bs_lt_borrow(fa_period_reference=range(2023-12-29, 2023-12-29), fa_period_type=Q)")</f>
        <v>#NAME?</v>
      </c>
      <c r="H108" t="e">
        <f ca="1">_xll.BQL(D108, "net_income(as_of_date=range(2023-12-31, 2023-12-31), fa_period_type=LTM)")</f>
        <v>#NAME?</v>
      </c>
      <c r="I108" t="e">
        <f ca="1">_xll.BQL(D108, "ebitda(as_of_date=range(2023-12-31, 2023-12-31), fa_period_type=LTM)")</f>
        <v>#NAME?</v>
      </c>
      <c r="J108" t="e">
        <f ca="1">_xll.BQL(D108, "is_int_expense(as_of_date=range(2023-12-29, 2023-12-29), fa_period_type=Q)")</f>
        <v>#NAME?</v>
      </c>
      <c r="K108" t="e">
        <f ca="1">_xll.BQL(D108, "total_equity(as_of_date=range(2023-12-29, 2023-12-29), fa_period_type=Q)")</f>
        <v>#NAME?</v>
      </c>
      <c r="L108" t="e">
        <f ca="1">_xll.BQL(D108, "sales_rev_turn(as_of_date=range(2023-12-31, 2023-12-31), fa_period_type=LTM)")</f>
        <v>#NAME?</v>
      </c>
    </row>
    <row r="109" spans="1:12" x14ac:dyDescent="0.55000000000000004">
      <c r="A109" s="1">
        <v>45289</v>
      </c>
      <c r="B109" s="1">
        <v>45291</v>
      </c>
      <c r="C109" t="s">
        <v>722</v>
      </c>
      <c r="D109" t="s">
        <v>7335</v>
      </c>
      <c r="E109" t="e">
        <f ca="1">_xll.BQL(D109, "cf_free_cash_flow(as_of_date=range(2023-12-31, 2023-12-31), fa_period_type=LTM)")</f>
        <v>#NAME?</v>
      </c>
      <c r="F109" t="e">
        <f ca="1">_xll.BQL(D109, "bs_st_borrow(fa_period_reference=range(2023-12-29, 2023-12-29), fa_period_type=Q)")</f>
        <v>#NAME?</v>
      </c>
      <c r="G109" t="e">
        <f ca="1">_xll.BQL(D109, "bs_lt_borrow(fa_period_reference=range(2023-12-29, 2023-12-29), fa_period_type=Q)")</f>
        <v>#NAME?</v>
      </c>
      <c r="H109" t="e">
        <f ca="1">_xll.BQL(D109, "net_income(as_of_date=range(2023-12-31, 2023-12-31), fa_period_type=LTM)")</f>
        <v>#NAME?</v>
      </c>
      <c r="I109" t="e">
        <f ca="1">_xll.BQL(D109, "ebitda(as_of_date=range(2023-12-31, 2023-12-31), fa_period_type=LTM)")</f>
        <v>#NAME?</v>
      </c>
      <c r="J109" t="e">
        <f ca="1">_xll.BQL(D109, "is_int_expense(as_of_date=range(2023-12-29, 2023-12-29), fa_period_type=Q)")</f>
        <v>#NAME?</v>
      </c>
      <c r="K109" t="e">
        <f ca="1">_xll.BQL(D109, "total_equity(as_of_date=range(2023-12-29, 2023-12-29), fa_period_type=Q)")</f>
        <v>#NAME?</v>
      </c>
      <c r="L109" t="e">
        <f ca="1">_xll.BQL(D109, "sales_rev_turn(as_of_date=range(2023-12-31, 2023-12-31), fa_period_type=LTM)")</f>
        <v>#NAME?</v>
      </c>
    </row>
    <row r="110" spans="1:12" x14ac:dyDescent="0.55000000000000004">
      <c r="A110" s="1">
        <v>45289</v>
      </c>
      <c r="B110" s="1">
        <v>45291</v>
      </c>
      <c r="C110" t="s">
        <v>732</v>
      </c>
      <c r="D110" t="s">
        <v>7336</v>
      </c>
      <c r="E110" t="e">
        <f ca="1">_xll.BQL(D110, "cf_free_cash_flow(as_of_date=range(2023-12-31, 2023-12-31), fa_period_type=LTM)")</f>
        <v>#NAME?</v>
      </c>
      <c r="F110" t="e">
        <f ca="1">_xll.BQL(D110, "bs_st_borrow(fa_period_reference=range(2023-12-29, 2023-12-29), fa_period_type=Q)")</f>
        <v>#NAME?</v>
      </c>
      <c r="G110" t="e">
        <f ca="1">_xll.BQL(D110, "bs_lt_borrow(fa_period_reference=range(2023-12-29, 2023-12-29), fa_period_type=Q)")</f>
        <v>#NAME?</v>
      </c>
      <c r="H110" t="e">
        <f ca="1">_xll.BQL(D110, "net_income(as_of_date=range(2023-12-31, 2023-12-31), fa_period_type=LTM)")</f>
        <v>#NAME?</v>
      </c>
      <c r="I110" t="e">
        <f ca="1">_xll.BQL(D110, "ebitda(as_of_date=range(2023-12-31, 2023-12-31), fa_period_type=LTM)")</f>
        <v>#NAME?</v>
      </c>
      <c r="J110" t="e">
        <f ca="1">_xll.BQL(D110, "is_int_expense(as_of_date=range(2023-12-29, 2023-12-29), fa_period_type=Q)")</f>
        <v>#NAME?</v>
      </c>
      <c r="K110" t="e">
        <f ca="1">_xll.BQL(D110, "total_equity(as_of_date=range(2023-12-29, 2023-12-29), fa_period_type=Q)")</f>
        <v>#NAME?</v>
      </c>
      <c r="L110" t="e">
        <f ca="1">_xll.BQL(D110, "sales_rev_turn(as_of_date=range(2023-12-31, 2023-12-31), fa_period_type=LTM)")</f>
        <v>#NAME?</v>
      </c>
    </row>
    <row r="111" spans="1:12" x14ac:dyDescent="0.55000000000000004">
      <c r="A111" s="1">
        <v>45289</v>
      </c>
      <c r="B111" s="1">
        <v>45291</v>
      </c>
      <c r="C111" t="s">
        <v>736</v>
      </c>
      <c r="D111" t="s">
        <v>7277</v>
      </c>
      <c r="E111" t="e">
        <f ca="1">_xll.BQL(D111, "cf_free_cash_flow(as_of_date=range(2023-12-31, 2023-12-31), fa_period_type=LTM)")</f>
        <v>#NAME?</v>
      </c>
      <c r="F111" t="e">
        <f ca="1">_xll.BQL(D111, "bs_st_borrow(fa_period_reference=range(2023-12-29, 2023-12-29), fa_period_type=Q)")</f>
        <v>#NAME?</v>
      </c>
      <c r="G111" t="e">
        <f ca="1">_xll.BQL(D111, "bs_lt_borrow(fa_period_reference=range(2023-12-29, 2023-12-29), fa_period_type=Q)")</f>
        <v>#NAME?</v>
      </c>
      <c r="H111" t="e">
        <f ca="1">_xll.BQL(D111, "net_income(as_of_date=range(2023-12-31, 2023-12-31), fa_period_type=LTM)")</f>
        <v>#NAME?</v>
      </c>
      <c r="I111" t="e">
        <f ca="1">_xll.BQL(D111, "ebitda(as_of_date=range(2023-12-31, 2023-12-31), fa_period_type=LTM)")</f>
        <v>#NAME?</v>
      </c>
      <c r="J111" t="e">
        <f ca="1">_xll.BQL(D111, "is_int_expense(as_of_date=range(2023-12-29, 2023-12-29), fa_period_type=Q)")</f>
        <v>#NAME?</v>
      </c>
      <c r="K111" t="e">
        <f ca="1">_xll.BQL(D111, "total_equity(as_of_date=range(2023-12-29, 2023-12-29), fa_period_type=Q)")</f>
        <v>#NAME?</v>
      </c>
      <c r="L111" t="e">
        <f ca="1">_xll.BQL(D111, "sales_rev_turn(as_of_date=range(2023-12-31, 2023-12-31), fa_period_type=LTM)")</f>
        <v>#NAME?</v>
      </c>
    </row>
    <row r="112" spans="1:12" x14ac:dyDescent="0.55000000000000004">
      <c r="A112" s="1">
        <v>45289</v>
      </c>
      <c r="B112" s="1">
        <v>45291</v>
      </c>
      <c r="C112" t="s">
        <v>742</v>
      </c>
      <c r="D112" t="s">
        <v>7337</v>
      </c>
      <c r="E112" t="e">
        <f ca="1">_xll.BQL(D112, "cf_free_cash_flow(as_of_date=range(2023-12-31, 2023-12-31), fa_period_type=LTM)")</f>
        <v>#NAME?</v>
      </c>
      <c r="F112" t="e">
        <f ca="1">_xll.BQL(D112, "bs_st_borrow(fa_period_reference=range(2023-12-29, 2023-12-29), fa_period_type=Q)")</f>
        <v>#NAME?</v>
      </c>
      <c r="G112" t="e">
        <f ca="1">_xll.BQL(D112, "bs_lt_borrow(fa_period_reference=range(2023-12-29, 2023-12-29), fa_period_type=Q)")</f>
        <v>#NAME?</v>
      </c>
      <c r="H112" t="e">
        <f ca="1">_xll.BQL(D112, "net_income(as_of_date=range(2023-12-31, 2023-12-31), fa_period_type=LTM)")</f>
        <v>#NAME?</v>
      </c>
      <c r="I112" t="e">
        <f ca="1">_xll.BQL(D112, "ebitda(as_of_date=range(2023-12-31, 2023-12-31), fa_period_type=LTM)")</f>
        <v>#NAME?</v>
      </c>
      <c r="J112" t="e">
        <f ca="1">_xll.BQL(D112, "is_int_expense(as_of_date=range(2023-12-29, 2023-12-29), fa_period_type=Q)")</f>
        <v>#NAME?</v>
      </c>
      <c r="K112" t="e">
        <f ca="1">_xll.BQL(D112, "total_equity(as_of_date=range(2023-12-29, 2023-12-29), fa_period_type=Q)")</f>
        <v>#NAME?</v>
      </c>
      <c r="L112" t="e">
        <f ca="1">_xll.BQL(D112, "sales_rev_turn(as_of_date=range(2023-12-31, 2023-12-31), fa_period_type=LTM)")</f>
        <v>#NAME?</v>
      </c>
    </row>
    <row r="113" spans="1:12" x14ac:dyDescent="0.55000000000000004">
      <c r="A113" s="1">
        <v>45289</v>
      </c>
      <c r="B113" s="1">
        <v>45291</v>
      </c>
      <c r="C113" t="s">
        <v>751</v>
      </c>
      <c r="D113" t="s">
        <v>7338</v>
      </c>
      <c r="E113" t="e">
        <f ca="1">_xll.BQL(D113, "cf_free_cash_flow(as_of_date=range(2023-12-31, 2023-12-31), fa_period_type=LTM)")</f>
        <v>#NAME?</v>
      </c>
      <c r="F113" t="e">
        <f ca="1">_xll.BQL(D113, "bs_st_borrow(fa_period_reference=range(2023-12-29, 2023-12-29), fa_period_type=Q)")</f>
        <v>#NAME?</v>
      </c>
      <c r="G113" t="e">
        <f ca="1">_xll.BQL(D113, "bs_lt_borrow(fa_period_reference=range(2023-12-29, 2023-12-29), fa_period_type=Q)")</f>
        <v>#NAME?</v>
      </c>
      <c r="H113" t="e">
        <f ca="1">_xll.BQL(D113, "net_income(as_of_date=range(2023-12-31, 2023-12-31), fa_period_type=LTM)")</f>
        <v>#NAME?</v>
      </c>
      <c r="I113" t="e">
        <f ca="1">_xll.BQL(D113, "ebitda(as_of_date=range(2023-12-31, 2023-12-31), fa_period_type=LTM)")</f>
        <v>#NAME?</v>
      </c>
      <c r="J113" t="e">
        <f ca="1">_xll.BQL(D113, "is_int_expense(as_of_date=range(2023-12-29, 2023-12-29), fa_period_type=Q)")</f>
        <v>#NAME?</v>
      </c>
      <c r="K113" t="e">
        <f ca="1">_xll.BQL(D113, "total_equity(as_of_date=range(2023-12-29, 2023-12-29), fa_period_type=Q)")</f>
        <v>#NAME?</v>
      </c>
      <c r="L113" t="e">
        <f ca="1">_xll.BQL(D113, "sales_rev_turn(as_of_date=range(2023-12-31, 2023-12-31), fa_period_type=LTM)")</f>
        <v>#NAME?</v>
      </c>
    </row>
    <row r="114" spans="1:12" x14ac:dyDescent="0.55000000000000004">
      <c r="A114" s="1">
        <v>45289</v>
      </c>
      <c r="B114" s="1">
        <v>45291</v>
      </c>
      <c r="C114" t="s">
        <v>759</v>
      </c>
      <c r="D114" t="s">
        <v>7339</v>
      </c>
      <c r="E114" t="e">
        <f ca="1">_xll.BQL(D114, "cf_free_cash_flow(as_of_date=range(2023-12-31, 2023-12-31), fa_period_type=LTM)")</f>
        <v>#NAME?</v>
      </c>
      <c r="F114" t="e">
        <f ca="1">_xll.BQL(D114, "bs_st_borrow(fa_period_reference=range(2023-12-29, 2023-12-29), fa_period_type=Q)")</f>
        <v>#NAME?</v>
      </c>
      <c r="G114" t="e">
        <f ca="1">_xll.BQL(D114, "bs_lt_borrow(fa_period_reference=range(2023-12-29, 2023-12-29), fa_period_type=Q)")</f>
        <v>#NAME?</v>
      </c>
      <c r="H114" t="e">
        <f ca="1">_xll.BQL(D114, "net_income(as_of_date=range(2023-12-31, 2023-12-31), fa_period_type=LTM)")</f>
        <v>#NAME?</v>
      </c>
      <c r="I114" t="e">
        <f ca="1">_xll.BQL(D114, "ebitda(as_of_date=range(2023-12-31, 2023-12-31), fa_period_type=LTM)")</f>
        <v>#NAME?</v>
      </c>
      <c r="J114" t="e">
        <f ca="1">_xll.BQL(D114, "is_int_expense(as_of_date=range(2023-12-29, 2023-12-29), fa_period_type=Q)")</f>
        <v>#NAME?</v>
      </c>
      <c r="K114" t="e">
        <f ca="1">_xll.BQL(D114, "total_equity(as_of_date=range(2023-12-29, 2023-12-29), fa_period_type=Q)")</f>
        <v>#NAME?</v>
      </c>
      <c r="L114" t="e">
        <f ca="1">_xll.BQL(D114, "sales_rev_turn(as_of_date=range(2023-12-31, 2023-12-31), fa_period_type=LTM)")</f>
        <v>#NAME?</v>
      </c>
    </row>
    <row r="115" spans="1:12" x14ac:dyDescent="0.55000000000000004">
      <c r="A115" s="1">
        <v>45289</v>
      </c>
      <c r="B115" s="1">
        <v>45291</v>
      </c>
      <c r="C115" t="s">
        <v>767</v>
      </c>
      <c r="D115" t="s">
        <v>7340</v>
      </c>
      <c r="E115" t="e">
        <f ca="1">_xll.BQL(D115, "cf_free_cash_flow(as_of_date=range(2023-12-31, 2023-12-31), fa_period_type=LTM)")</f>
        <v>#NAME?</v>
      </c>
      <c r="F115" t="e">
        <f ca="1">_xll.BQL(D115, "bs_st_borrow(fa_period_reference=range(2023-12-29, 2023-12-29), fa_period_type=Q)")</f>
        <v>#NAME?</v>
      </c>
      <c r="G115" t="e">
        <f ca="1">_xll.BQL(D115, "bs_lt_borrow(fa_period_reference=range(2023-12-29, 2023-12-29), fa_period_type=Q)")</f>
        <v>#NAME?</v>
      </c>
      <c r="H115" t="e">
        <f ca="1">_xll.BQL(D115, "net_income(as_of_date=range(2023-12-31, 2023-12-31), fa_period_type=LTM)")</f>
        <v>#NAME?</v>
      </c>
      <c r="I115" t="e">
        <f ca="1">_xll.BQL(D115, "ebitda(as_of_date=range(2023-12-31, 2023-12-31), fa_period_type=LTM)")</f>
        <v>#NAME?</v>
      </c>
      <c r="J115" t="e">
        <f ca="1">_xll.BQL(D115, "is_int_expense(as_of_date=range(2023-12-29, 2023-12-29), fa_period_type=Q)")</f>
        <v>#NAME?</v>
      </c>
      <c r="K115" t="e">
        <f ca="1">_xll.BQL(D115, "total_equity(as_of_date=range(2023-12-29, 2023-12-29), fa_period_type=Q)")</f>
        <v>#NAME?</v>
      </c>
      <c r="L115" t="e">
        <f ca="1">_xll.BQL(D115, "sales_rev_turn(as_of_date=range(2023-12-31, 2023-12-31), fa_period_type=LTM)")</f>
        <v>#NAME?</v>
      </c>
    </row>
    <row r="116" spans="1:12" x14ac:dyDescent="0.55000000000000004">
      <c r="A116" s="1">
        <v>45289</v>
      </c>
      <c r="B116" s="1">
        <v>45291</v>
      </c>
      <c r="C116" t="s">
        <v>770</v>
      </c>
      <c r="D116" t="s">
        <v>7341</v>
      </c>
      <c r="E116" t="e">
        <f ca="1">_xll.BQL(D116, "cf_free_cash_flow(as_of_date=range(2023-12-31, 2023-12-31), fa_period_type=LTM)")</f>
        <v>#NAME?</v>
      </c>
      <c r="F116" t="e">
        <f ca="1">_xll.BQL(D116, "bs_st_borrow(fa_period_reference=range(2023-12-29, 2023-12-29), fa_period_type=Q)")</f>
        <v>#NAME?</v>
      </c>
      <c r="G116" t="e">
        <f ca="1">_xll.BQL(D116, "bs_lt_borrow(fa_period_reference=range(2023-12-29, 2023-12-29), fa_period_type=Q)")</f>
        <v>#NAME?</v>
      </c>
      <c r="H116" t="e">
        <f ca="1">_xll.BQL(D116, "net_income(as_of_date=range(2023-12-31, 2023-12-31), fa_period_type=LTM)")</f>
        <v>#NAME?</v>
      </c>
      <c r="I116" t="e">
        <f ca="1">_xll.BQL(D116, "ebitda(as_of_date=range(2023-12-31, 2023-12-31), fa_period_type=LTM)")</f>
        <v>#NAME?</v>
      </c>
      <c r="J116" t="e">
        <f ca="1">_xll.BQL(D116, "is_int_expense(as_of_date=range(2023-12-29, 2023-12-29), fa_period_type=Q)")</f>
        <v>#NAME?</v>
      </c>
      <c r="K116" t="e">
        <f ca="1">_xll.BQL(D116, "total_equity(as_of_date=range(2023-12-29, 2023-12-29), fa_period_type=Q)")</f>
        <v>#NAME?</v>
      </c>
      <c r="L116" t="e">
        <f ca="1">_xll.BQL(D116, "sales_rev_turn(as_of_date=range(2023-12-31, 2023-12-31), fa_period_type=LTM)")</f>
        <v>#NAME?</v>
      </c>
    </row>
    <row r="117" spans="1:12" x14ac:dyDescent="0.55000000000000004">
      <c r="A117" s="1">
        <v>45289</v>
      </c>
      <c r="B117" s="1">
        <v>45291</v>
      </c>
      <c r="C117" t="s">
        <v>774</v>
      </c>
      <c r="D117" t="s">
        <v>7342</v>
      </c>
      <c r="E117" t="e">
        <f ca="1">_xll.BQL(D117, "cf_free_cash_flow(as_of_date=range(2023-12-31, 2023-12-31), fa_period_type=LTM)")</f>
        <v>#NAME?</v>
      </c>
      <c r="F117" t="e">
        <f ca="1">_xll.BQL(D117, "bs_st_borrow(fa_period_reference=range(2023-12-29, 2023-12-29), fa_period_type=Q)")</f>
        <v>#NAME?</v>
      </c>
      <c r="G117" t="e">
        <f ca="1">_xll.BQL(D117, "bs_lt_borrow(fa_period_reference=range(2023-12-29, 2023-12-29), fa_period_type=Q)")</f>
        <v>#NAME?</v>
      </c>
      <c r="H117" t="e">
        <f ca="1">_xll.BQL(D117, "net_income(as_of_date=range(2023-12-31, 2023-12-31), fa_period_type=LTM)")</f>
        <v>#NAME?</v>
      </c>
      <c r="I117" t="e">
        <f ca="1">_xll.BQL(D117, "ebitda(as_of_date=range(2023-12-31, 2023-12-31), fa_period_type=LTM)")</f>
        <v>#NAME?</v>
      </c>
      <c r="J117" t="e">
        <f ca="1">_xll.BQL(D117, "is_int_expense(as_of_date=range(2023-12-29, 2023-12-29), fa_period_type=Q)")</f>
        <v>#NAME?</v>
      </c>
      <c r="K117" t="e">
        <f ca="1">_xll.BQL(D117, "total_equity(as_of_date=range(2023-12-29, 2023-12-29), fa_period_type=Q)")</f>
        <v>#NAME?</v>
      </c>
      <c r="L117" t="e">
        <f ca="1">_xll.BQL(D117, "sales_rev_turn(as_of_date=range(2023-12-31, 2023-12-31), fa_period_type=LTM)")</f>
        <v>#NAME?</v>
      </c>
    </row>
    <row r="118" spans="1:12" x14ac:dyDescent="0.55000000000000004">
      <c r="A118" s="1">
        <v>45289</v>
      </c>
      <c r="B118" s="1">
        <v>45291</v>
      </c>
      <c r="C118" t="s">
        <v>782</v>
      </c>
      <c r="D118" t="s">
        <v>7343</v>
      </c>
      <c r="E118" t="e">
        <f ca="1">_xll.BQL(D118, "cf_free_cash_flow(as_of_date=range(2023-12-31, 2023-12-31), fa_period_type=LTM)")</f>
        <v>#NAME?</v>
      </c>
      <c r="F118" t="e">
        <f ca="1">_xll.BQL(D118, "bs_st_borrow(fa_period_reference=range(2023-12-29, 2023-12-29), fa_period_type=Q)")</f>
        <v>#NAME?</v>
      </c>
      <c r="G118" t="e">
        <f ca="1">_xll.BQL(D118, "bs_lt_borrow(fa_period_reference=range(2023-12-29, 2023-12-29), fa_period_type=Q)")</f>
        <v>#NAME?</v>
      </c>
      <c r="H118" t="e">
        <f ca="1">_xll.BQL(D118, "net_income(as_of_date=range(2023-12-31, 2023-12-31), fa_period_type=LTM)")</f>
        <v>#NAME?</v>
      </c>
      <c r="I118" t="e">
        <f ca="1">_xll.BQL(D118, "ebitda(as_of_date=range(2023-12-31, 2023-12-31), fa_period_type=LTM)")</f>
        <v>#NAME?</v>
      </c>
      <c r="J118" t="e">
        <f ca="1">_xll.BQL(D118, "is_int_expense(as_of_date=range(2023-12-29, 2023-12-29), fa_period_type=Q)")</f>
        <v>#NAME?</v>
      </c>
      <c r="K118" t="e">
        <f ca="1">_xll.BQL(D118, "total_equity(as_of_date=range(2023-12-29, 2023-12-29), fa_period_type=Q)")</f>
        <v>#NAME?</v>
      </c>
      <c r="L118" t="e">
        <f ca="1">_xll.BQL(D118, "sales_rev_turn(as_of_date=range(2023-12-31, 2023-12-31), fa_period_type=LTM)")</f>
        <v>#NAME?</v>
      </c>
    </row>
    <row r="119" spans="1:12" x14ac:dyDescent="0.55000000000000004">
      <c r="A119" s="1">
        <v>45289</v>
      </c>
      <c r="B119" s="1">
        <v>45291</v>
      </c>
      <c r="C119" t="s">
        <v>785</v>
      </c>
      <c r="D119" t="s">
        <v>7279</v>
      </c>
      <c r="E119" t="e">
        <f ca="1">_xll.BQL(D119, "cf_free_cash_flow(as_of_date=range(2023-12-31, 2023-12-31), fa_period_type=LTM)")</f>
        <v>#NAME?</v>
      </c>
      <c r="F119" t="e">
        <f ca="1">_xll.BQL(D119, "bs_st_borrow(fa_period_reference=range(2023-12-29, 2023-12-29), fa_period_type=Q)")</f>
        <v>#NAME?</v>
      </c>
      <c r="G119" t="e">
        <f ca="1">_xll.BQL(D119, "bs_lt_borrow(fa_period_reference=range(2023-12-29, 2023-12-29), fa_period_type=Q)")</f>
        <v>#NAME?</v>
      </c>
      <c r="H119" t="e">
        <f ca="1">_xll.BQL(D119, "net_income(as_of_date=range(2023-12-31, 2023-12-31), fa_period_type=LTM)")</f>
        <v>#NAME?</v>
      </c>
      <c r="I119" t="e">
        <f ca="1">_xll.BQL(D119, "ebitda(as_of_date=range(2023-12-31, 2023-12-31), fa_period_type=LTM)")</f>
        <v>#NAME?</v>
      </c>
      <c r="J119" t="e">
        <f ca="1">_xll.BQL(D119, "is_int_expense(as_of_date=range(2023-12-29, 2023-12-29), fa_period_type=Q)")</f>
        <v>#NAME?</v>
      </c>
      <c r="K119" t="e">
        <f ca="1">_xll.BQL(D119, "total_equity(as_of_date=range(2023-12-29, 2023-12-29), fa_period_type=Q)")</f>
        <v>#NAME?</v>
      </c>
      <c r="L119" t="e">
        <f ca="1">_xll.BQL(D119, "sales_rev_turn(as_of_date=range(2023-12-31, 2023-12-31), fa_period_type=LTM)")</f>
        <v>#NAME?</v>
      </c>
    </row>
    <row r="120" spans="1:12" x14ac:dyDescent="0.55000000000000004">
      <c r="A120" s="1">
        <v>45289</v>
      </c>
      <c r="B120" s="1">
        <v>45291</v>
      </c>
      <c r="C120" t="s">
        <v>787</v>
      </c>
      <c r="D120" t="s">
        <v>7344</v>
      </c>
      <c r="E120" t="e">
        <f ca="1">_xll.BQL(D120, "cf_free_cash_flow(as_of_date=range(2023-12-31, 2023-12-31), fa_period_type=LTM)")</f>
        <v>#NAME?</v>
      </c>
      <c r="F120" t="e">
        <f ca="1">_xll.BQL(D120, "bs_st_borrow(fa_period_reference=range(2023-12-29, 2023-12-29), fa_period_type=Q)")</f>
        <v>#NAME?</v>
      </c>
      <c r="G120" t="e">
        <f ca="1">_xll.BQL(D120, "bs_lt_borrow(fa_period_reference=range(2023-12-29, 2023-12-29), fa_period_type=Q)")</f>
        <v>#NAME?</v>
      </c>
      <c r="H120" t="e">
        <f ca="1">_xll.BQL(D120, "net_income(as_of_date=range(2023-12-31, 2023-12-31), fa_period_type=LTM)")</f>
        <v>#NAME?</v>
      </c>
      <c r="I120" t="e">
        <f ca="1">_xll.BQL(D120, "ebitda(as_of_date=range(2023-12-31, 2023-12-31), fa_period_type=LTM)")</f>
        <v>#NAME?</v>
      </c>
      <c r="J120" t="e">
        <f ca="1">_xll.BQL(D120, "is_int_expense(as_of_date=range(2023-12-29, 2023-12-29), fa_period_type=Q)")</f>
        <v>#NAME?</v>
      </c>
      <c r="K120" t="e">
        <f ca="1">_xll.BQL(D120, "total_equity(as_of_date=range(2023-12-29, 2023-12-29), fa_period_type=Q)")</f>
        <v>#NAME?</v>
      </c>
      <c r="L120" t="e">
        <f ca="1">_xll.BQL(D120, "sales_rev_turn(as_of_date=range(2023-12-31, 2023-12-31), fa_period_type=LTM)")</f>
        <v>#NAME?</v>
      </c>
    </row>
    <row r="121" spans="1:12" x14ac:dyDescent="0.55000000000000004">
      <c r="A121" s="1">
        <v>45289</v>
      </c>
      <c r="B121" s="1">
        <v>45291</v>
      </c>
      <c r="C121" t="s">
        <v>792</v>
      </c>
      <c r="D121" t="s">
        <v>7345</v>
      </c>
      <c r="E121" t="e">
        <f ca="1">_xll.BQL(D121, "cf_free_cash_flow(as_of_date=range(2023-12-31, 2023-12-31), fa_period_type=LTM)")</f>
        <v>#NAME?</v>
      </c>
      <c r="F121" t="e">
        <f ca="1">_xll.BQL(D121, "bs_st_borrow(fa_period_reference=range(2023-12-29, 2023-12-29), fa_period_type=Q)")</f>
        <v>#NAME?</v>
      </c>
      <c r="G121" t="e">
        <f ca="1">_xll.BQL(D121, "bs_lt_borrow(fa_period_reference=range(2023-12-29, 2023-12-29), fa_period_type=Q)")</f>
        <v>#NAME?</v>
      </c>
      <c r="H121" t="e">
        <f ca="1">_xll.BQL(D121, "net_income(as_of_date=range(2023-12-31, 2023-12-31), fa_period_type=LTM)")</f>
        <v>#NAME?</v>
      </c>
      <c r="I121" t="e">
        <f ca="1">_xll.BQL(D121, "ebitda(as_of_date=range(2023-12-31, 2023-12-31), fa_period_type=LTM)")</f>
        <v>#NAME?</v>
      </c>
      <c r="J121" t="e">
        <f ca="1">_xll.BQL(D121, "is_int_expense(as_of_date=range(2023-12-29, 2023-12-29), fa_period_type=Q)")</f>
        <v>#NAME?</v>
      </c>
      <c r="K121" t="e">
        <f ca="1">_xll.BQL(D121, "total_equity(as_of_date=range(2023-12-29, 2023-12-29), fa_period_type=Q)")</f>
        <v>#NAME?</v>
      </c>
      <c r="L121" t="e">
        <f ca="1">_xll.BQL(D121, "sales_rev_turn(as_of_date=range(2023-12-31, 2023-12-31), fa_period_type=LTM)")</f>
        <v>#NAME?</v>
      </c>
    </row>
    <row r="122" spans="1:12" x14ac:dyDescent="0.55000000000000004">
      <c r="A122" s="1">
        <v>45289</v>
      </c>
      <c r="B122" s="1">
        <v>45291</v>
      </c>
      <c r="C122" t="s">
        <v>796</v>
      </c>
      <c r="D122" t="s">
        <v>7346</v>
      </c>
      <c r="E122" t="e">
        <f ca="1">_xll.BQL(D122, "cf_free_cash_flow(as_of_date=range(2023-12-31, 2023-12-31), fa_period_type=LTM)")</f>
        <v>#NAME?</v>
      </c>
      <c r="F122" t="e">
        <f ca="1">_xll.BQL(D122, "bs_st_borrow(fa_period_reference=range(2023-12-29, 2023-12-29), fa_period_type=Q)")</f>
        <v>#NAME?</v>
      </c>
      <c r="G122" t="e">
        <f ca="1">_xll.BQL(D122, "bs_lt_borrow(fa_period_reference=range(2023-12-29, 2023-12-29), fa_period_type=Q)")</f>
        <v>#NAME?</v>
      </c>
      <c r="H122" t="e">
        <f ca="1">_xll.BQL(D122, "net_income(as_of_date=range(2023-12-31, 2023-12-31), fa_period_type=LTM)")</f>
        <v>#NAME?</v>
      </c>
      <c r="I122" t="e">
        <f ca="1">_xll.BQL(D122, "ebitda(as_of_date=range(2023-12-31, 2023-12-31), fa_period_type=LTM)")</f>
        <v>#NAME?</v>
      </c>
      <c r="J122" t="e">
        <f ca="1">_xll.BQL(D122, "is_int_expense(as_of_date=range(2023-12-29, 2023-12-29), fa_period_type=Q)")</f>
        <v>#NAME?</v>
      </c>
      <c r="K122" t="e">
        <f ca="1">_xll.BQL(D122, "total_equity(as_of_date=range(2023-12-29, 2023-12-29), fa_period_type=Q)")</f>
        <v>#NAME?</v>
      </c>
      <c r="L122" t="e">
        <f ca="1">_xll.BQL(D122, "sales_rev_turn(as_of_date=range(2023-12-31, 2023-12-31), fa_period_type=LTM)")</f>
        <v>#NAME?</v>
      </c>
    </row>
    <row r="123" spans="1:12" x14ac:dyDescent="0.55000000000000004">
      <c r="A123" s="1">
        <v>45289</v>
      </c>
      <c r="B123" s="1">
        <v>45291</v>
      </c>
      <c r="C123" t="s">
        <v>806</v>
      </c>
      <c r="D123" t="s">
        <v>7347</v>
      </c>
      <c r="E123" t="e">
        <f ca="1">_xll.BQL(D123, "cf_free_cash_flow(as_of_date=range(2023-12-31, 2023-12-31), fa_period_type=LTM)")</f>
        <v>#NAME?</v>
      </c>
      <c r="F123" t="e">
        <f ca="1">_xll.BQL(D123, "bs_st_borrow(fa_period_reference=range(2023-12-29, 2023-12-29), fa_period_type=Q)")</f>
        <v>#NAME?</v>
      </c>
      <c r="G123" t="e">
        <f ca="1">_xll.BQL(D123, "bs_lt_borrow(fa_period_reference=range(2023-12-29, 2023-12-29), fa_period_type=Q)")</f>
        <v>#NAME?</v>
      </c>
      <c r="H123" t="e">
        <f ca="1">_xll.BQL(D123, "net_income(as_of_date=range(2023-12-31, 2023-12-31), fa_period_type=LTM)")</f>
        <v>#NAME?</v>
      </c>
      <c r="I123" t="e">
        <f ca="1">_xll.BQL(D123, "ebitda(as_of_date=range(2023-12-31, 2023-12-31), fa_period_type=LTM)")</f>
        <v>#NAME?</v>
      </c>
      <c r="J123" t="e">
        <f ca="1">_xll.BQL(D123, "is_int_expense(as_of_date=range(2023-12-29, 2023-12-29), fa_period_type=Q)")</f>
        <v>#NAME?</v>
      </c>
      <c r="K123" t="e">
        <f ca="1">_xll.BQL(D123, "total_equity(as_of_date=range(2023-12-29, 2023-12-29), fa_period_type=Q)")</f>
        <v>#NAME?</v>
      </c>
      <c r="L123" t="e">
        <f ca="1">_xll.BQL(D123, "sales_rev_turn(as_of_date=range(2023-12-31, 2023-12-31), fa_period_type=LTM)")</f>
        <v>#NAME?</v>
      </c>
    </row>
    <row r="124" spans="1:12" x14ac:dyDescent="0.55000000000000004">
      <c r="A124" s="1">
        <v>45289</v>
      </c>
      <c r="B124" s="1">
        <v>45291</v>
      </c>
      <c r="C124" t="s">
        <v>810</v>
      </c>
      <c r="D124" t="s">
        <v>7348</v>
      </c>
      <c r="E124" t="e">
        <f ca="1">_xll.BQL(D124, "cf_free_cash_flow(as_of_date=range(2023-12-31, 2023-12-31), fa_period_type=LTM)")</f>
        <v>#NAME?</v>
      </c>
      <c r="F124" t="e">
        <f ca="1">_xll.BQL(D124, "bs_st_borrow(fa_period_reference=range(2023-12-29, 2023-12-29), fa_period_type=Q)")</f>
        <v>#NAME?</v>
      </c>
      <c r="G124" t="e">
        <f ca="1">_xll.BQL(D124, "bs_lt_borrow(fa_period_reference=range(2023-12-29, 2023-12-29), fa_period_type=Q)")</f>
        <v>#NAME?</v>
      </c>
      <c r="H124" t="e">
        <f ca="1">_xll.BQL(D124, "net_income(as_of_date=range(2023-12-31, 2023-12-31), fa_period_type=LTM)")</f>
        <v>#NAME?</v>
      </c>
      <c r="I124" t="e">
        <f ca="1">_xll.BQL(D124, "ebitda(as_of_date=range(2023-12-31, 2023-12-31), fa_period_type=LTM)")</f>
        <v>#NAME?</v>
      </c>
      <c r="J124" t="e">
        <f ca="1">_xll.BQL(D124, "is_int_expense(as_of_date=range(2023-12-29, 2023-12-29), fa_period_type=Q)")</f>
        <v>#NAME?</v>
      </c>
      <c r="K124" t="e">
        <f ca="1">_xll.BQL(D124, "total_equity(as_of_date=range(2023-12-29, 2023-12-29), fa_period_type=Q)")</f>
        <v>#NAME?</v>
      </c>
      <c r="L124" t="e">
        <f ca="1">_xll.BQL(D124, "sales_rev_turn(as_of_date=range(2023-12-31, 2023-12-31), fa_period_type=LTM)")</f>
        <v>#NAME?</v>
      </c>
    </row>
    <row r="125" spans="1:12" x14ac:dyDescent="0.55000000000000004">
      <c r="A125" s="1">
        <v>45289</v>
      </c>
      <c r="B125" s="1">
        <v>45291</v>
      </c>
      <c r="C125" t="s">
        <v>820</v>
      </c>
      <c r="D125" t="s">
        <v>7349</v>
      </c>
      <c r="E125" t="e">
        <f ca="1">_xll.BQL(D125, "cf_free_cash_flow(as_of_date=range(2023-12-31, 2023-12-31), fa_period_type=LTM)")</f>
        <v>#NAME?</v>
      </c>
      <c r="F125" t="e">
        <f ca="1">_xll.BQL(D125, "bs_st_borrow(fa_period_reference=range(2023-12-29, 2023-12-29), fa_period_type=Q)")</f>
        <v>#NAME?</v>
      </c>
      <c r="G125" t="e">
        <f ca="1">_xll.BQL(D125, "bs_lt_borrow(fa_period_reference=range(2023-12-29, 2023-12-29), fa_period_type=Q)")</f>
        <v>#NAME?</v>
      </c>
      <c r="H125" t="e">
        <f ca="1">_xll.BQL(D125, "net_income(as_of_date=range(2023-12-31, 2023-12-31), fa_period_type=LTM)")</f>
        <v>#NAME?</v>
      </c>
      <c r="I125" t="e">
        <f ca="1">_xll.BQL(D125, "ebitda(as_of_date=range(2023-12-31, 2023-12-31), fa_period_type=LTM)")</f>
        <v>#NAME?</v>
      </c>
      <c r="J125" t="e">
        <f ca="1">_xll.BQL(D125, "is_int_expense(as_of_date=range(2023-12-29, 2023-12-29), fa_period_type=Q)")</f>
        <v>#NAME?</v>
      </c>
      <c r="K125" t="e">
        <f ca="1">_xll.BQL(D125, "total_equity(as_of_date=range(2023-12-29, 2023-12-29), fa_period_type=Q)")</f>
        <v>#NAME?</v>
      </c>
      <c r="L125" t="e">
        <f ca="1">_xll.BQL(D125, "sales_rev_turn(as_of_date=range(2023-12-31, 2023-12-31), fa_period_type=LTM)")</f>
        <v>#NAME?</v>
      </c>
    </row>
    <row r="126" spans="1:12" x14ac:dyDescent="0.55000000000000004">
      <c r="A126" s="1">
        <v>45289</v>
      </c>
      <c r="B126" s="1">
        <v>45291</v>
      </c>
      <c r="C126" t="s">
        <v>826</v>
      </c>
      <c r="D126" t="s">
        <v>7350</v>
      </c>
      <c r="E126" t="e">
        <f ca="1">_xll.BQL(D126, "cf_free_cash_flow(as_of_date=range(2023-12-31, 2023-12-31), fa_period_type=LTM)")</f>
        <v>#NAME?</v>
      </c>
      <c r="F126" t="e">
        <f ca="1">_xll.BQL(D126, "bs_st_borrow(fa_period_reference=range(2023-12-29, 2023-12-29), fa_period_type=Q)")</f>
        <v>#NAME?</v>
      </c>
      <c r="G126" t="e">
        <f ca="1">_xll.BQL(D126, "bs_lt_borrow(fa_period_reference=range(2023-12-29, 2023-12-29), fa_period_type=Q)")</f>
        <v>#NAME?</v>
      </c>
      <c r="H126" t="e">
        <f ca="1">_xll.BQL(D126, "net_income(as_of_date=range(2023-12-31, 2023-12-31), fa_period_type=LTM)")</f>
        <v>#NAME?</v>
      </c>
      <c r="I126" t="e">
        <f ca="1">_xll.BQL(D126, "ebitda(as_of_date=range(2023-12-31, 2023-12-31), fa_period_type=LTM)")</f>
        <v>#NAME?</v>
      </c>
      <c r="J126" t="e">
        <f ca="1">_xll.BQL(D126, "is_int_expense(as_of_date=range(2023-12-29, 2023-12-29), fa_period_type=Q)")</f>
        <v>#NAME?</v>
      </c>
      <c r="K126" t="e">
        <f ca="1">_xll.BQL(D126, "total_equity(as_of_date=range(2023-12-29, 2023-12-29), fa_period_type=Q)")</f>
        <v>#NAME?</v>
      </c>
      <c r="L126" t="e">
        <f ca="1">_xll.BQL(D126, "sales_rev_turn(as_of_date=range(2023-12-31, 2023-12-31), fa_period_type=LTM)")</f>
        <v>#NAME?</v>
      </c>
    </row>
    <row r="127" spans="1:12" x14ac:dyDescent="0.55000000000000004">
      <c r="A127" s="1">
        <v>45289</v>
      </c>
      <c r="B127" s="1">
        <v>45291</v>
      </c>
      <c r="C127" t="s">
        <v>832</v>
      </c>
      <c r="D127" t="s">
        <v>7300</v>
      </c>
      <c r="E127" t="e">
        <f ca="1">_xll.BQL(D127, "cf_free_cash_flow(as_of_date=range(2023-12-31, 2023-12-31), fa_period_type=LTM)")</f>
        <v>#NAME?</v>
      </c>
      <c r="F127" t="e">
        <f ca="1">_xll.BQL(D127, "bs_st_borrow(fa_period_reference=range(2023-12-29, 2023-12-29), fa_period_type=Q)")</f>
        <v>#NAME?</v>
      </c>
      <c r="G127" t="e">
        <f ca="1">_xll.BQL(D127, "bs_lt_borrow(fa_period_reference=range(2023-12-29, 2023-12-29), fa_period_type=Q)")</f>
        <v>#NAME?</v>
      </c>
      <c r="H127" t="e">
        <f ca="1">_xll.BQL(D127, "net_income(as_of_date=range(2023-12-31, 2023-12-31), fa_period_type=LTM)")</f>
        <v>#NAME?</v>
      </c>
      <c r="I127" t="e">
        <f ca="1">_xll.BQL(D127, "ebitda(as_of_date=range(2023-12-31, 2023-12-31), fa_period_type=LTM)")</f>
        <v>#NAME?</v>
      </c>
      <c r="J127" t="e">
        <f ca="1">_xll.BQL(D127, "is_int_expense(as_of_date=range(2023-12-29, 2023-12-29), fa_period_type=Q)")</f>
        <v>#NAME?</v>
      </c>
      <c r="K127" t="e">
        <f ca="1">_xll.BQL(D127, "total_equity(as_of_date=range(2023-12-29, 2023-12-29), fa_period_type=Q)")</f>
        <v>#NAME?</v>
      </c>
      <c r="L127" t="e">
        <f ca="1">_xll.BQL(D127, "sales_rev_turn(as_of_date=range(2023-12-31, 2023-12-31), fa_period_type=LTM)")</f>
        <v>#NAME?</v>
      </c>
    </row>
    <row r="128" spans="1:12" x14ac:dyDescent="0.55000000000000004">
      <c r="A128" s="1">
        <v>45289</v>
      </c>
      <c r="B128" s="1">
        <v>45291</v>
      </c>
      <c r="C128" t="s">
        <v>837</v>
      </c>
      <c r="D128" t="s">
        <v>7351</v>
      </c>
      <c r="E128" t="e">
        <f ca="1">_xll.BQL(D128, "cf_free_cash_flow(as_of_date=range(2023-12-31, 2023-12-31), fa_period_type=LTM)")</f>
        <v>#NAME?</v>
      </c>
      <c r="F128" t="e">
        <f ca="1">_xll.BQL(D128, "bs_st_borrow(fa_period_reference=range(2023-12-29, 2023-12-29), fa_period_type=Q)")</f>
        <v>#NAME?</v>
      </c>
      <c r="G128" t="e">
        <f ca="1">_xll.BQL(D128, "bs_lt_borrow(fa_period_reference=range(2023-12-29, 2023-12-29), fa_period_type=Q)")</f>
        <v>#NAME?</v>
      </c>
      <c r="H128" t="e">
        <f ca="1">_xll.BQL(D128, "net_income(as_of_date=range(2023-12-31, 2023-12-31), fa_period_type=LTM)")</f>
        <v>#NAME?</v>
      </c>
      <c r="I128" t="e">
        <f ca="1">_xll.BQL(D128, "ebitda(as_of_date=range(2023-12-31, 2023-12-31), fa_period_type=LTM)")</f>
        <v>#NAME?</v>
      </c>
      <c r="J128" t="e">
        <f ca="1">_xll.BQL(D128, "is_int_expense(as_of_date=range(2023-12-29, 2023-12-29), fa_period_type=Q)")</f>
        <v>#NAME?</v>
      </c>
      <c r="K128" t="e">
        <f ca="1">_xll.BQL(D128, "total_equity(as_of_date=range(2023-12-29, 2023-12-29), fa_period_type=Q)")</f>
        <v>#NAME?</v>
      </c>
      <c r="L128" t="e">
        <f ca="1">_xll.BQL(D128, "sales_rev_turn(as_of_date=range(2023-12-31, 2023-12-31), fa_period_type=LTM)")</f>
        <v>#NAME?</v>
      </c>
    </row>
    <row r="129" spans="1:12" x14ac:dyDescent="0.55000000000000004">
      <c r="A129" s="1">
        <v>45289</v>
      </c>
      <c r="B129" s="1">
        <v>45291</v>
      </c>
      <c r="C129" t="s">
        <v>848</v>
      </c>
      <c r="D129" t="s">
        <v>7352</v>
      </c>
      <c r="E129" t="e">
        <f ca="1">_xll.BQL(D129, "cf_free_cash_flow(as_of_date=range(2023-12-31, 2023-12-31), fa_period_type=LTM)")</f>
        <v>#NAME?</v>
      </c>
      <c r="F129" t="e">
        <f ca="1">_xll.BQL(D129, "bs_st_borrow(fa_period_reference=range(2023-12-29, 2023-12-29), fa_period_type=Q)")</f>
        <v>#NAME?</v>
      </c>
      <c r="G129" t="e">
        <f ca="1">_xll.BQL(D129, "bs_lt_borrow(fa_period_reference=range(2023-12-29, 2023-12-29), fa_period_type=Q)")</f>
        <v>#NAME?</v>
      </c>
      <c r="H129" t="e">
        <f ca="1">_xll.BQL(D129, "net_income(as_of_date=range(2023-12-31, 2023-12-31), fa_period_type=LTM)")</f>
        <v>#NAME?</v>
      </c>
      <c r="I129" t="e">
        <f ca="1">_xll.BQL(D129, "ebitda(as_of_date=range(2023-12-31, 2023-12-31), fa_period_type=LTM)")</f>
        <v>#NAME?</v>
      </c>
      <c r="J129" t="e">
        <f ca="1">_xll.BQL(D129, "is_int_expense(as_of_date=range(2023-12-29, 2023-12-29), fa_period_type=Q)")</f>
        <v>#NAME?</v>
      </c>
      <c r="K129" t="e">
        <f ca="1">_xll.BQL(D129, "total_equity(as_of_date=range(2023-12-29, 2023-12-29), fa_period_type=Q)")</f>
        <v>#NAME?</v>
      </c>
      <c r="L129" t="e">
        <f ca="1">_xll.BQL(D129, "sales_rev_turn(as_of_date=range(2023-12-31, 2023-12-31), fa_period_type=LTM)")</f>
        <v>#NAME?</v>
      </c>
    </row>
    <row r="130" spans="1:12" x14ac:dyDescent="0.55000000000000004">
      <c r="A130" s="1">
        <v>45289</v>
      </c>
      <c r="B130" s="1">
        <v>45291</v>
      </c>
      <c r="C130" t="s">
        <v>866</v>
      </c>
      <c r="D130" t="s">
        <v>7353</v>
      </c>
      <c r="E130" t="e">
        <f ca="1">_xll.BQL(D130, "cf_free_cash_flow(as_of_date=range(2023-12-31, 2023-12-31), fa_period_type=LTM)")</f>
        <v>#NAME?</v>
      </c>
      <c r="F130" t="e">
        <f ca="1">_xll.BQL(D130, "bs_st_borrow(fa_period_reference=range(2023-12-29, 2023-12-29), fa_period_type=Q)")</f>
        <v>#NAME?</v>
      </c>
      <c r="G130" t="e">
        <f ca="1">_xll.BQL(D130, "bs_lt_borrow(fa_period_reference=range(2023-12-29, 2023-12-29), fa_period_type=Q)")</f>
        <v>#NAME?</v>
      </c>
      <c r="H130" t="e">
        <f ca="1">_xll.BQL(D130, "net_income(as_of_date=range(2023-12-31, 2023-12-31), fa_period_type=LTM)")</f>
        <v>#NAME?</v>
      </c>
      <c r="I130" t="e">
        <f ca="1">_xll.BQL(D130, "ebitda(as_of_date=range(2023-12-31, 2023-12-31), fa_period_type=LTM)")</f>
        <v>#NAME?</v>
      </c>
      <c r="J130" t="e">
        <f ca="1">_xll.BQL(D130, "is_int_expense(as_of_date=range(2023-12-29, 2023-12-29), fa_period_type=Q)")</f>
        <v>#NAME?</v>
      </c>
      <c r="K130" t="e">
        <f ca="1">_xll.BQL(D130, "total_equity(as_of_date=range(2023-12-29, 2023-12-29), fa_period_type=Q)")</f>
        <v>#NAME?</v>
      </c>
      <c r="L130" t="e">
        <f ca="1">_xll.BQL(D130, "sales_rev_turn(as_of_date=range(2023-12-31, 2023-12-31), fa_period_type=LTM)")</f>
        <v>#NAME?</v>
      </c>
    </row>
    <row r="131" spans="1:12" x14ac:dyDescent="0.55000000000000004">
      <c r="A131" s="1">
        <v>45289</v>
      </c>
      <c r="B131" s="1">
        <v>45291</v>
      </c>
      <c r="C131" t="s">
        <v>876</v>
      </c>
      <c r="D131" t="s">
        <v>7261</v>
      </c>
      <c r="E131" t="e">
        <f ca="1">_xll.BQL(D131, "cf_free_cash_flow(as_of_date=range(2023-12-31, 2023-12-31), fa_period_type=LTM)")</f>
        <v>#NAME?</v>
      </c>
      <c r="F131" t="e">
        <f ca="1">_xll.BQL(D131, "bs_st_borrow(fa_period_reference=range(2023-12-29, 2023-12-29), fa_period_type=Q)")</f>
        <v>#NAME?</v>
      </c>
      <c r="G131" t="e">
        <f ca="1">_xll.BQL(D131, "bs_lt_borrow(fa_period_reference=range(2023-12-29, 2023-12-29), fa_period_type=Q)")</f>
        <v>#NAME?</v>
      </c>
      <c r="H131" t="e">
        <f ca="1">_xll.BQL(D131, "net_income(as_of_date=range(2023-12-31, 2023-12-31), fa_period_type=LTM)")</f>
        <v>#NAME?</v>
      </c>
      <c r="I131" t="e">
        <f ca="1">_xll.BQL(D131, "ebitda(as_of_date=range(2023-12-31, 2023-12-31), fa_period_type=LTM)")</f>
        <v>#NAME?</v>
      </c>
      <c r="J131" t="e">
        <f ca="1">_xll.BQL(D131, "is_int_expense(as_of_date=range(2023-12-29, 2023-12-29), fa_period_type=Q)")</f>
        <v>#NAME?</v>
      </c>
      <c r="K131" t="e">
        <f ca="1">_xll.BQL(D131, "total_equity(as_of_date=range(2023-12-29, 2023-12-29), fa_period_type=Q)")</f>
        <v>#NAME?</v>
      </c>
      <c r="L131" t="e">
        <f ca="1">_xll.BQL(D131, "sales_rev_turn(as_of_date=range(2023-12-31, 2023-12-31), fa_period_type=LTM)")</f>
        <v>#NAME?</v>
      </c>
    </row>
    <row r="132" spans="1:12" x14ac:dyDescent="0.55000000000000004">
      <c r="A132" s="1">
        <v>45289</v>
      </c>
      <c r="B132" s="1">
        <v>45291</v>
      </c>
      <c r="C132" t="s">
        <v>880</v>
      </c>
      <c r="D132" t="s">
        <v>7354</v>
      </c>
      <c r="E132" t="e">
        <f ca="1">_xll.BQL(D132, "cf_free_cash_flow(as_of_date=range(2023-12-31, 2023-12-31), fa_period_type=LTM)")</f>
        <v>#NAME?</v>
      </c>
      <c r="F132" t="e">
        <f ca="1">_xll.BQL(D132, "bs_st_borrow(fa_period_reference=range(2023-12-29, 2023-12-29), fa_period_type=Q)")</f>
        <v>#NAME?</v>
      </c>
      <c r="G132" t="e">
        <f ca="1">_xll.BQL(D132, "bs_lt_borrow(fa_period_reference=range(2023-12-29, 2023-12-29), fa_period_type=Q)")</f>
        <v>#NAME?</v>
      </c>
      <c r="H132" t="e">
        <f ca="1">_xll.BQL(D132, "net_income(as_of_date=range(2023-12-31, 2023-12-31), fa_period_type=LTM)")</f>
        <v>#NAME?</v>
      </c>
      <c r="I132" t="e">
        <f ca="1">_xll.BQL(D132, "ebitda(as_of_date=range(2023-12-31, 2023-12-31), fa_period_type=LTM)")</f>
        <v>#NAME?</v>
      </c>
      <c r="J132" t="e">
        <f ca="1">_xll.BQL(D132, "is_int_expense(as_of_date=range(2023-12-29, 2023-12-29), fa_period_type=Q)")</f>
        <v>#NAME?</v>
      </c>
      <c r="K132" t="e">
        <f ca="1">_xll.BQL(D132, "total_equity(as_of_date=range(2023-12-29, 2023-12-29), fa_period_type=Q)")</f>
        <v>#NAME?</v>
      </c>
      <c r="L132" t="e">
        <f ca="1">_xll.BQL(D132, "sales_rev_turn(as_of_date=range(2023-12-31, 2023-12-31), fa_period_type=LTM)")</f>
        <v>#NAME?</v>
      </c>
    </row>
    <row r="133" spans="1:12" x14ac:dyDescent="0.55000000000000004">
      <c r="A133" s="1">
        <v>45289</v>
      </c>
      <c r="B133" s="1">
        <v>45291</v>
      </c>
      <c r="C133" t="s">
        <v>885</v>
      </c>
      <c r="D133" t="s">
        <v>7355</v>
      </c>
      <c r="E133" t="e">
        <f ca="1">_xll.BQL(D133, "cf_free_cash_flow(as_of_date=range(2023-12-31, 2023-12-31), fa_period_type=LTM)")</f>
        <v>#NAME?</v>
      </c>
      <c r="F133" t="e">
        <f ca="1">_xll.BQL(D133, "bs_st_borrow(fa_period_reference=range(2023-12-29, 2023-12-29), fa_period_type=Q)")</f>
        <v>#NAME?</v>
      </c>
      <c r="G133" t="e">
        <f ca="1">_xll.BQL(D133, "bs_lt_borrow(fa_period_reference=range(2023-12-29, 2023-12-29), fa_period_type=Q)")</f>
        <v>#NAME?</v>
      </c>
      <c r="H133" t="e">
        <f ca="1">_xll.BQL(D133, "net_income(as_of_date=range(2023-12-31, 2023-12-31), fa_period_type=LTM)")</f>
        <v>#NAME?</v>
      </c>
      <c r="I133" t="e">
        <f ca="1">_xll.BQL(D133, "ebitda(as_of_date=range(2023-12-31, 2023-12-31), fa_period_type=LTM)")</f>
        <v>#NAME?</v>
      </c>
      <c r="J133" t="e">
        <f ca="1">_xll.BQL(D133, "is_int_expense(as_of_date=range(2023-12-29, 2023-12-29), fa_period_type=Q)")</f>
        <v>#NAME?</v>
      </c>
      <c r="K133" t="e">
        <f ca="1">_xll.BQL(D133, "total_equity(as_of_date=range(2023-12-29, 2023-12-29), fa_period_type=Q)")</f>
        <v>#NAME?</v>
      </c>
      <c r="L133" t="e">
        <f ca="1">_xll.BQL(D133, "sales_rev_turn(as_of_date=range(2023-12-31, 2023-12-31), fa_period_type=LTM)")</f>
        <v>#NAME?</v>
      </c>
    </row>
    <row r="134" spans="1:12" x14ac:dyDescent="0.55000000000000004">
      <c r="A134" s="1">
        <v>45289</v>
      </c>
      <c r="B134" s="1">
        <v>45291</v>
      </c>
      <c r="C134" t="s">
        <v>891</v>
      </c>
      <c r="D134" t="s">
        <v>7356</v>
      </c>
      <c r="E134" t="e">
        <f ca="1">_xll.BQL(D134, "cf_free_cash_flow(as_of_date=range(2023-12-31, 2023-12-31), fa_period_type=LTM)")</f>
        <v>#NAME?</v>
      </c>
      <c r="F134" t="e">
        <f ca="1">_xll.BQL(D134, "bs_st_borrow(fa_period_reference=range(2023-12-29, 2023-12-29), fa_period_type=Q)")</f>
        <v>#NAME?</v>
      </c>
      <c r="G134" t="e">
        <f ca="1">_xll.BQL(D134, "bs_lt_borrow(fa_period_reference=range(2023-12-29, 2023-12-29), fa_period_type=Q)")</f>
        <v>#NAME?</v>
      </c>
      <c r="H134" t="e">
        <f ca="1">_xll.BQL(D134, "net_income(as_of_date=range(2023-12-31, 2023-12-31), fa_period_type=LTM)")</f>
        <v>#NAME?</v>
      </c>
      <c r="I134" t="e">
        <f ca="1">_xll.BQL(D134, "ebitda(as_of_date=range(2023-12-31, 2023-12-31), fa_period_type=LTM)")</f>
        <v>#NAME?</v>
      </c>
      <c r="J134" t="e">
        <f ca="1">_xll.BQL(D134, "is_int_expense(as_of_date=range(2023-12-29, 2023-12-29), fa_period_type=Q)")</f>
        <v>#NAME?</v>
      </c>
      <c r="K134" t="e">
        <f ca="1">_xll.BQL(D134, "total_equity(as_of_date=range(2023-12-29, 2023-12-29), fa_period_type=Q)")</f>
        <v>#NAME?</v>
      </c>
      <c r="L134" t="e">
        <f ca="1">_xll.BQL(D134, "sales_rev_turn(as_of_date=range(2023-12-31, 2023-12-31), fa_period_type=LTM)")</f>
        <v>#NAME?</v>
      </c>
    </row>
    <row r="135" spans="1:12" x14ac:dyDescent="0.55000000000000004">
      <c r="A135" s="1">
        <v>45289</v>
      </c>
      <c r="B135" s="1">
        <v>45291</v>
      </c>
      <c r="C135" t="s">
        <v>895</v>
      </c>
      <c r="D135" t="s">
        <v>7357</v>
      </c>
      <c r="E135" t="e">
        <f ca="1">_xll.BQL(D135, "cf_free_cash_flow(as_of_date=range(2023-12-31, 2023-12-31), fa_period_type=LTM)")</f>
        <v>#NAME?</v>
      </c>
      <c r="F135" t="e">
        <f ca="1">_xll.BQL(D135, "bs_st_borrow(fa_period_reference=range(2023-12-29, 2023-12-29), fa_period_type=Q)")</f>
        <v>#NAME?</v>
      </c>
      <c r="G135" t="e">
        <f ca="1">_xll.BQL(D135, "bs_lt_borrow(fa_period_reference=range(2023-12-29, 2023-12-29), fa_period_type=Q)")</f>
        <v>#NAME?</v>
      </c>
      <c r="H135" t="e">
        <f ca="1">_xll.BQL(D135, "net_income(as_of_date=range(2023-12-31, 2023-12-31), fa_period_type=LTM)")</f>
        <v>#NAME?</v>
      </c>
      <c r="I135" t="e">
        <f ca="1">_xll.BQL(D135, "ebitda(as_of_date=range(2023-12-31, 2023-12-31), fa_period_type=LTM)")</f>
        <v>#NAME?</v>
      </c>
      <c r="J135" t="e">
        <f ca="1">_xll.BQL(D135, "is_int_expense(as_of_date=range(2023-12-29, 2023-12-29), fa_period_type=Q)")</f>
        <v>#NAME?</v>
      </c>
      <c r="K135" t="e">
        <f ca="1">_xll.BQL(D135, "total_equity(as_of_date=range(2023-12-29, 2023-12-29), fa_period_type=Q)")</f>
        <v>#NAME?</v>
      </c>
      <c r="L135" t="e">
        <f ca="1">_xll.BQL(D135, "sales_rev_turn(as_of_date=range(2023-12-31, 2023-12-31), fa_period_type=LTM)")</f>
        <v>#NAME?</v>
      </c>
    </row>
    <row r="136" spans="1:12" x14ac:dyDescent="0.55000000000000004">
      <c r="A136" s="1">
        <v>45289</v>
      </c>
      <c r="B136" s="1">
        <v>45291</v>
      </c>
      <c r="C136" t="s">
        <v>902</v>
      </c>
      <c r="D136" t="s">
        <v>7294</v>
      </c>
      <c r="E136" t="e">
        <f ca="1">_xll.BQL(D136, "cf_free_cash_flow(as_of_date=range(2023-12-31, 2023-12-31), fa_period_type=LTM)")</f>
        <v>#NAME?</v>
      </c>
      <c r="F136" t="e">
        <f ca="1">_xll.BQL(D136, "bs_st_borrow(fa_period_reference=range(2023-12-29, 2023-12-29), fa_period_type=Q)")</f>
        <v>#NAME?</v>
      </c>
      <c r="G136" t="e">
        <f ca="1">_xll.BQL(D136, "bs_lt_borrow(fa_period_reference=range(2023-12-29, 2023-12-29), fa_period_type=Q)")</f>
        <v>#NAME?</v>
      </c>
      <c r="H136" t="e">
        <f ca="1">_xll.BQL(D136, "net_income(as_of_date=range(2023-12-31, 2023-12-31), fa_period_type=LTM)")</f>
        <v>#NAME?</v>
      </c>
      <c r="I136" t="e">
        <f ca="1">_xll.BQL(D136, "ebitda(as_of_date=range(2023-12-31, 2023-12-31), fa_period_type=LTM)")</f>
        <v>#NAME?</v>
      </c>
      <c r="J136" t="e">
        <f ca="1">_xll.BQL(D136, "is_int_expense(as_of_date=range(2023-12-29, 2023-12-29), fa_period_type=Q)")</f>
        <v>#NAME?</v>
      </c>
      <c r="K136" t="e">
        <f ca="1">_xll.BQL(D136, "total_equity(as_of_date=range(2023-12-29, 2023-12-29), fa_period_type=Q)")</f>
        <v>#NAME?</v>
      </c>
      <c r="L136" t="e">
        <f ca="1">_xll.BQL(D136, "sales_rev_turn(as_of_date=range(2023-12-31, 2023-12-31), fa_period_type=LTM)")</f>
        <v>#NAME?</v>
      </c>
    </row>
    <row r="137" spans="1:12" x14ac:dyDescent="0.55000000000000004">
      <c r="A137" s="1">
        <v>45289</v>
      </c>
      <c r="B137" s="1">
        <v>45291</v>
      </c>
      <c r="C137" t="s">
        <v>912</v>
      </c>
      <c r="D137" t="s">
        <v>7358</v>
      </c>
      <c r="E137" t="e">
        <f ca="1">_xll.BQL(D137, "cf_free_cash_flow(as_of_date=range(2023-12-31, 2023-12-31), fa_period_type=LTM)")</f>
        <v>#NAME?</v>
      </c>
      <c r="F137" t="e">
        <f ca="1">_xll.BQL(D137, "bs_st_borrow(fa_period_reference=range(2023-12-29, 2023-12-29), fa_period_type=Q)")</f>
        <v>#NAME?</v>
      </c>
      <c r="G137" t="e">
        <f ca="1">_xll.BQL(D137, "bs_lt_borrow(fa_period_reference=range(2023-12-29, 2023-12-29), fa_period_type=Q)")</f>
        <v>#NAME?</v>
      </c>
      <c r="H137" t="e">
        <f ca="1">_xll.BQL(D137, "net_income(as_of_date=range(2023-12-31, 2023-12-31), fa_period_type=LTM)")</f>
        <v>#NAME?</v>
      </c>
      <c r="I137" t="e">
        <f ca="1">_xll.BQL(D137, "ebitda(as_of_date=range(2023-12-31, 2023-12-31), fa_period_type=LTM)")</f>
        <v>#NAME?</v>
      </c>
      <c r="J137" t="e">
        <f ca="1">_xll.BQL(D137, "is_int_expense(as_of_date=range(2023-12-29, 2023-12-29), fa_period_type=Q)")</f>
        <v>#NAME?</v>
      </c>
      <c r="K137" t="e">
        <f ca="1">_xll.BQL(D137, "total_equity(as_of_date=range(2023-12-29, 2023-12-29), fa_period_type=Q)")</f>
        <v>#NAME?</v>
      </c>
      <c r="L137" t="e">
        <f ca="1">_xll.BQL(D137, "sales_rev_turn(as_of_date=range(2023-12-31, 2023-12-31), fa_period_type=LTM)")</f>
        <v>#NAME?</v>
      </c>
    </row>
    <row r="138" spans="1:12" x14ac:dyDescent="0.55000000000000004">
      <c r="A138" s="1">
        <v>45289</v>
      </c>
      <c r="B138" s="1">
        <v>45291</v>
      </c>
      <c r="C138" t="s">
        <v>920</v>
      </c>
      <c r="D138" t="s">
        <v>7359</v>
      </c>
      <c r="E138" t="e">
        <f ca="1">_xll.BQL(D138, "cf_free_cash_flow(as_of_date=range(2023-12-31, 2023-12-31), fa_period_type=LTM)")</f>
        <v>#NAME?</v>
      </c>
      <c r="F138" t="e">
        <f ca="1">_xll.BQL(D138, "bs_st_borrow(fa_period_reference=range(2023-12-29, 2023-12-29), fa_period_type=Q)")</f>
        <v>#NAME?</v>
      </c>
      <c r="G138" t="e">
        <f ca="1">_xll.BQL(D138, "bs_lt_borrow(fa_period_reference=range(2023-12-29, 2023-12-29), fa_period_type=Q)")</f>
        <v>#NAME?</v>
      </c>
      <c r="H138" t="e">
        <f ca="1">_xll.BQL(D138, "net_income(as_of_date=range(2023-12-31, 2023-12-31), fa_period_type=LTM)")</f>
        <v>#NAME?</v>
      </c>
      <c r="I138" t="e">
        <f ca="1">_xll.BQL(D138, "ebitda(as_of_date=range(2023-12-31, 2023-12-31), fa_period_type=LTM)")</f>
        <v>#NAME?</v>
      </c>
      <c r="J138" t="e">
        <f ca="1">_xll.BQL(D138, "is_int_expense(as_of_date=range(2023-12-29, 2023-12-29), fa_period_type=Q)")</f>
        <v>#NAME?</v>
      </c>
      <c r="K138" t="e">
        <f ca="1">_xll.BQL(D138, "total_equity(as_of_date=range(2023-12-29, 2023-12-29), fa_period_type=Q)")</f>
        <v>#NAME?</v>
      </c>
      <c r="L138" t="e">
        <f ca="1">_xll.BQL(D138, "sales_rev_turn(as_of_date=range(2023-12-31, 2023-12-31), fa_period_type=LTM)")</f>
        <v>#NAME?</v>
      </c>
    </row>
    <row r="139" spans="1:12" x14ac:dyDescent="0.55000000000000004">
      <c r="A139" s="1">
        <v>45289</v>
      </c>
      <c r="B139" s="1">
        <v>45291</v>
      </c>
      <c r="C139" t="s">
        <v>924</v>
      </c>
      <c r="D139" t="s">
        <v>7360</v>
      </c>
      <c r="E139" t="e">
        <f ca="1">_xll.BQL(D139, "cf_free_cash_flow(as_of_date=range(2023-12-31, 2023-12-31), fa_period_type=LTM)")</f>
        <v>#NAME?</v>
      </c>
      <c r="F139" t="e">
        <f ca="1">_xll.BQL(D139, "bs_st_borrow(fa_period_reference=range(2023-12-29, 2023-12-29), fa_period_type=Q)")</f>
        <v>#NAME?</v>
      </c>
      <c r="G139" t="e">
        <f ca="1">_xll.BQL(D139, "bs_lt_borrow(fa_period_reference=range(2023-12-29, 2023-12-29), fa_period_type=Q)")</f>
        <v>#NAME?</v>
      </c>
      <c r="H139" t="e">
        <f ca="1">_xll.BQL(D139, "net_income(as_of_date=range(2023-12-31, 2023-12-31), fa_period_type=LTM)")</f>
        <v>#NAME?</v>
      </c>
      <c r="I139" t="e">
        <f ca="1">_xll.BQL(D139, "ebitda(as_of_date=range(2023-12-31, 2023-12-31), fa_period_type=LTM)")</f>
        <v>#NAME?</v>
      </c>
      <c r="J139" t="e">
        <f ca="1">_xll.BQL(D139, "is_int_expense(as_of_date=range(2023-12-29, 2023-12-29), fa_period_type=Q)")</f>
        <v>#NAME?</v>
      </c>
      <c r="K139" t="e">
        <f ca="1">_xll.BQL(D139, "total_equity(as_of_date=range(2023-12-29, 2023-12-29), fa_period_type=Q)")</f>
        <v>#NAME?</v>
      </c>
      <c r="L139" t="e">
        <f ca="1">_xll.BQL(D139, "sales_rev_turn(as_of_date=range(2023-12-31, 2023-12-31), fa_period_type=LTM)")</f>
        <v>#NAME?</v>
      </c>
    </row>
    <row r="140" spans="1:12" x14ac:dyDescent="0.55000000000000004">
      <c r="A140" s="1">
        <v>45289</v>
      </c>
      <c r="B140" s="1">
        <v>45291</v>
      </c>
      <c r="C140" t="s">
        <v>930</v>
      </c>
      <c r="D140" t="s">
        <v>7342</v>
      </c>
      <c r="E140" t="e">
        <f ca="1">_xll.BQL(D140, "cf_free_cash_flow(as_of_date=range(2023-12-31, 2023-12-31), fa_period_type=LTM)")</f>
        <v>#NAME?</v>
      </c>
      <c r="F140" t="e">
        <f ca="1">_xll.BQL(D140, "bs_st_borrow(fa_period_reference=range(2023-12-29, 2023-12-29), fa_period_type=Q)")</f>
        <v>#NAME?</v>
      </c>
      <c r="G140" t="e">
        <f ca="1">_xll.BQL(D140, "bs_lt_borrow(fa_period_reference=range(2023-12-29, 2023-12-29), fa_period_type=Q)")</f>
        <v>#NAME?</v>
      </c>
      <c r="H140" t="e">
        <f ca="1">_xll.BQL(D140, "net_income(as_of_date=range(2023-12-31, 2023-12-31), fa_period_type=LTM)")</f>
        <v>#NAME?</v>
      </c>
      <c r="I140" t="e">
        <f ca="1">_xll.BQL(D140, "ebitda(as_of_date=range(2023-12-31, 2023-12-31), fa_period_type=LTM)")</f>
        <v>#NAME?</v>
      </c>
      <c r="J140" t="e">
        <f ca="1">_xll.BQL(D140, "is_int_expense(as_of_date=range(2023-12-29, 2023-12-29), fa_period_type=Q)")</f>
        <v>#NAME?</v>
      </c>
      <c r="K140" t="e">
        <f ca="1">_xll.BQL(D140, "total_equity(as_of_date=range(2023-12-29, 2023-12-29), fa_period_type=Q)")</f>
        <v>#NAME?</v>
      </c>
      <c r="L140" t="e">
        <f ca="1">_xll.BQL(D140, "sales_rev_turn(as_of_date=range(2023-12-31, 2023-12-31), fa_period_type=LTM)")</f>
        <v>#NAME?</v>
      </c>
    </row>
    <row r="141" spans="1:12" x14ac:dyDescent="0.55000000000000004">
      <c r="A141" s="1">
        <v>45289</v>
      </c>
      <c r="B141" s="1">
        <v>45291</v>
      </c>
      <c r="C141" t="s">
        <v>933</v>
      </c>
      <c r="D141" t="s">
        <v>7361</v>
      </c>
      <c r="E141" t="e">
        <f ca="1">_xll.BQL(D141, "cf_free_cash_flow(as_of_date=range(2023-12-31, 2023-12-31), fa_period_type=LTM)")</f>
        <v>#NAME?</v>
      </c>
      <c r="F141" t="e">
        <f ca="1">_xll.BQL(D141, "bs_st_borrow(fa_period_reference=range(2023-12-29, 2023-12-29), fa_period_type=Q)")</f>
        <v>#NAME?</v>
      </c>
      <c r="G141" t="e">
        <f ca="1">_xll.BQL(D141, "bs_lt_borrow(fa_period_reference=range(2023-12-29, 2023-12-29), fa_period_type=Q)")</f>
        <v>#NAME?</v>
      </c>
      <c r="H141" t="e">
        <f ca="1">_xll.BQL(D141, "net_income(as_of_date=range(2023-12-31, 2023-12-31), fa_period_type=LTM)")</f>
        <v>#NAME?</v>
      </c>
      <c r="I141" t="e">
        <f ca="1">_xll.BQL(D141, "ebitda(as_of_date=range(2023-12-31, 2023-12-31), fa_period_type=LTM)")</f>
        <v>#NAME?</v>
      </c>
      <c r="J141" t="e">
        <f ca="1">_xll.BQL(D141, "is_int_expense(as_of_date=range(2023-12-29, 2023-12-29), fa_period_type=Q)")</f>
        <v>#NAME?</v>
      </c>
      <c r="K141" t="e">
        <f ca="1">_xll.BQL(D141, "total_equity(as_of_date=range(2023-12-29, 2023-12-29), fa_period_type=Q)")</f>
        <v>#NAME?</v>
      </c>
      <c r="L141" t="e">
        <f ca="1">_xll.BQL(D141, "sales_rev_turn(as_of_date=range(2023-12-31, 2023-12-31), fa_period_type=LTM)")</f>
        <v>#NAME?</v>
      </c>
    </row>
    <row r="142" spans="1:12" x14ac:dyDescent="0.55000000000000004">
      <c r="A142" s="1">
        <v>45289</v>
      </c>
      <c r="B142" s="1">
        <v>45291</v>
      </c>
      <c r="C142" t="s">
        <v>938</v>
      </c>
      <c r="D142" t="s">
        <v>7362</v>
      </c>
      <c r="E142" t="e">
        <f ca="1">_xll.BQL(D142, "cf_free_cash_flow(as_of_date=range(2023-12-31, 2023-12-31), fa_period_type=LTM)")</f>
        <v>#NAME?</v>
      </c>
      <c r="F142" t="e">
        <f ca="1">_xll.BQL(D142, "bs_st_borrow(fa_period_reference=range(2023-12-29, 2023-12-29), fa_period_type=Q)")</f>
        <v>#NAME?</v>
      </c>
      <c r="G142" t="e">
        <f ca="1">_xll.BQL(D142, "bs_lt_borrow(fa_period_reference=range(2023-12-29, 2023-12-29), fa_period_type=Q)")</f>
        <v>#NAME?</v>
      </c>
      <c r="H142" t="e">
        <f ca="1">_xll.BQL(D142, "net_income(as_of_date=range(2023-12-31, 2023-12-31), fa_period_type=LTM)")</f>
        <v>#NAME?</v>
      </c>
      <c r="I142" t="e">
        <f ca="1">_xll.BQL(D142, "ebitda(as_of_date=range(2023-12-31, 2023-12-31), fa_period_type=LTM)")</f>
        <v>#NAME?</v>
      </c>
      <c r="J142" t="e">
        <f ca="1">_xll.BQL(D142, "is_int_expense(as_of_date=range(2023-12-29, 2023-12-29), fa_period_type=Q)")</f>
        <v>#NAME?</v>
      </c>
      <c r="K142" t="e">
        <f ca="1">_xll.BQL(D142, "total_equity(as_of_date=range(2023-12-29, 2023-12-29), fa_period_type=Q)")</f>
        <v>#NAME?</v>
      </c>
      <c r="L142" t="e">
        <f ca="1">_xll.BQL(D142, "sales_rev_turn(as_of_date=range(2023-12-31, 2023-12-31), fa_period_type=LTM)")</f>
        <v>#NAME?</v>
      </c>
    </row>
    <row r="143" spans="1:12" x14ac:dyDescent="0.55000000000000004">
      <c r="A143" s="1">
        <v>45289</v>
      </c>
      <c r="B143" s="1">
        <v>45291</v>
      </c>
      <c r="C143" t="s">
        <v>949</v>
      </c>
      <c r="D143" t="s">
        <v>7363</v>
      </c>
      <c r="E143" t="e">
        <f ca="1">_xll.BQL(D143, "cf_free_cash_flow(as_of_date=range(2023-12-31, 2023-12-31), fa_period_type=LTM)")</f>
        <v>#NAME?</v>
      </c>
      <c r="F143" t="e">
        <f ca="1">_xll.BQL(D143, "bs_st_borrow(fa_period_reference=range(2023-12-29, 2023-12-29), fa_period_type=Q)")</f>
        <v>#NAME?</v>
      </c>
      <c r="G143" t="e">
        <f ca="1">_xll.BQL(D143, "bs_lt_borrow(fa_period_reference=range(2023-12-29, 2023-12-29), fa_period_type=Q)")</f>
        <v>#NAME?</v>
      </c>
      <c r="H143" t="e">
        <f ca="1">_xll.BQL(D143, "net_income(as_of_date=range(2023-12-31, 2023-12-31), fa_period_type=LTM)")</f>
        <v>#NAME?</v>
      </c>
      <c r="I143" t="e">
        <f ca="1">_xll.BQL(D143, "ebitda(as_of_date=range(2023-12-31, 2023-12-31), fa_period_type=LTM)")</f>
        <v>#NAME?</v>
      </c>
      <c r="J143" t="e">
        <f ca="1">_xll.BQL(D143, "is_int_expense(as_of_date=range(2023-12-29, 2023-12-29), fa_period_type=Q)")</f>
        <v>#NAME?</v>
      </c>
      <c r="K143" t="e">
        <f ca="1">_xll.BQL(D143, "total_equity(as_of_date=range(2023-12-29, 2023-12-29), fa_period_type=Q)")</f>
        <v>#NAME?</v>
      </c>
      <c r="L143" t="e">
        <f ca="1">_xll.BQL(D143, "sales_rev_turn(as_of_date=range(2023-12-31, 2023-12-31), fa_period_type=LTM)")</f>
        <v>#NAME?</v>
      </c>
    </row>
    <row r="144" spans="1:12" x14ac:dyDescent="0.55000000000000004">
      <c r="A144" s="1">
        <v>45289</v>
      </c>
      <c r="B144" s="1">
        <v>45291</v>
      </c>
      <c r="C144" t="s">
        <v>955</v>
      </c>
      <c r="D144" t="s">
        <v>7364</v>
      </c>
      <c r="E144" t="e">
        <f ca="1">_xll.BQL(D144, "cf_free_cash_flow(as_of_date=range(2023-12-31, 2023-12-31), fa_period_type=LTM)")</f>
        <v>#NAME?</v>
      </c>
      <c r="F144" t="e">
        <f ca="1">_xll.BQL(D144, "bs_st_borrow(fa_period_reference=range(2023-12-29, 2023-12-29), fa_period_type=Q)")</f>
        <v>#NAME?</v>
      </c>
      <c r="G144" t="e">
        <f ca="1">_xll.BQL(D144, "bs_lt_borrow(fa_period_reference=range(2023-12-29, 2023-12-29), fa_period_type=Q)")</f>
        <v>#NAME?</v>
      </c>
      <c r="H144" t="e">
        <f ca="1">_xll.BQL(D144, "net_income(as_of_date=range(2023-12-31, 2023-12-31), fa_period_type=LTM)")</f>
        <v>#NAME?</v>
      </c>
      <c r="I144" t="e">
        <f ca="1">_xll.BQL(D144, "ebitda(as_of_date=range(2023-12-31, 2023-12-31), fa_period_type=LTM)")</f>
        <v>#NAME?</v>
      </c>
      <c r="J144" t="e">
        <f ca="1">_xll.BQL(D144, "is_int_expense(as_of_date=range(2023-12-29, 2023-12-29), fa_period_type=Q)")</f>
        <v>#NAME?</v>
      </c>
      <c r="K144" t="e">
        <f ca="1">_xll.BQL(D144, "total_equity(as_of_date=range(2023-12-29, 2023-12-29), fa_period_type=Q)")</f>
        <v>#NAME?</v>
      </c>
      <c r="L144" t="e">
        <f ca="1">_xll.BQL(D144, "sales_rev_turn(as_of_date=range(2023-12-31, 2023-12-31), fa_period_type=LTM)")</f>
        <v>#NAME?</v>
      </c>
    </row>
    <row r="145" spans="1:12" x14ac:dyDescent="0.55000000000000004">
      <c r="A145" s="1">
        <v>45289</v>
      </c>
      <c r="B145" s="1">
        <v>45291</v>
      </c>
      <c r="C145" t="s">
        <v>978</v>
      </c>
      <c r="D145" t="s">
        <v>7365</v>
      </c>
      <c r="E145" t="e">
        <f ca="1">_xll.BQL(D145, "cf_free_cash_flow(as_of_date=range(2023-12-31, 2023-12-31), fa_period_type=LTM)")</f>
        <v>#NAME?</v>
      </c>
      <c r="F145" t="e">
        <f ca="1">_xll.BQL(D145, "bs_st_borrow(fa_period_reference=range(2023-12-29, 2023-12-29), fa_period_type=Q)")</f>
        <v>#NAME?</v>
      </c>
      <c r="G145" t="e">
        <f ca="1">_xll.BQL(D145, "bs_lt_borrow(fa_period_reference=range(2023-12-29, 2023-12-29), fa_period_type=Q)")</f>
        <v>#NAME?</v>
      </c>
      <c r="H145" t="e">
        <f ca="1">_xll.BQL(D145, "net_income(as_of_date=range(2023-12-31, 2023-12-31), fa_period_type=LTM)")</f>
        <v>#NAME?</v>
      </c>
      <c r="I145" t="e">
        <f ca="1">_xll.BQL(D145, "ebitda(as_of_date=range(2023-12-31, 2023-12-31), fa_period_type=LTM)")</f>
        <v>#NAME?</v>
      </c>
      <c r="J145" t="e">
        <f ca="1">_xll.BQL(D145, "is_int_expense(as_of_date=range(2023-12-29, 2023-12-29), fa_period_type=Q)")</f>
        <v>#NAME?</v>
      </c>
      <c r="K145" t="e">
        <f ca="1">_xll.BQL(D145, "total_equity(as_of_date=range(2023-12-29, 2023-12-29), fa_period_type=Q)")</f>
        <v>#NAME?</v>
      </c>
      <c r="L145" t="e">
        <f ca="1">_xll.BQL(D145, "sales_rev_turn(as_of_date=range(2023-12-31, 2023-12-31), fa_period_type=LTM)")</f>
        <v>#NAME?</v>
      </c>
    </row>
    <row r="146" spans="1:12" x14ac:dyDescent="0.55000000000000004">
      <c r="A146" s="1">
        <v>45289</v>
      </c>
      <c r="B146" s="1">
        <v>45291</v>
      </c>
      <c r="C146" t="s">
        <v>983</v>
      </c>
      <c r="D146" t="s">
        <v>7277</v>
      </c>
      <c r="E146" t="e">
        <f ca="1">_xll.BQL(D146, "cf_free_cash_flow(as_of_date=range(2023-12-31, 2023-12-31), fa_period_type=LTM)")</f>
        <v>#NAME?</v>
      </c>
      <c r="F146" t="e">
        <f ca="1">_xll.BQL(D146, "bs_st_borrow(fa_period_reference=range(2023-12-29, 2023-12-29), fa_period_type=Q)")</f>
        <v>#NAME?</v>
      </c>
      <c r="G146" t="e">
        <f ca="1">_xll.BQL(D146, "bs_lt_borrow(fa_period_reference=range(2023-12-29, 2023-12-29), fa_period_type=Q)")</f>
        <v>#NAME?</v>
      </c>
      <c r="H146" t="e">
        <f ca="1">_xll.BQL(D146, "net_income(as_of_date=range(2023-12-31, 2023-12-31), fa_period_type=LTM)")</f>
        <v>#NAME?</v>
      </c>
      <c r="I146" t="e">
        <f ca="1">_xll.BQL(D146, "ebitda(as_of_date=range(2023-12-31, 2023-12-31), fa_period_type=LTM)")</f>
        <v>#NAME?</v>
      </c>
      <c r="J146" t="e">
        <f ca="1">_xll.BQL(D146, "is_int_expense(as_of_date=range(2023-12-29, 2023-12-29), fa_period_type=Q)")</f>
        <v>#NAME?</v>
      </c>
      <c r="K146" t="e">
        <f ca="1">_xll.BQL(D146, "total_equity(as_of_date=range(2023-12-29, 2023-12-29), fa_period_type=Q)")</f>
        <v>#NAME?</v>
      </c>
      <c r="L146" t="e">
        <f ca="1">_xll.BQL(D146, "sales_rev_turn(as_of_date=range(2023-12-31, 2023-12-31), fa_period_type=LTM)")</f>
        <v>#NAME?</v>
      </c>
    </row>
    <row r="147" spans="1:12" x14ac:dyDescent="0.55000000000000004">
      <c r="A147" s="1">
        <v>45289</v>
      </c>
      <c r="B147" s="1">
        <v>45291</v>
      </c>
      <c r="C147" t="s">
        <v>986</v>
      </c>
      <c r="D147" t="s">
        <v>7366</v>
      </c>
      <c r="E147" t="e">
        <f ca="1">_xll.BQL(D147, "cf_free_cash_flow(as_of_date=range(2023-12-31, 2023-12-31), fa_period_type=LTM)")</f>
        <v>#NAME?</v>
      </c>
      <c r="F147" t="e">
        <f ca="1">_xll.BQL(D147, "bs_st_borrow(fa_period_reference=range(2023-12-29, 2023-12-29), fa_period_type=Q)")</f>
        <v>#NAME?</v>
      </c>
      <c r="G147" t="e">
        <f ca="1">_xll.BQL(D147, "bs_lt_borrow(fa_period_reference=range(2023-12-29, 2023-12-29), fa_period_type=Q)")</f>
        <v>#NAME?</v>
      </c>
      <c r="H147" t="e">
        <f ca="1">_xll.BQL(D147, "net_income(as_of_date=range(2023-12-31, 2023-12-31), fa_period_type=LTM)")</f>
        <v>#NAME?</v>
      </c>
      <c r="I147" t="e">
        <f ca="1">_xll.BQL(D147, "ebitda(as_of_date=range(2023-12-31, 2023-12-31), fa_period_type=LTM)")</f>
        <v>#NAME?</v>
      </c>
      <c r="J147" t="e">
        <f ca="1">_xll.BQL(D147, "is_int_expense(as_of_date=range(2023-12-29, 2023-12-29), fa_period_type=Q)")</f>
        <v>#NAME?</v>
      </c>
      <c r="K147" t="e">
        <f ca="1">_xll.BQL(D147, "total_equity(as_of_date=range(2023-12-29, 2023-12-29), fa_period_type=Q)")</f>
        <v>#NAME?</v>
      </c>
      <c r="L147" t="e">
        <f ca="1">_xll.BQL(D147, "sales_rev_turn(as_of_date=range(2023-12-31, 2023-12-31), fa_period_type=LTM)")</f>
        <v>#NAME?</v>
      </c>
    </row>
    <row r="148" spans="1:12" x14ac:dyDescent="0.55000000000000004">
      <c r="A148" s="1">
        <v>45289</v>
      </c>
      <c r="B148" s="1">
        <v>45291</v>
      </c>
      <c r="C148" t="s">
        <v>995</v>
      </c>
      <c r="D148" t="s">
        <v>7367</v>
      </c>
      <c r="E148" t="e">
        <f ca="1">_xll.BQL(D148, "cf_free_cash_flow(as_of_date=range(2023-12-31, 2023-12-31), fa_period_type=LTM)")</f>
        <v>#NAME?</v>
      </c>
      <c r="F148" t="e">
        <f ca="1">_xll.BQL(D148, "bs_st_borrow(fa_period_reference=range(2023-12-29, 2023-12-29), fa_period_type=Q)")</f>
        <v>#NAME?</v>
      </c>
      <c r="G148" t="e">
        <f ca="1">_xll.BQL(D148, "bs_lt_borrow(fa_period_reference=range(2023-12-29, 2023-12-29), fa_period_type=Q)")</f>
        <v>#NAME?</v>
      </c>
      <c r="H148" t="e">
        <f ca="1">_xll.BQL(D148, "net_income(as_of_date=range(2023-12-31, 2023-12-31), fa_period_type=LTM)")</f>
        <v>#NAME?</v>
      </c>
      <c r="I148" t="e">
        <f ca="1">_xll.BQL(D148, "ebitda(as_of_date=range(2023-12-31, 2023-12-31), fa_period_type=LTM)")</f>
        <v>#NAME?</v>
      </c>
      <c r="J148" t="e">
        <f ca="1">_xll.BQL(D148, "is_int_expense(as_of_date=range(2023-12-29, 2023-12-29), fa_period_type=Q)")</f>
        <v>#NAME?</v>
      </c>
      <c r="K148" t="e">
        <f ca="1">_xll.BQL(D148, "total_equity(as_of_date=range(2023-12-29, 2023-12-29), fa_period_type=Q)")</f>
        <v>#NAME?</v>
      </c>
      <c r="L148" t="e">
        <f ca="1">_xll.BQL(D148, "sales_rev_turn(as_of_date=range(2023-12-31, 2023-12-31), fa_period_type=LTM)")</f>
        <v>#NAME?</v>
      </c>
    </row>
    <row r="149" spans="1:12" x14ac:dyDescent="0.55000000000000004">
      <c r="A149" s="1">
        <v>45289</v>
      </c>
      <c r="B149" s="1">
        <v>45291</v>
      </c>
      <c r="C149" t="s">
        <v>1004</v>
      </c>
      <c r="D149" t="s">
        <v>7368</v>
      </c>
      <c r="E149" t="e">
        <f ca="1">_xll.BQL(D149, "cf_free_cash_flow(as_of_date=range(2023-12-31, 2023-12-31), fa_period_type=LTM)")</f>
        <v>#NAME?</v>
      </c>
      <c r="F149" t="e">
        <f ca="1">_xll.BQL(D149, "bs_st_borrow(fa_period_reference=range(2023-12-29, 2023-12-29), fa_period_type=Q)")</f>
        <v>#NAME?</v>
      </c>
      <c r="G149" t="e">
        <f ca="1">_xll.BQL(D149, "bs_lt_borrow(fa_period_reference=range(2023-12-29, 2023-12-29), fa_period_type=Q)")</f>
        <v>#NAME?</v>
      </c>
      <c r="H149" t="e">
        <f ca="1">_xll.BQL(D149, "net_income(as_of_date=range(2023-12-31, 2023-12-31), fa_period_type=LTM)")</f>
        <v>#NAME?</v>
      </c>
      <c r="I149" t="e">
        <f ca="1">_xll.BQL(D149, "ebitda(as_of_date=range(2023-12-31, 2023-12-31), fa_period_type=LTM)")</f>
        <v>#NAME?</v>
      </c>
      <c r="J149" t="e">
        <f ca="1">_xll.BQL(D149, "is_int_expense(as_of_date=range(2023-12-29, 2023-12-29), fa_period_type=Q)")</f>
        <v>#NAME?</v>
      </c>
      <c r="K149" t="e">
        <f ca="1">_xll.BQL(D149, "total_equity(as_of_date=range(2023-12-29, 2023-12-29), fa_period_type=Q)")</f>
        <v>#NAME?</v>
      </c>
      <c r="L149" t="e">
        <f ca="1">_xll.BQL(D149, "sales_rev_turn(as_of_date=range(2023-12-31, 2023-12-31), fa_period_type=LTM)")</f>
        <v>#NAME?</v>
      </c>
    </row>
    <row r="150" spans="1:12" x14ac:dyDescent="0.55000000000000004">
      <c r="A150" s="1">
        <v>45289</v>
      </c>
      <c r="B150" s="1">
        <v>45291</v>
      </c>
      <c r="C150" t="s">
        <v>1007</v>
      </c>
      <c r="D150" t="s">
        <v>7369</v>
      </c>
      <c r="E150" t="e">
        <f ca="1">_xll.BQL(D150, "cf_free_cash_flow(as_of_date=range(2023-12-31, 2023-12-31), fa_period_type=LTM)")</f>
        <v>#NAME?</v>
      </c>
      <c r="F150" t="e">
        <f ca="1">_xll.BQL(D150, "bs_st_borrow(fa_period_reference=range(2023-12-29, 2023-12-29), fa_period_type=Q)")</f>
        <v>#NAME?</v>
      </c>
      <c r="G150" t="e">
        <f ca="1">_xll.BQL(D150, "bs_lt_borrow(fa_period_reference=range(2023-12-29, 2023-12-29), fa_period_type=Q)")</f>
        <v>#NAME?</v>
      </c>
      <c r="H150" t="e">
        <f ca="1">_xll.BQL(D150, "net_income(as_of_date=range(2023-12-31, 2023-12-31), fa_period_type=LTM)")</f>
        <v>#NAME?</v>
      </c>
      <c r="I150" t="e">
        <f ca="1">_xll.BQL(D150, "ebitda(as_of_date=range(2023-12-31, 2023-12-31), fa_period_type=LTM)")</f>
        <v>#NAME?</v>
      </c>
      <c r="J150" t="e">
        <f ca="1">_xll.BQL(D150, "is_int_expense(as_of_date=range(2023-12-29, 2023-12-29), fa_period_type=Q)")</f>
        <v>#NAME?</v>
      </c>
      <c r="K150" t="e">
        <f ca="1">_xll.BQL(D150, "total_equity(as_of_date=range(2023-12-29, 2023-12-29), fa_period_type=Q)")</f>
        <v>#NAME?</v>
      </c>
      <c r="L150" t="e">
        <f ca="1">_xll.BQL(D150, "sales_rev_turn(as_of_date=range(2023-12-31, 2023-12-31), fa_period_type=LTM)")</f>
        <v>#NAME?</v>
      </c>
    </row>
    <row r="151" spans="1:12" x14ac:dyDescent="0.55000000000000004">
      <c r="A151" s="1">
        <v>45289</v>
      </c>
      <c r="B151" s="1">
        <v>45291</v>
      </c>
      <c r="C151" t="s">
        <v>1010</v>
      </c>
      <c r="D151" t="s">
        <v>7370</v>
      </c>
      <c r="E151" t="e">
        <f ca="1">_xll.BQL(D151, "cf_free_cash_flow(as_of_date=range(2023-12-31, 2023-12-31), fa_period_type=LTM)")</f>
        <v>#NAME?</v>
      </c>
      <c r="F151" t="e">
        <f ca="1">_xll.BQL(D151, "bs_st_borrow(fa_period_reference=range(2023-12-29, 2023-12-29), fa_period_type=Q)")</f>
        <v>#NAME?</v>
      </c>
      <c r="G151" t="e">
        <f ca="1">_xll.BQL(D151, "bs_lt_borrow(fa_period_reference=range(2023-12-29, 2023-12-29), fa_period_type=Q)")</f>
        <v>#NAME?</v>
      </c>
      <c r="H151" t="e">
        <f ca="1">_xll.BQL(D151, "net_income(as_of_date=range(2023-12-31, 2023-12-31), fa_period_type=LTM)")</f>
        <v>#NAME?</v>
      </c>
      <c r="I151" t="e">
        <f ca="1">_xll.BQL(D151, "ebitda(as_of_date=range(2023-12-31, 2023-12-31), fa_period_type=LTM)")</f>
        <v>#NAME?</v>
      </c>
      <c r="J151" t="e">
        <f ca="1">_xll.BQL(D151, "is_int_expense(as_of_date=range(2023-12-29, 2023-12-29), fa_period_type=Q)")</f>
        <v>#NAME?</v>
      </c>
      <c r="K151" t="e">
        <f ca="1">_xll.BQL(D151, "total_equity(as_of_date=range(2023-12-29, 2023-12-29), fa_period_type=Q)")</f>
        <v>#NAME?</v>
      </c>
      <c r="L151" t="e">
        <f ca="1">_xll.BQL(D151, "sales_rev_turn(as_of_date=range(2023-12-31, 2023-12-31), fa_period_type=LTM)")</f>
        <v>#NAME?</v>
      </c>
    </row>
    <row r="152" spans="1:12" x14ac:dyDescent="0.55000000000000004">
      <c r="A152" s="1">
        <v>45289</v>
      </c>
      <c r="B152" s="1">
        <v>45291</v>
      </c>
      <c r="C152" t="s">
        <v>1014</v>
      </c>
      <c r="D152" t="s">
        <v>7371</v>
      </c>
      <c r="E152" t="e">
        <f ca="1">_xll.BQL(D152, "cf_free_cash_flow(as_of_date=range(2023-12-31, 2023-12-31), fa_period_type=LTM)")</f>
        <v>#NAME?</v>
      </c>
      <c r="F152" t="e">
        <f ca="1">_xll.BQL(D152, "bs_st_borrow(fa_period_reference=range(2023-12-29, 2023-12-29), fa_period_type=Q)")</f>
        <v>#NAME?</v>
      </c>
      <c r="G152" t="e">
        <f ca="1">_xll.BQL(D152, "bs_lt_borrow(fa_period_reference=range(2023-12-29, 2023-12-29), fa_period_type=Q)")</f>
        <v>#NAME?</v>
      </c>
      <c r="H152" t="e">
        <f ca="1">_xll.BQL(D152, "net_income(as_of_date=range(2023-12-31, 2023-12-31), fa_period_type=LTM)")</f>
        <v>#NAME?</v>
      </c>
      <c r="I152" t="e">
        <f ca="1">_xll.BQL(D152, "ebitda(as_of_date=range(2023-12-31, 2023-12-31), fa_period_type=LTM)")</f>
        <v>#NAME?</v>
      </c>
      <c r="J152" t="e">
        <f ca="1">_xll.BQL(D152, "is_int_expense(as_of_date=range(2023-12-29, 2023-12-29), fa_period_type=Q)")</f>
        <v>#NAME?</v>
      </c>
      <c r="K152" t="e">
        <f ca="1">_xll.BQL(D152, "total_equity(as_of_date=range(2023-12-29, 2023-12-29), fa_period_type=Q)")</f>
        <v>#NAME?</v>
      </c>
      <c r="L152" t="e">
        <f ca="1">_xll.BQL(D152, "sales_rev_turn(as_of_date=range(2023-12-31, 2023-12-31), fa_period_type=LTM)")</f>
        <v>#NAME?</v>
      </c>
    </row>
    <row r="153" spans="1:12" x14ac:dyDescent="0.55000000000000004">
      <c r="A153" s="1">
        <v>45289</v>
      </c>
      <c r="B153" s="1">
        <v>45291</v>
      </c>
      <c r="C153" t="s">
        <v>1021</v>
      </c>
      <c r="D153" t="s">
        <v>7372</v>
      </c>
      <c r="E153" t="e">
        <f ca="1">_xll.BQL(D153, "cf_free_cash_flow(as_of_date=range(2023-12-31, 2023-12-31), fa_period_type=LTM)")</f>
        <v>#NAME?</v>
      </c>
      <c r="F153" t="e">
        <f ca="1">_xll.BQL(D153, "bs_st_borrow(fa_period_reference=range(2023-12-29, 2023-12-29), fa_period_type=Q)")</f>
        <v>#NAME?</v>
      </c>
      <c r="G153" t="e">
        <f ca="1">_xll.BQL(D153, "bs_lt_borrow(fa_period_reference=range(2023-12-29, 2023-12-29), fa_period_type=Q)")</f>
        <v>#NAME?</v>
      </c>
      <c r="H153" t="e">
        <f ca="1">_xll.BQL(D153, "net_income(as_of_date=range(2023-12-31, 2023-12-31), fa_period_type=LTM)")</f>
        <v>#NAME?</v>
      </c>
      <c r="I153" t="e">
        <f ca="1">_xll.BQL(D153, "ebitda(as_of_date=range(2023-12-31, 2023-12-31), fa_period_type=LTM)")</f>
        <v>#NAME?</v>
      </c>
      <c r="J153" t="e">
        <f ca="1">_xll.BQL(D153, "is_int_expense(as_of_date=range(2023-12-29, 2023-12-29), fa_period_type=Q)")</f>
        <v>#NAME?</v>
      </c>
      <c r="K153" t="e">
        <f ca="1">_xll.BQL(D153, "total_equity(as_of_date=range(2023-12-29, 2023-12-29), fa_period_type=Q)")</f>
        <v>#NAME?</v>
      </c>
      <c r="L153" t="e">
        <f ca="1">_xll.BQL(D153, "sales_rev_turn(as_of_date=range(2023-12-31, 2023-12-31), fa_period_type=LTM)")</f>
        <v>#NAME?</v>
      </c>
    </row>
    <row r="154" spans="1:12" x14ac:dyDescent="0.55000000000000004">
      <c r="A154" s="1">
        <v>45289</v>
      </c>
      <c r="B154" s="1">
        <v>45291</v>
      </c>
      <c r="C154" t="s">
        <v>1026</v>
      </c>
      <c r="D154" t="s">
        <v>7371</v>
      </c>
      <c r="E154" t="e">
        <f ca="1">_xll.BQL(D154, "cf_free_cash_flow(as_of_date=range(2023-12-31, 2023-12-31), fa_period_type=LTM)")</f>
        <v>#NAME?</v>
      </c>
      <c r="F154" t="e">
        <f ca="1">_xll.BQL(D154, "bs_st_borrow(fa_period_reference=range(2023-12-29, 2023-12-29), fa_period_type=Q)")</f>
        <v>#NAME?</v>
      </c>
      <c r="G154" t="e">
        <f ca="1">_xll.BQL(D154, "bs_lt_borrow(fa_period_reference=range(2023-12-29, 2023-12-29), fa_period_type=Q)")</f>
        <v>#NAME?</v>
      </c>
      <c r="H154" t="e">
        <f ca="1">_xll.BQL(D154, "net_income(as_of_date=range(2023-12-31, 2023-12-31), fa_period_type=LTM)")</f>
        <v>#NAME?</v>
      </c>
      <c r="I154" t="e">
        <f ca="1">_xll.BQL(D154, "ebitda(as_of_date=range(2023-12-31, 2023-12-31), fa_period_type=LTM)")</f>
        <v>#NAME?</v>
      </c>
      <c r="J154" t="e">
        <f ca="1">_xll.BQL(D154, "is_int_expense(as_of_date=range(2023-12-29, 2023-12-29), fa_period_type=Q)")</f>
        <v>#NAME?</v>
      </c>
      <c r="K154" t="e">
        <f ca="1">_xll.BQL(D154, "total_equity(as_of_date=range(2023-12-29, 2023-12-29), fa_period_type=Q)")</f>
        <v>#NAME?</v>
      </c>
      <c r="L154" t="e">
        <f ca="1">_xll.BQL(D154, "sales_rev_turn(as_of_date=range(2023-12-31, 2023-12-31), fa_period_type=LTM)")</f>
        <v>#NAME?</v>
      </c>
    </row>
    <row r="155" spans="1:12" x14ac:dyDescent="0.55000000000000004">
      <c r="A155" s="1">
        <v>45289</v>
      </c>
      <c r="B155" s="1">
        <v>45291</v>
      </c>
      <c r="C155" t="s">
        <v>1036</v>
      </c>
      <c r="D155" t="s">
        <v>7300</v>
      </c>
      <c r="E155" t="e">
        <f ca="1">_xll.BQL(D155, "cf_free_cash_flow(as_of_date=range(2023-12-31, 2023-12-31), fa_period_type=LTM)")</f>
        <v>#NAME?</v>
      </c>
      <c r="F155" t="e">
        <f ca="1">_xll.BQL(D155, "bs_st_borrow(fa_period_reference=range(2023-12-29, 2023-12-29), fa_period_type=Q)")</f>
        <v>#NAME?</v>
      </c>
      <c r="G155" t="e">
        <f ca="1">_xll.BQL(D155, "bs_lt_borrow(fa_period_reference=range(2023-12-29, 2023-12-29), fa_period_type=Q)")</f>
        <v>#NAME?</v>
      </c>
      <c r="H155" t="e">
        <f ca="1">_xll.BQL(D155, "net_income(as_of_date=range(2023-12-31, 2023-12-31), fa_period_type=LTM)")</f>
        <v>#NAME?</v>
      </c>
      <c r="I155" t="e">
        <f ca="1">_xll.BQL(D155, "ebitda(as_of_date=range(2023-12-31, 2023-12-31), fa_period_type=LTM)")</f>
        <v>#NAME?</v>
      </c>
      <c r="J155" t="e">
        <f ca="1">_xll.BQL(D155, "is_int_expense(as_of_date=range(2023-12-29, 2023-12-29), fa_period_type=Q)")</f>
        <v>#NAME?</v>
      </c>
      <c r="K155" t="e">
        <f ca="1">_xll.BQL(D155, "total_equity(as_of_date=range(2023-12-29, 2023-12-29), fa_period_type=Q)")</f>
        <v>#NAME?</v>
      </c>
      <c r="L155" t="e">
        <f ca="1">_xll.BQL(D155, "sales_rev_turn(as_of_date=range(2023-12-31, 2023-12-31), fa_period_type=LTM)")</f>
        <v>#NAME?</v>
      </c>
    </row>
    <row r="156" spans="1:12" x14ac:dyDescent="0.55000000000000004">
      <c r="A156" s="1">
        <v>45289</v>
      </c>
      <c r="B156" s="1">
        <v>45291</v>
      </c>
      <c r="C156" t="s">
        <v>1041</v>
      </c>
      <c r="D156" t="s">
        <v>7373</v>
      </c>
      <c r="E156" t="e">
        <f ca="1">_xll.BQL(D156, "cf_free_cash_flow(as_of_date=range(2023-12-31, 2023-12-31), fa_period_type=LTM)")</f>
        <v>#NAME?</v>
      </c>
      <c r="F156" t="e">
        <f ca="1">_xll.BQL(D156, "bs_st_borrow(fa_period_reference=range(2023-12-29, 2023-12-29), fa_period_type=Q)")</f>
        <v>#NAME?</v>
      </c>
      <c r="G156" t="e">
        <f ca="1">_xll.BQL(D156, "bs_lt_borrow(fa_period_reference=range(2023-12-29, 2023-12-29), fa_period_type=Q)")</f>
        <v>#NAME?</v>
      </c>
      <c r="H156" t="e">
        <f ca="1">_xll.BQL(D156, "net_income(as_of_date=range(2023-12-31, 2023-12-31), fa_period_type=LTM)")</f>
        <v>#NAME?</v>
      </c>
      <c r="I156" t="e">
        <f ca="1">_xll.BQL(D156, "ebitda(as_of_date=range(2023-12-31, 2023-12-31), fa_period_type=LTM)")</f>
        <v>#NAME?</v>
      </c>
      <c r="J156" t="e">
        <f ca="1">_xll.BQL(D156, "is_int_expense(as_of_date=range(2023-12-29, 2023-12-29), fa_period_type=Q)")</f>
        <v>#NAME?</v>
      </c>
      <c r="K156" t="e">
        <f ca="1">_xll.BQL(D156, "total_equity(as_of_date=range(2023-12-29, 2023-12-29), fa_period_type=Q)")</f>
        <v>#NAME?</v>
      </c>
      <c r="L156" t="e">
        <f ca="1">_xll.BQL(D156, "sales_rev_turn(as_of_date=range(2023-12-31, 2023-12-31), fa_period_type=LTM)")</f>
        <v>#NAME?</v>
      </c>
    </row>
    <row r="157" spans="1:12" x14ac:dyDescent="0.55000000000000004">
      <c r="A157" s="1">
        <v>45289</v>
      </c>
      <c r="B157" s="1">
        <v>45291</v>
      </c>
      <c r="C157" t="s">
        <v>1049</v>
      </c>
      <c r="D157" t="s">
        <v>7374</v>
      </c>
      <c r="E157" t="e">
        <f ca="1">_xll.BQL(D157, "cf_free_cash_flow(as_of_date=range(2023-12-31, 2023-12-31), fa_period_type=LTM)")</f>
        <v>#NAME?</v>
      </c>
      <c r="F157" t="e">
        <f ca="1">_xll.BQL(D157, "bs_st_borrow(fa_period_reference=range(2023-12-29, 2023-12-29), fa_period_type=Q)")</f>
        <v>#NAME?</v>
      </c>
      <c r="G157" t="e">
        <f ca="1">_xll.BQL(D157, "bs_lt_borrow(fa_period_reference=range(2023-12-29, 2023-12-29), fa_period_type=Q)")</f>
        <v>#NAME?</v>
      </c>
      <c r="H157" t="e">
        <f ca="1">_xll.BQL(D157, "net_income(as_of_date=range(2023-12-31, 2023-12-31), fa_period_type=LTM)")</f>
        <v>#NAME?</v>
      </c>
      <c r="I157" t="e">
        <f ca="1">_xll.BQL(D157, "ebitda(as_of_date=range(2023-12-31, 2023-12-31), fa_period_type=LTM)")</f>
        <v>#NAME?</v>
      </c>
      <c r="J157" t="e">
        <f ca="1">_xll.BQL(D157, "is_int_expense(as_of_date=range(2023-12-29, 2023-12-29), fa_period_type=Q)")</f>
        <v>#NAME?</v>
      </c>
      <c r="K157" t="e">
        <f ca="1">_xll.BQL(D157, "total_equity(as_of_date=range(2023-12-29, 2023-12-29), fa_period_type=Q)")</f>
        <v>#NAME?</v>
      </c>
      <c r="L157" t="e">
        <f ca="1">_xll.BQL(D157, "sales_rev_turn(as_of_date=range(2023-12-31, 2023-12-31), fa_period_type=LTM)")</f>
        <v>#NAME?</v>
      </c>
    </row>
    <row r="158" spans="1:12" x14ac:dyDescent="0.55000000000000004">
      <c r="A158" s="1">
        <v>45289</v>
      </c>
      <c r="B158" s="1">
        <v>45291</v>
      </c>
      <c r="C158" t="s">
        <v>1052</v>
      </c>
      <c r="D158" t="s">
        <v>7375</v>
      </c>
      <c r="E158" t="e">
        <f ca="1">_xll.BQL(D158, "cf_free_cash_flow(as_of_date=range(2023-12-31, 2023-12-31), fa_period_type=LTM)")</f>
        <v>#NAME?</v>
      </c>
      <c r="F158" t="e">
        <f ca="1">_xll.BQL(D158, "bs_st_borrow(fa_period_reference=range(2023-12-29, 2023-12-29), fa_period_type=Q)")</f>
        <v>#NAME?</v>
      </c>
      <c r="G158" t="e">
        <f ca="1">_xll.BQL(D158, "bs_lt_borrow(fa_period_reference=range(2023-12-29, 2023-12-29), fa_period_type=Q)")</f>
        <v>#NAME?</v>
      </c>
      <c r="H158" t="e">
        <f ca="1">_xll.BQL(D158, "net_income(as_of_date=range(2023-12-31, 2023-12-31), fa_period_type=LTM)")</f>
        <v>#NAME?</v>
      </c>
      <c r="I158" t="e">
        <f ca="1">_xll.BQL(D158, "ebitda(as_of_date=range(2023-12-31, 2023-12-31), fa_period_type=LTM)")</f>
        <v>#NAME?</v>
      </c>
      <c r="J158" t="e">
        <f ca="1">_xll.BQL(D158, "is_int_expense(as_of_date=range(2023-12-29, 2023-12-29), fa_period_type=Q)")</f>
        <v>#NAME?</v>
      </c>
      <c r="K158" t="e">
        <f ca="1">_xll.BQL(D158, "total_equity(as_of_date=range(2023-12-29, 2023-12-29), fa_period_type=Q)")</f>
        <v>#NAME?</v>
      </c>
      <c r="L158" t="e">
        <f ca="1">_xll.BQL(D158, "sales_rev_turn(as_of_date=range(2023-12-31, 2023-12-31), fa_period_type=LTM)")</f>
        <v>#NAME?</v>
      </c>
    </row>
    <row r="159" spans="1:12" x14ac:dyDescent="0.55000000000000004">
      <c r="A159" s="1">
        <v>45289</v>
      </c>
      <c r="B159" s="1">
        <v>45291</v>
      </c>
      <c r="C159" t="s">
        <v>1070</v>
      </c>
      <c r="D159" t="s">
        <v>7376</v>
      </c>
      <c r="E159" t="e">
        <f ca="1">_xll.BQL(D159, "cf_free_cash_flow(as_of_date=range(2023-12-31, 2023-12-31), fa_period_type=LTM)")</f>
        <v>#NAME?</v>
      </c>
      <c r="F159" t="e">
        <f ca="1">_xll.BQL(D159, "bs_st_borrow(fa_period_reference=range(2023-12-29, 2023-12-29), fa_period_type=Q)")</f>
        <v>#NAME?</v>
      </c>
      <c r="G159" t="e">
        <f ca="1">_xll.BQL(D159, "bs_lt_borrow(fa_period_reference=range(2023-12-29, 2023-12-29), fa_period_type=Q)")</f>
        <v>#NAME?</v>
      </c>
      <c r="H159" t="e">
        <f ca="1">_xll.BQL(D159, "net_income(as_of_date=range(2023-12-31, 2023-12-31), fa_period_type=LTM)")</f>
        <v>#NAME?</v>
      </c>
      <c r="I159" t="e">
        <f ca="1">_xll.BQL(D159, "ebitda(as_of_date=range(2023-12-31, 2023-12-31), fa_period_type=LTM)")</f>
        <v>#NAME?</v>
      </c>
      <c r="J159" t="e">
        <f ca="1">_xll.BQL(D159, "is_int_expense(as_of_date=range(2023-12-29, 2023-12-29), fa_period_type=Q)")</f>
        <v>#NAME?</v>
      </c>
      <c r="K159" t="e">
        <f ca="1">_xll.BQL(D159, "total_equity(as_of_date=range(2023-12-29, 2023-12-29), fa_period_type=Q)")</f>
        <v>#NAME?</v>
      </c>
      <c r="L159" t="e">
        <f ca="1">_xll.BQL(D159, "sales_rev_turn(as_of_date=range(2023-12-31, 2023-12-31), fa_period_type=LTM)")</f>
        <v>#NAME?</v>
      </c>
    </row>
    <row r="160" spans="1:12" x14ac:dyDescent="0.55000000000000004">
      <c r="A160" s="1">
        <v>45289</v>
      </c>
      <c r="B160" s="1">
        <v>45291</v>
      </c>
      <c r="C160" t="s">
        <v>1081</v>
      </c>
      <c r="D160" t="s">
        <v>7377</v>
      </c>
      <c r="E160" t="e">
        <f ca="1">_xll.BQL(D160, "cf_free_cash_flow(as_of_date=range(2023-12-31, 2023-12-31), fa_period_type=LTM)")</f>
        <v>#NAME?</v>
      </c>
      <c r="F160" t="e">
        <f ca="1">_xll.BQL(D160, "bs_st_borrow(fa_period_reference=range(2023-12-29, 2023-12-29), fa_period_type=Q)")</f>
        <v>#NAME?</v>
      </c>
      <c r="G160" t="e">
        <f ca="1">_xll.BQL(D160, "bs_lt_borrow(fa_period_reference=range(2023-12-29, 2023-12-29), fa_period_type=Q)")</f>
        <v>#NAME?</v>
      </c>
      <c r="H160" t="e">
        <f ca="1">_xll.BQL(D160, "net_income(as_of_date=range(2023-12-31, 2023-12-31), fa_period_type=LTM)")</f>
        <v>#NAME?</v>
      </c>
      <c r="I160" t="e">
        <f ca="1">_xll.BQL(D160, "ebitda(as_of_date=range(2023-12-31, 2023-12-31), fa_period_type=LTM)")</f>
        <v>#NAME?</v>
      </c>
      <c r="J160" t="e">
        <f ca="1">_xll.BQL(D160, "is_int_expense(as_of_date=range(2023-12-29, 2023-12-29), fa_period_type=Q)")</f>
        <v>#NAME?</v>
      </c>
      <c r="K160" t="e">
        <f ca="1">_xll.BQL(D160, "total_equity(as_of_date=range(2023-12-29, 2023-12-29), fa_period_type=Q)")</f>
        <v>#NAME?</v>
      </c>
      <c r="L160" t="e">
        <f ca="1">_xll.BQL(D160, "sales_rev_turn(as_of_date=range(2023-12-31, 2023-12-31), fa_period_type=LTM)")</f>
        <v>#NAME?</v>
      </c>
    </row>
    <row r="161" spans="1:12" x14ac:dyDescent="0.55000000000000004">
      <c r="A161" s="1">
        <v>45289</v>
      </c>
      <c r="B161" s="1">
        <v>45291</v>
      </c>
      <c r="C161" t="s">
        <v>1085</v>
      </c>
      <c r="D161" t="s">
        <v>7244</v>
      </c>
      <c r="E161" t="e">
        <f ca="1">_xll.BQL(D161, "cf_free_cash_flow(as_of_date=range(2023-12-31, 2023-12-31), fa_period_type=LTM)")</f>
        <v>#NAME?</v>
      </c>
      <c r="F161" t="e">
        <f ca="1">_xll.BQL(D161, "bs_st_borrow(fa_period_reference=range(2023-12-29, 2023-12-29), fa_period_type=Q)")</f>
        <v>#NAME?</v>
      </c>
      <c r="G161" t="e">
        <f ca="1">_xll.BQL(D161, "bs_lt_borrow(fa_period_reference=range(2023-12-29, 2023-12-29), fa_period_type=Q)")</f>
        <v>#NAME?</v>
      </c>
      <c r="H161" t="e">
        <f ca="1">_xll.BQL(D161, "net_income(as_of_date=range(2023-12-31, 2023-12-31), fa_period_type=LTM)")</f>
        <v>#NAME?</v>
      </c>
      <c r="I161" t="e">
        <f ca="1">_xll.BQL(D161, "ebitda(as_of_date=range(2023-12-31, 2023-12-31), fa_period_type=LTM)")</f>
        <v>#NAME?</v>
      </c>
      <c r="J161" t="e">
        <f ca="1">_xll.BQL(D161, "is_int_expense(as_of_date=range(2023-12-29, 2023-12-29), fa_period_type=Q)")</f>
        <v>#NAME?</v>
      </c>
      <c r="K161" t="e">
        <f ca="1">_xll.BQL(D161, "total_equity(as_of_date=range(2023-12-29, 2023-12-29), fa_period_type=Q)")</f>
        <v>#NAME?</v>
      </c>
      <c r="L161" t="e">
        <f ca="1">_xll.BQL(D161, "sales_rev_turn(as_of_date=range(2023-12-31, 2023-12-31), fa_period_type=LTM)")</f>
        <v>#NAME?</v>
      </c>
    </row>
    <row r="162" spans="1:12" x14ac:dyDescent="0.55000000000000004">
      <c r="A162" s="1">
        <v>45289</v>
      </c>
      <c r="B162" s="1">
        <v>45291</v>
      </c>
      <c r="C162" t="s">
        <v>1092</v>
      </c>
      <c r="D162" t="s">
        <v>7378</v>
      </c>
      <c r="E162" t="e">
        <f ca="1">_xll.BQL(D162, "cf_free_cash_flow(as_of_date=range(2023-12-31, 2023-12-31), fa_period_type=LTM)")</f>
        <v>#NAME?</v>
      </c>
      <c r="F162" t="e">
        <f ca="1">_xll.BQL(D162, "bs_st_borrow(fa_period_reference=range(2023-12-29, 2023-12-29), fa_period_type=Q)")</f>
        <v>#NAME?</v>
      </c>
      <c r="G162" t="e">
        <f ca="1">_xll.BQL(D162, "bs_lt_borrow(fa_period_reference=range(2023-12-29, 2023-12-29), fa_period_type=Q)")</f>
        <v>#NAME?</v>
      </c>
      <c r="H162" t="e">
        <f ca="1">_xll.BQL(D162, "net_income(as_of_date=range(2023-12-31, 2023-12-31), fa_period_type=LTM)")</f>
        <v>#NAME?</v>
      </c>
      <c r="I162" t="e">
        <f ca="1">_xll.BQL(D162, "ebitda(as_of_date=range(2023-12-31, 2023-12-31), fa_period_type=LTM)")</f>
        <v>#NAME?</v>
      </c>
      <c r="J162" t="e">
        <f ca="1">_xll.BQL(D162, "is_int_expense(as_of_date=range(2023-12-29, 2023-12-29), fa_period_type=Q)")</f>
        <v>#NAME?</v>
      </c>
      <c r="K162" t="e">
        <f ca="1">_xll.BQL(D162, "total_equity(as_of_date=range(2023-12-29, 2023-12-29), fa_period_type=Q)")</f>
        <v>#NAME?</v>
      </c>
      <c r="L162" t="e">
        <f ca="1">_xll.BQL(D162, "sales_rev_turn(as_of_date=range(2023-12-31, 2023-12-31), fa_period_type=LTM)")</f>
        <v>#NAME?</v>
      </c>
    </row>
    <row r="163" spans="1:12" x14ac:dyDescent="0.55000000000000004">
      <c r="A163" s="1">
        <v>45289</v>
      </c>
      <c r="B163" s="1">
        <v>45291</v>
      </c>
      <c r="C163" t="s">
        <v>1106</v>
      </c>
      <c r="D163" t="s">
        <v>7379</v>
      </c>
      <c r="E163" t="e">
        <f ca="1">_xll.BQL(D163, "cf_free_cash_flow(as_of_date=range(2023-12-31, 2023-12-31), fa_period_type=LTM)")</f>
        <v>#NAME?</v>
      </c>
      <c r="F163" t="e">
        <f ca="1">_xll.BQL(D163, "bs_st_borrow(fa_period_reference=range(2023-12-29, 2023-12-29), fa_period_type=Q)")</f>
        <v>#NAME?</v>
      </c>
      <c r="G163" t="e">
        <f ca="1">_xll.BQL(D163, "bs_lt_borrow(fa_period_reference=range(2023-12-29, 2023-12-29), fa_period_type=Q)")</f>
        <v>#NAME?</v>
      </c>
      <c r="H163" t="e">
        <f ca="1">_xll.BQL(D163, "net_income(as_of_date=range(2023-12-31, 2023-12-31), fa_period_type=LTM)")</f>
        <v>#NAME?</v>
      </c>
      <c r="I163" t="e">
        <f ca="1">_xll.BQL(D163, "ebitda(as_of_date=range(2023-12-31, 2023-12-31), fa_period_type=LTM)")</f>
        <v>#NAME?</v>
      </c>
      <c r="J163" t="e">
        <f ca="1">_xll.BQL(D163, "is_int_expense(as_of_date=range(2023-12-29, 2023-12-29), fa_period_type=Q)")</f>
        <v>#NAME?</v>
      </c>
      <c r="K163" t="e">
        <f ca="1">_xll.BQL(D163, "total_equity(as_of_date=range(2023-12-29, 2023-12-29), fa_period_type=Q)")</f>
        <v>#NAME?</v>
      </c>
      <c r="L163" t="e">
        <f ca="1">_xll.BQL(D163, "sales_rev_turn(as_of_date=range(2023-12-31, 2023-12-31), fa_period_type=LTM)")</f>
        <v>#NAME?</v>
      </c>
    </row>
    <row r="164" spans="1:12" x14ac:dyDescent="0.55000000000000004">
      <c r="A164" s="1">
        <v>45289</v>
      </c>
      <c r="B164" s="1">
        <v>45291</v>
      </c>
      <c r="C164" t="s">
        <v>1116</v>
      </c>
      <c r="D164" t="s">
        <v>7380</v>
      </c>
      <c r="E164" t="e">
        <f ca="1">_xll.BQL(D164, "cf_free_cash_flow(as_of_date=range(2023-12-31, 2023-12-31), fa_period_type=LTM)")</f>
        <v>#NAME?</v>
      </c>
      <c r="F164" t="e">
        <f ca="1">_xll.BQL(D164, "bs_st_borrow(fa_period_reference=range(2023-12-29, 2023-12-29), fa_period_type=Q)")</f>
        <v>#NAME?</v>
      </c>
      <c r="G164" t="e">
        <f ca="1">_xll.BQL(D164, "bs_lt_borrow(fa_period_reference=range(2023-12-29, 2023-12-29), fa_period_type=Q)")</f>
        <v>#NAME?</v>
      </c>
      <c r="H164" t="e">
        <f ca="1">_xll.BQL(D164, "net_income(as_of_date=range(2023-12-31, 2023-12-31), fa_period_type=LTM)")</f>
        <v>#NAME?</v>
      </c>
      <c r="I164" t="e">
        <f ca="1">_xll.BQL(D164, "ebitda(as_of_date=range(2023-12-31, 2023-12-31), fa_period_type=LTM)")</f>
        <v>#NAME?</v>
      </c>
      <c r="J164" t="e">
        <f ca="1">_xll.BQL(D164, "is_int_expense(as_of_date=range(2023-12-29, 2023-12-29), fa_period_type=Q)")</f>
        <v>#NAME?</v>
      </c>
      <c r="K164" t="e">
        <f ca="1">_xll.BQL(D164, "total_equity(as_of_date=range(2023-12-29, 2023-12-29), fa_period_type=Q)")</f>
        <v>#NAME?</v>
      </c>
      <c r="L164" t="e">
        <f ca="1">_xll.BQL(D164, "sales_rev_turn(as_of_date=range(2023-12-31, 2023-12-31), fa_period_type=LTM)")</f>
        <v>#NAME?</v>
      </c>
    </row>
    <row r="165" spans="1:12" x14ac:dyDescent="0.55000000000000004">
      <c r="A165" s="1">
        <v>45289</v>
      </c>
      <c r="B165" s="1">
        <v>45291</v>
      </c>
      <c r="C165" t="s">
        <v>1134</v>
      </c>
      <c r="D165" t="s">
        <v>7381</v>
      </c>
      <c r="E165" t="e">
        <f ca="1">_xll.BQL(D165, "cf_free_cash_flow(as_of_date=range(2023-12-31, 2023-12-31), fa_period_type=LTM)")</f>
        <v>#NAME?</v>
      </c>
      <c r="F165" t="e">
        <f ca="1">_xll.BQL(D165, "bs_st_borrow(fa_period_reference=range(2023-12-29, 2023-12-29), fa_period_type=Q)")</f>
        <v>#NAME?</v>
      </c>
      <c r="G165" t="e">
        <f ca="1">_xll.BQL(D165, "bs_lt_borrow(fa_period_reference=range(2023-12-29, 2023-12-29), fa_period_type=Q)")</f>
        <v>#NAME?</v>
      </c>
      <c r="H165" t="e">
        <f ca="1">_xll.BQL(D165, "net_income(as_of_date=range(2023-12-31, 2023-12-31), fa_period_type=LTM)")</f>
        <v>#NAME?</v>
      </c>
      <c r="I165" t="e">
        <f ca="1">_xll.BQL(D165, "ebitda(as_of_date=range(2023-12-31, 2023-12-31), fa_period_type=LTM)")</f>
        <v>#NAME?</v>
      </c>
      <c r="J165" t="e">
        <f ca="1">_xll.BQL(D165, "is_int_expense(as_of_date=range(2023-12-29, 2023-12-29), fa_period_type=Q)")</f>
        <v>#NAME?</v>
      </c>
      <c r="K165" t="e">
        <f ca="1">_xll.BQL(D165, "total_equity(as_of_date=range(2023-12-29, 2023-12-29), fa_period_type=Q)")</f>
        <v>#NAME?</v>
      </c>
      <c r="L165" t="e">
        <f ca="1">_xll.BQL(D165, "sales_rev_turn(as_of_date=range(2023-12-31, 2023-12-31), fa_period_type=LTM)")</f>
        <v>#NAME?</v>
      </c>
    </row>
    <row r="166" spans="1:12" x14ac:dyDescent="0.55000000000000004">
      <c r="A166" s="1">
        <v>45289</v>
      </c>
      <c r="B166" s="1">
        <v>45291</v>
      </c>
      <c r="C166" t="s">
        <v>1138</v>
      </c>
      <c r="D166" t="s">
        <v>7382</v>
      </c>
      <c r="E166" t="e">
        <f ca="1">_xll.BQL(D166, "cf_free_cash_flow(as_of_date=range(2023-12-31, 2023-12-31), fa_period_type=LTM)")</f>
        <v>#NAME?</v>
      </c>
      <c r="F166" t="e">
        <f ca="1">_xll.BQL(D166, "bs_st_borrow(fa_period_reference=range(2023-12-29, 2023-12-29), fa_period_type=Q)")</f>
        <v>#NAME?</v>
      </c>
      <c r="G166" t="e">
        <f ca="1">_xll.BQL(D166, "bs_lt_borrow(fa_period_reference=range(2023-12-29, 2023-12-29), fa_period_type=Q)")</f>
        <v>#NAME?</v>
      </c>
      <c r="H166" t="e">
        <f ca="1">_xll.BQL(D166, "net_income(as_of_date=range(2023-12-31, 2023-12-31), fa_period_type=LTM)")</f>
        <v>#NAME?</v>
      </c>
      <c r="I166" t="e">
        <f ca="1">_xll.BQL(D166, "ebitda(as_of_date=range(2023-12-31, 2023-12-31), fa_period_type=LTM)")</f>
        <v>#NAME?</v>
      </c>
      <c r="J166" t="e">
        <f ca="1">_xll.BQL(D166, "is_int_expense(as_of_date=range(2023-12-29, 2023-12-29), fa_period_type=Q)")</f>
        <v>#NAME?</v>
      </c>
      <c r="K166" t="e">
        <f ca="1">_xll.BQL(D166, "total_equity(as_of_date=range(2023-12-29, 2023-12-29), fa_period_type=Q)")</f>
        <v>#NAME?</v>
      </c>
      <c r="L166" t="e">
        <f ca="1">_xll.BQL(D166, "sales_rev_turn(as_of_date=range(2023-12-31, 2023-12-31), fa_period_type=LTM)")</f>
        <v>#NAME?</v>
      </c>
    </row>
    <row r="167" spans="1:12" x14ac:dyDescent="0.55000000000000004">
      <c r="A167" s="1">
        <v>45289</v>
      </c>
      <c r="B167" s="1">
        <v>45291</v>
      </c>
      <c r="C167" t="s">
        <v>1142</v>
      </c>
      <c r="D167" t="s">
        <v>7383</v>
      </c>
      <c r="E167" t="e">
        <f ca="1">_xll.BQL(D167, "cf_free_cash_flow(as_of_date=range(2023-12-31, 2023-12-31), fa_period_type=LTM)")</f>
        <v>#NAME?</v>
      </c>
      <c r="F167" t="e">
        <f ca="1">_xll.BQL(D167, "bs_st_borrow(fa_period_reference=range(2023-12-29, 2023-12-29), fa_period_type=Q)")</f>
        <v>#NAME?</v>
      </c>
      <c r="G167" t="e">
        <f ca="1">_xll.BQL(D167, "bs_lt_borrow(fa_period_reference=range(2023-12-29, 2023-12-29), fa_period_type=Q)")</f>
        <v>#NAME?</v>
      </c>
      <c r="H167" t="e">
        <f ca="1">_xll.BQL(D167, "net_income(as_of_date=range(2023-12-31, 2023-12-31), fa_period_type=LTM)")</f>
        <v>#NAME?</v>
      </c>
      <c r="I167" t="e">
        <f ca="1">_xll.BQL(D167, "ebitda(as_of_date=range(2023-12-31, 2023-12-31), fa_period_type=LTM)")</f>
        <v>#NAME?</v>
      </c>
      <c r="J167" t="e">
        <f ca="1">_xll.BQL(D167, "is_int_expense(as_of_date=range(2023-12-29, 2023-12-29), fa_period_type=Q)")</f>
        <v>#NAME?</v>
      </c>
      <c r="K167" t="e">
        <f ca="1">_xll.BQL(D167, "total_equity(as_of_date=range(2023-12-29, 2023-12-29), fa_period_type=Q)")</f>
        <v>#NAME?</v>
      </c>
      <c r="L167" t="e">
        <f ca="1">_xll.BQL(D167, "sales_rev_turn(as_of_date=range(2023-12-31, 2023-12-31), fa_period_type=LTM)")</f>
        <v>#NAME?</v>
      </c>
    </row>
    <row r="168" spans="1:12" x14ac:dyDescent="0.55000000000000004">
      <c r="A168" s="1">
        <v>45289</v>
      </c>
      <c r="B168" s="1">
        <v>45291</v>
      </c>
      <c r="C168" t="s">
        <v>1148</v>
      </c>
      <c r="D168" t="s">
        <v>7313</v>
      </c>
      <c r="E168" t="e">
        <f ca="1">_xll.BQL(D168, "cf_free_cash_flow(as_of_date=range(2023-12-31, 2023-12-31), fa_period_type=LTM)")</f>
        <v>#NAME?</v>
      </c>
      <c r="F168" t="e">
        <f ca="1">_xll.BQL(D168, "bs_st_borrow(fa_period_reference=range(2023-12-29, 2023-12-29), fa_period_type=Q)")</f>
        <v>#NAME?</v>
      </c>
      <c r="G168" t="e">
        <f ca="1">_xll.BQL(D168, "bs_lt_borrow(fa_period_reference=range(2023-12-29, 2023-12-29), fa_period_type=Q)")</f>
        <v>#NAME?</v>
      </c>
      <c r="H168" t="e">
        <f ca="1">_xll.BQL(D168, "net_income(as_of_date=range(2023-12-31, 2023-12-31), fa_period_type=LTM)")</f>
        <v>#NAME?</v>
      </c>
      <c r="I168" t="e">
        <f ca="1">_xll.BQL(D168, "ebitda(as_of_date=range(2023-12-31, 2023-12-31), fa_period_type=LTM)")</f>
        <v>#NAME?</v>
      </c>
      <c r="J168" t="e">
        <f ca="1">_xll.BQL(D168, "is_int_expense(as_of_date=range(2023-12-29, 2023-12-29), fa_period_type=Q)")</f>
        <v>#NAME?</v>
      </c>
      <c r="K168" t="e">
        <f ca="1">_xll.BQL(D168, "total_equity(as_of_date=range(2023-12-29, 2023-12-29), fa_period_type=Q)")</f>
        <v>#NAME?</v>
      </c>
      <c r="L168" t="e">
        <f ca="1">_xll.BQL(D168, "sales_rev_turn(as_of_date=range(2023-12-31, 2023-12-31), fa_period_type=LTM)")</f>
        <v>#NAME?</v>
      </c>
    </row>
    <row r="169" spans="1:12" x14ac:dyDescent="0.55000000000000004">
      <c r="A169" s="1">
        <v>45289</v>
      </c>
      <c r="B169" s="1">
        <v>45291</v>
      </c>
      <c r="C169" t="s">
        <v>1158</v>
      </c>
      <c r="D169" t="s">
        <v>7384</v>
      </c>
      <c r="E169" t="e">
        <f ca="1">_xll.BQL(D169, "cf_free_cash_flow(as_of_date=range(2023-12-31, 2023-12-31), fa_period_type=LTM)")</f>
        <v>#NAME?</v>
      </c>
      <c r="F169" t="e">
        <f ca="1">_xll.BQL(D169, "bs_st_borrow(fa_period_reference=range(2023-12-29, 2023-12-29), fa_period_type=Q)")</f>
        <v>#NAME?</v>
      </c>
      <c r="G169" t="e">
        <f ca="1">_xll.BQL(D169, "bs_lt_borrow(fa_period_reference=range(2023-12-29, 2023-12-29), fa_period_type=Q)")</f>
        <v>#NAME?</v>
      </c>
      <c r="H169" t="e">
        <f ca="1">_xll.BQL(D169, "net_income(as_of_date=range(2023-12-31, 2023-12-31), fa_period_type=LTM)")</f>
        <v>#NAME?</v>
      </c>
      <c r="I169" t="e">
        <f ca="1">_xll.BQL(D169, "ebitda(as_of_date=range(2023-12-31, 2023-12-31), fa_period_type=LTM)")</f>
        <v>#NAME?</v>
      </c>
      <c r="J169" t="e">
        <f ca="1">_xll.BQL(D169, "is_int_expense(as_of_date=range(2023-12-29, 2023-12-29), fa_period_type=Q)")</f>
        <v>#NAME?</v>
      </c>
      <c r="K169" t="e">
        <f ca="1">_xll.BQL(D169, "total_equity(as_of_date=range(2023-12-29, 2023-12-29), fa_period_type=Q)")</f>
        <v>#NAME?</v>
      </c>
      <c r="L169" t="e">
        <f ca="1">_xll.BQL(D169, "sales_rev_turn(as_of_date=range(2023-12-31, 2023-12-31), fa_period_type=LTM)")</f>
        <v>#NAME?</v>
      </c>
    </row>
    <row r="170" spans="1:12" x14ac:dyDescent="0.55000000000000004">
      <c r="A170" s="1">
        <v>45289</v>
      </c>
      <c r="B170" s="1">
        <v>45291</v>
      </c>
      <c r="C170" t="s">
        <v>1175</v>
      </c>
      <c r="D170" t="s">
        <v>7385</v>
      </c>
      <c r="E170" t="e">
        <f ca="1">_xll.BQL(D170, "cf_free_cash_flow(as_of_date=range(2023-12-31, 2023-12-31), fa_period_type=LTM)")</f>
        <v>#NAME?</v>
      </c>
      <c r="F170" t="e">
        <f ca="1">_xll.BQL(D170, "bs_st_borrow(fa_period_reference=range(2023-12-29, 2023-12-29), fa_period_type=Q)")</f>
        <v>#NAME?</v>
      </c>
      <c r="G170" t="e">
        <f ca="1">_xll.BQL(D170, "bs_lt_borrow(fa_period_reference=range(2023-12-29, 2023-12-29), fa_period_type=Q)")</f>
        <v>#NAME?</v>
      </c>
      <c r="H170" t="e">
        <f ca="1">_xll.BQL(D170, "net_income(as_of_date=range(2023-12-31, 2023-12-31), fa_period_type=LTM)")</f>
        <v>#NAME?</v>
      </c>
      <c r="I170" t="e">
        <f ca="1">_xll.BQL(D170, "ebitda(as_of_date=range(2023-12-31, 2023-12-31), fa_period_type=LTM)")</f>
        <v>#NAME?</v>
      </c>
      <c r="J170" t="e">
        <f ca="1">_xll.BQL(D170, "is_int_expense(as_of_date=range(2023-12-29, 2023-12-29), fa_period_type=Q)")</f>
        <v>#NAME?</v>
      </c>
      <c r="K170" t="e">
        <f ca="1">_xll.BQL(D170, "total_equity(as_of_date=range(2023-12-29, 2023-12-29), fa_period_type=Q)")</f>
        <v>#NAME?</v>
      </c>
      <c r="L170" t="e">
        <f ca="1">_xll.BQL(D170, "sales_rev_turn(as_of_date=range(2023-12-31, 2023-12-31), fa_period_type=LTM)")</f>
        <v>#NAME?</v>
      </c>
    </row>
    <row r="171" spans="1:12" x14ac:dyDescent="0.55000000000000004">
      <c r="A171" s="1">
        <v>45289</v>
      </c>
      <c r="B171" s="1">
        <v>45291</v>
      </c>
      <c r="C171" t="s">
        <v>1190</v>
      </c>
      <c r="D171" t="s">
        <v>7386</v>
      </c>
      <c r="E171" t="e">
        <f ca="1">_xll.BQL(D171, "cf_free_cash_flow(as_of_date=range(2023-12-31, 2023-12-31), fa_period_type=LTM)")</f>
        <v>#NAME?</v>
      </c>
      <c r="F171" t="e">
        <f ca="1">_xll.BQL(D171, "bs_st_borrow(fa_period_reference=range(2023-12-29, 2023-12-29), fa_period_type=Q)")</f>
        <v>#NAME?</v>
      </c>
      <c r="G171" t="e">
        <f ca="1">_xll.BQL(D171, "bs_lt_borrow(fa_period_reference=range(2023-12-29, 2023-12-29), fa_period_type=Q)")</f>
        <v>#NAME?</v>
      </c>
      <c r="H171" t="e">
        <f ca="1">_xll.BQL(D171, "net_income(as_of_date=range(2023-12-31, 2023-12-31), fa_period_type=LTM)")</f>
        <v>#NAME?</v>
      </c>
      <c r="I171" t="e">
        <f ca="1">_xll.BQL(D171, "ebitda(as_of_date=range(2023-12-31, 2023-12-31), fa_period_type=LTM)")</f>
        <v>#NAME?</v>
      </c>
      <c r="J171" t="e">
        <f ca="1">_xll.BQL(D171, "is_int_expense(as_of_date=range(2023-12-29, 2023-12-29), fa_period_type=Q)")</f>
        <v>#NAME?</v>
      </c>
      <c r="K171" t="e">
        <f ca="1">_xll.BQL(D171, "total_equity(as_of_date=range(2023-12-29, 2023-12-29), fa_period_type=Q)")</f>
        <v>#NAME?</v>
      </c>
      <c r="L171" t="e">
        <f ca="1">_xll.BQL(D171, "sales_rev_turn(as_of_date=range(2023-12-31, 2023-12-31), fa_period_type=LTM)")</f>
        <v>#NAME?</v>
      </c>
    </row>
    <row r="172" spans="1:12" x14ac:dyDescent="0.55000000000000004">
      <c r="A172" s="1">
        <v>45289</v>
      </c>
      <c r="B172" s="1">
        <v>45291</v>
      </c>
      <c r="C172" t="s">
        <v>1199</v>
      </c>
      <c r="D172" t="s">
        <v>7387</v>
      </c>
      <c r="E172" t="e">
        <f ca="1">_xll.BQL(D172, "cf_free_cash_flow(as_of_date=range(2023-12-31, 2023-12-31), fa_period_type=LTM)")</f>
        <v>#NAME?</v>
      </c>
      <c r="F172" t="e">
        <f ca="1">_xll.BQL(D172, "bs_st_borrow(fa_period_reference=range(2023-12-29, 2023-12-29), fa_period_type=Q)")</f>
        <v>#NAME?</v>
      </c>
      <c r="G172" t="e">
        <f ca="1">_xll.BQL(D172, "bs_lt_borrow(fa_period_reference=range(2023-12-29, 2023-12-29), fa_period_type=Q)")</f>
        <v>#NAME?</v>
      </c>
      <c r="H172" t="e">
        <f ca="1">_xll.BQL(D172, "net_income(as_of_date=range(2023-12-31, 2023-12-31), fa_period_type=LTM)")</f>
        <v>#NAME?</v>
      </c>
      <c r="I172" t="e">
        <f ca="1">_xll.BQL(D172, "ebitda(as_of_date=range(2023-12-31, 2023-12-31), fa_period_type=LTM)")</f>
        <v>#NAME?</v>
      </c>
      <c r="J172" t="e">
        <f ca="1">_xll.BQL(D172, "is_int_expense(as_of_date=range(2023-12-29, 2023-12-29), fa_period_type=Q)")</f>
        <v>#NAME?</v>
      </c>
      <c r="K172" t="e">
        <f ca="1">_xll.BQL(D172, "total_equity(as_of_date=range(2023-12-29, 2023-12-29), fa_period_type=Q)")</f>
        <v>#NAME?</v>
      </c>
      <c r="L172" t="e">
        <f ca="1">_xll.BQL(D172, "sales_rev_turn(as_of_date=range(2023-12-31, 2023-12-31), fa_period_type=LTM)")</f>
        <v>#NAME?</v>
      </c>
    </row>
    <row r="173" spans="1:12" x14ac:dyDescent="0.55000000000000004">
      <c r="A173" s="1">
        <v>45289</v>
      </c>
      <c r="B173" s="1">
        <v>45291</v>
      </c>
      <c r="C173" t="s">
        <v>1207</v>
      </c>
      <c r="D173" t="s">
        <v>7388</v>
      </c>
      <c r="E173" t="e">
        <f ca="1">_xll.BQL(D173, "cf_free_cash_flow(as_of_date=range(2023-12-31, 2023-12-31), fa_period_type=LTM)")</f>
        <v>#NAME?</v>
      </c>
      <c r="F173" t="e">
        <f ca="1">_xll.BQL(D173, "bs_st_borrow(fa_period_reference=range(2023-12-29, 2023-12-29), fa_period_type=Q)")</f>
        <v>#NAME?</v>
      </c>
      <c r="G173" t="e">
        <f ca="1">_xll.BQL(D173, "bs_lt_borrow(fa_period_reference=range(2023-12-29, 2023-12-29), fa_period_type=Q)")</f>
        <v>#NAME?</v>
      </c>
      <c r="H173" t="e">
        <f ca="1">_xll.BQL(D173, "net_income(as_of_date=range(2023-12-31, 2023-12-31), fa_period_type=LTM)")</f>
        <v>#NAME?</v>
      </c>
      <c r="I173" t="e">
        <f ca="1">_xll.BQL(D173, "ebitda(as_of_date=range(2023-12-31, 2023-12-31), fa_period_type=LTM)")</f>
        <v>#NAME?</v>
      </c>
      <c r="J173" t="e">
        <f ca="1">_xll.BQL(D173, "is_int_expense(as_of_date=range(2023-12-29, 2023-12-29), fa_period_type=Q)")</f>
        <v>#NAME?</v>
      </c>
      <c r="K173" t="e">
        <f ca="1">_xll.BQL(D173, "total_equity(as_of_date=range(2023-12-29, 2023-12-29), fa_period_type=Q)")</f>
        <v>#NAME?</v>
      </c>
      <c r="L173" t="e">
        <f ca="1">_xll.BQL(D173, "sales_rev_turn(as_of_date=range(2023-12-31, 2023-12-31), fa_period_type=LTM)")</f>
        <v>#NAME?</v>
      </c>
    </row>
    <row r="174" spans="1:12" x14ac:dyDescent="0.55000000000000004">
      <c r="A174" s="1">
        <v>45289</v>
      </c>
      <c r="B174" s="1">
        <v>45291</v>
      </c>
      <c r="C174" t="s">
        <v>1216</v>
      </c>
      <c r="D174" t="s">
        <v>7389</v>
      </c>
      <c r="E174" t="e">
        <f ca="1">_xll.BQL(D174, "cf_free_cash_flow(as_of_date=range(2023-12-31, 2023-12-31), fa_period_type=LTM)")</f>
        <v>#NAME?</v>
      </c>
      <c r="F174" t="e">
        <f ca="1">_xll.BQL(D174, "bs_st_borrow(fa_period_reference=range(2023-12-29, 2023-12-29), fa_period_type=Q)")</f>
        <v>#NAME?</v>
      </c>
      <c r="G174" t="e">
        <f ca="1">_xll.BQL(D174, "bs_lt_borrow(fa_period_reference=range(2023-12-29, 2023-12-29), fa_period_type=Q)")</f>
        <v>#NAME?</v>
      </c>
      <c r="H174" t="e">
        <f ca="1">_xll.BQL(D174, "net_income(as_of_date=range(2023-12-31, 2023-12-31), fa_period_type=LTM)")</f>
        <v>#NAME?</v>
      </c>
      <c r="I174" t="e">
        <f ca="1">_xll.BQL(D174, "ebitda(as_of_date=range(2023-12-31, 2023-12-31), fa_period_type=LTM)")</f>
        <v>#NAME?</v>
      </c>
      <c r="J174" t="e">
        <f ca="1">_xll.BQL(D174, "is_int_expense(as_of_date=range(2023-12-29, 2023-12-29), fa_period_type=Q)")</f>
        <v>#NAME?</v>
      </c>
      <c r="K174" t="e">
        <f ca="1">_xll.BQL(D174, "total_equity(as_of_date=range(2023-12-29, 2023-12-29), fa_period_type=Q)")</f>
        <v>#NAME?</v>
      </c>
      <c r="L174" t="e">
        <f ca="1">_xll.BQL(D174, "sales_rev_turn(as_of_date=range(2023-12-31, 2023-12-31), fa_period_type=LTM)")</f>
        <v>#NAME?</v>
      </c>
    </row>
    <row r="175" spans="1:12" x14ac:dyDescent="0.55000000000000004">
      <c r="A175" s="1">
        <v>45289</v>
      </c>
      <c r="B175" s="1">
        <v>45291</v>
      </c>
      <c r="C175" t="s">
        <v>1224</v>
      </c>
      <c r="D175" t="s">
        <v>7390</v>
      </c>
      <c r="E175" t="e">
        <f ca="1">_xll.BQL(D175, "cf_free_cash_flow(as_of_date=range(2023-12-31, 2023-12-31), fa_period_type=LTM)")</f>
        <v>#NAME?</v>
      </c>
      <c r="F175" t="e">
        <f ca="1">_xll.BQL(D175, "bs_st_borrow(fa_period_reference=range(2023-12-29, 2023-12-29), fa_period_type=Q)")</f>
        <v>#NAME?</v>
      </c>
      <c r="G175" t="e">
        <f ca="1">_xll.BQL(D175, "bs_lt_borrow(fa_period_reference=range(2023-12-29, 2023-12-29), fa_period_type=Q)")</f>
        <v>#NAME?</v>
      </c>
      <c r="H175" t="e">
        <f ca="1">_xll.BQL(D175, "net_income(as_of_date=range(2023-12-31, 2023-12-31), fa_period_type=LTM)")</f>
        <v>#NAME?</v>
      </c>
      <c r="I175" t="e">
        <f ca="1">_xll.BQL(D175, "ebitda(as_of_date=range(2023-12-31, 2023-12-31), fa_period_type=LTM)")</f>
        <v>#NAME?</v>
      </c>
      <c r="J175" t="e">
        <f ca="1">_xll.BQL(D175, "is_int_expense(as_of_date=range(2023-12-29, 2023-12-29), fa_period_type=Q)")</f>
        <v>#NAME?</v>
      </c>
      <c r="K175" t="e">
        <f ca="1">_xll.BQL(D175, "total_equity(as_of_date=range(2023-12-29, 2023-12-29), fa_period_type=Q)")</f>
        <v>#NAME?</v>
      </c>
      <c r="L175" t="e">
        <f ca="1">_xll.BQL(D175, "sales_rev_turn(as_of_date=range(2023-12-31, 2023-12-31), fa_period_type=LTM)")</f>
        <v>#NAME?</v>
      </c>
    </row>
    <row r="176" spans="1:12" x14ac:dyDescent="0.55000000000000004">
      <c r="A176" s="1">
        <v>45289</v>
      </c>
      <c r="B176" s="1">
        <v>45291</v>
      </c>
      <c r="C176" t="s">
        <v>1228</v>
      </c>
      <c r="D176" t="s">
        <v>7391</v>
      </c>
      <c r="E176" t="e">
        <f ca="1">_xll.BQL(D176, "cf_free_cash_flow(as_of_date=range(2023-12-31, 2023-12-31), fa_period_type=LTM)")</f>
        <v>#NAME?</v>
      </c>
      <c r="F176" t="e">
        <f ca="1">_xll.BQL(D176, "bs_st_borrow(fa_period_reference=range(2023-12-29, 2023-12-29), fa_period_type=Q)")</f>
        <v>#NAME?</v>
      </c>
      <c r="G176" t="e">
        <f ca="1">_xll.BQL(D176, "bs_lt_borrow(fa_period_reference=range(2023-12-29, 2023-12-29), fa_period_type=Q)")</f>
        <v>#NAME?</v>
      </c>
      <c r="H176" t="e">
        <f ca="1">_xll.BQL(D176, "net_income(as_of_date=range(2023-12-31, 2023-12-31), fa_period_type=LTM)")</f>
        <v>#NAME?</v>
      </c>
      <c r="I176" t="e">
        <f ca="1">_xll.BQL(D176, "ebitda(as_of_date=range(2023-12-31, 2023-12-31), fa_period_type=LTM)")</f>
        <v>#NAME?</v>
      </c>
      <c r="J176" t="e">
        <f ca="1">_xll.BQL(D176, "is_int_expense(as_of_date=range(2023-12-29, 2023-12-29), fa_period_type=Q)")</f>
        <v>#NAME?</v>
      </c>
      <c r="K176" t="e">
        <f ca="1">_xll.BQL(D176, "total_equity(as_of_date=range(2023-12-29, 2023-12-29), fa_period_type=Q)")</f>
        <v>#NAME?</v>
      </c>
      <c r="L176" t="e">
        <f ca="1">_xll.BQL(D176, "sales_rev_turn(as_of_date=range(2023-12-31, 2023-12-31), fa_period_type=LTM)")</f>
        <v>#NAME?</v>
      </c>
    </row>
    <row r="177" spans="1:12" x14ac:dyDescent="0.55000000000000004">
      <c r="A177" s="1">
        <v>45289</v>
      </c>
      <c r="B177" s="1">
        <v>45291</v>
      </c>
      <c r="C177" t="s">
        <v>1240</v>
      </c>
      <c r="D177" t="s">
        <v>7392</v>
      </c>
      <c r="E177" t="e">
        <f ca="1">_xll.BQL(D177, "cf_free_cash_flow(as_of_date=range(2023-12-31, 2023-12-31), fa_period_type=LTM)")</f>
        <v>#NAME?</v>
      </c>
      <c r="F177" t="e">
        <f ca="1">_xll.BQL(D177, "bs_st_borrow(fa_period_reference=range(2023-12-29, 2023-12-29), fa_period_type=Q)")</f>
        <v>#NAME?</v>
      </c>
      <c r="G177" t="e">
        <f ca="1">_xll.BQL(D177, "bs_lt_borrow(fa_period_reference=range(2023-12-29, 2023-12-29), fa_period_type=Q)")</f>
        <v>#NAME?</v>
      </c>
      <c r="H177" t="e">
        <f ca="1">_xll.BQL(D177, "net_income(as_of_date=range(2023-12-31, 2023-12-31), fa_period_type=LTM)")</f>
        <v>#NAME?</v>
      </c>
      <c r="I177" t="e">
        <f ca="1">_xll.BQL(D177, "ebitda(as_of_date=range(2023-12-31, 2023-12-31), fa_period_type=LTM)")</f>
        <v>#NAME?</v>
      </c>
      <c r="J177" t="e">
        <f ca="1">_xll.BQL(D177, "is_int_expense(as_of_date=range(2023-12-29, 2023-12-29), fa_period_type=Q)")</f>
        <v>#NAME?</v>
      </c>
      <c r="K177" t="e">
        <f ca="1">_xll.BQL(D177, "total_equity(as_of_date=range(2023-12-29, 2023-12-29), fa_period_type=Q)")</f>
        <v>#NAME?</v>
      </c>
      <c r="L177" t="e">
        <f ca="1">_xll.BQL(D177, "sales_rev_turn(as_of_date=range(2023-12-31, 2023-12-31), fa_period_type=LTM)")</f>
        <v>#NAME?</v>
      </c>
    </row>
    <row r="178" spans="1:12" x14ac:dyDescent="0.55000000000000004">
      <c r="A178" s="1">
        <v>45289</v>
      </c>
      <c r="B178" s="1">
        <v>45291</v>
      </c>
      <c r="C178" t="s">
        <v>1248</v>
      </c>
      <c r="D178" t="s">
        <v>7393</v>
      </c>
      <c r="E178" t="e">
        <f ca="1">_xll.BQL(D178, "cf_free_cash_flow(as_of_date=range(2023-12-31, 2023-12-31), fa_period_type=LTM)")</f>
        <v>#NAME?</v>
      </c>
      <c r="F178" t="e">
        <f ca="1">_xll.BQL(D178, "bs_st_borrow(fa_period_reference=range(2023-12-29, 2023-12-29), fa_period_type=Q)")</f>
        <v>#NAME?</v>
      </c>
      <c r="G178" t="e">
        <f ca="1">_xll.BQL(D178, "bs_lt_borrow(fa_period_reference=range(2023-12-29, 2023-12-29), fa_period_type=Q)")</f>
        <v>#NAME?</v>
      </c>
      <c r="H178" t="e">
        <f ca="1">_xll.BQL(D178, "net_income(as_of_date=range(2023-12-31, 2023-12-31), fa_period_type=LTM)")</f>
        <v>#NAME?</v>
      </c>
      <c r="I178" t="e">
        <f ca="1">_xll.BQL(D178, "ebitda(as_of_date=range(2023-12-31, 2023-12-31), fa_period_type=LTM)")</f>
        <v>#NAME?</v>
      </c>
      <c r="J178" t="e">
        <f ca="1">_xll.BQL(D178, "is_int_expense(as_of_date=range(2023-12-29, 2023-12-29), fa_period_type=Q)")</f>
        <v>#NAME?</v>
      </c>
      <c r="K178" t="e">
        <f ca="1">_xll.BQL(D178, "total_equity(as_of_date=range(2023-12-29, 2023-12-29), fa_period_type=Q)")</f>
        <v>#NAME?</v>
      </c>
      <c r="L178" t="e">
        <f ca="1">_xll.BQL(D178, "sales_rev_turn(as_of_date=range(2023-12-31, 2023-12-31), fa_period_type=LTM)")</f>
        <v>#NAME?</v>
      </c>
    </row>
    <row r="179" spans="1:12" x14ac:dyDescent="0.55000000000000004">
      <c r="A179" s="1">
        <v>45289</v>
      </c>
      <c r="B179" s="1">
        <v>45291</v>
      </c>
      <c r="C179" t="s">
        <v>1252</v>
      </c>
      <c r="D179" t="s">
        <v>7394</v>
      </c>
      <c r="E179" t="e">
        <f ca="1">_xll.BQL(D179, "cf_free_cash_flow(as_of_date=range(2023-12-31, 2023-12-31), fa_period_type=LTM)")</f>
        <v>#NAME?</v>
      </c>
      <c r="F179" t="e">
        <f ca="1">_xll.BQL(D179, "bs_st_borrow(fa_period_reference=range(2023-12-29, 2023-12-29), fa_period_type=Q)")</f>
        <v>#NAME?</v>
      </c>
      <c r="G179" t="e">
        <f ca="1">_xll.BQL(D179, "bs_lt_borrow(fa_period_reference=range(2023-12-29, 2023-12-29), fa_period_type=Q)")</f>
        <v>#NAME?</v>
      </c>
      <c r="H179" t="e">
        <f ca="1">_xll.BQL(D179, "net_income(as_of_date=range(2023-12-31, 2023-12-31), fa_period_type=LTM)")</f>
        <v>#NAME?</v>
      </c>
      <c r="I179" t="e">
        <f ca="1">_xll.BQL(D179, "ebitda(as_of_date=range(2023-12-31, 2023-12-31), fa_period_type=LTM)")</f>
        <v>#NAME?</v>
      </c>
      <c r="J179" t="e">
        <f ca="1">_xll.BQL(D179, "is_int_expense(as_of_date=range(2023-12-29, 2023-12-29), fa_period_type=Q)")</f>
        <v>#NAME?</v>
      </c>
      <c r="K179" t="e">
        <f ca="1">_xll.BQL(D179, "total_equity(as_of_date=range(2023-12-29, 2023-12-29), fa_period_type=Q)")</f>
        <v>#NAME?</v>
      </c>
      <c r="L179" t="e">
        <f ca="1">_xll.BQL(D179, "sales_rev_turn(as_of_date=range(2023-12-31, 2023-12-31), fa_period_type=LTM)")</f>
        <v>#NAME?</v>
      </c>
    </row>
    <row r="180" spans="1:12" x14ac:dyDescent="0.55000000000000004">
      <c r="A180" s="1">
        <v>45289</v>
      </c>
      <c r="B180" s="1">
        <v>45291</v>
      </c>
      <c r="C180" t="s">
        <v>1264</v>
      </c>
      <c r="D180" t="s">
        <v>7395</v>
      </c>
      <c r="E180" t="e">
        <f ca="1">_xll.BQL(D180, "cf_free_cash_flow(as_of_date=range(2023-12-31, 2023-12-31), fa_period_type=LTM)")</f>
        <v>#NAME?</v>
      </c>
      <c r="F180" t="e">
        <f ca="1">_xll.BQL(D180, "bs_st_borrow(fa_period_reference=range(2023-12-29, 2023-12-29), fa_period_type=Q)")</f>
        <v>#NAME?</v>
      </c>
      <c r="G180" t="e">
        <f ca="1">_xll.BQL(D180, "bs_lt_borrow(fa_period_reference=range(2023-12-29, 2023-12-29), fa_period_type=Q)")</f>
        <v>#NAME?</v>
      </c>
      <c r="H180" t="e">
        <f ca="1">_xll.BQL(D180, "net_income(as_of_date=range(2023-12-31, 2023-12-31), fa_period_type=LTM)")</f>
        <v>#NAME?</v>
      </c>
      <c r="I180" t="e">
        <f ca="1">_xll.BQL(D180, "ebitda(as_of_date=range(2023-12-31, 2023-12-31), fa_period_type=LTM)")</f>
        <v>#NAME?</v>
      </c>
      <c r="J180" t="e">
        <f ca="1">_xll.BQL(D180, "is_int_expense(as_of_date=range(2023-12-29, 2023-12-29), fa_period_type=Q)")</f>
        <v>#NAME?</v>
      </c>
      <c r="K180" t="e">
        <f ca="1">_xll.BQL(D180, "total_equity(as_of_date=range(2023-12-29, 2023-12-29), fa_period_type=Q)")</f>
        <v>#NAME?</v>
      </c>
      <c r="L180" t="e">
        <f ca="1">_xll.BQL(D180, "sales_rev_turn(as_of_date=range(2023-12-31, 2023-12-31), fa_period_type=LTM)")</f>
        <v>#NAME?</v>
      </c>
    </row>
    <row r="181" spans="1:12" x14ac:dyDescent="0.55000000000000004">
      <c r="A181" s="1">
        <v>45289</v>
      </c>
      <c r="B181" s="1">
        <v>45291</v>
      </c>
      <c r="C181" t="s">
        <v>1270</v>
      </c>
      <c r="D181" t="s">
        <v>7396</v>
      </c>
      <c r="E181" t="e">
        <f ca="1">_xll.BQL(D181, "cf_free_cash_flow(as_of_date=range(2023-12-31, 2023-12-31), fa_period_type=LTM)")</f>
        <v>#NAME?</v>
      </c>
      <c r="F181" t="e">
        <f ca="1">_xll.BQL(D181, "bs_st_borrow(fa_period_reference=range(2023-12-29, 2023-12-29), fa_period_type=Q)")</f>
        <v>#NAME?</v>
      </c>
      <c r="G181" t="e">
        <f ca="1">_xll.BQL(D181, "bs_lt_borrow(fa_period_reference=range(2023-12-29, 2023-12-29), fa_period_type=Q)")</f>
        <v>#NAME?</v>
      </c>
      <c r="H181" t="e">
        <f ca="1">_xll.BQL(D181, "net_income(as_of_date=range(2023-12-31, 2023-12-31), fa_period_type=LTM)")</f>
        <v>#NAME?</v>
      </c>
      <c r="I181" t="e">
        <f ca="1">_xll.BQL(D181, "ebitda(as_of_date=range(2023-12-31, 2023-12-31), fa_period_type=LTM)")</f>
        <v>#NAME?</v>
      </c>
      <c r="J181" t="e">
        <f ca="1">_xll.BQL(D181, "is_int_expense(as_of_date=range(2023-12-29, 2023-12-29), fa_period_type=Q)")</f>
        <v>#NAME?</v>
      </c>
      <c r="K181" t="e">
        <f ca="1">_xll.BQL(D181, "total_equity(as_of_date=range(2023-12-29, 2023-12-29), fa_period_type=Q)")</f>
        <v>#NAME?</v>
      </c>
      <c r="L181" t="e">
        <f ca="1">_xll.BQL(D181, "sales_rev_turn(as_of_date=range(2023-12-31, 2023-12-31), fa_period_type=LTM)")</f>
        <v>#NAME?</v>
      </c>
    </row>
    <row r="182" spans="1:12" x14ac:dyDescent="0.55000000000000004">
      <c r="A182" s="1">
        <v>45289</v>
      </c>
      <c r="B182" s="1">
        <v>45291</v>
      </c>
      <c r="C182" t="s">
        <v>1275</v>
      </c>
      <c r="D182" t="s">
        <v>7397</v>
      </c>
      <c r="E182" t="e">
        <f ca="1">_xll.BQL(D182, "cf_free_cash_flow(as_of_date=range(2023-12-31, 2023-12-31), fa_period_type=LTM)")</f>
        <v>#NAME?</v>
      </c>
      <c r="F182" t="e">
        <f ca="1">_xll.BQL(D182, "bs_st_borrow(fa_period_reference=range(2023-12-29, 2023-12-29), fa_period_type=Q)")</f>
        <v>#NAME?</v>
      </c>
      <c r="G182" t="e">
        <f ca="1">_xll.BQL(D182, "bs_lt_borrow(fa_period_reference=range(2023-12-29, 2023-12-29), fa_period_type=Q)")</f>
        <v>#NAME?</v>
      </c>
      <c r="H182" t="e">
        <f ca="1">_xll.BQL(D182, "net_income(as_of_date=range(2023-12-31, 2023-12-31), fa_period_type=LTM)")</f>
        <v>#NAME?</v>
      </c>
      <c r="I182" t="e">
        <f ca="1">_xll.BQL(D182, "ebitda(as_of_date=range(2023-12-31, 2023-12-31), fa_period_type=LTM)")</f>
        <v>#NAME?</v>
      </c>
      <c r="J182" t="e">
        <f ca="1">_xll.BQL(D182, "is_int_expense(as_of_date=range(2023-12-29, 2023-12-29), fa_period_type=Q)")</f>
        <v>#NAME?</v>
      </c>
      <c r="K182" t="e">
        <f ca="1">_xll.BQL(D182, "total_equity(as_of_date=range(2023-12-29, 2023-12-29), fa_period_type=Q)")</f>
        <v>#NAME?</v>
      </c>
      <c r="L182" t="e">
        <f ca="1">_xll.BQL(D182, "sales_rev_turn(as_of_date=range(2023-12-31, 2023-12-31), fa_period_type=LTM)")</f>
        <v>#NAME?</v>
      </c>
    </row>
    <row r="183" spans="1:12" x14ac:dyDescent="0.55000000000000004">
      <c r="A183" s="1">
        <v>45289</v>
      </c>
      <c r="B183" s="1">
        <v>45291</v>
      </c>
      <c r="C183" t="s">
        <v>1283</v>
      </c>
      <c r="D183" t="s">
        <v>7398</v>
      </c>
      <c r="E183" t="e">
        <f ca="1">_xll.BQL(D183, "cf_free_cash_flow(as_of_date=range(2023-12-31, 2023-12-31), fa_period_type=LTM)")</f>
        <v>#NAME?</v>
      </c>
      <c r="F183" t="e">
        <f ca="1">_xll.BQL(D183, "bs_st_borrow(fa_period_reference=range(2023-12-29, 2023-12-29), fa_period_type=Q)")</f>
        <v>#NAME?</v>
      </c>
      <c r="G183" t="e">
        <f ca="1">_xll.BQL(D183, "bs_lt_borrow(fa_period_reference=range(2023-12-29, 2023-12-29), fa_period_type=Q)")</f>
        <v>#NAME?</v>
      </c>
      <c r="H183" t="e">
        <f ca="1">_xll.BQL(D183, "net_income(as_of_date=range(2023-12-31, 2023-12-31), fa_period_type=LTM)")</f>
        <v>#NAME?</v>
      </c>
      <c r="I183" t="e">
        <f ca="1">_xll.BQL(D183, "ebitda(as_of_date=range(2023-12-31, 2023-12-31), fa_period_type=LTM)")</f>
        <v>#NAME?</v>
      </c>
      <c r="J183" t="e">
        <f ca="1">_xll.BQL(D183, "is_int_expense(as_of_date=range(2023-12-29, 2023-12-29), fa_period_type=Q)")</f>
        <v>#NAME?</v>
      </c>
      <c r="K183" t="e">
        <f ca="1">_xll.BQL(D183, "total_equity(as_of_date=range(2023-12-29, 2023-12-29), fa_period_type=Q)")</f>
        <v>#NAME?</v>
      </c>
      <c r="L183" t="e">
        <f ca="1">_xll.BQL(D183, "sales_rev_turn(as_of_date=range(2023-12-31, 2023-12-31), fa_period_type=LTM)")</f>
        <v>#NAME?</v>
      </c>
    </row>
    <row r="184" spans="1:12" x14ac:dyDescent="0.55000000000000004">
      <c r="A184" s="1">
        <v>45289</v>
      </c>
      <c r="B184" s="1">
        <v>45291</v>
      </c>
      <c r="C184" t="s">
        <v>1292</v>
      </c>
      <c r="D184" t="s">
        <v>7399</v>
      </c>
      <c r="E184" t="e">
        <f ca="1">_xll.BQL(D184, "cf_free_cash_flow(as_of_date=range(2023-12-31, 2023-12-31), fa_period_type=LTM)")</f>
        <v>#NAME?</v>
      </c>
      <c r="F184" t="e">
        <f ca="1">_xll.BQL(D184, "bs_st_borrow(fa_period_reference=range(2023-12-29, 2023-12-29), fa_period_type=Q)")</f>
        <v>#NAME?</v>
      </c>
      <c r="G184" t="e">
        <f ca="1">_xll.BQL(D184, "bs_lt_borrow(fa_period_reference=range(2023-12-29, 2023-12-29), fa_period_type=Q)")</f>
        <v>#NAME?</v>
      </c>
      <c r="H184" t="e">
        <f ca="1">_xll.BQL(D184, "net_income(as_of_date=range(2023-12-31, 2023-12-31), fa_period_type=LTM)")</f>
        <v>#NAME?</v>
      </c>
      <c r="I184" t="e">
        <f ca="1">_xll.BQL(D184, "ebitda(as_of_date=range(2023-12-31, 2023-12-31), fa_period_type=LTM)")</f>
        <v>#NAME?</v>
      </c>
      <c r="J184" t="e">
        <f ca="1">_xll.BQL(D184, "is_int_expense(as_of_date=range(2023-12-29, 2023-12-29), fa_period_type=Q)")</f>
        <v>#NAME?</v>
      </c>
      <c r="K184" t="e">
        <f ca="1">_xll.BQL(D184, "total_equity(as_of_date=range(2023-12-29, 2023-12-29), fa_period_type=Q)")</f>
        <v>#NAME?</v>
      </c>
      <c r="L184" t="e">
        <f ca="1">_xll.BQL(D184, "sales_rev_turn(as_of_date=range(2023-12-31, 2023-12-31), fa_period_type=LTM)")</f>
        <v>#NAME?</v>
      </c>
    </row>
    <row r="185" spans="1:12" x14ac:dyDescent="0.55000000000000004">
      <c r="A185" s="1">
        <v>45289</v>
      </c>
      <c r="B185" s="1">
        <v>45291</v>
      </c>
      <c r="C185" t="s">
        <v>1296</v>
      </c>
      <c r="D185" t="s">
        <v>7400</v>
      </c>
      <c r="E185" t="e">
        <f ca="1">_xll.BQL(D185, "cf_free_cash_flow(as_of_date=range(2023-12-31, 2023-12-31), fa_period_type=LTM)")</f>
        <v>#NAME?</v>
      </c>
      <c r="F185" t="e">
        <f ca="1">_xll.BQL(D185, "bs_st_borrow(fa_period_reference=range(2023-12-29, 2023-12-29), fa_period_type=Q)")</f>
        <v>#NAME?</v>
      </c>
      <c r="G185" t="e">
        <f ca="1">_xll.BQL(D185, "bs_lt_borrow(fa_period_reference=range(2023-12-29, 2023-12-29), fa_period_type=Q)")</f>
        <v>#NAME?</v>
      </c>
      <c r="H185" t="e">
        <f ca="1">_xll.BQL(D185, "net_income(as_of_date=range(2023-12-31, 2023-12-31), fa_period_type=LTM)")</f>
        <v>#NAME?</v>
      </c>
      <c r="I185" t="e">
        <f ca="1">_xll.BQL(D185, "ebitda(as_of_date=range(2023-12-31, 2023-12-31), fa_period_type=LTM)")</f>
        <v>#NAME?</v>
      </c>
      <c r="J185" t="e">
        <f ca="1">_xll.BQL(D185, "is_int_expense(as_of_date=range(2023-12-29, 2023-12-29), fa_period_type=Q)")</f>
        <v>#NAME?</v>
      </c>
      <c r="K185" t="e">
        <f ca="1">_xll.BQL(D185, "total_equity(as_of_date=range(2023-12-29, 2023-12-29), fa_period_type=Q)")</f>
        <v>#NAME?</v>
      </c>
      <c r="L185" t="e">
        <f ca="1">_xll.BQL(D185, "sales_rev_turn(as_of_date=range(2023-12-31, 2023-12-31), fa_period_type=LTM)")</f>
        <v>#NAME?</v>
      </c>
    </row>
    <row r="186" spans="1:12" x14ac:dyDescent="0.55000000000000004">
      <c r="A186" s="1">
        <v>45289</v>
      </c>
      <c r="B186" s="1">
        <v>45291</v>
      </c>
      <c r="C186" t="s">
        <v>1308</v>
      </c>
      <c r="D186" t="s">
        <v>7401</v>
      </c>
      <c r="E186" t="e">
        <f ca="1">_xll.BQL(D186, "cf_free_cash_flow(as_of_date=range(2023-12-31, 2023-12-31), fa_period_type=LTM)")</f>
        <v>#NAME?</v>
      </c>
      <c r="F186" t="e">
        <f ca="1">_xll.BQL(D186, "bs_st_borrow(fa_period_reference=range(2023-12-29, 2023-12-29), fa_period_type=Q)")</f>
        <v>#NAME?</v>
      </c>
      <c r="G186" t="e">
        <f ca="1">_xll.BQL(D186, "bs_lt_borrow(fa_period_reference=range(2023-12-29, 2023-12-29), fa_period_type=Q)")</f>
        <v>#NAME?</v>
      </c>
      <c r="H186" t="e">
        <f ca="1">_xll.BQL(D186, "net_income(as_of_date=range(2023-12-31, 2023-12-31), fa_period_type=LTM)")</f>
        <v>#NAME?</v>
      </c>
      <c r="I186" t="e">
        <f ca="1">_xll.BQL(D186, "ebitda(as_of_date=range(2023-12-31, 2023-12-31), fa_period_type=LTM)")</f>
        <v>#NAME?</v>
      </c>
      <c r="J186" t="e">
        <f ca="1">_xll.BQL(D186, "is_int_expense(as_of_date=range(2023-12-29, 2023-12-29), fa_period_type=Q)")</f>
        <v>#NAME?</v>
      </c>
      <c r="K186" t="e">
        <f ca="1">_xll.BQL(D186, "total_equity(as_of_date=range(2023-12-29, 2023-12-29), fa_period_type=Q)")</f>
        <v>#NAME?</v>
      </c>
      <c r="L186" t="e">
        <f ca="1">_xll.BQL(D186, "sales_rev_turn(as_of_date=range(2023-12-31, 2023-12-31), fa_period_type=LTM)")</f>
        <v>#NAME?</v>
      </c>
    </row>
    <row r="187" spans="1:12" x14ac:dyDescent="0.55000000000000004">
      <c r="A187" s="1">
        <v>45289</v>
      </c>
      <c r="B187" s="1">
        <v>45291</v>
      </c>
      <c r="C187" t="s">
        <v>1318</v>
      </c>
      <c r="D187" t="s">
        <v>7402</v>
      </c>
      <c r="E187" t="e">
        <f ca="1">_xll.BQL(D187, "cf_free_cash_flow(as_of_date=range(2023-12-31, 2023-12-31), fa_period_type=LTM)")</f>
        <v>#NAME?</v>
      </c>
      <c r="F187" t="e">
        <f ca="1">_xll.BQL(D187, "bs_st_borrow(fa_period_reference=range(2023-12-29, 2023-12-29), fa_period_type=Q)")</f>
        <v>#NAME?</v>
      </c>
      <c r="G187" t="e">
        <f ca="1">_xll.BQL(D187, "bs_lt_borrow(fa_period_reference=range(2023-12-29, 2023-12-29), fa_period_type=Q)")</f>
        <v>#NAME?</v>
      </c>
      <c r="H187" t="e">
        <f ca="1">_xll.BQL(D187, "net_income(as_of_date=range(2023-12-31, 2023-12-31), fa_period_type=LTM)")</f>
        <v>#NAME?</v>
      </c>
      <c r="I187" t="e">
        <f ca="1">_xll.BQL(D187, "ebitda(as_of_date=range(2023-12-31, 2023-12-31), fa_period_type=LTM)")</f>
        <v>#NAME?</v>
      </c>
      <c r="J187" t="e">
        <f ca="1">_xll.BQL(D187, "is_int_expense(as_of_date=range(2023-12-29, 2023-12-29), fa_period_type=Q)")</f>
        <v>#NAME?</v>
      </c>
      <c r="K187" t="e">
        <f ca="1">_xll.BQL(D187, "total_equity(as_of_date=range(2023-12-29, 2023-12-29), fa_period_type=Q)")</f>
        <v>#NAME?</v>
      </c>
      <c r="L187" t="e">
        <f ca="1">_xll.BQL(D187, "sales_rev_turn(as_of_date=range(2023-12-31, 2023-12-31), fa_period_type=LTM)")</f>
        <v>#NAME?</v>
      </c>
    </row>
    <row r="188" spans="1:12" x14ac:dyDescent="0.55000000000000004">
      <c r="A188" s="1">
        <v>45289</v>
      </c>
      <c r="B188" s="1">
        <v>45291</v>
      </c>
      <c r="C188" t="s">
        <v>1322</v>
      </c>
      <c r="D188" t="s">
        <v>7403</v>
      </c>
      <c r="E188" t="e">
        <f ca="1">_xll.BQL(D188, "cf_free_cash_flow(as_of_date=range(2023-12-31, 2023-12-31), fa_period_type=LTM)")</f>
        <v>#NAME?</v>
      </c>
      <c r="F188" t="e">
        <f ca="1">_xll.BQL(D188, "bs_st_borrow(fa_period_reference=range(2023-12-29, 2023-12-29), fa_period_type=Q)")</f>
        <v>#NAME?</v>
      </c>
      <c r="G188" t="e">
        <f ca="1">_xll.BQL(D188, "bs_lt_borrow(fa_period_reference=range(2023-12-29, 2023-12-29), fa_period_type=Q)")</f>
        <v>#NAME?</v>
      </c>
      <c r="H188" t="e">
        <f ca="1">_xll.BQL(D188, "net_income(as_of_date=range(2023-12-31, 2023-12-31), fa_period_type=LTM)")</f>
        <v>#NAME?</v>
      </c>
      <c r="I188" t="e">
        <f ca="1">_xll.BQL(D188, "ebitda(as_of_date=range(2023-12-31, 2023-12-31), fa_period_type=LTM)")</f>
        <v>#NAME?</v>
      </c>
      <c r="J188" t="e">
        <f ca="1">_xll.BQL(D188, "is_int_expense(as_of_date=range(2023-12-29, 2023-12-29), fa_period_type=Q)")</f>
        <v>#NAME?</v>
      </c>
      <c r="K188" t="e">
        <f ca="1">_xll.BQL(D188, "total_equity(as_of_date=range(2023-12-29, 2023-12-29), fa_period_type=Q)")</f>
        <v>#NAME?</v>
      </c>
      <c r="L188" t="e">
        <f ca="1">_xll.BQL(D188, "sales_rev_turn(as_of_date=range(2023-12-31, 2023-12-31), fa_period_type=LTM)")</f>
        <v>#NAME?</v>
      </c>
    </row>
    <row r="189" spans="1:12" x14ac:dyDescent="0.55000000000000004">
      <c r="A189" s="1">
        <v>45289</v>
      </c>
      <c r="B189" s="1">
        <v>45291</v>
      </c>
      <c r="C189" t="s">
        <v>1325</v>
      </c>
      <c r="D189" t="s">
        <v>7404</v>
      </c>
      <c r="E189" t="e">
        <f ca="1">_xll.BQL(D189, "cf_free_cash_flow(as_of_date=range(2023-12-31, 2023-12-31), fa_period_type=LTM)")</f>
        <v>#NAME?</v>
      </c>
      <c r="F189" t="e">
        <f ca="1">_xll.BQL(D189, "bs_st_borrow(fa_period_reference=range(2023-12-29, 2023-12-29), fa_period_type=Q)")</f>
        <v>#NAME?</v>
      </c>
      <c r="G189" t="e">
        <f ca="1">_xll.BQL(D189, "bs_lt_borrow(fa_period_reference=range(2023-12-29, 2023-12-29), fa_period_type=Q)")</f>
        <v>#NAME?</v>
      </c>
      <c r="H189" t="e">
        <f ca="1">_xll.BQL(D189, "net_income(as_of_date=range(2023-12-31, 2023-12-31), fa_period_type=LTM)")</f>
        <v>#NAME?</v>
      </c>
      <c r="I189" t="e">
        <f ca="1">_xll.BQL(D189, "ebitda(as_of_date=range(2023-12-31, 2023-12-31), fa_period_type=LTM)")</f>
        <v>#NAME?</v>
      </c>
      <c r="J189" t="e">
        <f ca="1">_xll.BQL(D189, "is_int_expense(as_of_date=range(2023-12-29, 2023-12-29), fa_period_type=Q)")</f>
        <v>#NAME?</v>
      </c>
      <c r="K189" t="e">
        <f ca="1">_xll.BQL(D189, "total_equity(as_of_date=range(2023-12-29, 2023-12-29), fa_period_type=Q)")</f>
        <v>#NAME?</v>
      </c>
      <c r="L189" t="e">
        <f ca="1">_xll.BQL(D189, "sales_rev_turn(as_of_date=range(2023-12-31, 2023-12-31), fa_period_type=LTM)")</f>
        <v>#NAME?</v>
      </c>
    </row>
    <row r="190" spans="1:12" x14ac:dyDescent="0.55000000000000004">
      <c r="A190" s="1">
        <v>45289</v>
      </c>
      <c r="B190" s="1">
        <v>45291</v>
      </c>
      <c r="C190" t="s">
        <v>1334</v>
      </c>
      <c r="D190" t="s">
        <v>7405</v>
      </c>
      <c r="E190" t="e">
        <f ca="1">_xll.BQL(D190, "cf_free_cash_flow(as_of_date=range(2023-12-31, 2023-12-31), fa_period_type=LTM)")</f>
        <v>#NAME?</v>
      </c>
      <c r="F190" t="e">
        <f ca="1">_xll.BQL(D190, "bs_st_borrow(fa_period_reference=range(2023-12-29, 2023-12-29), fa_period_type=Q)")</f>
        <v>#NAME?</v>
      </c>
      <c r="G190" t="e">
        <f ca="1">_xll.BQL(D190, "bs_lt_borrow(fa_period_reference=range(2023-12-29, 2023-12-29), fa_period_type=Q)")</f>
        <v>#NAME?</v>
      </c>
      <c r="H190" t="e">
        <f ca="1">_xll.BQL(D190, "net_income(as_of_date=range(2023-12-31, 2023-12-31), fa_period_type=LTM)")</f>
        <v>#NAME?</v>
      </c>
      <c r="I190" t="e">
        <f ca="1">_xll.BQL(D190, "ebitda(as_of_date=range(2023-12-31, 2023-12-31), fa_period_type=LTM)")</f>
        <v>#NAME?</v>
      </c>
      <c r="J190" t="e">
        <f ca="1">_xll.BQL(D190, "is_int_expense(as_of_date=range(2023-12-29, 2023-12-29), fa_period_type=Q)")</f>
        <v>#NAME?</v>
      </c>
      <c r="K190" t="e">
        <f ca="1">_xll.BQL(D190, "total_equity(as_of_date=range(2023-12-29, 2023-12-29), fa_period_type=Q)")</f>
        <v>#NAME?</v>
      </c>
      <c r="L190" t="e">
        <f ca="1">_xll.BQL(D190, "sales_rev_turn(as_of_date=range(2023-12-31, 2023-12-31), fa_period_type=LTM)")</f>
        <v>#NAME?</v>
      </c>
    </row>
    <row r="191" spans="1:12" x14ac:dyDescent="0.55000000000000004">
      <c r="A191" s="1">
        <v>45289</v>
      </c>
      <c r="B191" s="1">
        <v>45291</v>
      </c>
      <c r="C191" t="s">
        <v>13</v>
      </c>
      <c r="D191" t="s">
        <v>7237</v>
      </c>
      <c r="E191" t="e">
        <f ca="1">_xll.BQL(D191, "cf_free_cash_flow(as_of_date=range(2023-12-31, 2023-12-31), fa_period_type=LTM)")</f>
        <v>#NAME?</v>
      </c>
      <c r="F191" t="e">
        <f ca="1">_xll.BQL(D191, "bs_st_borrow(fa_period_reference=range(2023-12-29, 2023-12-29), fa_period_type=Q)")</f>
        <v>#NAME?</v>
      </c>
      <c r="G191" t="e">
        <f ca="1">_xll.BQL(D191, "bs_lt_borrow(fa_period_reference=range(2023-12-29, 2023-12-29), fa_period_type=Q)")</f>
        <v>#NAME?</v>
      </c>
      <c r="H191" t="e">
        <f ca="1">_xll.BQL(D191, "net_income(as_of_date=range(2023-12-31, 2023-12-31), fa_period_type=LTM)")</f>
        <v>#NAME?</v>
      </c>
      <c r="I191" t="e">
        <f ca="1">_xll.BQL(D191, "ebitda(as_of_date=range(2023-12-31, 2023-12-31), fa_period_type=LTM)")</f>
        <v>#NAME?</v>
      </c>
      <c r="J191" t="e">
        <f ca="1">_xll.BQL(D191, "is_int_expense(as_of_date=range(2023-12-29, 2023-12-29), fa_period_type=Q)")</f>
        <v>#NAME?</v>
      </c>
      <c r="K191" t="e">
        <f ca="1">_xll.BQL(D191, "total_equity(as_of_date=range(2023-12-29, 2023-12-29), fa_period_type=Q)")</f>
        <v>#NAME?</v>
      </c>
      <c r="L191" t="e">
        <f ca="1">_xll.BQL(D191, "sales_rev_turn(as_of_date=range(2023-12-31, 2023-12-31), fa_period_type=LTM)")</f>
        <v>#NAME?</v>
      </c>
    </row>
    <row r="192" spans="1:12" x14ac:dyDescent="0.55000000000000004">
      <c r="A192" s="1">
        <v>45289</v>
      </c>
      <c r="B192" s="1">
        <v>45291</v>
      </c>
      <c r="C192" t="s">
        <v>1351</v>
      </c>
      <c r="D192" t="s">
        <v>7406</v>
      </c>
      <c r="E192" t="e">
        <f ca="1">_xll.BQL(D192, "cf_free_cash_flow(as_of_date=range(2023-12-31, 2023-12-31), fa_period_type=LTM)")</f>
        <v>#NAME?</v>
      </c>
      <c r="F192" t="e">
        <f ca="1">_xll.BQL(D192, "bs_st_borrow(fa_period_reference=range(2023-12-29, 2023-12-29), fa_period_type=Q)")</f>
        <v>#NAME?</v>
      </c>
      <c r="G192" t="e">
        <f ca="1">_xll.BQL(D192, "bs_lt_borrow(fa_period_reference=range(2023-12-29, 2023-12-29), fa_period_type=Q)")</f>
        <v>#NAME?</v>
      </c>
      <c r="H192" t="e">
        <f ca="1">_xll.BQL(D192, "net_income(as_of_date=range(2023-12-31, 2023-12-31), fa_period_type=LTM)")</f>
        <v>#NAME?</v>
      </c>
      <c r="I192" t="e">
        <f ca="1">_xll.BQL(D192, "ebitda(as_of_date=range(2023-12-31, 2023-12-31), fa_period_type=LTM)")</f>
        <v>#NAME?</v>
      </c>
      <c r="J192" t="e">
        <f ca="1">_xll.BQL(D192, "is_int_expense(as_of_date=range(2023-12-29, 2023-12-29), fa_period_type=Q)")</f>
        <v>#NAME?</v>
      </c>
      <c r="K192" t="e">
        <f ca="1">_xll.BQL(D192, "total_equity(as_of_date=range(2023-12-29, 2023-12-29), fa_period_type=Q)")</f>
        <v>#NAME?</v>
      </c>
      <c r="L192" t="e">
        <f ca="1">_xll.BQL(D192, "sales_rev_turn(as_of_date=range(2023-12-31, 2023-12-31), fa_period_type=LTM)")</f>
        <v>#NAME?</v>
      </c>
    </row>
    <row r="193" spans="1:12" x14ac:dyDescent="0.55000000000000004">
      <c r="A193" s="1">
        <v>45289</v>
      </c>
      <c r="B193" s="1">
        <v>45291</v>
      </c>
      <c r="C193" t="s">
        <v>1358</v>
      </c>
      <c r="D193" t="s">
        <v>7407</v>
      </c>
      <c r="E193" t="e">
        <f ca="1">_xll.BQL(D193, "cf_free_cash_flow(as_of_date=range(2023-12-31, 2023-12-31), fa_period_type=LTM)")</f>
        <v>#NAME?</v>
      </c>
      <c r="F193" t="e">
        <f ca="1">_xll.BQL(D193, "bs_st_borrow(fa_period_reference=range(2023-12-29, 2023-12-29), fa_period_type=Q)")</f>
        <v>#NAME?</v>
      </c>
      <c r="G193" t="e">
        <f ca="1">_xll.BQL(D193, "bs_lt_borrow(fa_period_reference=range(2023-12-29, 2023-12-29), fa_period_type=Q)")</f>
        <v>#NAME?</v>
      </c>
      <c r="H193" t="e">
        <f ca="1">_xll.BQL(D193, "net_income(as_of_date=range(2023-12-31, 2023-12-31), fa_period_type=LTM)")</f>
        <v>#NAME?</v>
      </c>
      <c r="I193" t="e">
        <f ca="1">_xll.BQL(D193, "ebitda(as_of_date=range(2023-12-31, 2023-12-31), fa_period_type=LTM)")</f>
        <v>#NAME?</v>
      </c>
      <c r="J193" t="e">
        <f ca="1">_xll.BQL(D193, "is_int_expense(as_of_date=range(2023-12-29, 2023-12-29), fa_period_type=Q)")</f>
        <v>#NAME?</v>
      </c>
      <c r="K193" t="e">
        <f ca="1">_xll.BQL(D193, "total_equity(as_of_date=range(2023-12-29, 2023-12-29), fa_period_type=Q)")</f>
        <v>#NAME?</v>
      </c>
      <c r="L193" t="e">
        <f ca="1">_xll.BQL(D193, "sales_rev_turn(as_of_date=range(2023-12-31, 2023-12-31), fa_period_type=LTM)")</f>
        <v>#NAME?</v>
      </c>
    </row>
    <row r="194" spans="1:12" x14ac:dyDescent="0.55000000000000004">
      <c r="A194" s="1">
        <v>45289</v>
      </c>
      <c r="B194" s="1">
        <v>45291</v>
      </c>
      <c r="C194" t="s">
        <v>1362</v>
      </c>
      <c r="D194" t="s">
        <v>7408</v>
      </c>
      <c r="E194" t="e">
        <f ca="1">_xll.BQL(D194, "cf_free_cash_flow(as_of_date=range(2023-12-31, 2023-12-31), fa_period_type=LTM)")</f>
        <v>#NAME?</v>
      </c>
      <c r="F194" t="e">
        <f ca="1">_xll.BQL(D194, "bs_st_borrow(fa_period_reference=range(2023-12-29, 2023-12-29), fa_period_type=Q)")</f>
        <v>#NAME?</v>
      </c>
      <c r="G194" t="e">
        <f ca="1">_xll.BQL(D194, "bs_lt_borrow(fa_period_reference=range(2023-12-29, 2023-12-29), fa_period_type=Q)")</f>
        <v>#NAME?</v>
      </c>
      <c r="H194" t="e">
        <f ca="1">_xll.BQL(D194, "net_income(as_of_date=range(2023-12-31, 2023-12-31), fa_period_type=LTM)")</f>
        <v>#NAME?</v>
      </c>
      <c r="I194" t="e">
        <f ca="1">_xll.BQL(D194, "ebitda(as_of_date=range(2023-12-31, 2023-12-31), fa_period_type=LTM)")</f>
        <v>#NAME?</v>
      </c>
      <c r="J194" t="e">
        <f ca="1">_xll.BQL(D194, "is_int_expense(as_of_date=range(2023-12-29, 2023-12-29), fa_period_type=Q)")</f>
        <v>#NAME?</v>
      </c>
      <c r="K194" t="e">
        <f ca="1">_xll.BQL(D194, "total_equity(as_of_date=range(2023-12-29, 2023-12-29), fa_period_type=Q)")</f>
        <v>#NAME?</v>
      </c>
      <c r="L194" t="e">
        <f ca="1">_xll.BQL(D194, "sales_rev_turn(as_of_date=range(2023-12-31, 2023-12-31), fa_period_type=LTM)")</f>
        <v>#NAME?</v>
      </c>
    </row>
    <row r="195" spans="1:12" x14ac:dyDescent="0.55000000000000004">
      <c r="A195" s="1">
        <v>45289</v>
      </c>
      <c r="B195" s="1">
        <v>45291</v>
      </c>
      <c r="C195" t="s">
        <v>1365</v>
      </c>
      <c r="D195" t="s">
        <v>7409</v>
      </c>
      <c r="E195" t="e">
        <f ca="1">_xll.BQL(D195, "cf_free_cash_flow(as_of_date=range(2023-12-31, 2023-12-31), fa_period_type=LTM)")</f>
        <v>#NAME?</v>
      </c>
      <c r="F195" t="e">
        <f ca="1">_xll.BQL(D195, "bs_st_borrow(fa_period_reference=range(2023-12-29, 2023-12-29), fa_period_type=Q)")</f>
        <v>#NAME?</v>
      </c>
      <c r="G195" t="e">
        <f ca="1">_xll.BQL(D195, "bs_lt_borrow(fa_period_reference=range(2023-12-29, 2023-12-29), fa_period_type=Q)")</f>
        <v>#NAME?</v>
      </c>
      <c r="H195" t="e">
        <f ca="1">_xll.BQL(D195, "net_income(as_of_date=range(2023-12-31, 2023-12-31), fa_period_type=LTM)")</f>
        <v>#NAME?</v>
      </c>
      <c r="I195" t="e">
        <f ca="1">_xll.BQL(D195, "ebitda(as_of_date=range(2023-12-31, 2023-12-31), fa_period_type=LTM)")</f>
        <v>#NAME?</v>
      </c>
      <c r="J195" t="e">
        <f ca="1">_xll.BQL(D195, "is_int_expense(as_of_date=range(2023-12-29, 2023-12-29), fa_period_type=Q)")</f>
        <v>#NAME?</v>
      </c>
      <c r="K195" t="e">
        <f ca="1">_xll.BQL(D195, "total_equity(as_of_date=range(2023-12-29, 2023-12-29), fa_period_type=Q)")</f>
        <v>#NAME?</v>
      </c>
      <c r="L195" t="e">
        <f ca="1">_xll.BQL(D195, "sales_rev_turn(as_of_date=range(2023-12-31, 2023-12-31), fa_period_type=LTM)")</f>
        <v>#NAME?</v>
      </c>
    </row>
    <row r="196" spans="1:12" x14ac:dyDescent="0.55000000000000004">
      <c r="A196" s="1">
        <v>45289</v>
      </c>
      <c r="B196" s="1">
        <v>45291</v>
      </c>
      <c r="C196" t="s">
        <v>1373</v>
      </c>
      <c r="D196" t="s">
        <v>7386</v>
      </c>
      <c r="E196" t="e">
        <f ca="1">_xll.BQL(D196, "cf_free_cash_flow(as_of_date=range(2023-12-31, 2023-12-31), fa_period_type=LTM)")</f>
        <v>#NAME?</v>
      </c>
      <c r="F196" t="e">
        <f ca="1">_xll.BQL(D196, "bs_st_borrow(fa_period_reference=range(2023-12-29, 2023-12-29), fa_period_type=Q)")</f>
        <v>#NAME?</v>
      </c>
      <c r="G196" t="e">
        <f ca="1">_xll.BQL(D196, "bs_lt_borrow(fa_period_reference=range(2023-12-29, 2023-12-29), fa_period_type=Q)")</f>
        <v>#NAME?</v>
      </c>
      <c r="H196" t="e">
        <f ca="1">_xll.BQL(D196, "net_income(as_of_date=range(2023-12-31, 2023-12-31), fa_period_type=LTM)")</f>
        <v>#NAME?</v>
      </c>
      <c r="I196" t="e">
        <f ca="1">_xll.BQL(D196, "ebitda(as_of_date=range(2023-12-31, 2023-12-31), fa_period_type=LTM)")</f>
        <v>#NAME?</v>
      </c>
      <c r="J196" t="e">
        <f ca="1">_xll.BQL(D196, "is_int_expense(as_of_date=range(2023-12-29, 2023-12-29), fa_period_type=Q)")</f>
        <v>#NAME?</v>
      </c>
      <c r="K196" t="e">
        <f ca="1">_xll.BQL(D196, "total_equity(as_of_date=range(2023-12-29, 2023-12-29), fa_period_type=Q)")</f>
        <v>#NAME?</v>
      </c>
      <c r="L196" t="e">
        <f ca="1">_xll.BQL(D196, "sales_rev_turn(as_of_date=range(2023-12-31, 2023-12-31), fa_period_type=LTM)")</f>
        <v>#NAME?</v>
      </c>
    </row>
    <row r="197" spans="1:12" x14ac:dyDescent="0.55000000000000004">
      <c r="A197" s="1">
        <v>45289</v>
      </c>
      <c r="B197" s="1">
        <v>45291</v>
      </c>
      <c r="C197" t="s">
        <v>1384</v>
      </c>
      <c r="D197" t="s">
        <v>7261</v>
      </c>
      <c r="E197" t="e">
        <f ca="1">_xll.BQL(D197, "cf_free_cash_flow(as_of_date=range(2023-12-31, 2023-12-31), fa_period_type=LTM)")</f>
        <v>#NAME?</v>
      </c>
      <c r="F197" t="e">
        <f ca="1">_xll.BQL(D197, "bs_st_borrow(fa_period_reference=range(2023-12-29, 2023-12-29), fa_period_type=Q)")</f>
        <v>#NAME?</v>
      </c>
      <c r="G197" t="e">
        <f ca="1">_xll.BQL(D197, "bs_lt_borrow(fa_period_reference=range(2023-12-29, 2023-12-29), fa_period_type=Q)")</f>
        <v>#NAME?</v>
      </c>
      <c r="H197" t="e">
        <f ca="1">_xll.BQL(D197, "net_income(as_of_date=range(2023-12-31, 2023-12-31), fa_period_type=LTM)")</f>
        <v>#NAME?</v>
      </c>
      <c r="I197" t="e">
        <f ca="1">_xll.BQL(D197, "ebitda(as_of_date=range(2023-12-31, 2023-12-31), fa_period_type=LTM)")</f>
        <v>#NAME?</v>
      </c>
      <c r="J197" t="e">
        <f ca="1">_xll.BQL(D197, "is_int_expense(as_of_date=range(2023-12-29, 2023-12-29), fa_period_type=Q)")</f>
        <v>#NAME?</v>
      </c>
      <c r="K197" t="e">
        <f ca="1">_xll.BQL(D197, "total_equity(as_of_date=range(2023-12-29, 2023-12-29), fa_period_type=Q)")</f>
        <v>#NAME?</v>
      </c>
      <c r="L197" t="e">
        <f ca="1">_xll.BQL(D197, "sales_rev_turn(as_of_date=range(2023-12-31, 2023-12-31), fa_period_type=LTM)")</f>
        <v>#NAME?</v>
      </c>
    </row>
    <row r="198" spans="1:12" x14ac:dyDescent="0.55000000000000004">
      <c r="A198" s="1">
        <v>45289</v>
      </c>
      <c r="B198" s="1">
        <v>45291</v>
      </c>
      <c r="C198" t="s">
        <v>1388</v>
      </c>
      <c r="D198" t="s">
        <v>7410</v>
      </c>
      <c r="E198" t="e">
        <f ca="1">_xll.BQL(D198, "cf_free_cash_flow(as_of_date=range(2023-12-31, 2023-12-31), fa_period_type=LTM)")</f>
        <v>#NAME?</v>
      </c>
      <c r="F198" t="e">
        <f ca="1">_xll.BQL(D198, "bs_st_borrow(fa_period_reference=range(2023-12-29, 2023-12-29), fa_period_type=Q)")</f>
        <v>#NAME?</v>
      </c>
      <c r="G198" t="e">
        <f ca="1">_xll.BQL(D198, "bs_lt_borrow(fa_period_reference=range(2023-12-29, 2023-12-29), fa_period_type=Q)")</f>
        <v>#NAME?</v>
      </c>
      <c r="H198" t="e">
        <f ca="1">_xll.BQL(D198, "net_income(as_of_date=range(2023-12-31, 2023-12-31), fa_period_type=LTM)")</f>
        <v>#NAME?</v>
      </c>
      <c r="I198" t="e">
        <f ca="1">_xll.BQL(D198, "ebitda(as_of_date=range(2023-12-31, 2023-12-31), fa_period_type=LTM)")</f>
        <v>#NAME?</v>
      </c>
      <c r="J198" t="e">
        <f ca="1">_xll.BQL(D198, "is_int_expense(as_of_date=range(2023-12-29, 2023-12-29), fa_period_type=Q)")</f>
        <v>#NAME?</v>
      </c>
      <c r="K198" t="e">
        <f ca="1">_xll.BQL(D198, "total_equity(as_of_date=range(2023-12-29, 2023-12-29), fa_period_type=Q)")</f>
        <v>#NAME?</v>
      </c>
      <c r="L198" t="e">
        <f ca="1">_xll.BQL(D198, "sales_rev_turn(as_of_date=range(2023-12-31, 2023-12-31), fa_period_type=LTM)")</f>
        <v>#NAME?</v>
      </c>
    </row>
    <row r="199" spans="1:12" x14ac:dyDescent="0.55000000000000004">
      <c r="A199" s="1">
        <v>45289</v>
      </c>
      <c r="B199" s="1">
        <v>45291</v>
      </c>
      <c r="C199" t="s">
        <v>1403</v>
      </c>
      <c r="D199" t="s">
        <v>7411</v>
      </c>
      <c r="E199" t="e">
        <f ca="1">_xll.BQL(D199, "cf_free_cash_flow(as_of_date=range(2023-12-31, 2023-12-31), fa_period_type=LTM)")</f>
        <v>#NAME?</v>
      </c>
      <c r="F199" t="e">
        <f ca="1">_xll.BQL(D199, "bs_st_borrow(fa_period_reference=range(2023-12-29, 2023-12-29), fa_period_type=Q)")</f>
        <v>#NAME?</v>
      </c>
      <c r="G199" t="e">
        <f ca="1">_xll.BQL(D199, "bs_lt_borrow(fa_period_reference=range(2023-12-29, 2023-12-29), fa_period_type=Q)")</f>
        <v>#NAME?</v>
      </c>
      <c r="H199" t="e">
        <f ca="1">_xll.BQL(D199, "net_income(as_of_date=range(2023-12-31, 2023-12-31), fa_period_type=LTM)")</f>
        <v>#NAME?</v>
      </c>
      <c r="I199" t="e">
        <f ca="1">_xll.BQL(D199, "ebitda(as_of_date=range(2023-12-31, 2023-12-31), fa_period_type=LTM)")</f>
        <v>#NAME?</v>
      </c>
      <c r="J199" t="e">
        <f ca="1">_xll.BQL(D199, "is_int_expense(as_of_date=range(2023-12-29, 2023-12-29), fa_period_type=Q)")</f>
        <v>#NAME?</v>
      </c>
      <c r="K199" t="e">
        <f ca="1">_xll.BQL(D199, "total_equity(as_of_date=range(2023-12-29, 2023-12-29), fa_period_type=Q)")</f>
        <v>#NAME?</v>
      </c>
      <c r="L199" t="e">
        <f ca="1">_xll.BQL(D199, "sales_rev_turn(as_of_date=range(2023-12-31, 2023-12-31), fa_period_type=LTM)")</f>
        <v>#NAME?</v>
      </c>
    </row>
    <row r="200" spans="1:12" x14ac:dyDescent="0.55000000000000004">
      <c r="A200" s="1">
        <v>45289</v>
      </c>
      <c r="B200" s="1">
        <v>45291</v>
      </c>
      <c r="C200" t="s">
        <v>1412</v>
      </c>
      <c r="D200" t="s">
        <v>7314</v>
      </c>
      <c r="E200" t="e">
        <f ca="1">_xll.BQL(D200, "cf_free_cash_flow(as_of_date=range(2023-12-31, 2023-12-31), fa_period_type=LTM)")</f>
        <v>#NAME?</v>
      </c>
      <c r="F200" t="e">
        <f ca="1">_xll.BQL(D200, "bs_st_borrow(fa_period_reference=range(2023-12-29, 2023-12-29), fa_period_type=Q)")</f>
        <v>#NAME?</v>
      </c>
      <c r="G200" t="e">
        <f ca="1">_xll.BQL(D200, "bs_lt_borrow(fa_period_reference=range(2023-12-29, 2023-12-29), fa_period_type=Q)")</f>
        <v>#NAME?</v>
      </c>
      <c r="H200" t="e">
        <f ca="1">_xll.BQL(D200, "net_income(as_of_date=range(2023-12-31, 2023-12-31), fa_period_type=LTM)")</f>
        <v>#NAME?</v>
      </c>
      <c r="I200" t="e">
        <f ca="1">_xll.BQL(D200, "ebitda(as_of_date=range(2023-12-31, 2023-12-31), fa_period_type=LTM)")</f>
        <v>#NAME?</v>
      </c>
      <c r="J200" t="e">
        <f ca="1">_xll.BQL(D200, "is_int_expense(as_of_date=range(2023-12-29, 2023-12-29), fa_period_type=Q)")</f>
        <v>#NAME?</v>
      </c>
      <c r="K200" t="e">
        <f ca="1">_xll.BQL(D200, "total_equity(as_of_date=range(2023-12-29, 2023-12-29), fa_period_type=Q)")</f>
        <v>#NAME?</v>
      </c>
      <c r="L200" t="e">
        <f ca="1">_xll.BQL(D200, "sales_rev_turn(as_of_date=range(2023-12-31, 2023-12-31), fa_period_type=LTM)")</f>
        <v>#NAME?</v>
      </c>
    </row>
    <row r="201" spans="1:12" x14ac:dyDescent="0.55000000000000004">
      <c r="A201" s="1">
        <v>45289</v>
      </c>
      <c r="B201" s="1">
        <v>45291</v>
      </c>
      <c r="C201" t="s">
        <v>1415</v>
      </c>
      <c r="D201" t="s">
        <v>7412</v>
      </c>
      <c r="E201" t="e">
        <f ca="1">_xll.BQL(D201, "cf_free_cash_flow(as_of_date=range(2023-12-31, 2023-12-31), fa_period_type=LTM)")</f>
        <v>#NAME?</v>
      </c>
      <c r="F201" t="e">
        <f ca="1">_xll.BQL(D201, "bs_st_borrow(fa_period_reference=range(2023-12-29, 2023-12-29), fa_period_type=Q)")</f>
        <v>#NAME?</v>
      </c>
      <c r="G201" t="e">
        <f ca="1">_xll.BQL(D201, "bs_lt_borrow(fa_period_reference=range(2023-12-29, 2023-12-29), fa_period_type=Q)")</f>
        <v>#NAME?</v>
      </c>
      <c r="H201" t="e">
        <f ca="1">_xll.BQL(D201, "net_income(as_of_date=range(2023-12-31, 2023-12-31), fa_period_type=LTM)")</f>
        <v>#NAME?</v>
      </c>
      <c r="I201" t="e">
        <f ca="1">_xll.BQL(D201, "ebitda(as_of_date=range(2023-12-31, 2023-12-31), fa_period_type=LTM)")</f>
        <v>#NAME?</v>
      </c>
      <c r="J201" t="e">
        <f ca="1">_xll.BQL(D201, "is_int_expense(as_of_date=range(2023-12-29, 2023-12-29), fa_period_type=Q)")</f>
        <v>#NAME?</v>
      </c>
      <c r="K201" t="e">
        <f ca="1">_xll.BQL(D201, "total_equity(as_of_date=range(2023-12-29, 2023-12-29), fa_period_type=Q)")</f>
        <v>#NAME?</v>
      </c>
      <c r="L201" t="e">
        <f ca="1">_xll.BQL(D201, "sales_rev_turn(as_of_date=range(2023-12-31, 2023-12-31), fa_period_type=LTM)")</f>
        <v>#NAME?</v>
      </c>
    </row>
    <row r="202" spans="1:12" x14ac:dyDescent="0.55000000000000004">
      <c r="A202" s="1">
        <v>45289</v>
      </c>
      <c r="B202" s="1">
        <v>45291</v>
      </c>
      <c r="C202" t="s">
        <v>1430</v>
      </c>
      <c r="D202" t="s">
        <v>7413</v>
      </c>
      <c r="E202" t="e">
        <f ca="1">_xll.BQL(D202, "cf_free_cash_flow(as_of_date=range(2023-12-31, 2023-12-31), fa_period_type=LTM)")</f>
        <v>#NAME?</v>
      </c>
      <c r="F202" t="e">
        <f ca="1">_xll.BQL(D202, "bs_st_borrow(fa_period_reference=range(2023-12-29, 2023-12-29), fa_period_type=Q)")</f>
        <v>#NAME?</v>
      </c>
      <c r="G202" t="e">
        <f ca="1">_xll.BQL(D202, "bs_lt_borrow(fa_period_reference=range(2023-12-29, 2023-12-29), fa_period_type=Q)")</f>
        <v>#NAME?</v>
      </c>
      <c r="H202" t="e">
        <f ca="1">_xll.BQL(D202, "net_income(as_of_date=range(2023-12-31, 2023-12-31), fa_period_type=LTM)")</f>
        <v>#NAME?</v>
      </c>
      <c r="I202" t="e">
        <f ca="1">_xll.BQL(D202, "ebitda(as_of_date=range(2023-12-31, 2023-12-31), fa_period_type=LTM)")</f>
        <v>#NAME?</v>
      </c>
      <c r="J202" t="e">
        <f ca="1">_xll.BQL(D202, "is_int_expense(as_of_date=range(2023-12-29, 2023-12-29), fa_period_type=Q)")</f>
        <v>#NAME?</v>
      </c>
      <c r="K202" t="e">
        <f ca="1">_xll.BQL(D202, "total_equity(as_of_date=range(2023-12-29, 2023-12-29), fa_period_type=Q)")</f>
        <v>#NAME?</v>
      </c>
      <c r="L202" t="e">
        <f ca="1">_xll.BQL(D202, "sales_rev_turn(as_of_date=range(2023-12-31, 2023-12-31), fa_period_type=LTM)")</f>
        <v>#NAME?</v>
      </c>
    </row>
    <row r="203" spans="1:12" x14ac:dyDescent="0.55000000000000004">
      <c r="A203" s="1">
        <v>45289</v>
      </c>
      <c r="B203" s="1">
        <v>45291</v>
      </c>
      <c r="C203" t="s">
        <v>1435</v>
      </c>
      <c r="D203" t="s">
        <v>7414</v>
      </c>
      <c r="E203" t="e">
        <f ca="1">_xll.BQL(D203, "cf_free_cash_flow(as_of_date=range(2023-12-31, 2023-12-31), fa_period_type=LTM)")</f>
        <v>#NAME?</v>
      </c>
      <c r="F203" t="e">
        <f ca="1">_xll.BQL(D203, "bs_st_borrow(fa_period_reference=range(2023-12-29, 2023-12-29), fa_period_type=Q)")</f>
        <v>#NAME?</v>
      </c>
      <c r="G203" t="e">
        <f ca="1">_xll.BQL(D203, "bs_lt_borrow(fa_period_reference=range(2023-12-29, 2023-12-29), fa_period_type=Q)")</f>
        <v>#NAME?</v>
      </c>
      <c r="H203" t="e">
        <f ca="1">_xll.BQL(D203, "net_income(as_of_date=range(2023-12-31, 2023-12-31), fa_period_type=LTM)")</f>
        <v>#NAME?</v>
      </c>
      <c r="I203" t="e">
        <f ca="1">_xll.BQL(D203, "ebitda(as_of_date=range(2023-12-31, 2023-12-31), fa_period_type=LTM)")</f>
        <v>#NAME?</v>
      </c>
      <c r="J203" t="e">
        <f ca="1">_xll.BQL(D203, "is_int_expense(as_of_date=range(2023-12-29, 2023-12-29), fa_period_type=Q)")</f>
        <v>#NAME?</v>
      </c>
      <c r="K203" t="e">
        <f ca="1">_xll.BQL(D203, "total_equity(as_of_date=range(2023-12-29, 2023-12-29), fa_period_type=Q)")</f>
        <v>#NAME?</v>
      </c>
      <c r="L203" t="e">
        <f ca="1">_xll.BQL(D203, "sales_rev_turn(as_of_date=range(2023-12-31, 2023-12-31), fa_period_type=LTM)")</f>
        <v>#NAME?</v>
      </c>
    </row>
    <row r="204" spans="1:12" x14ac:dyDescent="0.55000000000000004">
      <c r="A204" s="1">
        <v>45289</v>
      </c>
      <c r="B204" s="1">
        <v>45291</v>
      </c>
      <c r="C204" t="s">
        <v>1440</v>
      </c>
      <c r="D204" t="s">
        <v>7415</v>
      </c>
      <c r="E204" t="e">
        <f ca="1">_xll.BQL(D204, "cf_free_cash_flow(as_of_date=range(2023-12-31, 2023-12-31), fa_period_type=LTM)")</f>
        <v>#NAME?</v>
      </c>
      <c r="F204" t="e">
        <f ca="1">_xll.BQL(D204, "bs_st_borrow(fa_period_reference=range(2023-12-29, 2023-12-29), fa_period_type=Q)")</f>
        <v>#NAME?</v>
      </c>
      <c r="G204" t="e">
        <f ca="1">_xll.BQL(D204, "bs_lt_borrow(fa_period_reference=range(2023-12-29, 2023-12-29), fa_period_type=Q)")</f>
        <v>#NAME?</v>
      </c>
      <c r="H204" t="e">
        <f ca="1">_xll.BQL(D204, "net_income(as_of_date=range(2023-12-31, 2023-12-31), fa_period_type=LTM)")</f>
        <v>#NAME?</v>
      </c>
      <c r="I204" t="e">
        <f ca="1">_xll.BQL(D204, "ebitda(as_of_date=range(2023-12-31, 2023-12-31), fa_period_type=LTM)")</f>
        <v>#NAME?</v>
      </c>
      <c r="J204" t="e">
        <f ca="1">_xll.BQL(D204, "is_int_expense(as_of_date=range(2023-12-29, 2023-12-29), fa_period_type=Q)")</f>
        <v>#NAME?</v>
      </c>
      <c r="K204" t="e">
        <f ca="1">_xll.BQL(D204, "total_equity(as_of_date=range(2023-12-29, 2023-12-29), fa_period_type=Q)")</f>
        <v>#NAME?</v>
      </c>
      <c r="L204" t="e">
        <f ca="1">_xll.BQL(D204, "sales_rev_turn(as_of_date=range(2023-12-31, 2023-12-31), fa_period_type=LTM)")</f>
        <v>#NAME?</v>
      </c>
    </row>
    <row r="205" spans="1:12" x14ac:dyDescent="0.55000000000000004">
      <c r="A205" s="1">
        <v>45289</v>
      </c>
      <c r="B205" s="1">
        <v>45291</v>
      </c>
      <c r="C205" t="s">
        <v>1445</v>
      </c>
      <c r="D205" t="s">
        <v>7416</v>
      </c>
      <c r="E205" t="e">
        <f ca="1">_xll.BQL(D205, "cf_free_cash_flow(as_of_date=range(2023-12-31, 2023-12-31), fa_period_type=LTM)")</f>
        <v>#NAME?</v>
      </c>
      <c r="F205" t="e">
        <f ca="1">_xll.BQL(D205, "bs_st_borrow(fa_period_reference=range(2023-12-29, 2023-12-29), fa_period_type=Q)")</f>
        <v>#NAME?</v>
      </c>
      <c r="G205" t="e">
        <f ca="1">_xll.BQL(D205, "bs_lt_borrow(fa_period_reference=range(2023-12-29, 2023-12-29), fa_period_type=Q)")</f>
        <v>#NAME?</v>
      </c>
      <c r="H205" t="e">
        <f ca="1">_xll.BQL(D205, "net_income(as_of_date=range(2023-12-31, 2023-12-31), fa_period_type=LTM)")</f>
        <v>#NAME?</v>
      </c>
      <c r="I205" t="e">
        <f ca="1">_xll.BQL(D205, "ebitda(as_of_date=range(2023-12-31, 2023-12-31), fa_period_type=LTM)")</f>
        <v>#NAME?</v>
      </c>
      <c r="J205" t="e">
        <f ca="1">_xll.BQL(D205, "is_int_expense(as_of_date=range(2023-12-29, 2023-12-29), fa_period_type=Q)")</f>
        <v>#NAME?</v>
      </c>
      <c r="K205" t="e">
        <f ca="1">_xll.BQL(D205, "total_equity(as_of_date=range(2023-12-29, 2023-12-29), fa_period_type=Q)")</f>
        <v>#NAME?</v>
      </c>
      <c r="L205" t="e">
        <f ca="1">_xll.BQL(D205, "sales_rev_turn(as_of_date=range(2023-12-31, 2023-12-31), fa_period_type=LTM)")</f>
        <v>#NAME?</v>
      </c>
    </row>
    <row r="206" spans="1:12" x14ac:dyDescent="0.55000000000000004">
      <c r="A206" s="1">
        <v>45289</v>
      </c>
      <c r="B206" s="1">
        <v>45291</v>
      </c>
      <c r="C206" t="s">
        <v>1455</v>
      </c>
      <c r="D206" t="s">
        <v>7417</v>
      </c>
      <c r="E206" t="e">
        <f ca="1">_xll.BQL(D206, "cf_free_cash_flow(as_of_date=range(2023-12-31, 2023-12-31), fa_period_type=LTM)")</f>
        <v>#NAME?</v>
      </c>
      <c r="F206" t="e">
        <f ca="1">_xll.BQL(D206, "bs_st_borrow(fa_period_reference=range(2023-12-29, 2023-12-29), fa_period_type=Q)")</f>
        <v>#NAME?</v>
      </c>
      <c r="G206" t="e">
        <f ca="1">_xll.BQL(D206, "bs_lt_borrow(fa_period_reference=range(2023-12-29, 2023-12-29), fa_period_type=Q)")</f>
        <v>#NAME?</v>
      </c>
      <c r="H206" t="e">
        <f ca="1">_xll.BQL(D206, "net_income(as_of_date=range(2023-12-31, 2023-12-31), fa_period_type=LTM)")</f>
        <v>#NAME?</v>
      </c>
      <c r="I206" t="e">
        <f ca="1">_xll.BQL(D206, "ebitda(as_of_date=range(2023-12-31, 2023-12-31), fa_period_type=LTM)")</f>
        <v>#NAME?</v>
      </c>
      <c r="J206" t="e">
        <f ca="1">_xll.BQL(D206, "is_int_expense(as_of_date=range(2023-12-29, 2023-12-29), fa_period_type=Q)")</f>
        <v>#NAME?</v>
      </c>
      <c r="K206" t="e">
        <f ca="1">_xll.BQL(D206, "total_equity(as_of_date=range(2023-12-29, 2023-12-29), fa_period_type=Q)")</f>
        <v>#NAME?</v>
      </c>
      <c r="L206" t="e">
        <f ca="1">_xll.BQL(D206, "sales_rev_turn(as_of_date=range(2023-12-31, 2023-12-31), fa_period_type=LTM)")</f>
        <v>#NAME?</v>
      </c>
    </row>
    <row r="207" spans="1:12" x14ac:dyDescent="0.55000000000000004">
      <c r="A207" s="1">
        <v>45289</v>
      </c>
      <c r="B207" s="1">
        <v>45291</v>
      </c>
      <c r="C207" t="s">
        <v>1462</v>
      </c>
      <c r="D207" t="s">
        <v>7418</v>
      </c>
      <c r="E207" t="e">
        <f ca="1">_xll.BQL(D207, "cf_free_cash_flow(as_of_date=range(2023-12-31, 2023-12-31), fa_period_type=LTM)")</f>
        <v>#NAME?</v>
      </c>
      <c r="F207" t="e">
        <f ca="1">_xll.BQL(D207, "bs_st_borrow(fa_period_reference=range(2023-12-29, 2023-12-29), fa_period_type=Q)")</f>
        <v>#NAME?</v>
      </c>
      <c r="G207" t="e">
        <f ca="1">_xll.BQL(D207, "bs_lt_borrow(fa_period_reference=range(2023-12-29, 2023-12-29), fa_period_type=Q)")</f>
        <v>#NAME?</v>
      </c>
      <c r="H207" t="e">
        <f ca="1">_xll.BQL(D207, "net_income(as_of_date=range(2023-12-31, 2023-12-31), fa_period_type=LTM)")</f>
        <v>#NAME?</v>
      </c>
      <c r="I207" t="e">
        <f ca="1">_xll.BQL(D207, "ebitda(as_of_date=range(2023-12-31, 2023-12-31), fa_period_type=LTM)")</f>
        <v>#NAME?</v>
      </c>
      <c r="J207" t="e">
        <f ca="1">_xll.BQL(D207, "is_int_expense(as_of_date=range(2023-12-29, 2023-12-29), fa_period_type=Q)")</f>
        <v>#NAME?</v>
      </c>
      <c r="K207" t="e">
        <f ca="1">_xll.BQL(D207, "total_equity(as_of_date=range(2023-12-29, 2023-12-29), fa_period_type=Q)")</f>
        <v>#NAME?</v>
      </c>
      <c r="L207" t="e">
        <f ca="1">_xll.BQL(D207, "sales_rev_turn(as_of_date=range(2023-12-31, 2023-12-31), fa_period_type=LTM)")</f>
        <v>#NAME?</v>
      </c>
    </row>
    <row r="208" spans="1:12" x14ac:dyDescent="0.55000000000000004">
      <c r="A208" s="1">
        <v>45289</v>
      </c>
      <c r="B208" s="1">
        <v>45291</v>
      </c>
      <c r="C208" t="s">
        <v>1465</v>
      </c>
      <c r="D208" t="s">
        <v>7314</v>
      </c>
      <c r="E208" t="e">
        <f ca="1">_xll.BQL(D208, "cf_free_cash_flow(as_of_date=range(2023-12-31, 2023-12-31), fa_period_type=LTM)")</f>
        <v>#NAME?</v>
      </c>
      <c r="F208" t="e">
        <f ca="1">_xll.BQL(D208, "bs_st_borrow(fa_period_reference=range(2023-12-29, 2023-12-29), fa_period_type=Q)")</f>
        <v>#NAME?</v>
      </c>
      <c r="G208" t="e">
        <f ca="1">_xll.BQL(D208, "bs_lt_borrow(fa_period_reference=range(2023-12-29, 2023-12-29), fa_period_type=Q)")</f>
        <v>#NAME?</v>
      </c>
      <c r="H208" t="e">
        <f ca="1">_xll.BQL(D208, "net_income(as_of_date=range(2023-12-31, 2023-12-31), fa_period_type=LTM)")</f>
        <v>#NAME?</v>
      </c>
      <c r="I208" t="e">
        <f ca="1">_xll.BQL(D208, "ebitda(as_of_date=range(2023-12-31, 2023-12-31), fa_period_type=LTM)")</f>
        <v>#NAME?</v>
      </c>
      <c r="J208" t="e">
        <f ca="1">_xll.BQL(D208, "is_int_expense(as_of_date=range(2023-12-29, 2023-12-29), fa_period_type=Q)")</f>
        <v>#NAME?</v>
      </c>
      <c r="K208" t="e">
        <f ca="1">_xll.BQL(D208, "total_equity(as_of_date=range(2023-12-29, 2023-12-29), fa_period_type=Q)")</f>
        <v>#NAME?</v>
      </c>
      <c r="L208" t="e">
        <f ca="1">_xll.BQL(D208, "sales_rev_turn(as_of_date=range(2023-12-31, 2023-12-31), fa_period_type=LTM)")</f>
        <v>#NAME?</v>
      </c>
    </row>
    <row r="209" spans="1:12" x14ac:dyDescent="0.55000000000000004">
      <c r="A209" s="1">
        <v>45289</v>
      </c>
      <c r="B209" s="1">
        <v>45291</v>
      </c>
      <c r="C209" t="s">
        <v>1468</v>
      </c>
      <c r="D209" t="s">
        <v>7419</v>
      </c>
      <c r="E209" t="e">
        <f ca="1">_xll.BQL(D209, "cf_free_cash_flow(as_of_date=range(2023-12-31, 2023-12-31), fa_period_type=LTM)")</f>
        <v>#NAME?</v>
      </c>
      <c r="F209" t="e">
        <f ca="1">_xll.BQL(D209, "bs_st_borrow(fa_period_reference=range(2023-12-29, 2023-12-29), fa_period_type=Q)")</f>
        <v>#NAME?</v>
      </c>
      <c r="G209" t="e">
        <f ca="1">_xll.BQL(D209, "bs_lt_borrow(fa_period_reference=range(2023-12-29, 2023-12-29), fa_period_type=Q)")</f>
        <v>#NAME?</v>
      </c>
      <c r="H209" t="e">
        <f ca="1">_xll.BQL(D209, "net_income(as_of_date=range(2023-12-31, 2023-12-31), fa_period_type=LTM)")</f>
        <v>#NAME?</v>
      </c>
      <c r="I209" t="e">
        <f ca="1">_xll.BQL(D209, "ebitda(as_of_date=range(2023-12-31, 2023-12-31), fa_period_type=LTM)")</f>
        <v>#NAME?</v>
      </c>
      <c r="J209" t="e">
        <f ca="1">_xll.BQL(D209, "is_int_expense(as_of_date=range(2023-12-29, 2023-12-29), fa_period_type=Q)")</f>
        <v>#NAME?</v>
      </c>
      <c r="K209" t="e">
        <f ca="1">_xll.BQL(D209, "total_equity(as_of_date=range(2023-12-29, 2023-12-29), fa_period_type=Q)")</f>
        <v>#NAME?</v>
      </c>
      <c r="L209" t="e">
        <f ca="1">_xll.BQL(D209, "sales_rev_turn(as_of_date=range(2023-12-31, 2023-12-31), fa_period_type=LTM)")</f>
        <v>#NAME?</v>
      </c>
    </row>
    <row r="210" spans="1:12" x14ac:dyDescent="0.55000000000000004">
      <c r="A210" s="1">
        <v>45289</v>
      </c>
      <c r="B210" s="1">
        <v>45291</v>
      </c>
      <c r="C210" t="s">
        <v>1471</v>
      </c>
      <c r="D210" t="s">
        <v>7420</v>
      </c>
      <c r="E210" t="e">
        <f ca="1">_xll.BQL(D210, "cf_free_cash_flow(as_of_date=range(2023-12-31, 2023-12-31), fa_period_type=LTM)")</f>
        <v>#NAME?</v>
      </c>
      <c r="F210" t="e">
        <f ca="1">_xll.BQL(D210, "bs_st_borrow(fa_period_reference=range(2023-12-29, 2023-12-29), fa_period_type=Q)")</f>
        <v>#NAME?</v>
      </c>
      <c r="G210" t="e">
        <f ca="1">_xll.BQL(D210, "bs_lt_borrow(fa_period_reference=range(2023-12-29, 2023-12-29), fa_period_type=Q)")</f>
        <v>#NAME?</v>
      </c>
      <c r="H210" t="e">
        <f ca="1">_xll.BQL(D210, "net_income(as_of_date=range(2023-12-31, 2023-12-31), fa_period_type=LTM)")</f>
        <v>#NAME?</v>
      </c>
      <c r="I210" t="e">
        <f ca="1">_xll.BQL(D210, "ebitda(as_of_date=range(2023-12-31, 2023-12-31), fa_period_type=LTM)")</f>
        <v>#NAME?</v>
      </c>
      <c r="J210" t="e">
        <f ca="1">_xll.BQL(D210, "is_int_expense(as_of_date=range(2023-12-29, 2023-12-29), fa_period_type=Q)")</f>
        <v>#NAME?</v>
      </c>
      <c r="K210" t="e">
        <f ca="1">_xll.BQL(D210, "total_equity(as_of_date=range(2023-12-29, 2023-12-29), fa_period_type=Q)")</f>
        <v>#NAME?</v>
      </c>
      <c r="L210" t="e">
        <f ca="1">_xll.BQL(D210, "sales_rev_turn(as_of_date=range(2023-12-31, 2023-12-31), fa_period_type=LTM)")</f>
        <v>#NAME?</v>
      </c>
    </row>
    <row r="211" spans="1:12" x14ac:dyDescent="0.55000000000000004">
      <c r="A211" s="1">
        <v>45289</v>
      </c>
      <c r="B211" s="1">
        <v>45291</v>
      </c>
      <c r="C211" t="s">
        <v>1479</v>
      </c>
      <c r="D211" t="s">
        <v>7403</v>
      </c>
      <c r="E211" t="e">
        <f ca="1">_xll.BQL(D211, "cf_free_cash_flow(as_of_date=range(2023-12-31, 2023-12-31), fa_period_type=LTM)")</f>
        <v>#NAME?</v>
      </c>
      <c r="F211" t="e">
        <f ca="1">_xll.BQL(D211, "bs_st_borrow(fa_period_reference=range(2023-12-29, 2023-12-29), fa_period_type=Q)")</f>
        <v>#NAME?</v>
      </c>
      <c r="G211" t="e">
        <f ca="1">_xll.BQL(D211, "bs_lt_borrow(fa_period_reference=range(2023-12-29, 2023-12-29), fa_period_type=Q)")</f>
        <v>#NAME?</v>
      </c>
      <c r="H211" t="e">
        <f ca="1">_xll.BQL(D211, "net_income(as_of_date=range(2023-12-31, 2023-12-31), fa_period_type=LTM)")</f>
        <v>#NAME?</v>
      </c>
      <c r="I211" t="e">
        <f ca="1">_xll.BQL(D211, "ebitda(as_of_date=range(2023-12-31, 2023-12-31), fa_period_type=LTM)")</f>
        <v>#NAME?</v>
      </c>
      <c r="J211" t="e">
        <f ca="1">_xll.BQL(D211, "is_int_expense(as_of_date=range(2023-12-29, 2023-12-29), fa_period_type=Q)")</f>
        <v>#NAME?</v>
      </c>
      <c r="K211" t="e">
        <f ca="1">_xll.BQL(D211, "total_equity(as_of_date=range(2023-12-29, 2023-12-29), fa_period_type=Q)")</f>
        <v>#NAME?</v>
      </c>
      <c r="L211" t="e">
        <f ca="1">_xll.BQL(D211, "sales_rev_turn(as_of_date=range(2023-12-31, 2023-12-31), fa_period_type=LTM)")</f>
        <v>#NAME?</v>
      </c>
    </row>
    <row r="212" spans="1:12" x14ac:dyDescent="0.55000000000000004">
      <c r="A212" s="1">
        <v>45289</v>
      </c>
      <c r="B212" s="1">
        <v>45291</v>
      </c>
      <c r="C212" t="s">
        <v>1488</v>
      </c>
      <c r="D212" t="s">
        <v>7421</v>
      </c>
      <c r="E212" t="e">
        <f ca="1">_xll.BQL(D212, "cf_free_cash_flow(as_of_date=range(2023-12-31, 2023-12-31), fa_period_type=LTM)")</f>
        <v>#NAME?</v>
      </c>
      <c r="F212" t="e">
        <f ca="1">_xll.BQL(D212, "bs_st_borrow(fa_period_reference=range(2023-12-29, 2023-12-29), fa_period_type=Q)")</f>
        <v>#NAME?</v>
      </c>
      <c r="G212" t="e">
        <f ca="1">_xll.BQL(D212, "bs_lt_borrow(fa_period_reference=range(2023-12-29, 2023-12-29), fa_period_type=Q)")</f>
        <v>#NAME?</v>
      </c>
      <c r="H212" t="e">
        <f ca="1">_xll.BQL(D212, "net_income(as_of_date=range(2023-12-31, 2023-12-31), fa_period_type=LTM)")</f>
        <v>#NAME?</v>
      </c>
      <c r="I212" t="e">
        <f ca="1">_xll.BQL(D212, "ebitda(as_of_date=range(2023-12-31, 2023-12-31), fa_period_type=LTM)")</f>
        <v>#NAME?</v>
      </c>
      <c r="J212" t="e">
        <f ca="1">_xll.BQL(D212, "is_int_expense(as_of_date=range(2023-12-29, 2023-12-29), fa_period_type=Q)")</f>
        <v>#NAME?</v>
      </c>
      <c r="K212" t="e">
        <f ca="1">_xll.BQL(D212, "total_equity(as_of_date=range(2023-12-29, 2023-12-29), fa_period_type=Q)")</f>
        <v>#NAME?</v>
      </c>
      <c r="L212" t="e">
        <f ca="1">_xll.BQL(D212, "sales_rev_turn(as_of_date=range(2023-12-31, 2023-12-31), fa_period_type=LTM)")</f>
        <v>#NAME?</v>
      </c>
    </row>
    <row r="213" spans="1:12" x14ac:dyDescent="0.55000000000000004">
      <c r="A213" s="1">
        <v>45289</v>
      </c>
      <c r="B213" s="1">
        <v>45291</v>
      </c>
      <c r="C213" t="s">
        <v>1495</v>
      </c>
      <c r="D213" t="s">
        <v>7422</v>
      </c>
      <c r="E213" t="e">
        <f ca="1">_xll.BQL(D213, "cf_free_cash_flow(as_of_date=range(2023-12-31, 2023-12-31), fa_period_type=LTM)")</f>
        <v>#NAME?</v>
      </c>
      <c r="F213" t="e">
        <f ca="1">_xll.BQL(D213, "bs_st_borrow(fa_period_reference=range(2023-12-29, 2023-12-29), fa_period_type=Q)")</f>
        <v>#NAME?</v>
      </c>
      <c r="G213" t="e">
        <f ca="1">_xll.BQL(D213, "bs_lt_borrow(fa_period_reference=range(2023-12-29, 2023-12-29), fa_period_type=Q)")</f>
        <v>#NAME?</v>
      </c>
      <c r="H213" t="e">
        <f ca="1">_xll.BQL(D213, "net_income(as_of_date=range(2023-12-31, 2023-12-31), fa_period_type=LTM)")</f>
        <v>#NAME?</v>
      </c>
      <c r="I213" t="e">
        <f ca="1">_xll.BQL(D213, "ebitda(as_of_date=range(2023-12-31, 2023-12-31), fa_period_type=LTM)")</f>
        <v>#NAME?</v>
      </c>
      <c r="J213" t="e">
        <f ca="1">_xll.BQL(D213, "is_int_expense(as_of_date=range(2023-12-29, 2023-12-29), fa_period_type=Q)")</f>
        <v>#NAME?</v>
      </c>
      <c r="K213" t="e">
        <f ca="1">_xll.BQL(D213, "total_equity(as_of_date=range(2023-12-29, 2023-12-29), fa_period_type=Q)")</f>
        <v>#NAME?</v>
      </c>
      <c r="L213" t="e">
        <f ca="1">_xll.BQL(D213, "sales_rev_turn(as_of_date=range(2023-12-31, 2023-12-31), fa_period_type=LTM)")</f>
        <v>#NAME?</v>
      </c>
    </row>
    <row r="214" spans="1:12" x14ac:dyDescent="0.55000000000000004">
      <c r="A214" s="1">
        <v>45289</v>
      </c>
      <c r="B214" s="1">
        <v>45291</v>
      </c>
      <c r="C214" t="s">
        <v>1500</v>
      </c>
      <c r="D214" t="s">
        <v>7423</v>
      </c>
      <c r="E214" t="e">
        <f ca="1">_xll.BQL(D214, "cf_free_cash_flow(as_of_date=range(2023-12-31, 2023-12-31), fa_period_type=LTM)")</f>
        <v>#NAME?</v>
      </c>
      <c r="F214" t="e">
        <f ca="1">_xll.BQL(D214, "bs_st_borrow(fa_period_reference=range(2023-12-29, 2023-12-29), fa_period_type=Q)")</f>
        <v>#NAME?</v>
      </c>
      <c r="G214" t="e">
        <f ca="1">_xll.BQL(D214, "bs_lt_borrow(fa_period_reference=range(2023-12-29, 2023-12-29), fa_period_type=Q)")</f>
        <v>#NAME?</v>
      </c>
      <c r="H214" t="e">
        <f ca="1">_xll.BQL(D214, "net_income(as_of_date=range(2023-12-31, 2023-12-31), fa_period_type=LTM)")</f>
        <v>#NAME?</v>
      </c>
      <c r="I214" t="e">
        <f ca="1">_xll.BQL(D214, "ebitda(as_of_date=range(2023-12-31, 2023-12-31), fa_period_type=LTM)")</f>
        <v>#NAME?</v>
      </c>
      <c r="J214" t="e">
        <f ca="1">_xll.BQL(D214, "is_int_expense(as_of_date=range(2023-12-29, 2023-12-29), fa_period_type=Q)")</f>
        <v>#NAME?</v>
      </c>
      <c r="K214" t="e">
        <f ca="1">_xll.BQL(D214, "total_equity(as_of_date=range(2023-12-29, 2023-12-29), fa_period_type=Q)")</f>
        <v>#NAME?</v>
      </c>
      <c r="L214" t="e">
        <f ca="1">_xll.BQL(D214, "sales_rev_turn(as_of_date=range(2023-12-31, 2023-12-31), fa_period_type=LTM)")</f>
        <v>#NAME?</v>
      </c>
    </row>
    <row r="215" spans="1:12" x14ac:dyDescent="0.55000000000000004">
      <c r="A215" s="1">
        <v>45289</v>
      </c>
      <c r="B215" s="1">
        <v>45291</v>
      </c>
      <c r="C215" t="s">
        <v>1507</v>
      </c>
      <c r="D215" t="s">
        <v>7424</v>
      </c>
      <c r="E215" t="e">
        <f ca="1">_xll.BQL(D215, "cf_free_cash_flow(as_of_date=range(2023-12-31, 2023-12-31), fa_period_type=LTM)")</f>
        <v>#NAME?</v>
      </c>
      <c r="F215" t="e">
        <f ca="1">_xll.BQL(D215, "bs_st_borrow(fa_period_reference=range(2023-12-29, 2023-12-29), fa_period_type=Q)")</f>
        <v>#NAME?</v>
      </c>
      <c r="G215" t="e">
        <f ca="1">_xll.BQL(D215, "bs_lt_borrow(fa_period_reference=range(2023-12-29, 2023-12-29), fa_period_type=Q)")</f>
        <v>#NAME?</v>
      </c>
      <c r="H215" t="e">
        <f ca="1">_xll.BQL(D215, "net_income(as_of_date=range(2023-12-31, 2023-12-31), fa_period_type=LTM)")</f>
        <v>#NAME?</v>
      </c>
      <c r="I215" t="e">
        <f ca="1">_xll.BQL(D215, "ebitda(as_of_date=range(2023-12-31, 2023-12-31), fa_period_type=LTM)")</f>
        <v>#NAME?</v>
      </c>
      <c r="J215" t="e">
        <f ca="1">_xll.BQL(D215, "is_int_expense(as_of_date=range(2023-12-29, 2023-12-29), fa_period_type=Q)")</f>
        <v>#NAME?</v>
      </c>
      <c r="K215" t="e">
        <f ca="1">_xll.BQL(D215, "total_equity(as_of_date=range(2023-12-29, 2023-12-29), fa_period_type=Q)")</f>
        <v>#NAME?</v>
      </c>
      <c r="L215" t="e">
        <f ca="1">_xll.BQL(D215, "sales_rev_turn(as_of_date=range(2023-12-31, 2023-12-31), fa_period_type=LTM)")</f>
        <v>#NAME?</v>
      </c>
    </row>
    <row r="216" spans="1:12" x14ac:dyDescent="0.55000000000000004">
      <c r="A216" s="1">
        <v>45289</v>
      </c>
      <c r="B216" s="1">
        <v>45291</v>
      </c>
      <c r="C216" t="s">
        <v>1527</v>
      </c>
      <c r="D216" t="s">
        <v>7425</v>
      </c>
      <c r="E216" t="e">
        <f ca="1">_xll.BQL(D216, "cf_free_cash_flow(as_of_date=range(2023-12-31, 2023-12-31), fa_period_type=LTM)")</f>
        <v>#NAME?</v>
      </c>
      <c r="F216" t="e">
        <f ca="1">_xll.BQL(D216, "bs_st_borrow(fa_period_reference=range(2023-12-29, 2023-12-29), fa_period_type=Q)")</f>
        <v>#NAME?</v>
      </c>
      <c r="G216" t="e">
        <f ca="1">_xll.BQL(D216, "bs_lt_borrow(fa_period_reference=range(2023-12-29, 2023-12-29), fa_period_type=Q)")</f>
        <v>#NAME?</v>
      </c>
      <c r="H216" t="e">
        <f ca="1">_xll.BQL(D216, "net_income(as_of_date=range(2023-12-31, 2023-12-31), fa_period_type=LTM)")</f>
        <v>#NAME?</v>
      </c>
      <c r="I216" t="e">
        <f ca="1">_xll.BQL(D216, "ebitda(as_of_date=range(2023-12-31, 2023-12-31), fa_period_type=LTM)")</f>
        <v>#NAME?</v>
      </c>
      <c r="J216" t="e">
        <f ca="1">_xll.BQL(D216, "is_int_expense(as_of_date=range(2023-12-29, 2023-12-29), fa_period_type=Q)")</f>
        <v>#NAME?</v>
      </c>
      <c r="K216" t="e">
        <f ca="1">_xll.BQL(D216, "total_equity(as_of_date=range(2023-12-29, 2023-12-29), fa_period_type=Q)")</f>
        <v>#NAME?</v>
      </c>
      <c r="L216" t="e">
        <f ca="1">_xll.BQL(D216, "sales_rev_turn(as_of_date=range(2023-12-31, 2023-12-31), fa_period_type=LTM)")</f>
        <v>#NAME?</v>
      </c>
    </row>
    <row r="217" spans="1:12" x14ac:dyDescent="0.55000000000000004">
      <c r="A217" s="1">
        <v>45289</v>
      </c>
      <c r="B217" s="1">
        <v>45291</v>
      </c>
      <c r="C217" t="s">
        <v>1538</v>
      </c>
      <c r="D217" t="s">
        <v>7314</v>
      </c>
      <c r="E217" t="e">
        <f ca="1">_xll.BQL(D217, "cf_free_cash_flow(as_of_date=range(2023-12-31, 2023-12-31), fa_period_type=LTM)")</f>
        <v>#NAME?</v>
      </c>
      <c r="F217" t="e">
        <f ca="1">_xll.BQL(D217, "bs_st_borrow(fa_period_reference=range(2023-12-29, 2023-12-29), fa_period_type=Q)")</f>
        <v>#NAME?</v>
      </c>
      <c r="G217" t="e">
        <f ca="1">_xll.BQL(D217, "bs_lt_borrow(fa_period_reference=range(2023-12-29, 2023-12-29), fa_period_type=Q)")</f>
        <v>#NAME?</v>
      </c>
      <c r="H217" t="e">
        <f ca="1">_xll.BQL(D217, "net_income(as_of_date=range(2023-12-31, 2023-12-31), fa_period_type=LTM)")</f>
        <v>#NAME?</v>
      </c>
      <c r="I217" t="e">
        <f ca="1">_xll.BQL(D217, "ebitda(as_of_date=range(2023-12-31, 2023-12-31), fa_period_type=LTM)")</f>
        <v>#NAME?</v>
      </c>
      <c r="J217" t="e">
        <f ca="1">_xll.BQL(D217, "is_int_expense(as_of_date=range(2023-12-29, 2023-12-29), fa_period_type=Q)")</f>
        <v>#NAME?</v>
      </c>
      <c r="K217" t="e">
        <f ca="1">_xll.BQL(D217, "total_equity(as_of_date=range(2023-12-29, 2023-12-29), fa_period_type=Q)")</f>
        <v>#NAME?</v>
      </c>
      <c r="L217" t="e">
        <f ca="1">_xll.BQL(D217, "sales_rev_turn(as_of_date=range(2023-12-31, 2023-12-31), fa_period_type=LTM)")</f>
        <v>#NAME?</v>
      </c>
    </row>
    <row r="218" spans="1:12" x14ac:dyDescent="0.55000000000000004">
      <c r="A218" s="1">
        <v>45289</v>
      </c>
      <c r="B218" s="1">
        <v>45291</v>
      </c>
      <c r="C218" t="s">
        <v>1550</v>
      </c>
      <c r="D218" t="s">
        <v>7426</v>
      </c>
      <c r="E218" t="e">
        <f ca="1">_xll.BQL(D218, "cf_free_cash_flow(as_of_date=range(2023-12-31, 2023-12-31), fa_period_type=LTM)")</f>
        <v>#NAME?</v>
      </c>
      <c r="F218" t="e">
        <f ca="1">_xll.BQL(D218, "bs_st_borrow(fa_period_reference=range(2023-12-29, 2023-12-29), fa_period_type=Q)")</f>
        <v>#NAME?</v>
      </c>
      <c r="G218" t="e">
        <f ca="1">_xll.BQL(D218, "bs_lt_borrow(fa_period_reference=range(2023-12-29, 2023-12-29), fa_period_type=Q)")</f>
        <v>#NAME?</v>
      </c>
      <c r="H218" t="e">
        <f ca="1">_xll.BQL(D218, "net_income(as_of_date=range(2023-12-31, 2023-12-31), fa_period_type=LTM)")</f>
        <v>#NAME?</v>
      </c>
      <c r="I218" t="e">
        <f ca="1">_xll.BQL(D218, "ebitda(as_of_date=range(2023-12-31, 2023-12-31), fa_period_type=LTM)")</f>
        <v>#NAME?</v>
      </c>
      <c r="J218" t="e">
        <f ca="1">_xll.BQL(D218, "is_int_expense(as_of_date=range(2023-12-29, 2023-12-29), fa_period_type=Q)")</f>
        <v>#NAME?</v>
      </c>
      <c r="K218" t="e">
        <f ca="1">_xll.BQL(D218, "total_equity(as_of_date=range(2023-12-29, 2023-12-29), fa_period_type=Q)")</f>
        <v>#NAME?</v>
      </c>
      <c r="L218" t="e">
        <f ca="1">_xll.BQL(D218, "sales_rev_turn(as_of_date=range(2023-12-31, 2023-12-31), fa_period_type=LTM)")</f>
        <v>#NAME?</v>
      </c>
    </row>
    <row r="219" spans="1:12" x14ac:dyDescent="0.55000000000000004">
      <c r="A219" s="1">
        <v>45289</v>
      </c>
      <c r="B219" s="1">
        <v>45291</v>
      </c>
      <c r="C219" t="s">
        <v>1557</v>
      </c>
      <c r="D219" t="s">
        <v>7427</v>
      </c>
      <c r="E219" t="e">
        <f ca="1">_xll.BQL(D219, "cf_free_cash_flow(as_of_date=range(2023-12-31, 2023-12-31), fa_period_type=LTM)")</f>
        <v>#NAME?</v>
      </c>
      <c r="F219" t="e">
        <f ca="1">_xll.BQL(D219, "bs_st_borrow(fa_period_reference=range(2023-12-29, 2023-12-29), fa_period_type=Q)")</f>
        <v>#NAME?</v>
      </c>
      <c r="G219" t="e">
        <f ca="1">_xll.BQL(D219, "bs_lt_borrow(fa_period_reference=range(2023-12-29, 2023-12-29), fa_period_type=Q)")</f>
        <v>#NAME?</v>
      </c>
      <c r="H219" t="e">
        <f ca="1">_xll.BQL(D219, "net_income(as_of_date=range(2023-12-31, 2023-12-31), fa_period_type=LTM)")</f>
        <v>#NAME?</v>
      </c>
      <c r="I219" t="e">
        <f ca="1">_xll.BQL(D219, "ebitda(as_of_date=range(2023-12-31, 2023-12-31), fa_period_type=LTM)")</f>
        <v>#NAME?</v>
      </c>
      <c r="J219" t="e">
        <f ca="1">_xll.BQL(D219, "is_int_expense(as_of_date=range(2023-12-29, 2023-12-29), fa_period_type=Q)")</f>
        <v>#NAME?</v>
      </c>
      <c r="K219" t="e">
        <f ca="1">_xll.BQL(D219, "total_equity(as_of_date=range(2023-12-29, 2023-12-29), fa_period_type=Q)")</f>
        <v>#NAME?</v>
      </c>
      <c r="L219" t="e">
        <f ca="1">_xll.BQL(D219, "sales_rev_turn(as_of_date=range(2023-12-31, 2023-12-31), fa_period_type=LTM)")</f>
        <v>#NAME?</v>
      </c>
    </row>
    <row r="220" spans="1:12" x14ac:dyDescent="0.55000000000000004">
      <c r="A220" s="1">
        <v>45289</v>
      </c>
      <c r="B220" s="1">
        <v>45291</v>
      </c>
      <c r="C220" t="s">
        <v>1574</v>
      </c>
      <c r="D220" t="s">
        <v>7428</v>
      </c>
      <c r="E220" t="e">
        <f ca="1">_xll.BQL(D220, "cf_free_cash_flow(as_of_date=range(2023-12-31, 2023-12-31), fa_period_type=LTM)")</f>
        <v>#NAME?</v>
      </c>
      <c r="F220" t="e">
        <f ca="1">_xll.BQL(D220, "bs_st_borrow(fa_period_reference=range(2023-12-29, 2023-12-29), fa_period_type=Q)")</f>
        <v>#NAME?</v>
      </c>
      <c r="G220" t="e">
        <f ca="1">_xll.BQL(D220, "bs_lt_borrow(fa_period_reference=range(2023-12-29, 2023-12-29), fa_period_type=Q)")</f>
        <v>#NAME?</v>
      </c>
      <c r="H220" t="e">
        <f ca="1">_xll.BQL(D220, "net_income(as_of_date=range(2023-12-31, 2023-12-31), fa_period_type=LTM)")</f>
        <v>#NAME?</v>
      </c>
      <c r="I220" t="e">
        <f ca="1">_xll.BQL(D220, "ebitda(as_of_date=range(2023-12-31, 2023-12-31), fa_period_type=LTM)")</f>
        <v>#NAME?</v>
      </c>
      <c r="J220" t="e">
        <f ca="1">_xll.BQL(D220, "is_int_expense(as_of_date=range(2023-12-29, 2023-12-29), fa_period_type=Q)")</f>
        <v>#NAME?</v>
      </c>
      <c r="K220" t="e">
        <f ca="1">_xll.BQL(D220, "total_equity(as_of_date=range(2023-12-29, 2023-12-29), fa_period_type=Q)")</f>
        <v>#NAME?</v>
      </c>
      <c r="L220" t="e">
        <f ca="1">_xll.BQL(D220, "sales_rev_turn(as_of_date=range(2023-12-31, 2023-12-31), fa_period_type=LTM)")</f>
        <v>#NAME?</v>
      </c>
    </row>
    <row r="221" spans="1:12" x14ac:dyDescent="0.55000000000000004">
      <c r="A221" s="1">
        <v>45289</v>
      </c>
      <c r="B221" s="1">
        <v>45291</v>
      </c>
      <c r="C221" t="s">
        <v>1578</v>
      </c>
      <c r="D221" t="s">
        <v>7429</v>
      </c>
      <c r="E221" t="e">
        <f ca="1">_xll.BQL(D221, "cf_free_cash_flow(as_of_date=range(2023-12-31, 2023-12-31), fa_period_type=LTM)")</f>
        <v>#NAME?</v>
      </c>
      <c r="F221" t="e">
        <f ca="1">_xll.BQL(D221, "bs_st_borrow(fa_period_reference=range(2023-12-29, 2023-12-29), fa_period_type=Q)")</f>
        <v>#NAME?</v>
      </c>
      <c r="G221" t="e">
        <f ca="1">_xll.BQL(D221, "bs_lt_borrow(fa_period_reference=range(2023-12-29, 2023-12-29), fa_period_type=Q)")</f>
        <v>#NAME?</v>
      </c>
      <c r="H221" t="e">
        <f ca="1">_xll.BQL(D221, "net_income(as_of_date=range(2023-12-31, 2023-12-31), fa_period_type=LTM)")</f>
        <v>#NAME?</v>
      </c>
      <c r="I221" t="e">
        <f ca="1">_xll.BQL(D221, "ebitda(as_of_date=range(2023-12-31, 2023-12-31), fa_period_type=LTM)")</f>
        <v>#NAME?</v>
      </c>
      <c r="J221" t="e">
        <f ca="1">_xll.BQL(D221, "is_int_expense(as_of_date=range(2023-12-29, 2023-12-29), fa_period_type=Q)")</f>
        <v>#NAME?</v>
      </c>
      <c r="K221" t="e">
        <f ca="1">_xll.BQL(D221, "total_equity(as_of_date=range(2023-12-29, 2023-12-29), fa_period_type=Q)")</f>
        <v>#NAME?</v>
      </c>
      <c r="L221" t="e">
        <f ca="1">_xll.BQL(D221, "sales_rev_turn(as_of_date=range(2023-12-31, 2023-12-31), fa_period_type=LTM)")</f>
        <v>#NAME?</v>
      </c>
    </row>
    <row r="222" spans="1:12" x14ac:dyDescent="0.55000000000000004">
      <c r="A222" s="1">
        <v>45289</v>
      </c>
      <c r="B222" s="1">
        <v>45291</v>
      </c>
      <c r="C222" t="s">
        <v>1585</v>
      </c>
      <c r="D222" t="s">
        <v>7371</v>
      </c>
      <c r="E222" t="e">
        <f ca="1">_xll.BQL(D222, "cf_free_cash_flow(as_of_date=range(2023-12-31, 2023-12-31), fa_period_type=LTM)")</f>
        <v>#NAME?</v>
      </c>
      <c r="F222" t="e">
        <f ca="1">_xll.BQL(D222, "bs_st_borrow(fa_period_reference=range(2023-12-29, 2023-12-29), fa_period_type=Q)")</f>
        <v>#NAME?</v>
      </c>
      <c r="G222" t="e">
        <f ca="1">_xll.BQL(D222, "bs_lt_borrow(fa_period_reference=range(2023-12-29, 2023-12-29), fa_period_type=Q)")</f>
        <v>#NAME?</v>
      </c>
      <c r="H222" t="e">
        <f ca="1">_xll.BQL(D222, "net_income(as_of_date=range(2023-12-31, 2023-12-31), fa_period_type=LTM)")</f>
        <v>#NAME?</v>
      </c>
      <c r="I222" t="e">
        <f ca="1">_xll.BQL(D222, "ebitda(as_of_date=range(2023-12-31, 2023-12-31), fa_period_type=LTM)")</f>
        <v>#NAME?</v>
      </c>
      <c r="J222" t="e">
        <f ca="1">_xll.BQL(D222, "is_int_expense(as_of_date=range(2023-12-29, 2023-12-29), fa_period_type=Q)")</f>
        <v>#NAME?</v>
      </c>
      <c r="K222" t="e">
        <f ca="1">_xll.BQL(D222, "total_equity(as_of_date=range(2023-12-29, 2023-12-29), fa_period_type=Q)")</f>
        <v>#NAME?</v>
      </c>
      <c r="L222" t="e">
        <f ca="1">_xll.BQL(D222, "sales_rev_turn(as_of_date=range(2023-12-31, 2023-12-31), fa_period_type=LTM)")</f>
        <v>#NAME?</v>
      </c>
    </row>
    <row r="223" spans="1:12" x14ac:dyDescent="0.55000000000000004">
      <c r="A223" s="1">
        <v>45289</v>
      </c>
      <c r="B223" s="1">
        <v>45291</v>
      </c>
      <c r="C223" t="s">
        <v>1595</v>
      </c>
      <c r="D223" t="s">
        <v>7430</v>
      </c>
      <c r="E223" t="e">
        <f ca="1">_xll.BQL(D223, "cf_free_cash_flow(as_of_date=range(2023-12-31, 2023-12-31), fa_period_type=LTM)")</f>
        <v>#NAME?</v>
      </c>
      <c r="F223" t="e">
        <f ca="1">_xll.BQL(D223, "bs_st_borrow(fa_period_reference=range(2023-12-29, 2023-12-29), fa_period_type=Q)")</f>
        <v>#NAME?</v>
      </c>
      <c r="G223" t="e">
        <f ca="1">_xll.BQL(D223, "bs_lt_borrow(fa_period_reference=range(2023-12-29, 2023-12-29), fa_period_type=Q)")</f>
        <v>#NAME?</v>
      </c>
      <c r="H223" t="e">
        <f ca="1">_xll.BQL(D223, "net_income(as_of_date=range(2023-12-31, 2023-12-31), fa_period_type=LTM)")</f>
        <v>#NAME?</v>
      </c>
      <c r="I223" t="e">
        <f ca="1">_xll.BQL(D223, "ebitda(as_of_date=range(2023-12-31, 2023-12-31), fa_period_type=LTM)")</f>
        <v>#NAME?</v>
      </c>
      <c r="J223" t="e">
        <f ca="1">_xll.BQL(D223, "is_int_expense(as_of_date=range(2023-12-29, 2023-12-29), fa_period_type=Q)")</f>
        <v>#NAME?</v>
      </c>
      <c r="K223" t="e">
        <f ca="1">_xll.BQL(D223, "total_equity(as_of_date=range(2023-12-29, 2023-12-29), fa_period_type=Q)")</f>
        <v>#NAME?</v>
      </c>
      <c r="L223" t="e">
        <f ca="1">_xll.BQL(D223, "sales_rev_turn(as_of_date=range(2023-12-31, 2023-12-31), fa_period_type=LTM)")</f>
        <v>#NAME?</v>
      </c>
    </row>
    <row r="224" spans="1:12" x14ac:dyDescent="0.55000000000000004">
      <c r="A224" s="1">
        <v>45289</v>
      </c>
      <c r="B224" s="1">
        <v>45291</v>
      </c>
      <c r="C224" t="s">
        <v>1603</v>
      </c>
      <c r="D224" t="s">
        <v>7357</v>
      </c>
      <c r="E224" t="e">
        <f ca="1">_xll.BQL(D224, "cf_free_cash_flow(as_of_date=range(2023-12-31, 2023-12-31), fa_period_type=LTM)")</f>
        <v>#NAME?</v>
      </c>
      <c r="F224" t="e">
        <f ca="1">_xll.BQL(D224, "bs_st_borrow(fa_period_reference=range(2023-12-29, 2023-12-29), fa_period_type=Q)")</f>
        <v>#NAME?</v>
      </c>
      <c r="G224" t="e">
        <f ca="1">_xll.BQL(D224, "bs_lt_borrow(fa_period_reference=range(2023-12-29, 2023-12-29), fa_period_type=Q)")</f>
        <v>#NAME?</v>
      </c>
      <c r="H224" t="e">
        <f ca="1">_xll.BQL(D224, "net_income(as_of_date=range(2023-12-31, 2023-12-31), fa_period_type=LTM)")</f>
        <v>#NAME?</v>
      </c>
      <c r="I224" t="e">
        <f ca="1">_xll.BQL(D224, "ebitda(as_of_date=range(2023-12-31, 2023-12-31), fa_period_type=LTM)")</f>
        <v>#NAME?</v>
      </c>
      <c r="J224" t="e">
        <f ca="1">_xll.BQL(D224, "is_int_expense(as_of_date=range(2023-12-29, 2023-12-29), fa_period_type=Q)")</f>
        <v>#NAME?</v>
      </c>
      <c r="K224" t="e">
        <f ca="1">_xll.BQL(D224, "total_equity(as_of_date=range(2023-12-29, 2023-12-29), fa_period_type=Q)")</f>
        <v>#NAME?</v>
      </c>
      <c r="L224" t="e">
        <f ca="1">_xll.BQL(D224, "sales_rev_turn(as_of_date=range(2023-12-31, 2023-12-31), fa_period_type=LTM)")</f>
        <v>#NAME?</v>
      </c>
    </row>
    <row r="225" spans="1:12" x14ac:dyDescent="0.55000000000000004">
      <c r="A225" s="1">
        <v>45289</v>
      </c>
      <c r="B225" s="1">
        <v>45291</v>
      </c>
      <c r="C225" t="s">
        <v>1612</v>
      </c>
      <c r="D225" t="s">
        <v>7314</v>
      </c>
      <c r="E225" t="e">
        <f ca="1">_xll.BQL(D225, "cf_free_cash_flow(as_of_date=range(2023-12-31, 2023-12-31), fa_period_type=LTM)")</f>
        <v>#NAME?</v>
      </c>
      <c r="F225" t="e">
        <f ca="1">_xll.BQL(D225, "bs_st_borrow(fa_period_reference=range(2023-12-29, 2023-12-29), fa_period_type=Q)")</f>
        <v>#NAME?</v>
      </c>
      <c r="G225" t="e">
        <f ca="1">_xll.BQL(D225, "bs_lt_borrow(fa_period_reference=range(2023-12-29, 2023-12-29), fa_period_type=Q)")</f>
        <v>#NAME?</v>
      </c>
      <c r="H225" t="e">
        <f ca="1">_xll.BQL(D225, "net_income(as_of_date=range(2023-12-31, 2023-12-31), fa_period_type=LTM)")</f>
        <v>#NAME?</v>
      </c>
      <c r="I225" t="e">
        <f ca="1">_xll.BQL(D225, "ebitda(as_of_date=range(2023-12-31, 2023-12-31), fa_period_type=LTM)")</f>
        <v>#NAME?</v>
      </c>
      <c r="J225" t="e">
        <f ca="1">_xll.BQL(D225, "is_int_expense(as_of_date=range(2023-12-29, 2023-12-29), fa_period_type=Q)")</f>
        <v>#NAME?</v>
      </c>
      <c r="K225" t="e">
        <f ca="1">_xll.BQL(D225, "total_equity(as_of_date=range(2023-12-29, 2023-12-29), fa_period_type=Q)")</f>
        <v>#NAME?</v>
      </c>
      <c r="L225" t="e">
        <f ca="1">_xll.BQL(D225, "sales_rev_turn(as_of_date=range(2023-12-31, 2023-12-31), fa_period_type=LTM)")</f>
        <v>#NAME?</v>
      </c>
    </row>
    <row r="226" spans="1:12" x14ac:dyDescent="0.55000000000000004">
      <c r="A226" s="1">
        <v>45289</v>
      </c>
      <c r="B226" s="1">
        <v>45291</v>
      </c>
      <c r="C226" t="s">
        <v>1615</v>
      </c>
      <c r="D226" t="s">
        <v>7431</v>
      </c>
      <c r="E226" t="e">
        <f ca="1">_xll.BQL(D226, "cf_free_cash_flow(as_of_date=range(2023-12-31, 2023-12-31), fa_period_type=LTM)")</f>
        <v>#NAME?</v>
      </c>
      <c r="F226" t="e">
        <f ca="1">_xll.BQL(D226, "bs_st_borrow(fa_period_reference=range(2023-12-29, 2023-12-29), fa_period_type=Q)")</f>
        <v>#NAME?</v>
      </c>
      <c r="G226" t="e">
        <f ca="1">_xll.BQL(D226, "bs_lt_borrow(fa_period_reference=range(2023-12-29, 2023-12-29), fa_period_type=Q)")</f>
        <v>#NAME?</v>
      </c>
      <c r="H226" t="e">
        <f ca="1">_xll.BQL(D226, "net_income(as_of_date=range(2023-12-31, 2023-12-31), fa_period_type=LTM)")</f>
        <v>#NAME?</v>
      </c>
      <c r="I226" t="e">
        <f ca="1">_xll.BQL(D226, "ebitda(as_of_date=range(2023-12-31, 2023-12-31), fa_period_type=LTM)")</f>
        <v>#NAME?</v>
      </c>
      <c r="J226" t="e">
        <f ca="1">_xll.BQL(D226, "is_int_expense(as_of_date=range(2023-12-29, 2023-12-29), fa_period_type=Q)")</f>
        <v>#NAME?</v>
      </c>
      <c r="K226" t="e">
        <f ca="1">_xll.BQL(D226, "total_equity(as_of_date=range(2023-12-29, 2023-12-29), fa_period_type=Q)")</f>
        <v>#NAME?</v>
      </c>
      <c r="L226" t="e">
        <f ca="1">_xll.BQL(D226, "sales_rev_turn(as_of_date=range(2023-12-31, 2023-12-31), fa_period_type=LTM)")</f>
        <v>#NAME?</v>
      </c>
    </row>
    <row r="227" spans="1:12" x14ac:dyDescent="0.55000000000000004">
      <c r="A227" s="1">
        <v>45289</v>
      </c>
      <c r="B227" s="1">
        <v>45291</v>
      </c>
      <c r="C227" t="s">
        <v>1628</v>
      </c>
      <c r="D227" t="s">
        <v>7432</v>
      </c>
      <c r="E227" t="e">
        <f ca="1">_xll.BQL(D227, "cf_free_cash_flow(as_of_date=range(2023-12-31, 2023-12-31), fa_period_type=LTM)")</f>
        <v>#NAME?</v>
      </c>
      <c r="F227" t="e">
        <f ca="1">_xll.BQL(D227, "bs_st_borrow(fa_period_reference=range(2023-12-29, 2023-12-29), fa_period_type=Q)")</f>
        <v>#NAME?</v>
      </c>
      <c r="G227" t="e">
        <f ca="1">_xll.BQL(D227, "bs_lt_borrow(fa_period_reference=range(2023-12-29, 2023-12-29), fa_period_type=Q)")</f>
        <v>#NAME?</v>
      </c>
      <c r="H227" t="e">
        <f ca="1">_xll.BQL(D227, "net_income(as_of_date=range(2023-12-31, 2023-12-31), fa_period_type=LTM)")</f>
        <v>#NAME?</v>
      </c>
      <c r="I227" t="e">
        <f ca="1">_xll.BQL(D227, "ebitda(as_of_date=range(2023-12-31, 2023-12-31), fa_period_type=LTM)")</f>
        <v>#NAME?</v>
      </c>
      <c r="J227" t="e">
        <f ca="1">_xll.BQL(D227, "is_int_expense(as_of_date=range(2023-12-29, 2023-12-29), fa_period_type=Q)")</f>
        <v>#NAME?</v>
      </c>
      <c r="K227" t="e">
        <f ca="1">_xll.BQL(D227, "total_equity(as_of_date=range(2023-12-29, 2023-12-29), fa_period_type=Q)")</f>
        <v>#NAME?</v>
      </c>
      <c r="L227" t="e">
        <f ca="1">_xll.BQL(D227, "sales_rev_turn(as_of_date=range(2023-12-31, 2023-12-31), fa_period_type=LTM)")</f>
        <v>#NAME?</v>
      </c>
    </row>
    <row r="228" spans="1:12" x14ac:dyDescent="0.55000000000000004">
      <c r="A228" s="1">
        <v>45289</v>
      </c>
      <c r="B228" s="1">
        <v>45291</v>
      </c>
      <c r="C228" t="s">
        <v>1634</v>
      </c>
      <c r="D228" t="s">
        <v>7433</v>
      </c>
      <c r="E228" t="e">
        <f ca="1">_xll.BQL(D228, "cf_free_cash_flow(as_of_date=range(2023-12-31, 2023-12-31), fa_period_type=LTM)")</f>
        <v>#NAME?</v>
      </c>
      <c r="F228" t="e">
        <f ca="1">_xll.BQL(D228, "bs_st_borrow(fa_period_reference=range(2023-12-29, 2023-12-29), fa_period_type=Q)")</f>
        <v>#NAME?</v>
      </c>
      <c r="G228" t="e">
        <f ca="1">_xll.BQL(D228, "bs_lt_borrow(fa_period_reference=range(2023-12-29, 2023-12-29), fa_period_type=Q)")</f>
        <v>#NAME?</v>
      </c>
      <c r="H228" t="e">
        <f ca="1">_xll.BQL(D228, "net_income(as_of_date=range(2023-12-31, 2023-12-31), fa_period_type=LTM)")</f>
        <v>#NAME?</v>
      </c>
      <c r="I228" t="e">
        <f ca="1">_xll.BQL(D228, "ebitda(as_of_date=range(2023-12-31, 2023-12-31), fa_period_type=LTM)")</f>
        <v>#NAME?</v>
      </c>
      <c r="J228" t="e">
        <f ca="1">_xll.BQL(D228, "is_int_expense(as_of_date=range(2023-12-29, 2023-12-29), fa_period_type=Q)")</f>
        <v>#NAME?</v>
      </c>
      <c r="K228" t="e">
        <f ca="1">_xll.BQL(D228, "total_equity(as_of_date=range(2023-12-29, 2023-12-29), fa_period_type=Q)")</f>
        <v>#NAME?</v>
      </c>
      <c r="L228" t="e">
        <f ca="1">_xll.BQL(D228, "sales_rev_turn(as_of_date=range(2023-12-31, 2023-12-31), fa_period_type=LTM)")</f>
        <v>#NAME?</v>
      </c>
    </row>
    <row r="229" spans="1:12" x14ac:dyDescent="0.55000000000000004">
      <c r="A229" s="1">
        <v>45289</v>
      </c>
      <c r="B229" s="1">
        <v>45291</v>
      </c>
      <c r="C229" t="s">
        <v>1638</v>
      </c>
      <c r="D229" t="s">
        <v>7279</v>
      </c>
      <c r="E229" t="e">
        <f ca="1">_xll.BQL(D229, "cf_free_cash_flow(as_of_date=range(2023-12-31, 2023-12-31), fa_period_type=LTM)")</f>
        <v>#NAME?</v>
      </c>
      <c r="F229" t="e">
        <f ca="1">_xll.BQL(D229, "bs_st_borrow(fa_period_reference=range(2023-12-29, 2023-12-29), fa_period_type=Q)")</f>
        <v>#NAME?</v>
      </c>
      <c r="G229" t="e">
        <f ca="1">_xll.BQL(D229, "bs_lt_borrow(fa_period_reference=range(2023-12-29, 2023-12-29), fa_period_type=Q)")</f>
        <v>#NAME?</v>
      </c>
      <c r="H229" t="e">
        <f ca="1">_xll.BQL(D229, "net_income(as_of_date=range(2023-12-31, 2023-12-31), fa_period_type=LTM)")</f>
        <v>#NAME?</v>
      </c>
      <c r="I229" t="e">
        <f ca="1">_xll.BQL(D229, "ebitda(as_of_date=range(2023-12-31, 2023-12-31), fa_period_type=LTM)")</f>
        <v>#NAME?</v>
      </c>
      <c r="J229" t="e">
        <f ca="1">_xll.BQL(D229, "is_int_expense(as_of_date=range(2023-12-29, 2023-12-29), fa_period_type=Q)")</f>
        <v>#NAME?</v>
      </c>
      <c r="K229" t="e">
        <f ca="1">_xll.BQL(D229, "total_equity(as_of_date=range(2023-12-29, 2023-12-29), fa_period_type=Q)")</f>
        <v>#NAME?</v>
      </c>
      <c r="L229" t="e">
        <f ca="1">_xll.BQL(D229, "sales_rev_turn(as_of_date=range(2023-12-31, 2023-12-31), fa_period_type=LTM)")</f>
        <v>#NAME?</v>
      </c>
    </row>
    <row r="230" spans="1:12" x14ac:dyDescent="0.55000000000000004">
      <c r="A230" s="1">
        <v>45289</v>
      </c>
      <c r="B230" s="1">
        <v>45291</v>
      </c>
      <c r="C230" t="s">
        <v>1642</v>
      </c>
      <c r="D230" t="s">
        <v>7434</v>
      </c>
      <c r="E230" t="e">
        <f ca="1">_xll.BQL(D230, "cf_free_cash_flow(as_of_date=range(2023-12-31, 2023-12-31), fa_period_type=LTM)")</f>
        <v>#NAME?</v>
      </c>
      <c r="F230" t="e">
        <f ca="1">_xll.BQL(D230, "bs_st_borrow(fa_period_reference=range(2023-12-29, 2023-12-29), fa_period_type=Q)")</f>
        <v>#NAME?</v>
      </c>
      <c r="G230" t="e">
        <f ca="1">_xll.BQL(D230, "bs_lt_borrow(fa_period_reference=range(2023-12-29, 2023-12-29), fa_period_type=Q)")</f>
        <v>#NAME?</v>
      </c>
      <c r="H230" t="e">
        <f ca="1">_xll.BQL(D230, "net_income(as_of_date=range(2023-12-31, 2023-12-31), fa_period_type=LTM)")</f>
        <v>#NAME?</v>
      </c>
      <c r="I230" t="e">
        <f ca="1">_xll.BQL(D230, "ebitda(as_of_date=range(2023-12-31, 2023-12-31), fa_period_type=LTM)")</f>
        <v>#NAME?</v>
      </c>
      <c r="J230" t="e">
        <f ca="1">_xll.BQL(D230, "is_int_expense(as_of_date=range(2023-12-29, 2023-12-29), fa_period_type=Q)")</f>
        <v>#NAME?</v>
      </c>
      <c r="K230" t="e">
        <f ca="1">_xll.BQL(D230, "total_equity(as_of_date=range(2023-12-29, 2023-12-29), fa_period_type=Q)")</f>
        <v>#NAME?</v>
      </c>
      <c r="L230" t="e">
        <f ca="1">_xll.BQL(D230, "sales_rev_turn(as_of_date=range(2023-12-31, 2023-12-31), fa_period_type=LTM)")</f>
        <v>#NAME?</v>
      </c>
    </row>
    <row r="231" spans="1:12" x14ac:dyDescent="0.55000000000000004">
      <c r="A231" s="1">
        <v>45289</v>
      </c>
      <c r="B231" s="1">
        <v>45291</v>
      </c>
      <c r="C231" t="s">
        <v>1652</v>
      </c>
      <c r="D231" t="s">
        <v>7435</v>
      </c>
      <c r="E231" t="e">
        <f ca="1">_xll.BQL(D231, "cf_free_cash_flow(as_of_date=range(2023-12-31, 2023-12-31), fa_period_type=LTM)")</f>
        <v>#NAME?</v>
      </c>
      <c r="F231" t="e">
        <f ca="1">_xll.BQL(D231, "bs_st_borrow(fa_period_reference=range(2023-12-29, 2023-12-29), fa_period_type=Q)")</f>
        <v>#NAME?</v>
      </c>
      <c r="G231" t="e">
        <f ca="1">_xll.BQL(D231, "bs_lt_borrow(fa_period_reference=range(2023-12-29, 2023-12-29), fa_period_type=Q)")</f>
        <v>#NAME?</v>
      </c>
      <c r="H231" t="e">
        <f ca="1">_xll.BQL(D231, "net_income(as_of_date=range(2023-12-31, 2023-12-31), fa_period_type=LTM)")</f>
        <v>#NAME?</v>
      </c>
      <c r="I231" t="e">
        <f ca="1">_xll.BQL(D231, "ebitda(as_of_date=range(2023-12-31, 2023-12-31), fa_period_type=LTM)")</f>
        <v>#NAME?</v>
      </c>
      <c r="J231" t="e">
        <f ca="1">_xll.BQL(D231, "is_int_expense(as_of_date=range(2023-12-29, 2023-12-29), fa_period_type=Q)")</f>
        <v>#NAME?</v>
      </c>
      <c r="K231" t="e">
        <f ca="1">_xll.BQL(D231, "total_equity(as_of_date=range(2023-12-29, 2023-12-29), fa_period_type=Q)")</f>
        <v>#NAME?</v>
      </c>
      <c r="L231" t="e">
        <f ca="1">_xll.BQL(D231, "sales_rev_turn(as_of_date=range(2023-12-31, 2023-12-31), fa_period_type=LTM)")</f>
        <v>#NAME?</v>
      </c>
    </row>
    <row r="232" spans="1:12" x14ac:dyDescent="0.55000000000000004">
      <c r="A232" s="1">
        <v>45289</v>
      </c>
      <c r="B232" s="1">
        <v>45291</v>
      </c>
      <c r="C232" t="s">
        <v>1658</v>
      </c>
      <c r="D232" t="s">
        <v>7436</v>
      </c>
      <c r="E232" t="e">
        <f ca="1">_xll.BQL(D232, "cf_free_cash_flow(as_of_date=range(2023-12-31, 2023-12-31), fa_period_type=LTM)")</f>
        <v>#NAME?</v>
      </c>
      <c r="F232" t="e">
        <f ca="1">_xll.BQL(D232, "bs_st_borrow(fa_period_reference=range(2023-12-29, 2023-12-29), fa_period_type=Q)")</f>
        <v>#NAME?</v>
      </c>
      <c r="G232" t="e">
        <f ca="1">_xll.BQL(D232, "bs_lt_borrow(fa_period_reference=range(2023-12-29, 2023-12-29), fa_period_type=Q)")</f>
        <v>#NAME?</v>
      </c>
      <c r="H232" t="e">
        <f ca="1">_xll.BQL(D232, "net_income(as_of_date=range(2023-12-31, 2023-12-31), fa_period_type=LTM)")</f>
        <v>#NAME?</v>
      </c>
      <c r="I232" t="e">
        <f ca="1">_xll.BQL(D232, "ebitda(as_of_date=range(2023-12-31, 2023-12-31), fa_period_type=LTM)")</f>
        <v>#NAME?</v>
      </c>
      <c r="J232" t="e">
        <f ca="1">_xll.BQL(D232, "is_int_expense(as_of_date=range(2023-12-29, 2023-12-29), fa_period_type=Q)")</f>
        <v>#NAME?</v>
      </c>
      <c r="K232" t="e">
        <f ca="1">_xll.BQL(D232, "total_equity(as_of_date=range(2023-12-29, 2023-12-29), fa_period_type=Q)")</f>
        <v>#NAME?</v>
      </c>
      <c r="L232" t="e">
        <f ca="1">_xll.BQL(D232, "sales_rev_turn(as_of_date=range(2023-12-31, 2023-12-31), fa_period_type=LTM)")</f>
        <v>#NAME?</v>
      </c>
    </row>
    <row r="233" spans="1:12" x14ac:dyDescent="0.55000000000000004">
      <c r="A233" s="1">
        <v>45289</v>
      </c>
      <c r="B233" s="1">
        <v>45291</v>
      </c>
      <c r="C233" t="s">
        <v>1673</v>
      </c>
      <c r="D233" t="s">
        <v>7255</v>
      </c>
      <c r="E233" t="e">
        <f ca="1">_xll.BQL(D233, "cf_free_cash_flow(as_of_date=range(2023-12-31, 2023-12-31), fa_period_type=LTM)")</f>
        <v>#NAME?</v>
      </c>
      <c r="F233" t="e">
        <f ca="1">_xll.BQL(D233, "bs_st_borrow(fa_period_reference=range(2023-12-29, 2023-12-29), fa_period_type=Q)")</f>
        <v>#NAME?</v>
      </c>
      <c r="G233" t="e">
        <f ca="1">_xll.BQL(D233, "bs_lt_borrow(fa_period_reference=range(2023-12-29, 2023-12-29), fa_period_type=Q)")</f>
        <v>#NAME?</v>
      </c>
      <c r="H233" t="e">
        <f ca="1">_xll.BQL(D233, "net_income(as_of_date=range(2023-12-31, 2023-12-31), fa_period_type=LTM)")</f>
        <v>#NAME?</v>
      </c>
      <c r="I233" t="e">
        <f ca="1">_xll.BQL(D233, "ebitda(as_of_date=range(2023-12-31, 2023-12-31), fa_period_type=LTM)")</f>
        <v>#NAME?</v>
      </c>
      <c r="J233" t="e">
        <f ca="1">_xll.BQL(D233, "is_int_expense(as_of_date=range(2023-12-29, 2023-12-29), fa_period_type=Q)")</f>
        <v>#NAME?</v>
      </c>
      <c r="K233" t="e">
        <f ca="1">_xll.BQL(D233, "total_equity(as_of_date=range(2023-12-29, 2023-12-29), fa_period_type=Q)")</f>
        <v>#NAME?</v>
      </c>
      <c r="L233" t="e">
        <f ca="1">_xll.BQL(D233, "sales_rev_turn(as_of_date=range(2023-12-31, 2023-12-31), fa_period_type=LTM)")</f>
        <v>#NAME?</v>
      </c>
    </row>
    <row r="234" spans="1:12" x14ac:dyDescent="0.55000000000000004">
      <c r="A234" s="1">
        <v>45289</v>
      </c>
      <c r="B234" s="1">
        <v>45291</v>
      </c>
      <c r="C234" t="s">
        <v>1678</v>
      </c>
      <c r="D234" t="s">
        <v>7437</v>
      </c>
      <c r="E234" t="e">
        <f ca="1">_xll.BQL(D234, "cf_free_cash_flow(as_of_date=range(2023-12-31, 2023-12-31), fa_period_type=LTM)")</f>
        <v>#NAME?</v>
      </c>
      <c r="F234" t="e">
        <f ca="1">_xll.BQL(D234, "bs_st_borrow(fa_period_reference=range(2023-12-29, 2023-12-29), fa_period_type=Q)")</f>
        <v>#NAME?</v>
      </c>
      <c r="G234" t="e">
        <f ca="1">_xll.BQL(D234, "bs_lt_borrow(fa_period_reference=range(2023-12-29, 2023-12-29), fa_period_type=Q)")</f>
        <v>#NAME?</v>
      </c>
      <c r="H234" t="e">
        <f ca="1">_xll.BQL(D234, "net_income(as_of_date=range(2023-12-31, 2023-12-31), fa_period_type=LTM)")</f>
        <v>#NAME?</v>
      </c>
      <c r="I234" t="e">
        <f ca="1">_xll.BQL(D234, "ebitda(as_of_date=range(2023-12-31, 2023-12-31), fa_period_type=LTM)")</f>
        <v>#NAME?</v>
      </c>
      <c r="J234" t="e">
        <f ca="1">_xll.BQL(D234, "is_int_expense(as_of_date=range(2023-12-29, 2023-12-29), fa_period_type=Q)")</f>
        <v>#NAME?</v>
      </c>
      <c r="K234" t="e">
        <f ca="1">_xll.BQL(D234, "total_equity(as_of_date=range(2023-12-29, 2023-12-29), fa_period_type=Q)")</f>
        <v>#NAME?</v>
      </c>
      <c r="L234" t="e">
        <f ca="1">_xll.BQL(D234, "sales_rev_turn(as_of_date=range(2023-12-31, 2023-12-31), fa_period_type=LTM)")</f>
        <v>#NAME?</v>
      </c>
    </row>
    <row r="235" spans="1:12" x14ac:dyDescent="0.55000000000000004">
      <c r="A235" s="1">
        <v>45289</v>
      </c>
      <c r="B235" s="1">
        <v>45291</v>
      </c>
      <c r="C235" t="s">
        <v>1684</v>
      </c>
      <c r="D235" t="s">
        <v>7438</v>
      </c>
      <c r="E235" t="e">
        <f ca="1">_xll.BQL(D235, "cf_free_cash_flow(as_of_date=range(2023-12-31, 2023-12-31), fa_period_type=LTM)")</f>
        <v>#NAME?</v>
      </c>
      <c r="F235" t="e">
        <f ca="1">_xll.BQL(D235, "bs_st_borrow(fa_period_reference=range(2023-12-29, 2023-12-29), fa_period_type=Q)")</f>
        <v>#NAME?</v>
      </c>
      <c r="G235" t="e">
        <f ca="1">_xll.BQL(D235, "bs_lt_borrow(fa_period_reference=range(2023-12-29, 2023-12-29), fa_period_type=Q)")</f>
        <v>#NAME?</v>
      </c>
      <c r="H235" t="e">
        <f ca="1">_xll.BQL(D235, "net_income(as_of_date=range(2023-12-31, 2023-12-31), fa_period_type=LTM)")</f>
        <v>#NAME?</v>
      </c>
      <c r="I235" t="e">
        <f ca="1">_xll.BQL(D235, "ebitda(as_of_date=range(2023-12-31, 2023-12-31), fa_period_type=LTM)")</f>
        <v>#NAME?</v>
      </c>
      <c r="J235" t="e">
        <f ca="1">_xll.BQL(D235, "is_int_expense(as_of_date=range(2023-12-29, 2023-12-29), fa_period_type=Q)")</f>
        <v>#NAME?</v>
      </c>
      <c r="K235" t="e">
        <f ca="1">_xll.BQL(D235, "total_equity(as_of_date=range(2023-12-29, 2023-12-29), fa_period_type=Q)")</f>
        <v>#NAME?</v>
      </c>
      <c r="L235" t="e">
        <f ca="1">_xll.BQL(D235, "sales_rev_turn(as_of_date=range(2023-12-31, 2023-12-31), fa_period_type=LTM)")</f>
        <v>#NAME?</v>
      </c>
    </row>
    <row r="236" spans="1:12" x14ac:dyDescent="0.55000000000000004">
      <c r="A236" s="1">
        <v>45289</v>
      </c>
      <c r="B236" s="1">
        <v>45291</v>
      </c>
      <c r="C236" t="s">
        <v>1699</v>
      </c>
      <c r="D236" t="s">
        <v>7439</v>
      </c>
      <c r="E236" t="e">
        <f ca="1">_xll.BQL(D236, "cf_free_cash_flow(as_of_date=range(2023-12-31, 2023-12-31), fa_period_type=LTM)")</f>
        <v>#NAME?</v>
      </c>
      <c r="F236" t="e">
        <f ca="1">_xll.BQL(D236, "bs_st_borrow(fa_period_reference=range(2023-12-29, 2023-12-29), fa_period_type=Q)")</f>
        <v>#NAME?</v>
      </c>
      <c r="G236" t="e">
        <f ca="1">_xll.BQL(D236, "bs_lt_borrow(fa_period_reference=range(2023-12-29, 2023-12-29), fa_period_type=Q)")</f>
        <v>#NAME?</v>
      </c>
      <c r="H236" t="e">
        <f ca="1">_xll.BQL(D236, "net_income(as_of_date=range(2023-12-31, 2023-12-31), fa_period_type=LTM)")</f>
        <v>#NAME?</v>
      </c>
      <c r="I236" t="e">
        <f ca="1">_xll.BQL(D236, "ebitda(as_of_date=range(2023-12-31, 2023-12-31), fa_period_type=LTM)")</f>
        <v>#NAME?</v>
      </c>
      <c r="J236" t="e">
        <f ca="1">_xll.BQL(D236, "is_int_expense(as_of_date=range(2023-12-29, 2023-12-29), fa_period_type=Q)")</f>
        <v>#NAME?</v>
      </c>
      <c r="K236" t="e">
        <f ca="1">_xll.BQL(D236, "total_equity(as_of_date=range(2023-12-29, 2023-12-29), fa_period_type=Q)")</f>
        <v>#NAME?</v>
      </c>
      <c r="L236" t="e">
        <f ca="1">_xll.BQL(D236, "sales_rev_turn(as_of_date=range(2023-12-31, 2023-12-31), fa_period_type=LTM)")</f>
        <v>#NAME?</v>
      </c>
    </row>
    <row r="237" spans="1:12" x14ac:dyDescent="0.55000000000000004">
      <c r="A237" s="1">
        <v>45289</v>
      </c>
      <c r="B237" s="1">
        <v>45291</v>
      </c>
      <c r="C237" t="s">
        <v>1702</v>
      </c>
      <c r="D237" t="s">
        <v>7440</v>
      </c>
      <c r="E237" t="e">
        <f ca="1">_xll.BQL(D237, "cf_free_cash_flow(as_of_date=range(2023-12-31, 2023-12-31), fa_period_type=LTM)")</f>
        <v>#NAME?</v>
      </c>
      <c r="F237" t="e">
        <f ca="1">_xll.BQL(D237, "bs_st_borrow(fa_period_reference=range(2023-12-29, 2023-12-29), fa_period_type=Q)")</f>
        <v>#NAME?</v>
      </c>
      <c r="G237" t="e">
        <f ca="1">_xll.BQL(D237, "bs_lt_borrow(fa_period_reference=range(2023-12-29, 2023-12-29), fa_period_type=Q)")</f>
        <v>#NAME?</v>
      </c>
      <c r="H237" t="e">
        <f ca="1">_xll.BQL(D237, "net_income(as_of_date=range(2023-12-31, 2023-12-31), fa_period_type=LTM)")</f>
        <v>#NAME?</v>
      </c>
      <c r="I237" t="e">
        <f ca="1">_xll.BQL(D237, "ebitda(as_of_date=range(2023-12-31, 2023-12-31), fa_period_type=LTM)")</f>
        <v>#NAME?</v>
      </c>
      <c r="J237" t="e">
        <f ca="1">_xll.BQL(D237, "is_int_expense(as_of_date=range(2023-12-29, 2023-12-29), fa_period_type=Q)")</f>
        <v>#NAME?</v>
      </c>
      <c r="K237" t="e">
        <f ca="1">_xll.BQL(D237, "total_equity(as_of_date=range(2023-12-29, 2023-12-29), fa_period_type=Q)")</f>
        <v>#NAME?</v>
      </c>
      <c r="L237" t="e">
        <f ca="1">_xll.BQL(D237, "sales_rev_turn(as_of_date=range(2023-12-31, 2023-12-31), fa_period_type=LTM)")</f>
        <v>#NAME?</v>
      </c>
    </row>
    <row r="238" spans="1:12" x14ac:dyDescent="0.55000000000000004">
      <c r="A238" s="1">
        <v>45289</v>
      </c>
      <c r="B238" s="1">
        <v>45291</v>
      </c>
      <c r="C238" t="s">
        <v>1722</v>
      </c>
      <c r="D238" t="s">
        <v>7441</v>
      </c>
      <c r="E238" t="e">
        <f ca="1">_xll.BQL(D238, "cf_free_cash_flow(as_of_date=range(2023-12-31, 2023-12-31), fa_period_type=LTM)")</f>
        <v>#NAME?</v>
      </c>
      <c r="F238" t="e">
        <f ca="1">_xll.BQL(D238, "bs_st_borrow(fa_period_reference=range(2023-12-29, 2023-12-29), fa_period_type=Q)")</f>
        <v>#NAME?</v>
      </c>
      <c r="G238" t="e">
        <f ca="1">_xll.BQL(D238, "bs_lt_borrow(fa_period_reference=range(2023-12-29, 2023-12-29), fa_period_type=Q)")</f>
        <v>#NAME?</v>
      </c>
      <c r="H238" t="e">
        <f ca="1">_xll.BQL(D238, "net_income(as_of_date=range(2023-12-31, 2023-12-31), fa_period_type=LTM)")</f>
        <v>#NAME?</v>
      </c>
      <c r="I238" t="e">
        <f ca="1">_xll.BQL(D238, "ebitda(as_of_date=range(2023-12-31, 2023-12-31), fa_period_type=LTM)")</f>
        <v>#NAME?</v>
      </c>
      <c r="J238" t="e">
        <f ca="1">_xll.BQL(D238, "is_int_expense(as_of_date=range(2023-12-29, 2023-12-29), fa_period_type=Q)")</f>
        <v>#NAME?</v>
      </c>
      <c r="K238" t="e">
        <f ca="1">_xll.BQL(D238, "total_equity(as_of_date=range(2023-12-29, 2023-12-29), fa_period_type=Q)")</f>
        <v>#NAME?</v>
      </c>
      <c r="L238" t="e">
        <f ca="1">_xll.BQL(D238, "sales_rev_turn(as_of_date=range(2023-12-31, 2023-12-31), fa_period_type=LTM)")</f>
        <v>#NAME?</v>
      </c>
    </row>
    <row r="239" spans="1:12" x14ac:dyDescent="0.55000000000000004">
      <c r="A239" s="1">
        <v>45289</v>
      </c>
      <c r="B239" s="1">
        <v>45291</v>
      </c>
      <c r="C239" t="s">
        <v>1734</v>
      </c>
      <c r="D239" t="s">
        <v>7356</v>
      </c>
      <c r="E239" t="e">
        <f ca="1">_xll.BQL(D239, "cf_free_cash_flow(as_of_date=range(2023-12-31, 2023-12-31), fa_period_type=LTM)")</f>
        <v>#NAME?</v>
      </c>
      <c r="F239" t="e">
        <f ca="1">_xll.BQL(D239, "bs_st_borrow(fa_period_reference=range(2023-12-29, 2023-12-29), fa_period_type=Q)")</f>
        <v>#NAME?</v>
      </c>
      <c r="G239" t="e">
        <f ca="1">_xll.BQL(D239, "bs_lt_borrow(fa_period_reference=range(2023-12-29, 2023-12-29), fa_period_type=Q)")</f>
        <v>#NAME?</v>
      </c>
      <c r="H239" t="e">
        <f ca="1">_xll.BQL(D239, "net_income(as_of_date=range(2023-12-31, 2023-12-31), fa_period_type=LTM)")</f>
        <v>#NAME?</v>
      </c>
      <c r="I239" t="e">
        <f ca="1">_xll.BQL(D239, "ebitda(as_of_date=range(2023-12-31, 2023-12-31), fa_period_type=LTM)")</f>
        <v>#NAME?</v>
      </c>
      <c r="J239" t="e">
        <f ca="1">_xll.BQL(D239, "is_int_expense(as_of_date=range(2023-12-29, 2023-12-29), fa_period_type=Q)")</f>
        <v>#NAME?</v>
      </c>
      <c r="K239" t="e">
        <f ca="1">_xll.BQL(D239, "total_equity(as_of_date=range(2023-12-29, 2023-12-29), fa_period_type=Q)")</f>
        <v>#NAME?</v>
      </c>
      <c r="L239" t="e">
        <f ca="1">_xll.BQL(D239, "sales_rev_turn(as_of_date=range(2023-12-31, 2023-12-31), fa_period_type=LTM)")</f>
        <v>#NAME?</v>
      </c>
    </row>
    <row r="240" spans="1:12" x14ac:dyDescent="0.55000000000000004">
      <c r="A240" s="1">
        <v>45289</v>
      </c>
      <c r="B240" s="1">
        <v>45291</v>
      </c>
      <c r="C240" t="s">
        <v>1737</v>
      </c>
      <c r="D240" t="s">
        <v>7442</v>
      </c>
      <c r="E240" t="e">
        <f ca="1">_xll.BQL(D240, "cf_free_cash_flow(as_of_date=range(2023-12-31, 2023-12-31), fa_period_type=LTM)")</f>
        <v>#NAME?</v>
      </c>
      <c r="F240" t="e">
        <f ca="1">_xll.BQL(D240, "bs_st_borrow(fa_period_reference=range(2023-12-29, 2023-12-29), fa_period_type=Q)")</f>
        <v>#NAME?</v>
      </c>
      <c r="G240" t="e">
        <f ca="1">_xll.BQL(D240, "bs_lt_borrow(fa_period_reference=range(2023-12-29, 2023-12-29), fa_period_type=Q)")</f>
        <v>#NAME?</v>
      </c>
      <c r="H240" t="e">
        <f ca="1">_xll.BQL(D240, "net_income(as_of_date=range(2023-12-31, 2023-12-31), fa_period_type=LTM)")</f>
        <v>#NAME?</v>
      </c>
      <c r="I240" t="e">
        <f ca="1">_xll.BQL(D240, "ebitda(as_of_date=range(2023-12-31, 2023-12-31), fa_period_type=LTM)")</f>
        <v>#NAME?</v>
      </c>
      <c r="J240" t="e">
        <f ca="1">_xll.BQL(D240, "is_int_expense(as_of_date=range(2023-12-29, 2023-12-29), fa_period_type=Q)")</f>
        <v>#NAME?</v>
      </c>
      <c r="K240" t="e">
        <f ca="1">_xll.BQL(D240, "total_equity(as_of_date=range(2023-12-29, 2023-12-29), fa_period_type=Q)")</f>
        <v>#NAME?</v>
      </c>
      <c r="L240" t="e">
        <f ca="1">_xll.BQL(D240, "sales_rev_turn(as_of_date=range(2023-12-31, 2023-12-31), fa_period_type=LTM)")</f>
        <v>#NAME?</v>
      </c>
    </row>
    <row r="241" spans="1:12" x14ac:dyDescent="0.55000000000000004">
      <c r="A241" s="1">
        <v>45289</v>
      </c>
      <c r="B241" s="1">
        <v>45291</v>
      </c>
      <c r="C241" t="s">
        <v>1740</v>
      </c>
      <c r="D241" t="s">
        <v>7245</v>
      </c>
      <c r="E241" t="e">
        <f ca="1">_xll.BQL(D241, "cf_free_cash_flow(as_of_date=range(2023-12-31, 2023-12-31), fa_period_type=LTM)")</f>
        <v>#NAME?</v>
      </c>
      <c r="F241" t="e">
        <f ca="1">_xll.BQL(D241, "bs_st_borrow(fa_period_reference=range(2023-12-29, 2023-12-29), fa_period_type=Q)")</f>
        <v>#NAME?</v>
      </c>
      <c r="G241" t="e">
        <f ca="1">_xll.BQL(D241, "bs_lt_borrow(fa_period_reference=range(2023-12-29, 2023-12-29), fa_period_type=Q)")</f>
        <v>#NAME?</v>
      </c>
      <c r="H241" t="e">
        <f ca="1">_xll.BQL(D241, "net_income(as_of_date=range(2023-12-31, 2023-12-31), fa_period_type=LTM)")</f>
        <v>#NAME?</v>
      </c>
      <c r="I241" t="e">
        <f ca="1">_xll.BQL(D241, "ebitda(as_of_date=range(2023-12-31, 2023-12-31), fa_period_type=LTM)")</f>
        <v>#NAME?</v>
      </c>
      <c r="J241" t="e">
        <f ca="1">_xll.BQL(D241, "is_int_expense(as_of_date=range(2023-12-29, 2023-12-29), fa_period_type=Q)")</f>
        <v>#NAME?</v>
      </c>
      <c r="K241" t="e">
        <f ca="1">_xll.BQL(D241, "total_equity(as_of_date=range(2023-12-29, 2023-12-29), fa_period_type=Q)")</f>
        <v>#NAME?</v>
      </c>
      <c r="L241" t="e">
        <f ca="1">_xll.BQL(D241, "sales_rev_turn(as_of_date=range(2023-12-31, 2023-12-31), fa_period_type=LTM)")</f>
        <v>#NAME?</v>
      </c>
    </row>
    <row r="242" spans="1:12" x14ac:dyDescent="0.55000000000000004">
      <c r="A242" s="1">
        <v>45289</v>
      </c>
      <c r="B242" s="1">
        <v>45291</v>
      </c>
      <c r="C242" t="s">
        <v>1745</v>
      </c>
      <c r="D242" t="s">
        <v>7443</v>
      </c>
      <c r="E242" t="e">
        <f ca="1">_xll.BQL(D242, "cf_free_cash_flow(as_of_date=range(2023-12-31, 2023-12-31), fa_period_type=LTM)")</f>
        <v>#NAME?</v>
      </c>
      <c r="F242" t="e">
        <f ca="1">_xll.BQL(D242, "bs_st_borrow(fa_period_reference=range(2023-12-29, 2023-12-29), fa_period_type=Q)")</f>
        <v>#NAME?</v>
      </c>
      <c r="G242" t="e">
        <f ca="1">_xll.BQL(D242, "bs_lt_borrow(fa_period_reference=range(2023-12-29, 2023-12-29), fa_period_type=Q)")</f>
        <v>#NAME?</v>
      </c>
      <c r="H242" t="e">
        <f ca="1">_xll.BQL(D242, "net_income(as_of_date=range(2023-12-31, 2023-12-31), fa_period_type=LTM)")</f>
        <v>#NAME?</v>
      </c>
      <c r="I242" t="e">
        <f ca="1">_xll.BQL(D242, "ebitda(as_of_date=range(2023-12-31, 2023-12-31), fa_period_type=LTM)")</f>
        <v>#NAME?</v>
      </c>
      <c r="J242" t="e">
        <f ca="1">_xll.BQL(D242, "is_int_expense(as_of_date=range(2023-12-29, 2023-12-29), fa_period_type=Q)")</f>
        <v>#NAME?</v>
      </c>
      <c r="K242" t="e">
        <f ca="1">_xll.BQL(D242, "total_equity(as_of_date=range(2023-12-29, 2023-12-29), fa_period_type=Q)")</f>
        <v>#NAME?</v>
      </c>
      <c r="L242" t="e">
        <f ca="1">_xll.BQL(D242, "sales_rev_turn(as_of_date=range(2023-12-31, 2023-12-31), fa_period_type=LTM)")</f>
        <v>#NAME?</v>
      </c>
    </row>
    <row r="243" spans="1:12" x14ac:dyDescent="0.55000000000000004">
      <c r="A243" s="1">
        <v>45289</v>
      </c>
      <c r="B243" s="1">
        <v>45291</v>
      </c>
      <c r="C243" t="s">
        <v>1750</v>
      </c>
      <c r="D243" t="s">
        <v>7320</v>
      </c>
      <c r="E243" t="e">
        <f ca="1">_xll.BQL(D243, "cf_free_cash_flow(as_of_date=range(2023-12-31, 2023-12-31), fa_period_type=LTM)")</f>
        <v>#NAME?</v>
      </c>
      <c r="F243" t="e">
        <f ca="1">_xll.BQL(D243, "bs_st_borrow(fa_period_reference=range(2023-12-29, 2023-12-29), fa_period_type=Q)")</f>
        <v>#NAME?</v>
      </c>
      <c r="G243" t="e">
        <f ca="1">_xll.BQL(D243, "bs_lt_borrow(fa_period_reference=range(2023-12-29, 2023-12-29), fa_period_type=Q)")</f>
        <v>#NAME?</v>
      </c>
      <c r="H243" t="e">
        <f ca="1">_xll.BQL(D243, "net_income(as_of_date=range(2023-12-31, 2023-12-31), fa_period_type=LTM)")</f>
        <v>#NAME?</v>
      </c>
      <c r="I243" t="e">
        <f ca="1">_xll.BQL(D243, "ebitda(as_of_date=range(2023-12-31, 2023-12-31), fa_period_type=LTM)")</f>
        <v>#NAME?</v>
      </c>
      <c r="J243" t="e">
        <f ca="1">_xll.BQL(D243, "is_int_expense(as_of_date=range(2023-12-29, 2023-12-29), fa_period_type=Q)")</f>
        <v>#NAME?</v>
      </c>
      <c r="K243" t="e">
        <f ca="1">_xll.BQL(D243, "total_equity(as_of_date=range(2023-12-29, 2023-12-29), fa_period_type=Q)")</f>
        <v>#NAME?</v>
      </c>
      <c r="L243" t="e">
        <f ca="1">_xll.BQL(D243, "sales_rev_turn(as_of_date=range(2023-12-31, 2023-12-31), fa_period_type=LTM)")</f>
        <v>#NAME?</v>
      </c>
    </row>
    <row r="244" spans="1:12" x14ac:dyDescent="0.55000000000000004">
      <c r="A244" s="1">
        <v>45289</v>
      </c>
      <c r="B244" s="1">
        <v>45291</v>
      </c>
      <c r="C244" t="s">
        <v>1752</v>
      </c>
      <c r="D244" t="s">
        <v>7444</v>
      </c>
      <c r="E244" t="e">
        <f ca="1">_xll.BQL(D244, "cf_free_cash_flow(as_of_date=range(2023-12-31, 2023-12-31), fa_period_type=LTM)")</f>
        <v>#NAME?</v>
      </c>
      <c r="F244" t="e">
        <f ca="1">_xll.BQL(D244, "bs_st_borrow(fa_period_reference=range(2023-12-29, 2023-12-29), fa_period_type=Q)")</f>
        <v>#NAME?</v>
      </c>
      <c r="G244" t="e">
        <f ca="1">_xll.BQL(D244, "bs_lt_borrow(fa_period_reference=range(2023-12-29, 2023-12-29), fa_period_type=Q)")</f>
        <v>#NAME?</v>
      </c>
      <c r="H244" t="e">
        <f ca="1">_xll.BQL(D244, "net_income(as_of_date=range(2023-12-31, 2023-12-31), fa_period_type=LTM)")</f>
        <v>#NAME?</v>
      </c>
      <c r="I244" t="e">
        <f ca="1">_xll.BQL(D244, "ebitda(as_of_date=range(2023-12-31, 2023-12-31), fa_period_type=LTM)")</f>
        <v>#NAME?</v>
      </c>
      <c r="J244" t="e">
        <f ca="1">_xll.BQL(D244, "is_int_expense(as_of_date=range(2023-12-29, 2023-12-29), fa_period_type=Q)")</f>
        <v>#NAME?</v>
      </c>
      <c r="K244" t="e">
        <f ca="1">_xll.BQL(D244, "total_equity(as_of_date=range(2023-12-29, 2023-12-29), fa_period_type=Q)")</f>
        <v>#NAME?</v>
      </c>
      <c r="L244" t="e">
        <f ca="1">_xll.BQL(D244, "sales_rev_turn(as_of_date=range(2023-12-31, 2023-12-31), fa_period_type=LTM)")</f>
        <v>#NAME?</v>
      </c>
    </row>
    <row r="245" spans="1:12" x14ac:dyDescent="0.55000000000000004">
      <c r="A245" s="1">
        <v>45289</v>
      </c>
      <c r="B245" s="1">
        <v>45291</v>
      </c>
      <c r="C245" t="s">
        <v>1760</v>
      </c>
      <c r="D245" t="s">
        <v>7445</v>
      </c>
      <c r="E245" t="e">
        <f ca="1">_xll.BQL(D245, "cf_free_cash_flow(as_of_date=range(2023-12-31, 2023-12-31), fa_period_type=LTM)")</f>
        <v>#NAME?</v>
      </c>
      <c r="F245" t="e">
        <f ca="1">_xll.BQL(D245, "bs_st_borrow(fa_period_reference=range(2023-12-29, 2023-12-29), fa_period_type=Q)")</f>
        <v>#NAME?</v>
      </c>
      <c r="G245" t="e">
        <f ca="1">_xll.BQL(D245, "bs_lt_borrow(fa_period_reference=range(2023-12-29, 2023-12-29), fa_period_type=Q)")</f>
        <v>#NAME?</v>
      </c>
      <c r="H245" t="e">
        <f ca="1">_xll.BQL(D245, "net_income(as_of_date=range(2023-12-31, 2023-12-31), fa_period_type=LTM)")</f>
        <v>#NAME?</v>
      </c>
      <c r="I245" t="e">
        <f ca="1">_xll.BQL(D245, "ebitda(as_of_date=range(2023-12-31, 2023-12-31), fa_period_type=LTM)")</f>
        <v>#NAME?</v>
      </c>
      <c r="J245" t="e">
        <f ca="1">_xll.BQL(D245, "is_int_expense(as_of_date=range(2023-12-29, 2023-12-29), fa_period_type=Q)")</f>
        <v>#NAME?</v>
      </c>
      <c r="K245" t="e">
        <f ca="1">_xll.BQL(D245, "total_equity(as_of_date=range(2023-12-29, 2023-12-29), fa_period_type=Q)")</f>
        <v>#NAME?</v>
      </c>
      <c r="L245" t="e">
        <f ca="1">_xll.BQL(D245, "sales_rev_turn(as_of_date=range(2023-12-31, 2023-12-31), fa_period_type=LTM)")</f>
        <v>#NAME?</v>
      </c>
    </row>
    <row r="246" spans="1:12" x14ac:dyDescent="0.55000000000000004">
      <c r="A246" s="1">
        <v>45289</v>
      </c>
      <c r="B246" s="1">
        <v>45291</v>
      </c>
      <c r="C246" t="s">
        <v>1764</v>
      </c>
      <c r="D246" t="s">
        <v>7393</v>
      </c>
      <c r="E246" t="e">
        <f ca="1">_xll.BQL(D246, "cf_free_cash_flow(as_of_date=range(2023-12-31, 2023-12-31), fa_period_type=LTM)")</f>
        <v>#NAME?</v>
      </c>
      <c r="F246" t="e">
        <f ca="1">_xll.BQL(D246, "bs_st_borrow(fa_period_reference=range(2023-12-29, 2023-12-29), fa_period_type=Q)")</f>
        <v>#NAME?</v>
      </c>
      <c r="G246" t="e">
        <f ca="1">_xll.BQL(D246, "bs_lt_borrow(fa_period_reference=range(2023-12-29, 2023-12-29), fa_period_type=Q)")</f>
        <v>#NAME?</v>
      </c>
      <c r="H246" t="e">
        <f ca="1">_xll.BQL(D246, "net_income(as_of_date=range(2023-12-31, 2023-12-31), fa_period_type=LTM)")</f>
        <v>#NAME?</v>
      </c>
      <c r="I246" t="e">
        <f ca="1">_xll.BQL(D246, "ebitda(as_of_date=range(2023-12-31, 2023-12-31), fa_period_type=LTM)")</f>
        <v>#NAME?</v>
      </c>
      <c r="J246" t="e">
        <f ca="1">_xll.BQL(D246, "is_int_expense(as_of_date=range(2023-12-29, 2023-12-29), fa_period_type=Q)")</f>
        <v>#NAME?</v>
      </c>
      <c r="K246" t="e">
        <f ca="1">_xll.BQL(D246, "total_equity(as_of_date=range(2023-12-29, 2023-12-29), fa_period_type=Q)")</f>
        <v>#NAME?</v>
      </c>
      <c r="L246" t="e">
        <f ca="1">_xll.BQL(D246, "sales_rev_turn(as_of_date=range(2023-12-31, 2023-12-31), fa_period_type=LTM)")</f>
        <v>#NAME?</v>
      </c>
    </row>
    <row r="247" spans="1:12" x14ac:dyDescent="0.55000000000000004">
      <c r="A247" s="1">
        <v>45289</v>
      </c>
      <c r="B247" s="1">
        <v>45291</v>
      </c>
      <c r="C247" t="s">
        <v>1766</v>
      </c>
      <c r="D247" t="s">
        <v>7342</v>
      </c>
      <c r="E247" t="e">
        <f ca="1">_xll.BQL(D247, "cf_free_cash_flow(as_of_date=range(2023-12-31, 2023-12-31), fa_period_type=LTM)")</f>
        <v>#NAME?</v>
      </c>
      <c r="F247" t="e">
        <f ca="1">_xll.BQL(D247, "bs_st_borrow(fa_period_reference=range(2023-12-29, 2023-12-29), fa_period_type=Q)")</f>
        <v>#NAME?</v>
      </c>
      <c r="G247" t="e">
        <f ca="1">_xll.BQL(D247, "bs_lt_borrow(fa_period_reference=range(2023-12-29, 2023-12-29), fa_period_type=Q)")</f>
        <v>#NAME?</v>
      </c>
      <c r="H247" t="e">
        <f ca="1">_xll.BQL(D247, "net_income(as_of_date=range(2023-12-31, 2023-12-31), fa_period_type=LTM)")</f>
        <v>#NAME?</v>
      </c>
      <c r="I247" t="e">
        <f ca="1">_xll.BQL(D247, "ebitda(as_of_date=range(2023-12-31, 2023-12-31), fa_period_type=LTM)")</f>
        <v>#NAME?</v>
      </c>
      <c r="J247" t="e">
        <f ca="1">_xll.BQL(D247, "is_int_expense(as_of_date=range(2023-12-29, 2023-12-29), fa_period_type=Q)")</f>
        <v>#NAME?</v>
      </c>
      <c r="K247" t="e">
        <f ca="1">_xll.BQL(D247, "total_equity(as_of_date=range(2023-12-29, 2023-12-29), fa_period_type=Q)")</f>
        <v>#NAME?</v>
      </c>
      <c r="L247" t="e">
        <f ca="1">_xll.BQL(D247, "sales_rev_turn(as_of_date=range(2023-12-31, 2023-12-31), fa_period_type=LTM)")</f>
        <v>#NAME?</v>
      </c>
    </row>
    <row r="248" spans="1:12" x14ac:dyDescent="0.55000000000000004">
      <c r="A248" s="1">
        <v>45289</v>
      </c>
      <c r="B248" s="1">
        <v>45291</v>
      </c>
      <c r="C248" t="s">
        <v>1769</v>
      </c>
      <c r="D248" t="s">
        <v>7446</v>
      </c>
      <c r="E248" t="e">
        <f ca="1">_xll.BQL(D248, "cf_free_cash_flow(as_of_date=range(2023-12-31, 2023-12-31), fa_period_type=LTM)")</f>
        <v>#NAME?</v>
      </c>
      <c r="F248" t="e">
        <f ca="1">_xll.BQL(D248, "bs_st_borrow(fa_period_reference=range(2023-12-29, 2023-12-29), fa_period_type=Q)")</f>
        <v>#NAME?</v>
      </c>
      <c r="G248" t="e">
        <f ca="1">_xll.BQL(D248, "bs_lt_borrow(fa_period_reference=range(2023-12-29, 2023-12-29), fa_period_type=Q)")</f>
        <v>#NAME?</v>
      </c>
      <c r="H248" t="e">
        <f ca="1">_xll.BQL(D248, "net_income(as_of_date=range(2023-12-31, 2023-12-31), fa_period_type=LTM)")</f>
        <v>#NAME?</v>
      </c>
      <c r="I248" t="e">
        <f ca="1">_xll.BQL(D248, "ebitda(as_of_date=range(2023-12-31, 2023-12-31), fa_period_type=LTM)")</f>
        <v>#NAME?</v>
      </c>
      <c r="J248" t="e">
        <f ca="1">_xll.BQL(D248, "is_int_expense(as_of_date=range(2023-12-29, 2023-12-29), fa_period_type=Q)")</f>
        <v>#NAME?</v>
      </c>
      <c r="K248" t="e">
        <f ca="1">_xll.BQL(D248, "total_equity(as_of_date=range(2023-12-29, 2023-12-29), fa_period_type=Q)")</f>
        <v>#NAME?</v>
      </c>
      <c r="L248" t="e">
        <f ca="1">_xll.BQL(D248, "sales_rev_turn(as_of_date=range(2023-12-31, 2023-12-31), fa_period_type=LTM)")</f>
        <v>#NAME?</v>
      </c>
    </row>
    <row r="249" spans="1:12" x14ac:dyDescent="0.55000000000000004">
      <c r="A249" s="1">
        <v>45289</v>
      </c>
      <c r="B249" s="1">
        <v>45291</v>
      </c>
      <c r="C249" t="s">
        <v>1785</v>
      </c>
      <c r="D249" t="s">
        <v>7447</v>
      </c>
      <c r="E249" t="e">
        <f ca="1">_xll.BQL(D249, "cf_free_cash_flow(as_of_date=range(2023-12-31, 2023-12-31), fa_period_type=LTM)")</f>
        <v>#NAME?</v>
      </c>
      <c r="F249" t="e">
        <f ca="1">_xll.BQL(D249, "bs_st_borrow(fa_period_reference=range(2023-12-29, 2023-12-29), fa_period_type=Q)")</f>
        <v>#NAME?</v>
      </c>
      <c r="G249" t="e">
        <f ca="1">_xll.BQL(D249, "bs_lt_borrow(fa_period_reference=range(2023-12-29, 2023-12-29), fa_period_type=Q)")</f>
        <v>#NAME?</v>
      </c>
      <c r="H249" t="e">
        <f ca="1">_xll.BQL(D249, "net_income(as_of_date=range(2023-12-31, 2023-12-31), fa_period_type=LTM)")</f>
        <v>#NAME?</v>
      </c>
      <c r="I249" t="e">
        <f ca="1">_xll.BQL(D249, "ebitda(as_of_date=range(2023-12-31, 2023-12-31), fa_period_type=LTM)")</f>
        <v>#NAME?</v>
      </c>
      <c r="J249" t="e">
        <f ca="1">_xll.BQL(D249, "is_int_expense(as_of_date=range(2023-12-29, 2023-12-29), fa_period_type=Q)")</f>
        <v>#NAME?</v>
      </c>
      <c r="K249" t="e">
        <f ca="1">_xll.BQL(D249, "total_equity(as_of_date=range(2023-12-29, 2023-12-29), fa_period_type=Q)")</f>
        <v>#NAME?</v>
      </c>
      <c r="L249" t="e">
        <f ca="1">_xll.BQL(D249, "sales_rev_turn(as_of_date=range(2023-12-31, 2023-12-31), fa_period_type=LTM)")</f>
        <v>#NAME?</v>
      </c>
    </row>
    <row r="250" spans="1:12" x14ac:dyDescent="0.55000000000000004">
      <c r="A250" s="1">
        <v>45289</v>
      </c>
      <c r="B250" s="1">
        <v>45291</v>
      </c>
      <c r="C250" t="s">
        <v>1789</v>
      </c>
      <c r="D250" t="s">
        <v>7387</v>
      </c>
      <c r="E250" t="e">
        <f ca="1">_xll.BQL(D250, "cf_free_cash_flow(as_of_date=range(2023-12-31, 2023-12-31), fa_period_type=LTM)")</f>
        <v>#NAME?</v>
      </c>
      <c r="F250" t="e">
        <f ca="1">_xll.BQL(D250, "bs_st_borrow(fa_period_reference=range(2023-12-29, 2023-12-29), fa_period_type=Q)")</f>
        <v>#NAME?</v>
      </c>
      <c r="G250" t="e">
        <f ca="1">_xll.BQL(D250, "bs_lt_borrow(fa_period_reference=range(2023-12-29, 2023-12-29), fa_period_type=Q)")</f>
        <v>#NAME?</v>
      </c>
      <c r="H250" t="e">
        <f ca="1">_xll.BQL(D250, "net_income(as_of_date=range(2023-12-31, 2023-12-31), fa_period_type=LTM)")</f>
        <v>#NAME?</v>
      </c>
      <c r="I250" t="e">
        <f ca="1">_xll.BQL(D250, "ebitda(as_of_date=range(2023-12-31, 2023-12-31), fa_period_type=LTM)")</f>
        <v>#NAME?</v>
      </c>
      <c r="J250" t="e">
        <f ca="1">_xll.BQL(D250, "is_int_expense(as_of_date=range(2023-12-29, 2023-12-29), fa_period_type=Q)")</f>
        <v>#NAME?</v>
      </c>
      <c r="K250" t="e">
        <f ca="1">_xll.BQL(D250, "total_equity(as_of_date=range(2023-12-29, 2023-12-29), fa_period_type=Q)")</f>
        <v>#NAME?</v>
      </c>
      <c r="L250" t="e">
        <f ca="1">_xll.BQL(D250, "sales_rev_turn(as_of_date=range(2023-12-31, 2023-12-31), fa_period_type=LTM)")</f>
        <v>#NAME?</v>
      </c>
    </row>
    <row r="251" spans="1:12" x14ac:dyDescent="0.55000000000000004">
      <c r="A251" s="1">
        <v>45289</v>
      </c>
      <c r="B251" s="1">
        <v>45291</v>
      </c>
      <c r="C251" t="s">
        <v>1813</v>
      </c>
      <c r="D251" t="s">
        <v>7448</v>
      </c>
      <c r="E251" t="e">
        <f ca="1">_xll.BQL(D251, "cf_free_cash_flow(as_of_date=range(2023-12-31, 2023-12-31), fa_period_type=LTM)")</f>
        <v>#NAME?</v>
      </c>
      <c r="F251" t="e">
        <f ca="1">_xll.BQL(D251, "bs_st_borrow(fa_period_reference=range(2023-12-29, 2023-12-29), fa_period_type=Q)")</f>
        <v>#NAME?</v>
      </c>
      <c r="G251" t="e">
        <f ca="1">_xll.BQL(D251, "bs_lt_borrow(fa_period_reference=range(2023-12-29, 2023-12-29), fa_period_type=Q)")</f>
        <v>#NAME?</v>
      </c>
      <c r="H251" t="e">
        <f ca="1">_xll.BQL(D251, "net_income(as_of_date=range(2023-12-31, 2023-12-31), fa_period_type=LTM)")</f>
        <v>#NAME?</v>
      </c>
      <c r="I251" t="e">
        <f ca="1">_xll.BQL(D251, "ebitda(as_of_date=range(2023-12-31, 2023-12-31), fa_period_type=LTM)")</f>
        <v>#NAME?</v>
      </c>
      <c r="J251" t="e">
        <f ca="1">_xll.BQL(D251, "is_int_expense(as_of_date=range(2023-12-29, 2023-12-29), fa_period_type=Q)")</f>
        <v>#NAME?</v>
      </c>
      <c r="K251" t="e">
        <f ca="1">_xll.BQL(D251, "total_equity(as_of_date=range(2023-12-29, 2023-12-29), fa_period_type=Q)")</f>
        <v>#NAME?</v>
      </c>
      <c r="L251" t="e">
        <f ca="1">_xll.BQL(D251, "sales_rev_turn(as_of_date=range(2023-12-31, 2023-12-31), fa_period_type=LTM)")</f>
        <v>#NAME?</v>
      </c>
    </row>
    <row r="252" spans="1:12" x14ac:dyDescent="0.55000000000000004">
      <c r="A252" s="1">
        <v>45289</v>
      </c>
      <c r="B252" s="1">
        <v>45291</v>
      </c>
      <c r="C252" t="s">
        <v>1822</v>
      </c>
      <c r="D252" t="s">
        <v>7449</v>
      </c>
      <c r="E252" t="e">
        <f ca="1">_xll.BQL(D252, "cf_free_cash_flow(as_of_date=range(2023-12-31, 2023-12-31), fa_period_type=LTM)")</f>
        <v>#NAME?</v>
      </c>
      <c r="F252" t="e">
        <f ca="1">_xll.BQL(D252, "bs_st_borrow(fa_period_reference=range(2023-12-29, 2023-12-29), fa_period_type=Q)")</f>
        <v>#NAME?</v>
      </c>
      <c r="G252" t="e">
        <f ca="1">_xll.BQL(D252, "bs_lt_borrow(fa_period_reference=range(2023-12-29, 2023-12-29), fa_period_type=Q)")</f>
        <v>#NAME?</v>
      </c>
      <c r="H252" t="e">
        <f ca="1">_xll.BQL(D252, "net_income(as_of_date=range(2023-12-31, 2023-12-31), fa_period_type=LTM)")</f>
        <v>#NAME?</v>
      </c>
      <c r="I252" t="e">
        <f ca="1">_xll.BQL(D252, "ebitda(as_of_date=range(2023-12-31, 2023-12-31), fa_period_type=LTM)")</f>
        <v>#NAME?</v>
      </c>
      <c r="J252" t="e">
        <f ca="1">_xll.BQL(D252, "is_int_expense(as_of_date=range(2023-12-29, 2023-12-29), fa_period_type=Q)")</f>
        <v>#NAME?</v>
      </c>
      <c r="K252" t="e">
        <f ca="1">_xll.BQL(D252, "total_equity(as_of_date=range(2023-12-29, 2023-12-29), fa_period_type=Q)")</f>
        <v>#NAME?</v>
      </c>
      <c r="L252" t="e">
        <f ca="1">_xll.BQL(D252, "sales_rev_turn(as_of_date=range(2023-12-31, 2023-12-31), fa_period_type=LTM)")</f>
        <v>#NAME?</v>
      </c>
    </row>
    <row r="253" spans="1:12" x14ac:dyDescent="0.55000000000000004">
      <c r="A253" s="1">
        <v>45289</v>
      </c>
      <c r="B253" s="1">
        <v>45291</v>
      </c>
      <c r="C253" t="s">
        <v>1847</v>
      </c>
      <c r="D253" t="s">
        <v>7450</v>
      </c>
      <c r="E253" t="e">
        <f ca="1">_xll.BQL(D253, "cf_free_cash_flow(as_of_date=range(2023-12-31, 2023-12-31), fa_period_type=LTM)")</f>
        <v>#NAME?</v>
      </c>
      <c r="F253" t="e">
        <f ca="1">_xll.BQL(D253, "bs_st_borrow(fa_period_reference=range(2023-12-29, 2023-12-29), fa_period_type=Q)")</f>
        <v>#NAME?</v>
      </c>
      <c r="G253" t="e">
        <f ca="1">_xll.BQL(D253, "bs_lt_borrow(fa_period_reference=range(2023-12-29, 2023-12-29), fa_period_type=Q)")</f>
        <v>#NAME?</v>
      </c>
      <c r="H253" t="e">
        <f ca="1">_xll.BQL(D253, "net_income(as_of_date=range(2023-12-31, 2023-12-31), fa_period_type=LTM)")</f>
        <v>#NAME?</v>
      </c>
      <c r="I253" t="e">
        <f ca="1">_xll.BQL(D253, "ebitda(as_of_date=range(2023-12-31, 2023-12-31), fa_period_type=LTM)")</f>
        <v>#NAME?</v>
      </c>
      <c r="J253" t="e">
        <f ca="1">_xll.BQL(D253, "is_int_expense(as_of_date=range(2023-12-29, 2023-12-29), fa_period_type=Q)")</f>
        <v>#NAME?</v>
      </c>
      <c r="K253" t="e">
        <f ca="1">_xll.BQL(D253, "total_equity(as_of_date=range(2023-12-29, 2023-12-29), fa_period_type=Q)")</f>
        <v>#NAME?</v>
      </c>
      <c r="L253" t="e">
        <f ca="1">_xll.BQL(D253, "sales_rev_turn(as_of_date=range(2023-12-31, 2023-12-31), fa_period_type=LTM)")</f>
        <v>#NAME?</v>
      </c>
    </row>
    <row r="254" spans="1:12" x14ac:dyDescent="0.55000000000000004">
      <c r="A254" s="1">
        <v>45289</v>
      </c>
      <c r="B254" s="1">
        <v>45291</v>
      </c>
      <c r="C254" t="s">
        <v>1851</v>
      </c>
      <c r="D254" t="s">
        <v>7244</v>
      </c>
      <c r="E254" t="e">
        <f ca="1">_xll.BQL(D254, "cf_free_cash_flow(as_of_date=range(2023-12-31, 2023-12-31), fa_period_type=LTM)")</f>
        <v>#NAME?</v>
      </c>
      <c r="F254" t="e">
        <f ca="1">_xll.BQL(D254, "bs_st_borrow(fa_period_reference=range(2023-12-29, 2023-12-29), fa_period_type=Q)")</f>
        <v>#NAME?</v>
      </c>
      <c r="G254" t="e">
        <f ca="1">_xll.BQL(D254, "bs_lt_borrow(fa_period_reference=range(2023-12-29, 2023-12-29), fa_period_type=Q)")</f>
        <v>#NAME?</v>
      </c>
      <c r="H254" t="e">
        <f ca="1">_xll.BQL(D254, "net_income(as_of_date=range(2023-12-31, 2023-12-31), fa_period_type=LTM)")</f>
        <v>#NAME?</v>
      </c>
      <c r="I254" t="e">
        <f ca="1">_xll.BQL(D254, "ebitda(as_of_date=range(2023-12-31, 2023-12-31), fa_period_type=LTM)")</f>
        <v>#NAME?</v>
      </c>
      <c r="J254" t="e">
        <f ca="1">_xll.BQL(D254, "is_int_expense(as_of_date=range(2023-12-29, 2023-12-29), fa_period_type=Q)")</f>
        <v>#NAME?</v>
      </c>
      <c r="K254" t="e">
        <f ca="1">_xll.BQL(D254, "total_equity(as_of_date=range(2023-12-29, 2023-12-29), fa_period_type=Q)")</f>
        <v>#NAME?</v>
      </c>
      <c r="L254" t="e">
        <f ca="1">_xll.BQL(D254, "sales_rev_turn(as_of_date=range(2023-12-31, 2023-12-31), fa_period_type=LTM)")</f>
        <v>#NAME?</v>
      </c>
    </row>
    <row r="255" spans="1:12" x14ac:dyDescent="0.55000000000000004">
      <c r="A255" s="1">
        <v>45289</v>
      </c>
      <c r="B255" s="1">
        <v>45291</v>
      </c>
      <c r="C255" t="s">
        <v>1853</v>
      </c>
      <c r="D255" t="s">
        <v>7451</v>
      </c>
      <c r="E255" t="e">
        <f ca="1">_xll.BQL(D255, "cf_free_cash_flow(as_of_date=range(2023-12-31, 2023-12-31), fa_period_type=LTM)")</f>
        <v>#NAME?</v>
      </c>
      <c r="F255" t="e">
        <f ca="1">_xll.BQL(D255, "bs_st_borrow(fa_period_reference=range(2023-12-29, 2023-12-29), fa_period_type=Q)")</f>
        <v>#NAME?</v>
      </c>
      <c r="G255" t="e">
        <f ca="1">_xll.BQL(D255, "bs_lt_borrow(fa_period_reference=range(2023-12-29, 2023-12-29), fa_period_type=Q)")</f>
        <v>#NAME?</v>
      </c>
      <c r="H255" t="e">
        <f ca="1">_xll.BQL(D255, "net_income(as_of_date=range(2023-12-31, 2023-12-31), fa_period_type=LTM)")</f>
        <v>#NAME?</v>
      </c>
      <c r="I255" t="e">
        <f ca="1">_xll.BQL(D255, "ebitda(as_of_date=range(2023-12-31, 2023-12-31), fa_period_type=LTM)")</f>
        <v>#NAME?</v>
      </c>
      <c r="J255" t="e">
        <f ca="1">_xll.BQL(D255, "is_int_expense(as_of_date=range(2023-12-29, 2023-12-29), fa_period_type=Q)")</f>
        <v>#NAME?</v>
      </c>
      <c r="K255" t="e">
        <f ca="1">_xll.BQL(D255, "total_equity(as_of_date=range(2023-12-29, 2023-12-29), fa_period_type=Q)")</f>
        <v>#NAME?</v>
      </c>
      <c r="L255" t="e">
        <f ca="1">_xll.BQL(D255, "sales_rev_turn(as_of_date=range(2023-12-31, 2023-12-31), fa_period_type=LTM)")</f>
        <v>#NAME?</v>
      </c>
    </row>
    <row r="256" spans="1:12" x14ac:dyDescent="0.55000000000000004">
      <c r="A256" s="1">
        <v>45289</v>
      </c>
      <c r="B256" s="1">
        <v>45291</v>
      </c>
      <c r="C256" t="s">
        <v>1856</v>
      </c>
      <c r="D256" t="s">
        <v>7452</v>
      </c>
      <c r="E256" t="e">
        <f ca="1">_xll.BQL(D256, "cf_free_cash_flow(as_of_date=range(2023-12-31, 2023-12-31), fa_period_type=LTM)")</f>
        <v>#NAME?</v>
      </c>
      <c r="F256" t="e">
        <f ca="1">_xll.BQL(D256, "bs_st_borrow(fa_period_reference=range(2023-12-29, 2023-12-29), fa_period_type=Q)")</f>
        <v>#NAME?</v>
      </c>
      <c r="G256" t="e">
        <f ca="1">_xll.BQL(D256, "bs_lt_borrow(fa_period_reference=range(2023-12-29, 2023-12-29), fa_period_type=Q)")</f>
        <v>#NAME?</v>
      </c>
      <c r="H256" t="e">
        <f ca="1">_xll.BQL(D256, "net_income(as_of_date=range(2023-12-31, 2023-12-31), fa_period_type=LTM)")</f>
        <v>#NAME?</v>
      </c>
      <c r="I256" t="e">
        <f ca="1">_xll.BQL(D256, "ebitda(as_of_date=range(2023-12-31, 2023-12-31), fa_period_type=LTM)")</f>
        <v>#NAME?</v>
      </c>
      <c r="J256" t="e">
        <f ca="1">_xll.BQL(D256, "is_int_expense(as_of_date=range(2023-12-29, 2023-12-29), fa_period_type=Q)")</f>
        <v>#NAME?</v>
      </c>
      <c r="K256" t="e">
        <f ca="1">_xll.BQL(D256, "total_equity(as_of_date=range(2023-12-29, 2023-12-29), fa_period_type=Q)")</f>
        <v>#NAME?</v>
      </c>
      <c r="L256" t="e">
        <f ca="1">_xll.BQL(D256, "sales_rev_turn(as_of_date=range(2023-12-31, 2023-12-31), fa_period_type=LTM)")</f>
        <v>#NAME?</v>
      </c>
    </row>
    <row r="257" spans="1:12" x14ac:dyDescent="0.55000000000000004">
      <c r="A257" s="1">
        <v>45289</v>
      </c>
      <c r="B257" s="1">
        <v>45291</v>
      </c>
      <c r="C257" t="s">
        <v>1859</v>
      </c>
      <c r="D257" t="s">
        <v>7367</v>
      </c>
      <c r="E257" t="e">
        <f ca="1">_xll.BQL(D257, "cf_free_cash_flow(as_of_date=range(2023-12-31, 2023-12-31), fa_period_type=LTM)")</f>
        <v>#NAME?</v>
      </c>
      <c r="F257" t="e">
        <f ca="1">_xll.BQL(D257, "bs_st_borrow(fa_period_reference=range(2023-12-29, 2023-12-29), fa_period_type=Q)")</f>
        <v>#NAME?</v>
      </c>
      <c r="G257" t="e">
        <f ca="1">_xll.BQL(D257, "bs_lt_borrow(fa_period_reference=range(2023-12-29, 2023-12-29), fa_period_type=Q)")</f>
        <v>#NAME?</v>
      </c>
      <c r="H257" t="e">
        <f ca="1">_xll.BQL(D257, "net_income(as_of_date=range(2023-12-31, 2023-12-31), fa_period_type=LTM)")</f>
        <v>#NAME?</v>
      </c>
      <c r="I257" t="e">
        <f ca="1">_xll.BQL(D257, "ebitda(as_of_date=range(2023-12-31, 2023-12-31), fa_period_type=LTM)")</f>
        <v>#NAME?</v>
      </c>
      <c r="J257" t="e">
        <f ca="1">_xll.BQL(D257, "is_int_expense(as_of_date=range(2023-12-29, 2023-12-29), fa_period_type=Q)")</f>
        <v>#NAME?</v>
      </c>
      <c r="K257" t="e">
        <f ca="1">_xll.BQL(D257, "total_equity(as_of_date=range(2023-12-29, 2023-12-29), fa_period_type=Q)")</f>
        <v>#NAME?</v>
      </c>
      <c r="L257" t="e">
        <f ca="1">_xll.BQL(D257, "sales_rev_turn(as_of_date=range(2023-12-31, 2023-12-31), fa_period_type=LTM)")</f>
        <v>#NAME?</v>
      </c>
    </row>
    <row r="258" spans="1:12" x14ac:dyDescent="0.55000000000000004">
      <c r="A258" s="1">
        <v>45289</v>
      </c>
      <c r="B258" s="1">
        <v>45291</v>
      </c>
      <c r="C258" t="s">
        <v>1871</v>
      </c>
      <c r="D258" t="s">
        <v>7453</v>
      </c>
      <c r="E258" t="e">
        <f ca="1">_xll.BQL(D258, "cf_free_cash_flow(as_of_date=range(2023-12-31, 2023-12-31), fa_period_type=LTM)")</f>
        <v>#NAME?</v>
      </c>
      <c r="F258" t="e">
        <f ca="1">_xll.BQL(D258, "bs_st_borrow(fa_period_reference=range(2023-12-29, 2023-12-29), fa_period_type=Q)")</f>
        <v>#NAME?</v>
      </c>
      <c r="G258" t="e">
        <f ca="1">_xll.BQL(D258, "bs_lt_borrow(fa_period_reference=range(2023-12-29, 2023-12-29), fa_period_type=Q)")</f>
        <v>#NAME?</v>
      </c>
      <c r="H258" t="e">
        <f ca="1">_xll.BQL(D258, "net_income(as_of_date=range(2023-12-31, 2023-12-31), fa_period_type=LTM)")</f>
        <v>#NAME?</v>
      </c>
      <c r="I258" t="e">
        <f ca="1">_xll.BQL(D258, "ebitda(as_of_date=range(2023-12-31, 2023-12-31), fa_period_type=LTM)")</f>
        <v>#NAME?</v>
      </c>
      <c r="J258" t="e">
        <f ca="1">_xll.BQL(D258, "is_int_expense(as_of_date=range(2023-12-29, 2023-12-29), fa_period_type=Q)")</f>
        <v>#NAME?</v>
      </c>
      <c r="K258" t="e">
        <f ca="1">_xll.BQL(D258, "total_equity(as_of_date=range(2023-12-29, 2023-12-29), fa_period_type=Q)")</f>
        <v>#NAME?</v>
      </c>
      <c r="L258" t="e">
        <f ca="1">_xll.BQL(D258, "sales_rev_turn(as_of_date=range(2023-12-31, 2023-12-31), fa_period_type=LTM)")</f>
        <v>#NAME?</v>
      </c>
    </row>
    <row r="259" spans="1:12" x14ac:dyDescent="0.55000000000000004">
      <c r="A259" s="1">
        <v>45289</v>
      </c>
      <c r="B259" s="1">
        <v>45291</v>
      </c>
      <c r="C259" t="s">
        <v>1901</v>
      </c>
      <c r="D259" t="s">
        <v>7454</v>
      </c>
      <c r="E259" t="e">
        <f ca="1">_xll.BQL(D259, "cf_free_cash_flow(as_of_date=range(2023-12-31, 2023-12-31), fa_period_type=LTM)")</f>
        <v>#NAME?</v>
      </c>
      <c r="F259" t="e">
        <f ca="1">_xll.BQL(D259, "bs_st_borrow(fa_period_reference=range(2023-12-29, 2023-12-29), fa_period_type=Q)")</f>
        <v>#NAME?</v>
      </c>
      <c r="G259" t="e">
        <f ca="1">_xll.BQL(D259, "bs_lt_borrow(fa_period_reference=range(2023-12-29, 2023-12-29), fa_period_type=Q)")</f>
        <v>#NAME?</v>
      </c>
      <c r="H259" t="e">
        <f ca="1">_xll.BQL(D259, "net_income(as_of_date=range(2023-12-31, 2023-12-31), fa_period_type=LTM)")</f>
        <v>#NAME?</v>
      </c>
      <c r="I259" t="e">
        <f ca="1">_xll.BQL(D259, "ebitda(as_of_date=range(2023-12-31, 2023-12-31), fa_period_type=LTM)")</f>
        <v>#NAME?</v>
      </c>
      <c r="J259" t="e">
        <f ca="1">_xll.BQL(D259, "is_int_expense(as_of_date=range(2023-12-29, 2023-12-29), fa_period_type=Q)")</f>
        <v>#NAME?</v>
      </c>
      <c r="K259" t="e">
        <f ca="1">_xll.BQL(D259, "total_equity(as_of_date=range(2023-12-29, 2023-12-29), fa_period_type=Q)")</f>
        <v>#NAME?</v>
      </c>
      <c r="L259" t="e">
        <f ca="1">_xll.BQL(D259, "sales_rev_turn(as_of_date=range(2023-12-31, 2023-12-31), fa_period_type=LTM)")</f>
        <v>#NAME?</v>
      </c>
    </row>
    <row r="260" spans="1:12" x14ac:dyDescent="0.55000000000000004">
      <c r="A260" s="1">
        <v>45289</v>
      </c>
      <c r="B260" s="1">
        <v>45291</v>
      </c>
      <c r="C260" t="s">
        <v>1904</v>
      </c>
      <c r="D260" t="s">
        <v>7455</v>
      </c>
      <c r="E260" t="e">
        <f ca="1">_xll.BQL(D260, "cf_free_cash_flow(as_of_date=range(2023-12-31, 2023-12-31), fa_period_type=LTM)")</f>
        <v>#NAME?</v>
      </c>
      <c r="F260" t="e">
        <f ca="1">_xll.BQL(D260, "bs_st_borrow(fa_period_reference=range(2023-12-29, 2023-12-29), fa_period_type=Q)")</f>
        <v>#NAME?</v>
      </c>
      <c r="G260" t="e">
        <f ca="1">_xll.BQL(D260, "bs_lt_borrow(fa_period_reference=range(2023-12-29, 2023-12-29), fa_period_type=Q)")</f>
        <v>#NAME?</v>
      </c>
      <c r="H260" t="e">
        <f ca="1">_xll.BQL(D260, "net_income(as_of_date=range(2023-12-31, 2023-12-31), fa_period_type=LTM)")</f>
        <v>#NAME?</v>
      </c>
      <c r="I260" t="e">
        <f ca="1">_xll.BQL(D260, "ebitda(as_of_date=range(2023-12-31, 2023-12-31), fa_period_type=LTM)")</f>
        <v>#NAME?</v>
      </c>
      <c r="J260" t="e">
        <f ca="1">_xll.BQL(D260, "is_int_expense(as_of_date=range(2023-12-29, 2023-12-29), fa_period_type=Q)")</f>
        <v>#NAME?</v>
      </c>
      <c r="K260" t="e">
        <f ca="1">_xll.BQL(D260, "total_equity(as_of_date=range(2023-12-29, 2023-12-29), fa_period_type=Q)")</f>
        <v>#NAME?</v>
      </c>
      <c r="L260" t="e">
        <f ca="1">_xll.BQL(D260, "sales_rev_turn(as_of_date=range(2023-12-31, 2023-12-31), fa_period_type=LTM)")</f>
        <v>#NAME?</v>
      </c>
    </row>
    <row r="261" spans="1:12" x14ac:dyDescent="0.55000000000000004">
      <c r="A261" s="1">
        <v>45289</v>
      </c>
      <c r="B261" s="1">
        <v>45291</v>
      </c>
      <c r="C261" t="s">
        <v>1912</v>
      </c>
      <c r="D261" t="s">
        <v>7456</v>
      </c>
      <c r="E261" t="e">
        <f ca="1">_xll.BQL(D261, "cf_free_cash_flow(as_of_date=range(2023-12-31, 2023-12-31), fa_period_type=LTM)")</f>
        <v>#NAME?</v>
      </c>
      <c r="F261" t="e">
        <f ca="1">_xll.BQL(D261, "bs_st_borrow(fa_period_reference=range(2023-12-29, 2023-12-29), fa_period_type=Q)")</f>
        <v>#NAME?</v>
      </c>
      <c r="G261" t="e">
        <f ca="1">_xll.BQL(D261, "bs_lt_borrow(fa_period_reference=range(2023-12-29, 2023-12-29), fa_period_type=Q)")</f>
        <v>#NAME?</v>
      </c>
      <c r="H261" t="e">
        <f ca="1">_xll.BQL(D261, "net_income(as_of_date=range(2023-12-31, 2023-12-31), fa_period_type=LTM)")</f>
        <v>#NAME?</v>
      </c>
      <c r="I261" t="e">
        <f ca="1">_xll.BQL(D261, "ebitda(as_of_date=range(2023-12-31, 2023-12-31), fa_period_type=LTM)")</f>
        <v>#NAME?</v>
      </c>
      <c r="J261" t="e">
        <f ca="1">_xll.BQL(D261, "is_int_expense(as_of_date=range(2023-12-29, 2023-12-29), fa_period_type=Q)")</f>
        <v>#NAME?</v>
      </c>
      <c r="K261" t="e">
        <f ca="1">_xll.BQL(D261, "total_equity(as_of_date=range(2023-12-29, 2023-12-29), fa_period_type=Q)")</f>
        <v>#NAME?</v>
      </c>
      <c r="L261" t="e">
        <f ca="1">_xll.BQL(D261, "sales_rev_turn(as_of_date=range(2023-12-31, 2023-12-31), fa_period_type=LTM)")</f>
        <v>#NAME?</v>
      </c>
    </row>
    <row r="262" spans="1:12" x14ac:dyDescent="0.55000000000000004">
      <c r="A262" s="1">
        <v>45289</v>
      </c>
      <c r="B262" s="1">
        <v>45291</v>
      </c>
      <c r="C262" t="s">
        <v>1922</v>
      </c>
      <c r="D262" t="s">
        <v>7457</v>
      </c>
      <c r="E262" t="e">
        <f ca="1">_xll.BQL(D262, "cf_free_cash_flow(as_of_date=range(2023-12-31, 2023-12-31), fa_period_type=LTM)")</f>
        <v>#NAME?</v>
      </c>
      <c r="F262" t="e">
        <f ca="1">_xll.BQL(D262, "bs_st_borrow(fa_period_reference=range(2023-12-29, 2023-12-29), fa_period_type=Q)")</f>
        <v>#NAME?</v>
      </c>
      <c r="G262" t="e">
        <f ca="1">_xll.BQL(D262, "bs_lt_borrow(fa_period_reference=range(2023-12-29, 2023-12-29), fa_period_type=Q)")</f>
        <v>#NAME?</v>
      </c>
      <c r="H262" t="e">
        <f ca="1">_xll.BQL(D262, "net_income(as_of_date=range(2023-12-31, 2023-12-31), fa_period_type=LTM)")</f>
        <v>#NAME?</v>
      </c>
      <c r="I262" t="e">
        <f ca="1">_xll.BQL(D262, "ebitda(as_of_date=range(2023-12-31, 2023-12-31), fa_period_type=LTM)")</f>
        <v>#NAME?</v>
      </c>
      <c r="J262" t="e">
        <f ca="1">_xll.BQL(D262, "is_int_expense(as_of_date=range(2023-12-29, 2023-12-29), fa_period_type=Q)")</f>
        <v>#NAME?</v>
      </c>
      <c r="K262" t="e">
        <f ca="1">_xll.BQL(D262, "total_equity(as_of_date=range(2023-12-29, 2023-12-29), fa_period_type=Q)")</f>
        <v>#NAME?</v>
      </c>
      <c r="L262" t="e">
        <f ca="1">_xll.BQL(D262, "sales_rev_turn(as_of_date=range(2023-12-31, 2023-12-31), fa_period_type=LTM)")</f>
        <v>#NAME?</v>
      </c>
    </row>
    <row r="263" spans="1:12" x14ac:dyDescent="0.55000000000000004">
      <c r="A263" s="1">
        <v>45289</v>
      </c>
      <c r="B263" s="1">
        <v>45291</v>
      </c>
      <c r="C263" t="s">
        <v>1929</v>
      </c>
      <c r="D263" t="s">
        <v>7458</v>
      </c>
      <c r="E263" t="e">
        <f ca="1">_xll.BQL(D263, "cf_free_cash_flow(as_of_date=range(2023-12-31, 2023-12-31), fa_period_type=LTM)")</f>
        <v>#NAME?</v>
      </c>
      <c r="F263" t="e">
        <f ca="1">_xll.BQL(D263, "bs_st_borrow(fa_period_reference=range(2023-12-29, 2023-12-29), fa_period_type=Q)")</f>
        <v>#NAME?</v>
      </c>
      <c r="G263" t="e">
        <f ca="1">_xll.BQL(D263, "bs_lt_borrow(fa_period_reference=range(2023-12-29, 2023-12-29), fa_period_type=Q)")</f>
        <v>#NAME?</v>
      </c>
      <c r="H263" t="e">
        <f ca="1">_xll.BQL(D263, "net_income(as_of_date=range(2023-12-31, 2023-12-31), fa_period_type=LTM)")</f>
        <v>#NAME?</v>
      </c>
      <c r="I263" t="e">
        <f ca="1">_xll.BQL(D263, "ebitda(as_of_date=range(2023-12-31, 2023-12-31), fa_period_type=LTM)")</f>
        <v>#NAME?</v>
      </c>
      <c r="J263" t="e">
        <f ca="1">_xll.BQL(D263, "is_int_expense(as_of_date=range(2023-12-29, 2023-12-29), fa_period_type=Q)")</f>
        <v>#NAME?</v>
      </c>
      <c r="K263" t="e">
        <f ca="1">_xll.BQL(D263, "total_equity(as_of_date=range(2023-12-29, 2023-12-29), fa_period_type=Q)")</f>
        <v>#NAME?</v>
      </c>
      <c r="L263" t="e">
        <f ca="1">_xll.BQL(D263, "sales_rev_turn(as_of_date=range(2023-12-31, 2023-12-31), fa_period_type=LTM)")</f>
        <v>#NAME?</v>
      </c>
    </row>
    <row r="264" spans="1:12" x14ac:dyDescent="0.55000000000000004">
      <c r="A264" s="1">
        <v>45289</v>
      </c>
      <c r="B264" s="1">
        <v>45291</v>
      </c>
      <c r="C264" t="s">
        <v>1935</v>
      </c>
      <c r="D264" t="s">
        <v>7459</v>
      </c>
      <c r="E264" t="e">
        <f ca="1">_xll.BQL(D264, "cf_free_cash_flow(as_of_date=range(2023-12-31, 2023-12-31), fa_period_type=LTM)")</f>
        <v>#NAME?</v>
      </c>
      <c r="F264" t="e">
        <f ca="1">_xll.BQL(D264, "bs_st_borrow(fa_period_reference=range(2023-12-29, 2023-12-29), fa_period_type=Q)")</f>
        <v>#NAME?</v>
      </c>
      <c r="G264" t="e">
        <f ca="1">_xll.BQL(D264, "bs_lt_borrow(fa_period_reference=range(2023-12-29, 2023-12-29), fa_period_type=Q)")</f>
        <v>#NAME?</v>
      </c>
      <c r="H264" t="e">
        <f ca="1">_xll.BQL(D264, "net_income(as_of_date=range(2023-12-31, 2023-12-31), fa_period_type=LTM)")</f>
        <v>#NAME?</v>
      </c>
      <c r="I264" t="e">
        <f ca="1">_xll.BQL(D264, "ebitda(as_of_date=range(2023-12-31, 2023-12-31), fa_period_type=LTM)")</f>
        <v>#NAME?</v>
      </c>
      <c r="J264" t="e">
        <f ca="1">_xll.BQL(D264, "is_int_expense(as_of_date=range(2023-12-29, 2023-12-29), fa_period_type=Q)")</f>
        <v>#NAME?</v>
      </c>
      <c r="K264" t="e">
        <f ca="1">_xll.BQL(D264, "total_equity(as_of_date=range(2023-12-29, 2023-12-29), fa_period_type=Q)")</f>
        <v>#NAME?</v>
      </c>
      <c r="L264" t="e">
        <f ca="1">_xll.BQL(D264, "sales_rev_turn(as_of_date=range(2023-12-31, 2023-12-31), fa_period_type=LTM)")</f>
        <v>#NAME?</v>
      </c>
    </row>
    <row r="265" spans="1:12" x14ac:dyDescent="0.55000000000000004">
      <c r="A265" s="1">
        <v>45289</v>
      </c>
      <c r="B265" s="1">
        <v>45291</v>
      </c>
      <c r="C265" t="s">
        <v>1941</v>
      </c>
      <c r="D265" t="s">
        <v>7442</v>
      </c>
      <c r="E265" t="e">
        <f ca="1">_xll.BQL(D265, "cf_free_cash_flow(as_of_date=range(2023-12-31, 2023-12-31), fa_period_type=LTM)")</f>
        <v>#NAME?</v>
      </c>
      <c r="F265" t="e">
        <f ca="1">_xll.BQL(D265, "bs_st_borrow(fa_period_reference=range(2023-12-29, 2023-12-29), fa_period_type=Q)")</f>
        <v>#NAME?</v>
      </c>
      <c r="G265" t="e">
        <f ca="1">_xll.BQL(D265, "bs_lt_borrow(fa_period_reference=range(2023-12-29, 2023-12-29), fa_period_type=Q)")</f>
        <v>#NAME?</v>
      </c>
      <c r="H265" t="e">
        <f ca="1">_xll.BQL(D265, "net_income(as_of_date=range(2023-12-31, 2023-12-31), fa_period_type=LTM)")</f>
        <v>#NAME?</v>
      </c>
      <c r="I265" t="e">
        <f ca="1">_xll.BQL(D265, "ebitda(as_of_date=range(2023-12-31, 2023-12-31), fa_period_type=LTM)")</f>
        <v>#NAME?</v>
      </c>
      <c r="J265" t="e">
        <f ca="1">_xll.BQL(D265, "is_int_expense(as_of_date=range(2023-12-29, 2023-12-29), fa_period_type=Q)")</f>
        <v>#NAME?</v>
      </c>
      <c r="K265" t="e">
        <f ca="1">_xll.BQL(D265, "total_equity(as_of_date=range(2023-12-29, 2023-12-29), fa_period_type=Q)")</f>
        <v>#NAME?</v>
      </c>
      <c r="L265" t="e">
        <f ca="1">_xll.BQL(D265, "sales_rev_turn(as_of_date=range(2023-12-31, 2023-12-31), fa_period_type=LTM)")</f>
        <v>#NAME?</v>
      </c>
    </row>
    <row r="266" spans="1:12" x14ac:dyDescent="0.55000000000000004">
      <c r="A266" s="1">
        <v>45289</v>
      </c>
      <c r="B266" s="1">
        <v>45291</v>
      </c>
      <c r="C266" t="s">
        <v>1948</v>
      </c>
      <c r="D266" t="s">
        <v>7460</v>
      </c>
      <c r="E266" t="e">
        <f ca="1">_xll.BQL(D266, "cf_free_cash_flow(as_of_date=range(2023-12-31, 2023-12-31), fa_period_type=LTM)")</f>
        <v>#NAME?</v>
      </c>
      <c r="F266" t="e">
        <f ca="1">_xll.BQL(D266, "bs_st_borrow(fa_period_reference=range(2023-12-29, 2023-12-29), fa_period_type=Q)")</f>
        <v>#NAME?</v>
      </c>
      <c r="G266" t="e">
        <f ca="1">_xll.BQL(D266, "bs_lt_borrow(fa_period_reference=range(2023-12-29, 2023-12-29), fa_period_type=Q)")</f>
        <v>#NAME?</v>
      </c>
      <c r="H266" t="e">
        <f ca="1">_xll.BQL(D266, "net_income(as_of_date=range(2023-12-31, 2023-12-31), fa_period_type=LTM)")</f>
        <v>#NAME?</v>
      </c>
      <c r="I266" t="e">
        <f ca="1">_xll.BQL(D266, "ebitda(as_of_date=range(2023-12-31, 2023-12-31), fa_period_type=LTM)")</f>
        <v>#NAME?</v>
      </c>
      <c r="J266" t="e">
        <f ca="1">_xll.BQL(D266, "is_int_expense(as_of_date=range(2023-12-29, 2023-12-29), fa_period_type=Q)")</f>
        <v>#NAME?</v>
      </c>
      <c r="K266" t="e">
        <f ca="1">_xll.BQL(D266, "total_equity(as_of_date=range(2023-12-29, 2023-12-29), fa_period_type=Q)")</f>
        <v>#NAME?</v>
      </c>
      <c r="L266" t="e">
        <f ca="1">_xll.BQL(D266, "sales_rev_turn(as_of_date=range(2023-12-31, 2023-12-31), fa_period_type=LTM)")</f>
        <v>#NAME?</v>
      </c>
    </row>
    <row r="267" spans="1:12" x14ac:dyDescent="0.55000000000000004">
      <c r="A267" s="1">
        <v>45289</v>
      </c>
      <c r="B267" s="1">
        <v>45291</v>
      </c>
      <c r="C267" t="s">
        <v>1957</v>
      </c>
      <c r="D267" t="s">
        <v>7461</v>
      </c>
      <c r="E267" t="e">
        <f ca="1">_xll.BQL(D267, "cf_free_cash_flow(as_of_date=range(2023-12-31, 2023-12-31), fa_period_type=LTM)")</f>
        <v>#NAME?</v>
      </c>
      <c r="F267" t="e">
        <f ca="1">_xll.BQL(D267, "bs_st_borrow(fa_period_reference=range(2023-12-29, 2023-12-29), fa_period_type=Q)")</f>
        <v>#NAME?</v>
      </c>
      <c r="G267" t="e">
        <f ca="1">_xll.BQL(D267, "bs_lt_borrow(fa_period_reference=range(2023-12-29, 2023-12-29), fa_period_type=Q)")</f>
        <v>#NAME?</v>
      </c>
      <c r="H267" t="e">
        <f ca="1">_xll.BQL(D267, "net_income(as_of_date=range(2023-12-31, 2023-12-31), fa_period_type=LTM)")</f>
        <v>#NAME?</v>
      </c>
      <c r="I267" t="e">
        <f ca="1">_xll.BQL(D267, "ebitda(as_of_date=range(2023-12-31, 2023-12-31), fa_period_type=LTM)")</f>
        <v>#NAME?</v>
      </c>
      <c r="J267" t="e">
        <f ca="1">_xll.BQL(D267, "is_int_expense(as_of_date=range(2023-12-29, 2023-12-29), fa_period_type=Q)")</f>
        <v>#NAME?</v>
      </c>
      <c r="K267" t="e">
        <f ca="1">_xll.BQL(D267, "total_equity(as_of_date=range(2023-12-29, 2023-12-29), fa_period_type=Q)")</f>
        <v>#NAME?</v>
      </c>
      <c r="L267" t="e">
        <f ca="1">_xll.BQL(D267, "sales_rev_turn(as_of_date=range(2023-12-31, 2023-12-31), fa_period_type=LTM)")</f>
        <v>#NAME?</v>
      </c>
    </row>
    <row r="268" spans="1:12" x14ac:dyDescent="0.55000000000000004">
      <c r="A268" s="1">
        <v>45289</v>
      </c>
      <c r="B268" s="1">
        <v>45291</v>
      </c>
      <c r="C268" t="s">
        <v>1960</v>
      </c>
      <c r="D268" t="s">
        <v>7462</v>
      </c>
      <c r="E268" t="e">
        <f ca="1">_xll.BQL(D268, "cf_free_cash_flow(as_of_date=range(2023-12-31, 2023-12-31), fa_period_type=LTM)")</f>
        <v>#NAME?</v>
      </c>
      <c r="F268" t="e">
        <f ca="1">_xll.BQL(D268, "bs_st_borrow(fa_period_reference=range(2023-12-29, 2023-12-29), fa_period_type=Q)")</f>
        <v>#NAME?</v>
      </c>
      <c r="G268" t="e">
        <f ca="1">_xll.BQL(D268, "bs_lt_borrow(fa_period_reference=range(2023-12-29, 2023-12-29), fa_period_type=Q)")</f>
        <v>#NAME?</v>
      </c>
      <c r="H268" t="e">
        <f ca="1">_xll.BQL(D268, "net_income(as_of_date=range(2023-12-31, 2023-12-31), fa_period_type=LTM)")</f>
        <v>#NAME?</v>
      </c>
      <c r="I268" t="e">
        <f ca="1">_xll.BQL(D268, "ebitda(as_of_date=range(2023-12-31, 2023-12-31), fa_period_type=LTM)")</f>
        <v>#NAME?</v>
      </c>
      <c r="J268" t="e">
        <f ca="1">_xll.BQL(D268, "is_int_expense(as_of_date=range(2023-12-29, 2023-12-29), fa_period_type=Q)")</f>
        <v>#NAME?</v>
      </c>
      <c r="K268" t="e">
        <f ca="1">_xll.BQL(D268, "total_equity(as_of_date=range(2023-12-29, 2023-12-29), fa_period_type=Q)")</f>
        <v>#NAME?</v>
      </c>
      <c r="L268" t="e">
        <f ca="1">_xll.BQL(D268, "sales_rev_turn(as_of_date=range(2023-12-31, 2023-12-31), fa_period_type=LTM)")</f>
        <v>#NAME?</v>
      </c>
    </row>
    <row r="269" spans="1:12" x14ac:dyDescent="0.55000000000000004">
      <c r="A269" s="1">
        <v>45289</v>
      </c>
      <c r="B269" s="1">
        <v>45291</v>
      </c>
      <c r="C269" t="s">
        <v>1964</v>
      </c>
      <c r="D269" t="s">
        <v>7463</v>
      </c>
      <c r="E269" t="e">
        <f ca="1">_xll.BQL(D269, "cf_free_cash_flow(as_of_date=range(2023-12-31, 2023-12-31), fa_period_type=LTM)")</f>
        <v>#NAME?</v>
      </c>
      <c r="F269" t="e">
        <f ca="1">_xll.BQL(D269, "bs_st_borrow(fa_period_reference=range(2023-12-29, 2023-12-29), fa_period_type=Q)")</f>
        <v>#NAME?</v>
      </c>
      <c r="G269" t="e">
        <f ca="1">_xll.BQL(D269, "bs_lt_borrow(fa_period_reference=range(2023-12-29, 2023-12-29), fa_period_type=Q)")</f>
        <v>#NAME?</v>
      </c>
      <c r="H269" t="e">
        <f ca="1">_xll.BQL(D269, "net_income(as_of_date=range(2023-12-31, 2023-12-31), fa_period_type=LTM)")</f>
        <v>#NAME?</v>
      </c>
      <c r="I269" t="e">
        <f ca="1">_xll.BQL(D269, "ebitda(as_of_date=range(2023-12-31, 2023-12-31), fa_period_type=LTM)")</f>
        <v>#NAME?</v>
      </c>
      <c r="J269" t="e">
        <f ca="1">_xll.BQL(D269, "is_int_expense(as_of_date=range(2023-12-29, 2023-12-29), fa_period_type=Q)")</f>
        <v>#NAME?</v>
      </c>
      <c r="K269" t="e">
        <f ca="1">_xll.BQL(D269, "total_equity(as_of_date=range(2023-12-29, 2023-12-29), fa_period_type=Q)")</f>
        <v>#NAME?</v>
      </c>
      <c r="L269" t="e">
        <f ca="1">_xll.BQL(D269, "sales_rev_turn(as_of_date=range(2023-12-31, 2023-12-31), fa_period_type=LTM)")</f>
        <v>#NAME?</v>
      </c>
    </row>
    <row r="270" spans="1:12" x14ac:dyDescent="0.55000000000000004">
      <c r="A270" s="1">
        <v>45289</v>
      </c>
      <c r="B270" s="1">
        <v>45291</v>
      </c>
      <c r="C270" t="s">
        <v>1977</v>
      </c>
      <c r="D270" t="s">
        <v>7464</v>
      </c>
      <c r="E270" t="e">
        <f ca="1">_xll.BQL(D270, "cf_free_cash_flow(as_of_date=range(2023-12-31, 2023-12-31), fa_period_type=LTM)")</f>
        <v>#NAME?</v>
      </c>
      <c r="F270" t="e">
        <f ca="1">_xll.BQL(D270, "bs_st_borrow(fa_period_reference=range(2023-12-29, 2023-12-29), fa_period_type=Q)")</f>
        <v>#NAME?</v>
      </c>
      <c r="G270" t="e">
        <f ca="1">_xll.BQL(D270, "bs_lt_borrow(fa_period_reference=range(2023-12-29, 2023-12-29), fa_period_type=Q)")</f>
        <v>#NAME?</v>
      </c>
      <c r="H270" t="e">
        <f ca="1">_xll.BQL(D270, "net_income(as_of_date=range(2023-12-31, 2023-12-31), fa_period_type=LTM)")</f>
        <v>#NAME?</v>
      </c>
      <c r="I270" t="e">
        <f ca="1">_xll.BQL(D270, "ebitda(as_of_date=range(2023-12-31, 2023-12-31), fa_period_type=LTM)")</f>
        <v>#NAME?</v>
      </c>
      <c r="J270" t="e">
        <f ca="1">_xll.BQL(D270, "is_int_expense(as_of_date=range(2023-12-29, 2023-12-29), fa_period_type=Q)")</f>
        <v>#NAME?</v>
      </c>
      <c r="K270" t="e">
        <f ca="1">_xll.BQL(D270, "total_equity(as_of_date=range(2023-12-29, 2023-12-29), fa_period_type=Q)")</f>
        <v>#NAME?</v>
      </c>
      <c r="L270" t="e">
        <f ca="1">_xll.BQL(D270, "sales_rev_turn(as_of_date=range(2023-12-31, 2023-12-31), fa_period_type=LTM)")</f>
        <v>#NAME?</v>
      </c>
    </row>
    <row r="271" spans="1:12" x14ac:dyDescent="0.55000000000000004">
      <c r="A271" s="1">
        <v>45289</v>
      </c>
      <c r="B271" s="1">
        <v>45291</v>
      </c>
      <c r="C271" t="s">
        <v>1983</v>
      </c>
      <c r="D271" t="s">
        <v>7308</v>
      </c>
      <c r="E271" t="e">
        <f ca="1">_xll.BQL(D271, "cf_free_cash_flow(as_of_date=range(2023-12-31, 2023-12-31), fa_period_type=LTM)")</f>
        <v>#NAME?</v>
      </c>
      <c r="F271" t="e">
        <f ca="1">_xll.BQL(D271, "bs_st_borrow(fa_period_reference=range(2023-12-29, 2023-12-29), fa_period_type=Q)")</f>
        <v>#NAME?</v>
      </c>
      <c r="G271" t="e">
        <f ca="1">_xll.BQL(D271, "bs_lt_borrow(fa_period_reference=range(2023-12-29, 2023-12-29), fa_period_type=Q)")</f>
        <v>#NAME?</v>
      </c>
      <c r="H271" t="e">
        <f ca="1">_xll.BQL(D271, "net_income(as_of_date=range(2023-12-31, 2023-12-31), fa_period_type=LTM)")</f>
        <v>#NAME?</v>
      </c>
      <c r="I271" t="e">
        <f ca="1">_xll.BQL(D271, "ebitda(as_of_date=range(2023-12-31, 2023-12-31), fa_period_type=LTM)")</f>
        <v>#NAME?</v>
      </c>
      <c r="J271" t="e">
        <f ca="1">_xll.BQL(D271, "is_int_expense(as_of_date=range(2023-12-29, 2023-12-29), fa_period_type=Q)")</f>
        <v>#NAME?</v>
      </c>
      <c r="K271" t="e">
        <f ca="1">_xll.BQL(D271, "total_equity(as_of_date=range(2023-12-29, 2023-12-29), fa_period_type=Q)")</f>
        <v>#NAME?</v>
      </c>
      <c r="L271" t="e">
        <f ca="1">_xll.BQL(D271, "sales_rev_turn(as_of_date=range(2023-12-31, 2023-12-31), fa_period_type=LTM)")</f>
        <v>#NAME?</v>
      </c>
    </row>
    <row r="272" spans="1:12" x14ac:dyDescent="0.55000000000000004">
      <c r="A272" s="1">
        <v>45289</v>
      </c>
      <c r="B272" s="1">
        <v>45291</v>
      </c>
      <c r="C272" t="s">
        <v>1985</v>
      </c>
      <c r="D272" t="s">
        <v>7465</v>
      </c>
      <c r="E272" t="e">
        <f ca="1">_xll.BQL(D272, "cf_free_cash_flow(as_of_date=range(2023-12-31, 2023-12-31), fa_period_type=LTM)")</f>
        <v>#NAME?</v>
      </c>
      <c r="F272" t="e">
        <f ca="1">_xll.BQL(D272, "bs_st_borrow(fa_period_reference=range(2023-12-29, 2023-12-29), fa_period_type=Q)")</f>
        <v>#NAME?</v>
      </c>
      <c r="G272" t="e">
        <f ca="1">_xll.BQL(D272, "bs_lt_borrow(fa_period_reference=range(2023-12-29, 2023-12-29), fa_period_type=Q)")</f>
        <v>#NAME?</v>
      </c>
      <c r="H272" t="e">
        <f ca="1">_xll.BQL(D272, "net_income(as_of_date=range(2023-12-31, 2023-12-31), fa_period_type=LTM)")</f>
        <v>#NAME?</v>
      </c>
      <c r="I272" t="e">
        <f ca="1">_xll.BQL(D272, "ebitda(as_of_date=range(2023-12-31, 2023-12-31), fa_period_type=LTM)")</f>
        <v>#NAME?</v>
      </c>
      <c r="J272" t="e">
        <f ca="1">_xll.BQL(D272, "is_int_expense(as_of_date=range(2023-12-29, 2023-12-29), fa_period_type=Q)")</f>
        <v>#NAME?</v>
      </c>
      <c r="K272" t="e">
        <f ca="1">_xll.BQL(D272, "total_equity(as_of_date=range(2023-12-29, 2023-12-29), fa_period_type=Q)")</f>
        <v>#NAME?</v>
      </c>
      <c r="L272" t="e">
        <f ca="1">_xll.BQL(D272, "sales_rev_turn(as_of_date=range(2023-12-31, 2023-12-31), fa_period_type=LTM)")</f>
        <v>#NAME?</v>
      </c>
    </row>
    <row r="273" spans="1:12" x14ac:dyDescent="0.55000000000000004">
      <c r="A273" s="1">
        <v>45289</v>
      </c>
      <c r="B273" s="1">
        <v>45291</v>
      </c>
      <c r="C273" t="s">
        <v>1995</v>
      </c>
      <c r="D273" t="s">
        <v>7406</v>
      </c>
      <c r="E273" t="e">
        <f ca="1">_xll.BQL(D273, "cf_free_cash_flow(as_of_date=range(2023-12-31, 2023-12-31), fa_period_type=LTM)")</f>
        <v>#NAME?</v>
      </c>
      <c r="F273" t="e">
        <f ca="1">_xll.BQL(D273, "bs_st_borrow(fa_period_reference=range(2023-12-29, 2023-12-29), fa_period_type=Q)")</f>
        <v>#NAME?</v>
      </c>
      <c r="G273" t="e">
        <f ca="1">_xll.BQL(D273, "bs_lt_borrow(fa_period_reference=range(2023-12-29, 2023-12-29), fa_period_type=Q)")</f>
        <v>#NAME?</v>
      </c>
      <c r="H273" t="e">
        <f ca="1">_xll.BQL(D273, "net_income(as_of_date=range(2023-12-31, 2023-12-31), fa_period_type=LTM)")</f>
        <v>#NAME?</v>
      </c>
      <c r="I273" t="e">
        <f ca="1">_xll.BQL(D273, "ebitda(as_of_date=range(2023-12-31, 2023-12-31), fa_period_type=LTM)")</f>
        <v>#NAME?</v>
      </c>
      <c r="J273" t="e">
        <f ca="1">_xll.BQL(D273, "is_int_expense(as_of_date=range(2023-12-29, 2023-12-29), fa_period_type=Q)")</f>
        <v>#NAME?</v>
      </c>
      <c r="K273" t="e">
        <f ca="1">_xll.BQL(D273, "total_equity(as_of_date=range(2023-12-29, 2023-12-29), fa_period_type=Q)")</f>
        <v>#NAME?</v>
      </c>
      <c r="L273" t="e">
        <f ca="1">_xll.BQL(D273, "sales_rev_turn(as_of_date=range(2023-12-31, 2023-12-31), fa_period_type=LTM)")</f>
        <v>#NAME?</v>
      </c>
    </row>
    <row r="274" spans="1:12" x14ac:dyDescent="0.55000000000000004">
      <c r="A274" s="1">
        <v>45289</v>
      </c>
      <c r="B274" s="1">
        <v>45291</v>
      </c>
      <c r="C274" t="s">
        <v>1998</v>
      </c>
      <c r="D274" t="s">
        <v>7466</v>
      </c>
      <c r="E274" t="e">
        <f ca="1">_xll.BQL(D274, "cf_free_cash_flow(as_of_date=range(2023-12-31, 2023-12-31), fa_period_type=LTM)")</f>
        <v>#NAME?</v>
      </c>
      <c r="F274" t="e">
        <f ca="1">_xll.BQL(D274, "bs_st_borrow(fa_period_reference=range(2023-12-29, 2023-12-29), fa_period_type=Q)")</f>
        <v>#NAME?</v>
      </c>
      <c r="G274" t="e">
        <f ca="1">_xll.BQL(D274, "bs_lt_borrow(fa_period_reference=range(2023-12-29, 2023-12-29), fa_period_type=Q)")</f>
        <v>#NAME?</v>
      </c>
      <c r="H274" t="e">
        <f ca="1">_xll.BQL(D274, "net_income(as_of_date=range(2023-12-31, 2023-12-31), fa_period_type=LTM)")</f>
        <v>#NAME?</v>
      </c>
      <c r="I274" t="e">
        <f ca="1">_xll.BQL(D274, "ebitda(as_of_date=range(2023-12-31, 2023-12-31), fa_period_type=LTM)")</f>
        <v>#NAME?</v>
      </c>
      <c r="J274" t="e">
        <f ca="1">_xll.BQL(D274, "is_int_expense(as_of_date=range(2023-12-29, 2023-12-29), fa_period_type=Q)")</f>
        <v>#NAME?</v>
      </c>
      <c r="K274" t="e">
        <f ca="1">_xll.BQL(D274, "total_equity(as_of_date=range(2023-12-29, 2023-12-29), fa_period_type=Q)")</f>
        <v>#NAME?</v>
      </c>
      <c r="L274" t="e">
        <f ca="1">_xll.BQL(D274, "sales_rev_turn(as_of_date=range(2023-12-31, 2023-12-31), fa_period_type=LTM)")</f>
        <v>#NAME?</v>
      </c>
    </row>
    <row r="275" spans="1:12" x14ac:dyDescent="0.55000000000000004">
      <c r="A275" s="1">
        <v>45289</v>
      </c>
      <c r="B275" s="1">
        <v>45291</v>
      </c>
      <c r="C275" t="s">
        <v>2009</v>
      </c>
      <c r="D275" t="s">
        <v>7273</v>
      </c>
      <c r="E275" t="e">
        <f ca="1">_xll.BQL(D275, "cf_free_cash_flow(as_of_date=range(2023-12-31, 2023-12-31), fa_period_type=LTM)")</f>
        <v>#NAME?</v>
      </c>
      <c r="F275" t="e">
        <f ca="1">_xll.BQL(D275, "bs_st_borrow(fa_period_reference=range(2023-12-29, 2023-12-29), fa_period_type=Q)")</f>
        <v>#NAME?</v>
      </c>
      <c r="G275" t="e">
        <f ca="1">_xll.BQL(D275, "bs_lt_borrow(fa_period_reference=range(2023-12-29, 2023-12-29), fa_period_type=Q)")</f>
        <v>#NAME?</v>
      </c>
      <c r="H275" t="e">
        <f ca="1">_xll.BQL(D275, "net_income(as_of_date=range(2023-12-31, 2023-12-31), fa_period_type=LTM)")</f>
        <v>#NAME?</v>
      </c>
      <c r="I275" t="e">
        <f ca="1">_xll.BQL(D275, "ebitda(as_of_date=range(2023-12-31, 2023-12-31), fa_period_type=LTM)")</f>
        <v>#NAME?</v>
      </c>
      <c r="J275" t="e">
        <f ca="1">_xll.BQL(D275, "is_int_expense(as_of_date=range(2023-12-29, 2023-12-29), fa_period_type=Q)")</f>
        <v>#NAME?</v>
      </c>
      <c r="K275" t="e">
        <f ca="1">_xll.BQL(D275, "total_equity(as_of_date=range(2023-12-29, 2023-12-29), fa_period_type=Q)")</f>
        <v>#NAME?</v>
      </c>
      <c r="L275" t="e">
        <f ca="1">_xll.BQL(D275, "sales_rev_turn(as_of_date=range(2023-12-31, 2023-12-31), fa_period_type=LTM)")</f>
        <v>#NAME?</v>
      </c>
    </row>
    <row r="276" spans="1:12" x14ac:dyDescent="0.55000000000000004">
      <c r="A276" s="1">
        <v>45289</v>
      </c>
      <c r="B276" s="1">
        <v>45291</v>
      </c>
      <c r="C276" t="s">
        <v>2019</v>
      </c>
      <c r="D276" t="s">
        <v>7467</v>
      </c>
      <c r="E276" t="e">
        <f ca="1">_xll.BQL(D276, "cf_free_cash_flow(as_of_date=range(2023-12-31, 2023-12-31), fa_period_type=LTM)")</f>
        <v>#NAME?</v>
      </c>
      <c r="F276" t="e">
        <f ca="1">_xll.BQL(D276, "bs_st_borrow(fa_period_reference=range(2023-12-29, 2023-12-29), fa_period_type=Q)")</f>
        <v>#NAME?</v>
      </c>
      <c r="G276" t="e">
        <f ca="1">_xll.BQL(D276, "bs_lt_borrow(fa_period_reference=range(2023-12-29, 2023-12-29), fa_period_type=Q)")</f>
        <v>#NAME?</v>
      </c>
      <c r="H276" t="e">
        <f ca="1">_xll.BQL(D276, "net_income(as_of_date=range(2023-12-31, 2023-12-31), fa_period_type=LTM)")</f>
        <v>#NAME?</v>
      </c>
      <c r="I276" t="e">
        <f ca="1">_xll.BQL(D276, "ebitda(as_of_date=range(2023-12-31, 2023-12-31), fa_period_type=LTM)")</f>
        <v>#NAME?</v>
      </c>
      <c r="J276" t="e">
        <f ca="1">_xll.BQL(D276, "is_int_expense(as_of_date=range(2023-12-29, 2023-12-29), fa_period_type=Q)")</f>
        <v>#NAME?</v>
      </c>
      <c r="K276" t="e">
        <f ca="1">_xll.BQL(D276, "total_equity(as_of_date=range(2023-12-29, 2023-12-29), fa_period_type=Q)")</f>
        <v>#NAME?</v>
      </c>
      <c r="L276" t="e">
        <f ca="1">_xll.BQL(D276, "sales_rev_turn(as_of_date=range(2023-12-31, 2023-12-31), fa_period_type=LTM)")</f>
        <v>#NAME?</v>
      </c>
    </row>
    <row r="277" spans="1:12" x14ac:dyDescent="0.55000000000000004">
      <c r="A277" s="1">
        <v>45289</v>
      </c>
      <c r="B277" s="1">
        <v>45291</v>
      </c>
      <c r="C277" t="s">
        <v>2023</v>
      </c>
      <c r="D277" t="s">
        <v>7468</v>
      </c>
      <c r="E277" t="e">
        <f ca="1">_xll.BQL(D277, "cf_free_cash_flow(as_of_date=range(2023-12-31, 2023-12-31), fa_period_type=LTM)")</f>
        <v>#NAME?</v>
      </c>
      <c r="F277" t="e">
        <f ca="1">_xll.BQL(D277, "bs_st_borrow(fa_period_reference=range(2023-12-29, 2023-12-29), fa_period_type=Q)")</f>
        <v>#NAME?</v>
      </c>
      <c r="G277" t="e">
        <f ca="1">_xll.BQL(D277, "bs_lt_borrow(fa_period_reference=range(2023-12-29, 2023-12-29), fa_period_type=Q)")</f>
        <v>#NAME?</v>
      </c>
      <c r="H277" t="e">
        <f ca="1">_xll.BQL(D277, "net_income(as_of_date=range(2023-12-31, 2023-12-31), fa_period_type=LTM)")</f>
        <v>#NAME?</v>
      </c>
      <c r="I277" t="e">
        <f ca="1">_xll.BQL(D277, "ebitda(as_of_date=range(2023-12-31, 2023-12-31), fa_period_type=LTM)")</f>
        <v>#NAME?</v>
      </c>
      <c r="J277" t="e">
        <f ca="1">_xll.BQL(D277, "is_int_expense(as_of_date=range(2023-12-29, 2023-12-29), fa_period_type=Q)")</f>
        <v>#NAME?</v>
      </c>
      <c r="K277" t="e">
        <f ca="1">_xll.BQL(D277, "total_equity(as_of_date=range(2023-12-29, 2023-12-29), fa_period_type=Q)")</f>
        <v>#NAME?</v>
      </c>
      <c r="L277" t="e">
        <f ca="1">_xll.BQL(D277, "sales_rev_turn(as_of_date=range(2023-12-31, 2023-12-31), fa_period_type=LTM)")</f>
        <v>#NAME?</v>
      </c>
    </row>
    <row r="278" spans="1:12" x14ac:dyDescent="0.55000000000000004">
      <c r="A278" s="1">
        <v>45289</v>
      </c>
      <c r="B278" s="1">
        <v>45291</v>
      </c>
      <c r="C278" t="s">
        <v>2026</v>
      </c>
      <c r="D278" t="s">
        <v>7250</v>
      </c>
      <c r="E278" t="e">
        <f ca="1">_xll.BQL(D278, "cf_free_cash_flow(as_of_date=range(2023-12-31, 2023-12-31), fa_period_type=LTM)")</f>
        <v>#NAME?</v>
      </c>
      <c r="F278" t="e">
        <f ca="1">_xll.BQL(D278, "bs_st_borrow(fa_period_reference=range(2023-12-29, 2023-12-29), fa_period_type=Q)")</f>
        <v>#NAME?</v>
      </c>
      <c r="G278" t="e">
        <f ca="1">_xll.BQL(D278, "bs_lt_borrow(fa_period_reference=range(2023-12-29, 2023-12-29), fa_period_type=Q)")</f>
        <v>#NAME?</v>
      </c>
      <c r="H278" t="e">
        <f ca="1">_xll.BQL(D278, "net_income(as_of_date=range(2023-12-31, 2023-12-31), fa_period_type=LTM)")</f>
        <v>#NAME?</v>
      </c>
      <c r="I278" t="e">
        <f ca="1">_xll.BQL(D278, "ebitda(as_of_date=range(2023-12-31, 2023-12-31), fa_period_type=LTM)")</f>
        <v>#NAME?</v>
      </c>
      <c r="J278" t="e">
        <f ca="1">_xll.BQL(D278, "is_int_expense(as_of_date=range(2023-12-29, 2023-12-29), fa_period_type=Q)")</f>
        <v>#NAME?</v>
      </c>
      <c r="K278" t="e">
        <f ca="1">_xll.BQL(D278, "total_equity(as_of_date=range(2023-12-29, 2023-12-29), fa_period_type=Q)")</f>
        <v>#NAME?</v>
      </c>
      <c r="L278" t="e">
        <f ca="1">_xll.BQL(D278, "sales_rev_turn(as_of_date=range(2023-12-31, 2023-12-31), fa_period_type=LTM)")</f>
        <v>#NAME?</v>
      </c>
    </row>
    <row r="279" spans="1:12" x14ac:dyDescent="0.55000000000000004">
      <c r="A279" s="1">
        <v>45289</v>
      </c>
      <c r="B279" s="1">
        <v>45291</v>
      </c>
      <c r="C279" t="s">
        <v>2040</v>
      </c>
      <c r="D279" t="s">
        <v>7469</v>
      </c>
      <c r="E279" t="e">
        <f ca="1">_xll.BQL(D279, "cf_free_cash_flow(as_of_date=range(2023-12-31, 2023-12-31), fa_period_type=LTM)")</f>
        <v>#NAME?</v>
      </c>
      <c r="F279" t="e">
        <f ca="1">_xll.BQL(D279, "bs_st_borrow(fa_period_reference=range(2023-12-29, 2023-12-29), fa_period_type=Q)")</f>
        <v>#NAME?</v>
      </c>
      <c r="G279" t="e">
        <f ca="1">_xll.BQL(D279, "bs_lt_borrow(fa_period_reference=range(2023-12-29, 2023-12-29), fa_period_type=Q)")</f>
        <v>#NAME?</v>
      </c>
      <c r="H279" t="e">
        <f ca="1">_xll.BQL(D279, "net_income(as_of_date=range(2023-12-31, 2023-12-31), fa_period_type=LTM)")</f>
        <v>#NAME?</v>
      </c>
      <c r="I279" t="e">
        <f ca="1">_xll.BQL(D279, "ebitda(as_of_date=range(2023-12-31, 2023-12-31), fa_period_type=LTM)")</f>
        <v>#NAME?</v>
      </c>
      <c r="J279" t="e">
        <f ca="1">_xll.BQL(D279, "is_int_expense(as_of_date=range(2023-12-29, 2023-12-29), fa_period_type=Q)")</f>
        <v>#NAME?</v>
      </c>
      <c r="K279" t="e">
        <f ca="1">_xll.BQL(D279, "total_equity(as_of_date=range(2023-12-29, 2023-12-29), fa_period_type=Q)")</f>
        <v>#NAME?</v>
      </c>
      <c r="L279" t="e">
        <f ca="1">_xll.BQL(D279, "sales_rev_turn(as_of_date=range(2023-12-31, 2023-12-31), fa_period_type=LTM)")</f>
        <v>#NAME?</v>
      </c>
    </row>
    <row r="280" spans="1:12" x14ac:dyDescent="0.55000000000000004">
      <c r="A280" s="1">
        <v>45289</v>
      </c>
      <c r="B280" s="1">
        <v>45291</v>
      </c>
      <c r="C280" t="s">
        <v>2052</v>
      </c>
      <c r="D280" t="s">
        <v>7470</v>
      </c>
      <c r="E280" t="e">
        <f ca="1">_xll.BQL(D280, "cf_free_cash_flow(as_of_date=range(2023-12-31, 2023-12-31), fa_period_type=LTM)")</f>
        <v>#NAME?</v>
      </c>
      <c r="F280" t="e">
        <f ca="1">_xll.BQL(D280, "bs_st_borrow(fa_period_reference=range(2023-12-29, 2023-12-29), fa_period_type=Q)")</f>
        <v>#NAME?</v>
      </c>
      <c r="G280" t="e">
        <f ca="1">_xll.BQL(D280, "bs_lt_borrow(fa_period_reference=range(2023-12-29, 2023-12-29), fa_period_type=Q)")</f>
        <v>#NAME?</v>
      </c>
      <c r="H280" t="e">
        <f ca="1">_xll.BQL(D280, "net_income(as_of_date=range(2023-12-31, 2023-12-31), fa_period_type=LTM)")</f>
        <v>#NAME?</v>
      </c>
      <c r="I280" t="e">
        <f ca="1">_xll.BQL(D280, "ebitda(as_of_date=range(2023-12-31, 2023-12-31), fa_period_type=LTM)")</f>
        <v>#NAME?</v>
      </c>
      <c r="J280" t="e">
        <f ca="1">_xll.BQL(D280, "is_int_expense(as_of_date=range(2023-12-29, 2023-12-29), fa_period_type=Q)")</f>
        <v>#NAME?</v>
      </c>
      <c r="K280" t="e">
        <f ca="1">_xll.BQL(D280, "total_equity(as_of_date=range(2023-12-29, 2023-12-29), fa_period_type=Q)")</f>
        <v>#NAME?</v>
      </c>
      <c r="L280" t="e">
        <f ca="1">_xll.BQL(D280, "sales_rev_turn(as_of_date=range(2023-12-31, 2023-12-31), fa_period_type=LTM)")</f>
        <v>#NAME?</v>
      </c>
    </row>
    <row r="281" spans="1:12" x14ac:dyDescent="0.55000000000000004">
      <c r="A281" s="1">
        <v>45289</v>
      </c>
      <c r="B281" s="1">
        <v>45291</v>
      </c>
      <c r="C281" t="s">
        <v>2058</v>
      </c>
      <c r="D281" t="s">
        <v>7471</v>
      </c>
      <c r="E281" t="e">
        <f ca="1">_xll.BQL(D281, "cf_free_cash_flow(as_of_date=range(2023-12-31, 2023-12-31), fa_period_type=LTM)")</f>
        <v>#NAME?</v>
      </c>
      <c r="F281" t="e">
        <f ca="1">_xll.BQL(D281, "bs_st_borrow(fa_period_reference=range(2023-12-29, 2023-12-29), fa_period_type=Q)")</f>
        <v>#NAME?</v>
      </c>
      <c r="G281" t="e">
        <f ca="1">_xll.BQL(D281, "bs_lt_borrow(fa_period_reference=range(2023-12-29, 2023-12-29), fa_period_type=Q)")</f>
        <v>#NAME?</v>
      </c>
      <c r="H281" t="e">
        <f ca="1">_xll.BQL(D281, "net_income(as_of_date=range(2023-12-31, 2023-12-31), fa_period_type=LTM)")</f>
        <v>#NAME?</v>
      </c>
      <c r="I281" t="e">
        <f ca="1">_xll.BQL(D281, "ebitda(as_of_date=range(2023-12-31, 2023-12-31), fa_period_type=LTM)")</f>
        <v>#NAME?</v>
      </c>
      <c r="J281" t="e">
        <f ca="1">_xll.BQL(D281, "is_int_expense(as_of_date=range(2023-12-29, 2023-12-29), fa_period_type=Q)")</f>
        <v>#NAME?</v>
      </c>
      <c r="K281" t="e">
        <f ca="1">_xll.BQL(D281, "total_equity(as_of_date=range(2023-12-29, 2023-12-29), fa_period_type=Q)")</f>
        <v>#NAME?</v>
      </c>
      <c r="L281" t="e">
        <f ca="1">_xll.BQL(D281, "sales_rev_turn(as_of_date=range(2023-12-31, 2023-12-31), fa_period_type=LTM)")</f>
        <v>#NAME?</v>
      </c>
    </row>
    <row r="282" spans="1:12" x14ac:dyDescent="0.55000000000000004">
      <c r="A282" s="1">
        <v>45289</v>
      </c>
      <c r="B282" s="1">
        <v>45291</v>
      </c>
      <c r="C282" t="s">
        <v>2062</v>
      </c>
      <c r="D282" t="s">
        <v>7472</v>
      </c>
      <c r="E282" t="e">
        <f ca="1">_xll.BQL(D282, "cf_free_cash_flow(as_of_date=range(2023-12-31, 2023-12-31), fa_period_type=LTM)")</f>
        <v>#NAME?</v>
      </c>
      <c r="F282" t="e">
        <f ca="1">_xll.BQL(D282, "bs_st_borrow(fa_period_reference=range(2023-12-29, 2023-12-29), fa_period_type=Q)")</f>
        <v>#NAME?</v>
      </c>
      <c r="G282" t="e">
        <f ca="1">_xll.BQL(D282, "bs_lt_borrow(fa_period_reference=range(2023-12-29, 2023-12-29), fa_period_type=Q)")</f>
        <v>#NAME?</v>
      </c>
      <c r="H282" t="e">
        <f ca="1">_xll.BQL(D282, "net_income(as_of_date=range(2023-12-31, 2023-12-31), fa_period_type=LTM)")</f>
        <v>#NAME?</v>
      </c>
      <c r="I282" t="e">
        <f ca="1">_xll.BQL(D282, "ebitda(as_of_date=range(2023-12-31, 2023-12-31), fa_period_type=LTM)")</f>
        <v>#NAME?</v>
      </c>
      <c r="J282" t="e">
        <f ca="1">_xll.BQL(D282, "is_int_expense(as_of_date=range(2023-12-29, 2023-12-29), fa_period_type=Q)")</f>
        <v>#NAME?</v>
      </c>
      <c r="K282" t="e">
        <f ca="1">_xll.BQL(D282, "total_equity(as_of_date=range(2023-12-29, 2023-12-29), fa_period_type=Q)")</f>
        <v>#NAME?</v>
      </c>
      <c r="L282" t="e">
        <f ca="1">_xll.BQL(D282, "sales_rev_turn(as_of_date=range(2023-12-31, 2023-12-31), fa_period_type=LTM)")</f>
        <v>#NAME?</v>
      </c>
    </row>
    <row r="283" spans="1:12" x14ac:dyDescent="0.55000000000000004">
      <c r="A283" s="1">
        <v>45289</v>
      </c>
      <c r="B283" s="1">
        <v>45291</v>
      </c>
      <c r="C283" t="s">
        <v>2070</v>
      </c>
      <c r="D283" t="s">
        <v>7473</v>
      </c>
      <c r="E283" t="e">
        <f ca="1">_xll.BQL(D283, "cf_free_cash_flow(as_of_date=range(2023-12-31, 2023-12-31), fa_period_type=LTM)")</f>
        <v>#NAME?</v>
      </c>
      <c r="F283" t="e">
        <f ca="1">_xll.BQL(D283, "bs_st_borrow(fa_period_reference=range(2023-12-29, 2023-12-29), fa_period_type=Q)")</f>
        <v>#NAME?</v>
      </c>
      <c r="G283" t="e">
        <f ca="1">_xll.BQL(D283, "bs_lt_borrow(fa_period_reference=range(2023-12-29, 2023-12-29), fa_period_type=Q)")</f>
        <v>#NAME?</v>
      </c>
      <c r="H283" t="e">
        <f ca="1">_xll.BQL(D283, "net_income(as_of_date=range(2023-12-31, 2023-12-31), fa_period_type=LTM)")</f>
        <v>#NAME?</v>
      </c>
      <c r="I283" t="e">
        <f ca="1">_xll.BQL(D283, "ebitda(as_of_date=range(2023-12-31, 2023-12-31), fa_period_type=LTM)")</f>
        <v>#NAME?</v>
      </c>
      <c r="J283" t="e">
        <f ca="1">_xll.BQL(D283, "is_int_expense(as_of_date=range(2023-12-29, 2023-12-29), fa_period_type=Q)")</f>
        <v>#NAME?</v>
      </c>
      <c r="K283" t="e">
        <f ca="1">_xll.BQL(D283, "total_equity(as_of_date=range(2023-12-29, 2023-12-29), fa_period_type=Q)")</f>
        <v>#NAME?</v>
      </c>
      <c r="L283" t="e">
        <f ca="1">_xll.BQL(D283, "sales_rev_turn(as_of_date=range(2023-12-31, 2023-12-31), fa_period_type=LTM)")</f>
        <v>#NAME?</v>
      </c>
    </row>
    <row r="284" spans="1:12" x14ac:dyDescent="0.55000000000000004">
      <c r="A284" s="1">
        <v>45289</v>
      </c>
      <c r="B284" s="1">
        <v>45291</v>
      </c>
      <c r="C284" t="s">
        <v>2094</v>
      </c>
      <c r="D284" t="s">
        <v>7474</v>
      </c>
      <c r="E284" t="e">
        <f ca="1">_xll.BQL(D284, "cf_free_cash_flow(as_of_date=range(2023-12-31, 2023-12-31), fa_period_type=LTM)")</f>
        <v>#NAME?</v>
      </c>
      <c r="F284" t="e">
        <f ca="1">_xll.BQL(D284, "bs_st_borrow(fa_period_reference=range(2023-12-29, 2023-12-29), fa_period_type=Q)")</f>
        <v>#NAME?</v>
      </c>
      <c r="G284" t="e">
        <f ca="1">_xll.BQL(D284, "bs_lt_borrow(fa_period_reference=range(2023-12-29, 2023-12-29), fa_period_type=Q)")</f>
        <v>#NAME?</v>
      </c>
      <c r="H284" t="e">
        <f ca="1">_xll.BQL(D284, "net_income(as_of_date=range(2023-12-31, 2023-12-31), fa_period_type=LTM)")</f>
        <v>#NAME?</v>
      </c>
      <c r="I284" t="e">
        <f ca="1">_xll.BQL(D284, "ebitda(as_of_date=range(2023-12-31, 2023-12-31), fa_period_type=LTM)")</f>
        <v>#NAME?</v>
      </c>
      <c r="J284" t="e">
        <f ca="1">_xll.BQL(D284, "is_int_expense(as_of_date=range(2023-12-29, 2023-12-29), fa_period_type=Q)")</f>
        <v>#NAME?</v>
      </c>
      <c r="K284" t="e">
        <f ca="1">_xll.BQL(D284, "total_equity(as_of_date=range(2023-12-29, 2023-12-29), fa_period_type=Q)")</f>
        <v>#NAME?</v>
      </c>
      <c r="L284" t="e">
        <f ca="1">_xll.BQL(D284, "sales_rev_turn(as_of_date=range(2023-12-31, 2023-12-31), fa_period_type=LTM)")</f>
        <v>#NAME?</v>
      </c>
    </row>
    <row r="285" spans="1:12" x14ac:dyDescent="0.55000000000000004">
      <c r="A285" s="1">
        <v>45289</v>
      </c>
      <c r="B285" s="1">
        <v>45291</v>
      </c>
      <c r="C285" t="s">
        <v>2098</v>
      </c>
      <c r="D285" t="s">
        <v>7475</v>
      </c>
      <c r="E285" t="e">
        <f ca="1">_xll.BQL(D285, "cf_free_cash_flow(as_of_date=range(2023-12-31, 2023-12-31), fa_period_type=LTM)")</f>
        <v>#NAME?</v>
      </c>
      <c r="F285" t="e">
        <f ca="1">_xll.BQL(D285, "bs_st_borrow(fa_period_reference=range(2023-12-29, 2023-12-29), fa_period_type=Q)")</f>
        <v>#NAME?</v>
      </c>
      <c r="G285" t="e">
        <f ca="1">_xll.BQL(D285, "bs_lt_borrow(fa_period_reference=range(2023-12-29, 2023-12-29), fa_period_type=Q)")</f>
        <v>#NAME?</v>
      </c>
      <c r="H285" t="e">
        <f ca="1">_xll.BQL(D285, "net_income(as_of_date=range(2023-12-31, 2023-12-31), fa_period_type=LTM)")</f>
        <v>#NAME?</v>
      </c>
      <c r="I285" t="e">
        <f ca="1">_xll.BQL(D285, "ebitda(as_of_date=range(2023-12-31, 2023-12-31), fa_period_type=LTM)")</f>
        <v>#NAME?</v>
      </c>
      <c r="J285" t="e">
        <f ca="1">_xll.BQL(D285, "is_int_expense(as_of_date=range(2023-12-29, 2023-12-29), fa_period_type=Q)")</f>
        <v>#NAME?</v>
      </c>
      <c r="K285" t="e">
        <f ca="1">_xll.BQL(D285, "total_equity(as_of_date=range(2023-12-29, 2023-12-29), fa_period_type=Q)")</f>
        <v>#NAME?</v>
      </c>
      <c r="L285" t="e">
        <f ca="1">_xll.BQL(D285, "sales_rev_turn(as_of_date=range(2023-12-31, 2023-12-31), fa_period_type=LTM)")</f>
        <v>#NAME?</v>
      </c>
    </row>
    <row r="286" spans="1:12" x14ac:dyDescent="0.55000000000000004">
      <c r="A286" s="1">
        <v>45289</v>
      </c>
      <c r="B286" s="1">
        <v>45291</v>
      </c>
      <c r="C286" t="s">
        <v>2112</v>
      </c>
      <c r="D286" t="s">
        <v>7406</v>
      </c>
      <c r="E286" t="e">
        <f ca="1">_xll.BQL(D286, "cf_free_cash_flow(as_of_date=range(2023-12-31, 2023-12-31), fa_period_type=LTM)")</f>
        <v>#NAME?</v>
      </c>
      <c r="F286" t="e">
        <f ca="1">_xll.BQL(D286, "bs_st_borrow(fa_period_reference=range(2023-12-29, 2023-12-29), fa_period_type=Q)")</f>
        <v>#NAME?</v>
      </c>
      <c r="G286" t="e">
        <f ca="1">_xll.BQL(D286, "bs_lt_borrow(fa_period_reference=range(2023-12-29, 2023-12-29), fa_period_type=Q)")</f>
        <v>#NAME?</v>
      </c>
      <c r="H286" t="e">
        <f ca="1">_xll.BQL(D286, "net_income(as_of_date=range(2023-12-31, 2023-12-31), fa_period_type=LTM)")</f>
        <v>#NAME?</v>
      </c>
      <c r="I286" t="e">
        <f ca="1">_xll.BQL(D286, "ebitda(as_of_date=range(2023-12-31, 2023-12-31), fa_period_type=LTM)")</f>
        <v>#NAME?</v>
      </c>
      <c r="J286" t="e">
        <f ca="1">_xll.BQL(D286, "is_int_expense(as_of_date=range(2023-12-29, 2023-12-29), fa_period_type=Q)")</f>
        <v>#NAME?</v>
      </c>
      <c r="K286" t="e">
        <f ca="1">_xll.BQL(D286, "total_equity(as_of_date=range(2023-12-29, 2023-12-29), fa_period_type=Q)")</f>
        <v>#NAME?</v>
      </c>
      <c r="L286" t="e">
        <f ca="1">_xll.BQL(D286, "sales_rev_turn(as_of_date=range(2023-12-31, 2023-12-31), fa_period_type=LTM)")</f>
        <v>#NAME?</v>
      </c>
    </row>
    <row r="287" spans="1:12" x14ac:dyDescent="0.55000000000000004">
      <c r="A287" s="1">
        <v>45289</v>
      </c>
      <c r="B287" s="1">
        <v>45291</v>
      </c>
      <c r="C287" t="s">
        <v>2119</v>
      </c>
      <c r="D287" t="s">
        <v>7245</v>
      </c>
      <c r="E287" t="e">
        <f ca="1">_xll.BQL(D287, "cf_free_cash_flow(as_of_date=range(2023-12-31, 2023-12-31), fa_period_type=LTM)")</f>
        <v>#NAME?</v>
      </c>
      <c r="F287" t="e">
        <f ca="1">_xll.BQL(D287, "bs_st_borrow(fa_period_reference=range(2023-12-29, 2023-12-29), fa_period_type=Q)")</f>
        <v>#NAME?</v>
      </c>
      <c r="G287" t="e">
        <f ca="1">_xll.BQL(D287, "bs_lt_borrow(fa_period_reference=range(2023-12-29, 2023-12-29), fa_period_type=Q)")</f>
        <v>#NAME?</v>
      </c>
      <c r="H287" t="e">
        <f ca="1">_xll.BQL(D287, "net_income(as_of_date=range(2023-12-31, 2023-12-31), fa_period_type=LTM)")</f>
        <v>#NAME?</v>
      </c>
      <c r="I287" t="e">
        <f ca="1">_xll.BQL(D287, "ebitda(as_of_date=range(2023-12-31, 2023-12-31), fa_period_type=LTM)")</f>
        <v>#NAME?</v>
      </c>
      <c r="J287" t="e">
        <f ca="1">_xll.BQL(D287, "is_int_expense(as_of_date=range(2023-12-29, 2023-12-29), fa_period_type=Q)")</f>
        <v>#NAME?</v>
      </c>
      <c r="K287" t="e">
        <f ca="1">_xll.BQL(D287, "total_equity(as_of_date=range(2023-12-29, 2023-12-29), fa_period_type=Q)")</f>
        <v>#NAME?</v>
      </c>
      <c r="L287" t="e">
        <f ca="1">_xll.BQL(D287, "sales_rev_turn(as_of_date=range(2023-12-31, 2023-12-31), fa_period_type=LTM)")</f>
        <v>#NAME?</v>
      </c>
    </row>
    <row r="288" spans="1:12" x14ac:dyDescent="0.55000000000000004">
      <c r="A288" s="1">
        <v>45289</v>
      </c>
      <c r="B288" s="1">
        <v>45291</v>
      </c>
      <c r="C288" t="s">
        <v>2122</v>
      </c>
      <c r="D288" t="s">
        <v>7476</v>
      </c>
      <c r="E288" t="e">
        <f ca="1">_xll.BQL(D288, "cf_free_cash_flow(as_of_date=range(2023-12-31, 2023-12-31), fa_period_type=LTM)")</f>
        <v>#NAME?</v>
      </c>
      <c r="F288" t="e">
        <f ca="1">_xll.BQL(D288, "bs_st_borrow(fa_period_reference=range(2023-12-29, 2023-12-29), fa_period_type=Q)")</f>
        <v>#NAME?</v>
      </c>
      <c r="G288" t="e">
        <f ca="1">_xll.BQL(D288, "bs_lt_borrow(fa_period_reference=range(2023-12-29, 2023-12-29), fa_period_type=Q)")</f>
        <v>#NAME?</v>
      </c>
      <c r="H288" t="e">
        <f ca="1">_xll.BQL(D288, "net_income(as_of_date=range(2023-12-31, 2023-12-31), fa_period_type=LTM)")</f>
        <v>#NAME?</v>
      </c>
      <c r="I288" t="e">
        <f ca="1">_xll.BQL(D288, "ebitda(as_of_date=range(2023-12-31, 2023-12-31), fa_period_type=LTM)")</f>
        <v>#NAME?</v>
      </c>
      <c r="J288" t="e">
        <f ca="1">_xll.BQL(D288, "is_int_expense(as_of_date=range(2023-12-29, 2023-12-29), fa_period_type=Q)")</f>
        <v>#NAME?</v>
      </c>
      <c r="K288" t="e">
        <f ca="1">_xll.BQL(D288, "total_equity(as_of_date=range(2023-12-29, 2023-12-29), fa_period_type=Q)")</f>
        <v>#NAME?</v>
      </c>
      <c r="L288" t="e">
        <f ca="1">_xll.BQL(D288, "sales_rev_turn(as_of_date=range(2023-12-31, 2023-12-31), fa_period_type=LTM)")</f>
        <v>#NAME?</v>
      </c>
    </row>
    <row r="289" spans="1:12" x14ac:dyDescent="0.55000000000000004">
      <c r="A289" s="1">
        <v>45289</v>
      </c>
      <c r="B289" s="1">
        <v>45291</v>
      </c>
      <c r="C289" t="s">
        <v>2126</v>
      </c>
      <c r="D289" t="s">
        <v>7477</v>
      </c>
      <c r="E289" t="e">
        <f ca="1">_xll.BQL(D289, "cf_free_cash_flow(as_of_date=range(2023-12-31, 2023-12-31), fa_period_type=LTM)")</f>
        <v>#NAME?</v>
      </c>
      <c r="F289" t="e">
        <f ca="1">_xll.BQL(D289, "bs_st_borrow(fa_period_reference=range(2023-12-29, 2023-12-29), fa_period_type=Q)")</f>
        <v>#NAME?</v>
      </c>
      <c r="G289" t="e">
        <f ca="1">_xll.BQL(D289, "bs_lt_borrow(fa_period_reference=range(2023-12-29, 2023-12-29), fa_period_type=Q)")</f>
        <v>#NAME?</v>
      </c>
      <c r="H289" t="e">
        <f ca="1">_xll.BQL(D289, "net_income(as_of_date=range(2023-12-31, 2023-12-31), fa_period_type=LTM)")</f>
        <v>#NAME?</v>
      </c>
      <c r="I289" t="e">
        <f ca="1">_xll.BQL(D289, "ebitda(as_of_date=range(2023-12-31, 2023-12-31), fa_period_type=LTM)")</f>
        <v>#NAME?</v>
      </c>
      <c r="J289" t="e">
        <f ca="1">_xll.BQL(D289, "is_int_expense(as_of_date=range(2023-12-29, 2023-12-29), fa_period_type=Q)")</f>
        <v>#NAME?</v>
      </c>
      <c r="K289" t="e">
        <f ca="1">_xll.BQL(D289, "total_equity(as_of_date=range(2023-12-29, 2023-12-29), fa_period_type=Q)")</f>
        <v>#NAME?</v>
      </c>
      <c r="L289" t="e">
        <f ca="1">_xll.BQL(D289, "sales_rev_turn(as_of_date=range(2023-12-31, 2023-12-31), fa_period_type=LTM)")</f>
        <v>#NAME?</v>
      </c>
    </row>
    <row r="290" spans="1:12" x14ac:dyDescent="0.55000000000000004">
      <c r="A290" s="1">
        <v>45289</v>
      </c>
      <c r="B290" s="1">
        <v>45291</v>
      </c>
      <c r="C290" t="s">
        <v>2132</v>
      </c>
      <c r="D290" t="s">
        <v>7478</v>
      </c>
      <c r="E290" t="e">
        <f ca="1">_xll.BQL(D290, "cf_free_cash_flow(as_of_date=range(2023-12-31, 2023-12-31), fa_period_type=LTM)")</f>
        <v>#NAME?</v>
      </c>
      <c r="F290" t="e">
        <f ca="1">_xll.BQL(D290, "bs_st_borrow(fa_period_reference=range(2023-12-29, 2023-12-29), fa_period_type=Q)")</f>
        <v>#NAME?</v>
      </c>
      <c r="G290" t="e">
        <f ca="1">_xll.BQL(D290, "bs_lt_borrow(fa_period_reference=range(2023-12-29, 2023-12-29), fa_period_type=Q)")</f>
        <v>#NAME?</v>
      </c>
      <c r="H290" t="e">
        <f ca="1">_xll.BQL(D290, "net_income(as_of_date=range(2023-12-31, 2023-12-31), fa_period_type=LTM)")</f>
        <v>#NAME?</v>
      </c>
      <c r="I290" t="e">
        <f ca="1">_xll.BQL(D290, "ebitda(as_of_date=range(2023-12-31, 2023-12-31), fa_period_type=LTM)")</f>
        <v>#NAME?</v>
      </c>
      <c r="J290" t="e">
        <f ca="1">_xll.BQL(D290, "is_int_expense(as_of_date=range(2023-12-29, 2023-12-29), fa_period_type=Q)")</f>
        <v>#NAME?</v>
      </c>
      <c r="K290" t="e">
        <f ca="1">_xll.BQL(D290, "total_equity(as_of_date=range(2023-12-29, 2023-12-29), fa_period_type=Q)")</f>
        <v>#NAME?</v>
      </c>
      <c r="L290" t="e">
        <f ca="1">_xll.BQL(D290, "sales_rev_turn(as_of_date=range(2023-12-31, 2023-12-31), fa_period_type=LTM)")</f>
        <v>#NAME?</v>
      </c>
    </row>
    <row r="291" spans="1:12" x14ac:dyDescent="0.55000000000000004">
      <c r="A291" s="1">
        <v>45289</v>
      </c>
      <c r="B291" s="1">
        <v>45291</v>
      </c>
      <c r="C291" t="s">
        <v>2137</v>
      </c>
      <c r="D291" t="s">
        <v>7479</v>
      </c>
      <c r="E291" t="e">
        <f ca="1">_xll.BQL(D291, "cf_free_cash_flow(as_of_date=range(2023-12-31, 2023-12-31), fa_period_type=LTM)")</f>
        <v>#NAME?</v>
      </c>
      <c r="F291" t="e">
        <f ca="1">_xll.BQL(D291, "bs_st_borrow(fa_period_reference=range(2023-12-29, 2023-12-29), fa_period_type=Q)")</f>
        <v>#NAME?</v>
      </c>
      <c r="G291" t="e">
        <f ca="1">_xll.BQL(D291, "bs_lt_borrow(fa_period_reference=range(2023-12-29, 2023-12-29), fa_period_type=Q)")</f>
        <v>#NAME?</v>
      </c>
      <c r="H291" t="e">
        <f ca="1">_xll.BQL(D291, "net_income(as_of_date=range(2023-12-31, 2023-12-31), fa_period_type=LTM)")</f>
        <v>#NAME?</v>
      </c>
      <c r="I291" t="e">
        <f ca="1">_xll.BQL(D291, "ebitda(as_of_date=range(2023-12-31, 2023-12-31), fa_period_type=LTM)")</f>
        <v>#NAME?</v>
      </c>
      <c r="J291" t="e">
        <f ca="1">_xll.BQL(D291, "is_int_expense(as_of_date=range(2023-12-29, 2023-12-29), fa_period_type=Q)")</f>
        <v>#NAME?</v>
      </c>
      <c r="K291" t="e">
        <f ca="1">_xll.BQL(D291, "total_equity(as_of_date=range(2023-12-29, 2023-12-29), fa_period_type=Q)")</f>
        <v>#NAME?</v>
      </c>
      <c r="L291" t="e">
        <f ca="1">_xll.BQL(D291, "sales_rev_turn(as_of_date=range(2023-12-31, 2023-12-31), fa_period_type=LTM)")</f>
        <v>#NAME?</v>
      </c>
    </row>
    <row r="292" spans="1:12" x14ac:dyDescent="0.55000000000000004">
      <c r="A292" s="1">
        <v>45289</v>
      </c>
      <c r="B292" s="1">
        <v>45291</v>
      </c>
      <c r="C292" t="s">
        <v>2144</v>
      </c>
      <c r="D292" t="s">
        <v>7261</v>
      </c>
      <c r="E292" t="e">
        <f ca="1">_xll.BQL(D292, "cf_free_cash_flow(as_of_date=range(2023-12-31, 2023-12-31), fa_period_type=LTM)")</f>
        <v>#NAME?</v>
      </c>
      <c r="F292" t="e">
        <f ca="1">_xll.BQL(D292, "bs_st_borrow(fa_period_reference=range(2023-12-29, 2023-12-29), fa_period_type=Q)")</f>
        <v>#NAME?</v>
      </c>
      <c r="G292" t="e">
        <f ca="1">_xll.BQL(D292, "bs_lt_borrow(fa_period_reference=range(2023-12-29, 2023-12-29), fa_period_type=Q)")</f>
        <v>#NAME?</v>
      </c>
      <c r="H292" t="e">
        <f ca="1">_xll.BQL(D292, "net_income(as_of_date=range(2023-12-31, 2023-12-31), fa_period_type=LTM)")</f>
        <v>#NAME?</v>
      </c>
      <c r="I292" t="e">
        <f ca="1">_xll.BQL(D292, "ebitda(as_of_date=range(2023-12-31, 2023-12-31), fa_period_type=LTM)")</f>
        <v>#NAME?</v>
      </c>
      <c r="J292" t="e">
        <f ca="1">_xll.BQL(D292, "is_int_expense(as_of_date=range(2023-12-29, 2023-12-29), fa_period_type=Q)")</f>
        <v>#NAME?</v>
      </c>
      <c r="K292" t="e">
        <f ca="1">_xll.BQL(D292, "total_equity(as_of_date=range(2023-12-29, 2023-12-29), fa_period_type=Q)")</f>
        <v>#NAME?</v>
      </c>
      <c r="L292" t="e">
        <f ca="1">_xll.BQL(D292, "sales_rev_turn(as_of_date=range(2023-12-31, 2023-12-31), fa_period_type=LTM)")</f>
        <v>#NAME?</v>
      </c>
    </row>
    <row r="293" spans="1:12" x14ac:dyDescent="0.55000000000000004">
      <c r="A293" s="1">
        <v>45289</v>
      </c>
      <c r="B293" s="1">
        <v>45291</v>
      </c>
      <c r="C293" t="s">
        <v>2160</v>
      </c>
      <c r="D293" t="s">
        <v>7480</v>
      </c>
      <c r="E293" t="e">
        <f ca="1">_xll.BQL(D293, "cf_free_cash_flow(as_of_date=range(2023-12-31, 2023-12-31), fa_period_type=LTM)")</f>
        <v>#NAME?</v>
      </c>
      <c r="F293" t="e">
        <f ca="1">_xll.BQL(D293, "bs_st_borrow(fa_period_reference=range(2023-12-29, 2023-12-29), fa_period_type=Q)")</f>
        <v>#NAME?</v>
      </c>
      <c r="G293" t="e">
        <f ca="1">_xll.BQL(D293, "bs_lt_borrow(fa_period_reference=range(2023-12-29, 2023-12-29), fa_period_type=Q)")</f>
        <v>#NAME?</v>
      </c>
      <c r="H293" t="e">
        <f ca="1">_xll.BQL(D293, "net_income(as_of_date=range(2023-12-31, 2023-12-31), fa_period_type=LTM)")</f>
        <v>#NAME?</v>
      </c>
      <c r="I293" t="e">
        <f ca="1">_xll.BQL(D293, "ebitda(as_of_date=range(2023-12-31, 2023-12-31), fa_period_type=LTM)")</f>
        <v>#NAME?</v>
      </c>
      <c r="J293" t="e">
        <f ca="1">_xll.BQL(D293, "is_int_expense(as_of_date=range(2023-12-29, 2023-12-29), fa_period_type=Q)")</f>
        <v>#NAME?</v>
      </c>
      <c r="K293" t="e">
        <f ca="1">_xll.BQL(D293, "total_equity(as_of_date=range(2023-12-29, 2023-12-29), fa_period_type=Q)")</f>
        <v>#NAME?</v>
      </c>
      <c r="L293" t="e">
        <f ca="1">_xll.BQL(D293, "sales_rev_turn(as_of_date=range(2023-12-31, 2023-12-31), fa_period_type=LTM)")</f>
        <v>#NAME?</v>
      </c>
    </row>
    <row r="294" spans="1:12" x14ac:dyDescent="0.55000000000000004">
      <c r="A294" s="1">
        <v>45289</v>
      </c>
      <c r="B294" s="1">
        <v>45291</v>
      </c>
      <c r="C294" t="s">
        <v>2166</v>
      </c>
      <c r="D294" t="s">
        <v>7442</v>
      </c>
      <c r="E294" t="e">
        <f ca="1">_xll.BQL(D294, "cf_free_cash_flow(as_of_date=range(2023-12-31, 2023-12-31), fa_period_type=LTM)")</f>
        <v>#NAME?</v>
      </c>
      <c r="F294" t="e">
        <f ca="1">_xll.BQL(D294, "bs_st_borrow(fa_period_reference=range(2023-12-29, 2023-12-29), fa_period_type=Q)")</f>
        <v>#NAME?</v>
      </c>
      <c r="G294" t="e">
        <f ca="1">_xll.BQL(D294, "bs_lt_borrow(fa_period_reference=range(2023-12-29, 2023-12-29), fa_period_type=Q)")</f>
        <v>#NAME?</v>
      </c>
      <c r="H294" t="e">
        <f ca="1">_xll.BQL(D294, "net_income(as_of_date=range(2023-12-31, 2023-12-31), fa_period_type=LTM)")</f>
        <v>#NAME?</v>
      </c>
      <c r="I294" t="e">
        <f ca="1">_xll.BQL(D294, "ebitda(as_of_date=range(2023-12-31, 2023-12-31), fa_period_type=LTM)")</f>
        <v>#NAME?</v>
      </c>
      <c r="J294" t="e">
        <f ca="1">_xll.BQL(D294, "is_int_expense(as_of_date=range(2023-12-29, 2023-12-29), fa_period_type=Q)")</f>
        <v>#NAME?</v>
      </c>
      <c r="K294" t="e">
        <f ca="1">_xll.BQL(D294, "total_equity(as_of_date=range(2023-12-29, 2023-12-29), fa_period_type=Q)")</f>
        <v>#NAME?</v>
      </c>
      <c r="L294" t="e">
        <f ca="1">_xll.BQL(D294, "sales_rev_turn(as_of_date=range(2023-12-31, 2023-12-31), fa_period_type=LTM)")</f>
        <v>#NAME?</v>
      </c>
    </row>
    <row r="295" spans="1:12" x14ac:dyDescent="0.55000000000000004">
      <c r="A295" s="1">
        <v>45289</v>
      </c>
      <c r="B295" s="1">
        <v>45291</v>
      </c>
      <c r="C295" t="s">
        <v>2174</v>
      </c>
      <c r="D295" t="s">
        <v>7481</v>
      </c>
      <c r="E295" t="e">
        <f ca="1">_xll.BQL(D295, "cf_free_cash_flow(as_of_date=range(2023-12-31, 2023-12-31), fa_period_type=LTM)")</f>
        <v>#NAME?</v>
      </c>
      <c r="F295" t="e">
        <f ca="1">_xll.BQL(D295, "bs_st_borrow(fa_period_reference=range(2023-12-29, 2023-12-29), fa_period_type=Q)")</f>
        <v>#NAME?</v>
      </c>
      <c r="G295" t="e">
        <f ca="1">_xll.BQL(D295, "bs_lt_borrow(fa_period_reference=range(2023-12-29, 2023-12-29), fa_period_type=Q)")</f>
        <v>#NAME?</v>
      </c>
      <c r="H295" t="e">
        <f ca="1">_xll.BQL(D295, "net_income(as_of_date=range(2023-12-31, 2023-12-31), fa_period_type=LTM)")</f>
        <v>#NAME?</v>
      </c>
      <c r="I295" t="e">
        <f ca="1">_xll.BQL(D295, "ebitda(as_of_date=range(2023-12-31, 2023-12-31), fa_period_type=LTM)")</f>
        <v>#NAME?</v>
      </c>
      <c r="J295" t="e">
        <f ca="1">_xll.BQL(D295, "is_int_expense(as_of_date=range(2023-12-29, 2023-12-29), fa_period_type=Q)")</f>
        <v>#NAME?</v>
      </c>
      <c r="K295" t="e">
        <f ca="1">_xll.BQL(D295, "total_equity(as_of_date=range(2023-12-29, 2023-12-29), fa_period_type=Q)")</f>
        <v>#NAME?</v>
      </c>
      <c r="L295" t="e">
        <f ca="1">_xll.BQL(D295, "sales_rev_turn(as_of_date=range(2023-12-31, 2023-12-31), fa_period_type=LTM)")</f>
        <v>#NAME?</v>
      </c>
    </row>
    <row r="296" spans="1:12" x14ac:dyDescent="0.55000000000000004">
      <c r="A296" s="1">
        <v>45289</v>
      </c>
      <c r="B296" s="1">
        <v>45291</v>
      </c>
      <c r="C296" t="s">
        <v>2179</v>
      </c>
      <c r="D296" t="s">
        <v>7482</v>
      </c>
      <c r="E296" t="e">
        <f ca="1">_xll.BQL(D296, "cf_free_cash_flow(as_of_date=range(2023-12-31, 2023-12-31), fa_period_type=LTM)")</f>
        <v>#NAME?</v>
      </c>
      <c r="F296" t="e">
        <f ca="1">_xll.BQL(D296, "bs_st_borrow(fa_period_reference=range(2023-12-29, 2023-12-29), fa_period_type=Q)")</f>
        <v>#NAME?</v>
      </c>
      <c r="G296" t="e">
        <f ca="1">_xll.BQL(D296, "bs_lt_borrow(fa_period_reference=range(2023-12-29, 2023-12-29), fa_period_type=Q)")</f>
        <v>#NAME?</v>
      </c>
      <c r="H296" t="e">
        <f ca="1">_xll.BQL(D296, "net_income(as_of_date=range(2023-12-31, 2023-12-31), fa_period_type=LTM)")</f>
        <v>#NAME?</v>
      </c>
      <c r="I296" t="e">
        <f ca="1">_xll.BQL(D296, "ebitda(as_of_date=range(2023-12-31, 2023-12-31), fa_period_type=LTM)")</f>
        <v>#NAME?</v>
      </c>
      <c r="J296" t="e">
        <f ca="1">_xll.BQL(D296, "is_int_expense(as_of_date=range(2023-12-29, 2023-12-29), fa_period_type=Q)")</f>
        <v>#NAME?</v>
      </c>
      <c r="K296" t="e">
        <f ca="1">_xll.BQL(D296, "total_equity(as_of_date=range(2023-12-29, 2023-12-29), fa_period_type=Q)")</f>
        <v>#NAME?</v>
      </c>
      <c r="L296" t="e">
        <f ca="1">_xll.BQL(D296, "sales_rev_turn(as_of_date=range(2023-12-31, 2023-12-31), fa_period_type=LTM)")</f>
        <v>#NAME?</v>
      </c>
    </row>
    <row r="297" spans="1:12" x14ac:dyDescent="0.55000000000000004">
      <c r="A297" s="1">
        <v>45289</v>
      </c>
      <c r="B297" s="1">
        <v>45291</v>
      </c>
      <c r="C297" t="s">
        <v>2182</v>
      </c>
      <c r="D297" t="s">
        <v>7483</v>
      </c>
      <c r="E297" t="e">
        <f ca="1">_xll.BQL(D297, "cf_free_cash_flow(as_of_date=range(2023-12-31, 2023-12-31), fa_period_type=LTM)")</f>
        <v>#NAME?</v>
      </c>
      <c r="F297" t="e">
        <f ca="1">_xll.BQL(D297, "bs_st_borrow(fa_period_reference=range(2023-12-29, 2023-12-29), fa_period_type=Q)")</f>
        <v>#NAME?</v>
      </c>
      <c r="G297" t="e">
        <f ca="1">_xll.BQL(D297, "bs_lt_borrow(fa_period_reference=range(2023-12-29, 2023-12-29), fa_period_type=Q)")</f>
        <v>#NAME?</v>
      </c>
      <c r="H297" t="e">
        <f ca="1">_xll.BQL(D297, "net_income(as_of_date=range(2023-12-31, 2023-12-31), fa_period_type=LTM)")</f>
        <v>#NAME?</v>
      </c>
      <c r="I297" t="e">
        <f ca="1">_xll.BQL(D297, "ebitda(as_of_date=range(2023-12-31, 2023-12-31), fa_period_type=LTM)")</f>
        <v>#NAME?</v>
      </c>
      <c r="J297" t="e">
        <f ca="1">_xll.BQL(D297, "is_int_expense(as_of_date=range(2023-12-29, 2023-12-29), fa_period_type=Q)")</f>
        <v>#NAME?</v>
      </c>
      <c r="K297" t="e">
        <f ca="1">_xll.BQL(D297, "total_equity(as_of_date=range(2023-12-29, 2023-12-29), fa_period_type=Q)")</f>
        <v>#NAME?</v>
      </c>
      <c r="L297" t="e">
        <f ca="1">_xll.BQL(D297, "sales_rev_turn(as_of_date=range(2023-12-31, 2023-12-31), fa_period_type=LTM)")</f>
        <v>#NAME?</v>
      </c>
    </row>
    <row r="298" spans="1:12" x14ac:dyDescent="0.55000000000000004">
      <c r="A298" s="1">
        <v>45289</v>
      </c>
      <c r="B298" s="1">
        <v>45291</v>
      </c>
      <c r="C298" t="s">
        <v>2188</v>
      </c>
      <c r="D298" t="s">
        <v>7484</v>
      </c>
      <c r="E298" t="e">
        <f ca="1">_xll.BQL(D298, "cf_free_cash_flow(as_of_date=range(2023-12-31, 2023-12-31), fa_period_type=LTM)")</f>
        <v>#NAME?</v>
      </c>
      <c r="F298" t="e">
        <f ca="1">_xll.BQL(D298, "bs_st_borrow(fa_period_reference=range(2023-12-29, 2023-12-29), fa_period_type=Q)")</f>
        <v>#NAME?</v>
      </c>
      <c r="G298" t="e">
        <f ca="1">_xll.BQL(D298, "bs_lt_borrow(fa_period_reference=range(2023-12-29, 2023-12-29), fa_period_type=Q)")</f>
        <v>#NAME?</v>
      </c>
      <c r="H298" t="e">
        <f ca="1">_xll.BQL(D298, "net_income(as_of_date=range(2023-12-31, 2023-12-31), fa_period_type=LTM)")</f>
        <v>#NAME?</v>
      </c>
      <c r="I298" t="e">
        <f ca="1">_xll.BQL(D298, "ebitda(as_of_date=range(2023-12-31, 2023-12-31), fa_period_type=LTM)")</f>
        <v>#NAME?</v>
      </c>
      <c r="J298" t="e">
        <f ca="1">_xll.BQL(D298, "is_int_expense(as_of_date=range(2023-12-29, 2023-12-29), fa_period_type=Q)")</f>
        <v>#NAME?</v>
      </c>
      <c r="K298" t="e">
        <f ca="1">_xll.BQL(D298, "total_equity(as_of_date=range(2023-12-29, 2023-12-29), fa_period_type=Q)")</f>
        <v>#NAME?</v>
      </c>
      <c r="L298" t="e">
        <f ca="1">_xll.BQL(D298, "sales_rev_turn(as_of_date=range(2023-12-31, 2023-12-31), fa_period_type=LTM)")</f>
        <v>#NAME?</v>
      </c>
    </row>
    <row r="299" spans="1:12" x14ac:dyDescent="0.55000000000000004">
      <c r="A299" s="1">
        <v>45289</v>
      </c>
      <c r="B299" s="1">
        <v>45291</v>
      </c>
      <c r="C299" t="s">
        <v>2196</v>
      </c>
      <c r="D299" t="s">
        <v>7485</v>
      </c>
      <c r="E299" t="e">
        <f ca="1">_xll.BQL(D299, "cf_free_cash_flow(as_of_date=range(2023-12-31, 2023-12-31), fa_period_type=LTM)")</f>
        <v>#NAME?</v>
      </c>
      <c r="F299" t="e">
        <f ca="1">_xll.BQL(D299, "bs_st_borrow(fa_period_reference=range(2023-12-29, 2023-12-29), fa_period_type=Q)")</f>
        <v>#NAME?</v>
      </c>
      <c r="G299" t="e">
        <f ca="1">_xll.BQL(D299, "bs_lt_borrow(fa_period_reference=range(2023-12-29, 2023-12-29), fa_period_type=Q)")</f>
        <v>#NAME?</v>
      </c>
      <c r="H299" t="e">
        <f ca="1">_xll.BQL(D299, "net_income(as_of_date=range(2023-12-31, 2023-12-31), fa_period_type=LTM)")</f>
        <v>#NAME?</v>
      </c>
      <c r="I299" t="e">
        <f ca="1">_xll.BQL(D299, "ebitda(as_of_date=range(2023-12-31, 2023-12-31), fa_period_type=LTM)")</f>
        <v>#NAME?</v>
      </c>
      <c r="J299" t="e">
        <f ca="1">_xll.BQL(D299, "is_int_expense(as_of_date=range(2023-12-29, 2023-12-29), fa_period_type=Q)")</f>
        <v>#NAME?</v>
      </c>
      <c r="K299" t="e">
        <f ca="1">_xll.BQL(D299, "total_equity(as_of_date=range(2023-12-29, 2023-12-29), fa_period_type=Q)")</f>
        <v>#NAME?</v>
      </c>
      <c r="L299" t="e">
        <f ca="1">_xll.BQL(D299, "sales_rev_turn(as_of_date=range(2023-12-31, 2023-12-31), fa_period_type=LTM)")</f>
        <v>#NAME?</v>
      </c>
    </row>
    <row r="300" spans="1:12" x14ac:dyDescent="0.55000000000000004">
      <c r="A300" s="1">
        <v>45289</v>
      </c>
      <c r="B300" s="1">
        <v>45291</v>
      </c>
      <c r="C300" t="s">
        <v>2199</v>
      </c>
      <c r="D300" t="s">
        <v>7486</v>
      </c>
      <c r="E300" t="e">
        <f ca="1">_xll.BQL(D300, "cf_free_cash_flow(as_of_date=range(2023-12-31, 2023-12-31), fa_period_type=LTM)")</f>
        <v>#NAME?</v>
      </c>
      <c r="F300" t="e">
        <f ca="1">_xll.BQL(D300, "bs_st_borrow(fa_period_reference=range(2023-12-29, 2023-12-29), fa_period_type=Q)")</f>
        <v>#NAME?</v>
      </c>
      <c r="G300" t="e">
        <f ca="1">_xll.BQL(D300, "bs_lt_borrow(fa_period_reference=range(2023-12-29, 2023-12-29), fa_period_type=Q)")</f>
        <v>#NAME?</v>
      </c>
      <c r="H300" t="e">
        <f ca="1">_xll.BQL(D300, "net_income(as_of_date=range(2023-12-31, 2023-12-31), fa_period_type=LTM)")</f>
        <v>#NAME?</v>
      </c>
      <c r="I300" t="e">
        <f ca="1">_xll.BQL(D300, "ebitda(as_of_date=range(2023-12-31, 2023-12-31), fa_period_type=LTM)")</f>
        <v>#NAME?</v>
      </c>
      <c r="J300" t="e">
        <f ca="1">_xll.BQL(D300, "is_int_expense(as_of_date=range(2023-12-29, 2023-12-29), fa_period_type=Q)")</f>
        <v>#NAME?</v>
      </c>
      <c r="K300" t="e">
        <f ca="1">_xll.BQL(D300, "total_equity(as_of_date=range(2023-12-29, 2023-12-29), fa_period_type=Q)")</f>
        <v>#NAME?</v>
      </c>
      <c r="L300" t="e">
        <f ca="1">_xll.BQL(D300, "sales_rev_turn(as_of_date=range(2023-12-31, 2023-12-31), fa_period_type=LTM)")</f>
        <v>#NAME?</v>
      </c>
    </row>
    <row r="301" spans="1:12" x14ac:dyDescent="0.55000000000000004">
      <c r="A301" s="1">
        <v>45289</v>
      </c>
      <c r="B301" s="1">
        <v>45291</v>
      </c>
      <c r="C301" t="s">
        <v>2203</v>
      </c>
      <c r="D301" t="s">
        <v>7487</v>
      </c>
      <c r="E301" t="e">
        <f ca="1">_xll.BQL(D301, "cf_free_cash_flow(as_of_date=range(2023-12-31, 2023-12-31), fa_period_type=LTM)")</f>
        <v>#NAME?</v>
      </c>
      <c r="F301" t="e">
        <f ca="1">_xll.BQL(D301, "bs_st_borrow(fa_period_reference=range(2023-12-29, 2023-12-29), fa_period_type=Q)")</f>
        <v>#NAME?</v>
      </c>
      <c r="G301" t="e">
        <f ca="1">_xll.BQL(D301, "bs_lt_borrow(fa_period_reference=range(2023-12-29, 2023-12-29), fa_period_type=Q)")</f>
        <v>#NAME?</v>
      </c>
      <c r="H301" t="e">
        <f ca="1">_xll.BQL(D301, "net_income(as_of_date=range(2023-12-31, 2023-12-31), fa_period_type=LTM)")</f>
        <v>#NAME?</v>
      </c>
      <c r="I301" t="e">
        <f ca="1">_xll.BQL(D301, "ebitda(as_of_date=range(2023-12-31, 2023-12-31), fa_period_type=LTM)")</f>
        <v>#NAME?</v>
      </c>
      <c r="J301" t="e">
        <f ca="1">_xll.BQL(D301, "is_int_expense(as_of_date=range(2023-12-29, 2023-12-29), fa_period_type=Q)")</f>
        <v>#NAME?</v>
      </c>
      <c r="K301" t="e">
        <f ca="1">_xll.BQL(D301, "total_equity(as_of_date=range(2023-12-29, 2023-12-29), fa_period_type=Q)")</f>
        <v>#NAME?</v>
      </c>
      <c r="L301" t="e">
        <f ca="1">_xll.BQL(D301, "sales_rev_turn(as_of_date=range(2023-12-31, 2023-12-31), fa_period_type=LTM)")</f>
        <v>#NAME?</v>
      </c>
    </row>
    <row r="302" spans="1:12" x14ac:dyDescent="0.55000000000000004">
      <c r="A302" s="1">
        <v>45289</v>
      </c>
      <c r="B302" s="1">
        <v>45291</v>
      </c>
      <c r="C302" t="s">
        <v>2205</v>
      </c>
      <c r="D302" t="s">
        <v>7488</v>
      </c>
      <c r="E302" t="e">
        <f ca="1">_xll.BQL(D302, "cf_free_cash_flow(as_of_date=range(2023-12-31, 2023-12-31), fa_period_type=LTM)")</f>
        <v>#NAME?</v>
      </c>
      <c r="F302" t="e">
        <f ca="1">_xll.BQL(D302, "bs_st_borrow(fa_period_reference=range(2023-12-29, 2023-12-29), fa_period_type=Q)")</f>
        <v>#NAME?</v>
      </c>
      <c r="G302" t="e">
        <f ca="1">_xll.BQL(D302, "bs_lt_borrow(fa_period_reference=range(2023-12-29, 2023-12-29), fa_period_type=Q)")</f>
        <v>#NAME?</v>
      </c>
      <c r="H302" t="e">
        <f ca="1">_xll.BQL(D302, "net_income(as_of_date=range(2023-12-31, 2023-12-31), fa_period_type=LTM)")</f>
        <v>#NAME?</v>
      </c>
      <c r="I302" t="e">
        <f ca="1">_xll.BQL(D302, "ebitda(as_of_date=range(2023-12-31, 2023-12-31), fa_period_type=LTM)")</f>
        <v>#NAME?</v>
      </c>
      <c r="J302" t="e">
        <f ca="1">_xll.BQL(D302, "is_int_expense(as_of_date=range(2023-12-29, 2023-12-29), fa_period_type=Q)")</f>
        <v>#NAME?</v>
      </c>
      <c r="K302" t="e">
        <f ca="1">_xll.BQL(D302, "total_equity(as_of_date=range(2023-12-29, 2023-12-29), fa_period_type=Q)")</f>
        <v>#NAME?</v>
      </c>
      <c r="L302" t="e">
        <f ca="1">_xll.BQL(D302, "sales_rev_turn(as_of_date=range(2023-12-31, 2023-12-31), fa_period_type=LTM)")</f>
        <v>#NAME?</v>
      </c>
    </row>
    <row r="303" spans="1:12" x14ac:dyDescent="0.55000000000000004">
      <c r="A303" s="1">
        <v>45289</v>
      </c>
      <c r="B303" s="1">
        <v>45291</v>
      </c>
      <c r="C303" t="s">
        <v>2215</v>
      </c>
      <c r="D303" t="s">
        <v>7402</v>
      </c>
      <c r="E303" t="e">
        <f ca="1">_xll.BQL(D303, "cf_free_cash_flow(as_of_date=range(2023-12-31, 2023-12-31), fa_period_type=LTM)")</f>
        <v>#NAME?</v>
      </c>
      <c r="F303" t="e">
        <f ca="1">_xll.BQL(D303, "bs_st_borrow(fa_period_reference=range(2023-12-29, 2023-12-29), fa_period_type=Q)")</f>
        <v>#NAME?</v>
      </c>
      <c r="G303" t="e">
        <f ca="1">_xll.BQL(D303, "bs_lt_borrow(fa_period_reference=range(2023-12-29, 2023-12-29), fa_period_type=Q)")</f>
        <v>#NAME?</v>
      </c>
      <c r="H303" t="e">
        <f ca="1">_xll.BQL(D303, "net_income(as_of_date=range(2023-12-31, 2023-12-31), fa_period_type=LTM)")</f>
        <v>#NAME?</v>
      </c>
      <c r="I303" t="e">
        <f ca="1">_xll.BQL(D303, "ebitda(as_of_date=range(2023-12-31, 2023-12-31), fa_period_type=LTM)")</f>
        <v>#NAME?</v>
      </c>
      <c r="J303" t="e">
        <f ca="1">_xll.BQL(D303, "is_int_expense(as_of_date=range(2023-12-29, 2023-12-29), fa_period_type=Q)")</f>
        <v>#NAME?</v>
      </c>
      <c r="K303" t="e">
        <f ca="1">_xll.BQL(D303, "total_equity(as_of_date=range(2023-12-29, 2023-12-29), fa_period_type=Q)")</f>
        <v>#NAME?</v>
      </c>
      <c r="L303" t="e">
        <f ca="1">_xll.BQL(D303, "sales_rev_turn(as_of_date=range(2023-12-31, 2023-12-31), fa_period_type=LTM)")</f>
        <v>#NAME?</v>
      </c>
    </row>
    <row r="304" spans="1:12" x14ac:dyDescent="0.55000000000000004">
      <c r="A304" s="1">
        <v>45289</v>
      </c>
      <c r="B304" s="1">
        <v>45291</v>
      </c>
      <c r="C304" t="s">
        <v>2219</v>
      </c>
      <c r="D304" t="s">
        <v>7489</v>
      </c>
      <c r="E304" t="e">
        <f ca="1">_xll.BQL(D304, "cf_free_cash_flow(as_of_date=range(2023-12-31, 2023-12-31), fa_period_type=LTM)")</f>
        <v>#NAME?</v>
      </c>
      <c r="F304" t="e">
        <f ca="1">_xll.BQL(D304, "bs_st_borrow(fa_period_reference=range(2023-12-29, 2023-12-29), fa_period_type=Q)")</f>
        <v>#NAME?</v>
      </c>
      <c r="G304" t="e">
        <f ca="1">_xll.BQL(D304, "bs_lt_borrow(fa_period_reference=range(2023-12-29, 2023-12-29), fa_period_type=Q)")</f>
        <v>#NAME?</v>
      </c>
      <c r="H304" t="e">
        <f ca="1">_xll.BQL(D304, "net_income(as_of_date=range(2023-12-31, 2023-12-31), fa_period_type=LTM)")</f>
        <v>#NAME?</v>
      </c>
      <c r="I304" t="e">
        <f ca="1">_xll.BQL(D304, "ebitda(as_of_date=range(2023-12-31, 2023-12-31), fa_period_type=LTM)")</f>
        <v>#NAME?</v>
      </c>
      <c r="J304" t="e">
        <f ca="1">_xll.BQL(D304, "is_int_expense(as_of_date=range(2023-12-29, 2023-12-29), fa_period_type=Q)")</f>
        <v>#NAME?</v>
      </c>
      <c r="K304" t="e">
        <f ca="1">_xll.BQL(D304, "total_equity(as_of_date=range(2023-12-29, 2023-12-29), fa_period_type=Q)")</f>
        <v>#NAME?</v>
      </c>
      <c r="L304" t="e">
        <f ca="1">_xll.BQL(D304, "sales_rev_turn(as_of_date=range(2023-12-31, 2023-12-31), fa_period_type=LTM)")</f>
        <v>#NAME?</v>
      </c>
    </row>
    <row r="305" spans="1:12" x14ac:dyDescent="0.55000000000000004">
      <c r="A305" s="1">
        <v>45289</v>
      </c>
      <c r="B305" s="1">
        <v>45291</v>
      </c>
      <c r="C305" t="s">
        <v>2222</v>
      </c>
      <c r="D305" t="s">
        <v>7244</v>
      </c>
      <c r="E305" t="e">
        <f ca="1">_xll.BQL(D305, "cf_free_cash_flow(as_of_date=range(2023-12-31, 2023-12-31), fa_period_type=LTM)")</f>
        <v>#NAME?</v>
      </c>
      <c r="F305" t="e">
        <f ca="1">_xll.BQL(D305, "bs_st_borrow(fa_period_reference=range(2023-12-29, 2023-12-29), fa_period_type=Q)")</f>
        <v>#NAME?</v>
      </c>
      <c r="G305" t="e">
        <f ca="1">_xll.BQL(D305, "bs_lt_borrow(fa_period_reference=range(2023-12-29, 2023-12-29), fa_period_type=Q)")</f>
        <v>#NAME?</v>
      </c>
      <c r="H305" t="e">
        <f ca="1">_xll.BQL(D305, "net_income(as_of_date=range(2023-12-31, 2023-12-31), fa_period_type=LTM)")</f>
        <v>#NAME?</v>
      </c>
      <c r="I305" t="e">
        <f ca="1">_xll.BQL(D305, "ebitda(as_of_date=range(2023-12-31, 2023-12-31), fa_period_type=LTM)")</f>
        <v>#NAME?</v>
      </c>
      <c r="J305" t="e">
        <f ca="1">_xll.BQL(D305, "is_int_expense(as_of_date=range(2023-12-29, 2023-12-29), fa_period_type=Q)")</f>
        <v>#NAME?</v>
      </c>
      <c r="K305" t="e">
        <f ca="1">_xll.BQL(D305, "total_equity(as_of_date=range(2023-12-29, 2023-12-29), fa_period_type=Q)")</f>
        <v>#NAME?</v>
      </c>
      <c r="L305" t="e">
        <f ca="1">_xll.BQL(D305, "sales_rev_turn(as_of_date=range(2023-12-31, 2023-12-31), fa_period_type=LTM)")</f>
        <v>#NAME?</v>
      </c>
    </row>
    <row r="306" spans="1:12" x14ac:dyDescent="0.55000000000000004">
      <c r="A306" s="1">
        <v>45289</v>
      </c>
      <c r="B306" s="1">
        <v>45291</v>
      </c>
      <c r="C306" t="s">
        <v>2231</v>
      </c>
      <c r="D306" t="s">
        <v>7490</v>
      </c>
      <c r="E306" t="e">
        <f ca="1">_xll.BQL(D306, "cf_free_cash_flow(as_of_date=range(2023-12-31, 2023-12-31), fa_period_type=LTM)")</f>
        <v>#NAME?</v>
      </c>
      <c r="F306" t="e">
        <f ca="1">_xll.BQL(D306, "bs_st_borrow(fa_period_reference=range(2023-12-29, 2023-12-29), fa_period_type=Q)")</f>
        <v>#NAME?</v>
      </c>
      <c r="G306" t="e">
        <f ca="1">_xll.BQL(D306, "bs_lt_borrow(fa_period_reference=range(2023-12-29, 2023-12-29), fa_period_type=Q)")</f>
        <v>#NAME?</v>
      </c>
      <c r="H306" t="e">
        <f ca="1">_xll.BQL(D306, "net_income(as_of_date=range(2023-12-31, 2023-12-31), fa_period_type=LTM)")</f>
        <v>#NAME?</v>
      </c>
      <c r="I306" t="e">
        <f ca="1">_xll.BQL(D306, "ebitda(as_of_date=range(2023-12-31, 2023-12-31), fa_period_type=LTM)")</f>
        <v>#NAME?</v>
      </c>
      <c r="J306" t="e">
        <f ca="1">_xll.BQL(D306, "is_int_expense(as_of_date=range(2023-12-29, 2023-12-29), fa_period_type=Q)")</f>
        <v>#NAME?</v>
      </c>
      <c r="K306" t="e">
        <f ca="1">_xll.BQL(D306, "total_equity(as_of_date=range(2023-12-29, 2023-12-29), fa_period_type=Q)")</f>
        <v>#NAME?</v>
      </c>
      <c r="L306" t="e">
        <f ca="1">_xll.BQL(D306, "sales_rev_turn(as_of_date=range(2023-12-31, 2023-12-31), fa_period_type=LTM)")</f>
        <v>#NAME?</v>
      </c>
    </row>
    <row r="307" spans="1:12" x14ac:dyDescent="0.55000000000000004">
      <c r="A307" s="1">
        <v>45289</v>
      </c>
      <c r="B307" s="1">
        <v>45291</v>
      </c>
      <c r="C307" t="s">
        <v>2235</v>
      </c>
      <c r="D307" t="s">
        <v>7398</v>
      </c>
      <c r="E307" t="e">
        <f ca="1">_xll.BQL(D307, "cf_free_cash_flow(as_of_date=range(2023-12-31, 2023-12-31), fa_period_type=LTM)")</f>
        <v>#NAME?</v>
      </c>
      <c r="F307" t="e">
        <f ca="1">_xll.BQL(D307, "bs_st_borrow(fa_period_reference=range(2023-12-29, 2023-12-29), fa_period_type=Q)")</f>
        <v>#NAME?</v>
      </c>
      <c r="G307" t="e">
        <f ca="1">_xll.BQL(D307, "bs_lt_borrow(fa_period_reference=range(2023-12-29, 2023-12-29), fa_period_type=Q)")</f>
        <v>#NAME?</v>
      </c>
      <c r="H307" t="e">
        <f ca="1">_xll.BQL(D307, "net_income(as_of_date=range(2023-12-31, 2023-12-31), fa_period_type=LTM)")</f>
        <v>#NAME?</v>
      </c>
      <c r="I307" t="e">
        <f ca="1">_xll.BQL(D307, "ebitda(as_of_date=range(2023-12-31, 2023-12-31), fa_period_type=LTM)")</f>
        <v>#NAME?</v>
      </c>
      <c r="J307" t="e">
        <f ca="1">_xll.BQL(D307, "is_int_expense(as_of_date=range(2023-12-29, 2023-12-29), fa_period_type=Q)")</f>
        <v>#NAME?</v>
      </c>
      <c r="K307" t="e">
        <f ca="1">_xll.BQL(D307, "total_equity(as_of_date=range(2023-12-29, 2023-12-29), fa_period_type=Q)")</f>
        <v>#NAME?</v>
      </c>
      <c r="L307" t="e">
        <f ca="1">_xll.BQL(D307, "sales_rev_turn(as_of_date=range(2023-12-31, 2023-12-31), fa_period_type=LTM)")</f>
        <v>#NAME?</v>
      </c>
    </row>
    <row r="308" spans="1:12" x14ac:dyDescent="0.55000000000000004">
      <c r="A308" s="1">
        <v>45289</v>
      </c>
      <c r="B308" s="1">
        <v>45291</v>
      </c>
      <c r="C308" t="s">
        <v>2274</v>
      </c>
      <c r="D308" t="s">
        <v>7277</v>
      </c>
      <c r="E308" t="e">
        <f ca="1">_xll.BQL(D308, "cf_free_cash_flow(as_of_date=range(2023-12-31, 2023-12-31), fa_period_type=LTM)")</f>
        <v>#NAME?</v>
      </c>
      <c r="F308" t="e">
        <f ca="1">_xll.BQL(D308, "bs_st_borrow(fa_period_reference=range(2023-12-29, 2023-12-29), fa_period_type=Q)")</f>
        <v>#NAME?</v>
      </c>
      <c r="G308" t="e">
        <f ca="1">_xll.BQL(D308, "bs_lt_borrow(fa_period_reference=range(2023-12-29, 2023-12-29), fa_period_type=Q)")</f>
        <v>#NAME?</v>
      </c>
      <c r="H308" t="e">
        <f ca="1">_xll.BQL(D308, "net_income(as_of_date=range(2023-12-31, 2023-12-31), fa_period_type=LTM)")</f>
        <v>#NAME?</v>
      </c>
      <c r="I308" t="e">
        <f ca="1">_xll.BQL(D308, "ebitda(as_of_date=range(2023-12-31, 2023-12-31), fa_period_type=LTM)")</f>
        <v>#NAME?</v>
      </c>
      <c r="J308" t="e">
        <f ca="1">_xll.BQL(D308, "is_int_expense(as_of_date=range(2023-12-29, 2023-12-29), fa_period_type=Q)")</f>
        <v>#NAME?</v>
      </c>
      <c r="K308" t="e">
        <f ca="1">_xll.BQL(D308, "total_equity(as_of_date=range(2023-12-29, 2023-12-29), fa_period_type=Q)")</f>
        <v>#NAME?</v>
      </c>
      <c r="L308" t="e">
        <f ca="1">_xll.BQL(D308, "sales_rev_turn(as_of_date=range(2023-12-31, 2023-12-31), fa_period_type=LTM)")</f>
        <v>#NAME?</v>
      </c>
    </row>
    <row r="309" spans="1:12" x14ac:dyDescent="0.55000000000000004">
      <c r="A309" s="1">
        <v>45289</v>
      </c>
      <c r="B309" s="1">
        <v>45291</v>
      </c>
      <c r="C309" t="s">
        <v>2276</v>
      </c>
      <c r="D309" t="s">
        <v>7357</v>
      </c>
      <c r="E309" t="e">
        <f ca="1">_xll.BQL(D309, "cf_free_cash_flow(as_of_date=range(2023-12-31, 2023-12-31), fa_period_type=LTM)")</f>
        <v>#NAME?</v>
      </c>
      <c r="F309" t="e">
        <f ca="1">_xll.BQL(D309, "bs_st_borrow(fa_period_reference=range(2023-12-29, 2023-12-29), fa_period_type=Q)")</f>
        <v>#NAME?</v>
      </c>
      <c r="G309" t="e">
        <f ca="1">_xll.BQL(D309, "bs_lt_borrow(fa_period_reference=range(2023-12-29, 2023-12-29), fa_period_type=Q)")</f>
        <v>#NAME?</v>
      </c>
      <c r="H309" t="e">
        <f ca="1">_xll.BQL(D309, "net_income(as_of_date=range(2023-12-31, 2023-12-31), fa_period_type=LTM)")</f>
        <v>#NAME?</v>
      </c>
      <c r="I309" t="e">
        <f ca="1">_xll.BQL(D309, "ebitda(as_of_date=range(2023-12-31, 2023-12-31), fa_period_type=LTM)")</f>
        <v>#NAME?</v>
      </c>
      <c r="J309" t="e">
        <f ca="1">_xll.BQL(D309, "is_int_expense(as_of_date=range(2023-12-29, 2023-12-29), fa_period_type=Q)")</f>
        <v>#NAME?</v>
      </c>
      <c r="K309" t="e">
        <f ca="1">_xll.BQL(D309, "total_equity(as_of_date=range(2023-12-29, 2023-12-29), fa_period_type=Q)")</f>
        <v>#NAME?</v>
      </c>
      <c r="L309" t="e">
        <f ca="1">_xll.BQL(D309, "sales_rev_turn(as_of_date=range(2023-12-31, 2023-12-31), fa_period_type=LTM)")</f>
        <v>#NAME?</v>
      </c>
    </row>
    <row r="310" spans="1:12" x14ac:dyDescent="0.55000000000000004">
      <c r="A310" s="1">
        <v>45289</v>
      </c>
      <c r="B310" s="1">
        <v>45291</v>
      </c>
      <c r="C310" t="s">
        <v>2281</v>
      </c>
      <c r="D310" t="s">
        <v>7261</v>
      </c>
      <c r="E310" t="e">
        <f ca="1">_xll.BQL(D310, "cf_free_cash_flow(as_of_date=range(2023-12-31, 2023-12-31), fa_period_type=LTM)")</f>
        <v>#NAME?</v>
      </c>
      <c r="F310" t="e">
        <f ca="1">_xll.BQL(D310, "bs_st_borrow(fa_period_reference=range(2023-12-29, 2023-12-29), fa_period_type=Q)")</f>
        <v>#NAME?</v>
      </c>
      <c r="G310" t="e">
        <f ca="1">_xll.BQL(D310, "bs_lt_borrow(fa_period_reference=range(2023-12-29, 2023-12-29), fa_period_type=Q)")</f>
        <v>#NAME?</v>
      </c>
      <c r="H310" t="e">
        <f ca="1">_xll.BQL(D310, "net_income(as_of_date=range(2023-12-31, 2023-12-31), fa_period_type=LTM)")</f>
        <v>#NAME?</v>
      </c>
      <c r="I310" t="e">
        <f ca="1">_xll.BQL(D310, "ebitda(as_of_date=range(2023-12-31, 2023-12-31), fa_period_type=LTM)")</f>
        <v>#NAME?</v>
      </c>
      <c r="J310" t="e">
        <f ca="1">_xll.BQL(D310, "is_int_expense(as_of_date=range(2023-12-29, 2023-12-29), fa_period_type=Q)")</f>
        <v>#NAME?</v>
      </c>
      <c r="K310" t="e">
        <f ca="1">_xll.BQL(D310, "total_equity(as_of_date=range(2023-12-29, 2023-12-29), fa_period_type=Q)")</f>
        <v>#NAME?</v>
      </c>
      <c r="L310" t="e">
        <f ca="1">_xll.BQL(D310, "sales_rev_turn(as_of_date=range(2023-12-31, 2023-12-31), fa_period_type=LTM)")</f>
        <v>#NAME?</v>
      </c>
    </row>
    <row r="311" spans="1:12" x14ac:dyDescent="0.55000000000000004">
      <c r="A311" s="1">
        <v>45289</v>
      </c>
      <c r="B311" s="1">
        <v>45291</v>
      </c>
      <c r="C311" t="s">
        <v>2287</v>
      </c>
      <c r="D311" t="s">
        <v>7357</v>
      </c>
      <c r="E311" t="e">
        <f ca="1">_xll.BQL(D311, "cf_free_cash_flow(as_of_date=range(2023-12-31, 2023-12-31), fa_period_type=LTM)")</f>
        <v>#NAME?</v>
      </c>
      <c r="F311" t="e">
        <f ca="1">_xll.BQL(D311, "bs_st_borrow(fa_period_reference=range(2023-12-29, 2023-12-29), fa_period_type=Q)")</f>
        <v>#NAME?</v>
      </c>
      <c r="G311" t="e">
        <f ca="1">_xll.BQL(D311, "bs_lt_borrow(fa_period_reference=range(2023-12-29, 2023-12-29), fa_period_type=Q)")</f>
        <v>#NAME?</v>
      </c>
      <c r="H311" t="e">
        <f ca="1">_xll.BQL(D311, "net_income(as_of_date=range(2023-12-31, 2023-12-31), fa_period_type=LTM)")</f>
        <v>#NAME?</v>
      </c>
      <c r="I311" t="e">
        <f ca="1">_xll.BQL(D311, "ebitda(as_of_date=range(2023-12-31, 2023-12-31), fa_period_type=LTM)")</f>
        <v>#NAME?</v>
      </c>
      <c r="J311" t="e">
        <f ca="1">_xll.BQL(D311, "is_int_expense(as_of_date=range(2023-12-29, 2023-12-29), fa_period_type=Q)")</f>
        <v>#NAME?</v>
      </c>
      <c r="K311" t="e">
        <f ca="1">_xll.BQL(D311, "total_equity(as_of_date=range(2023-12-29, 2023-12-29), fa_period_type=Q)")</f>
        <v>#NAME?</v>
      </c>
      <c r="L311" t="e">
        <f ca="1">_xll.BQL(D311, "sales_rev_turn(as_of_date=range(2023-12-31, 2023-12-31), fa_period_type=LTM)")</f>
        <v>#NAME?</v>
      </c>
    </row>
    <row r="312" spans="1:12" x14ac:dyDescent="0.55000000000000004">
      <c r="A312" s="1">
        <v>45289</v>
      </c>
      <c r="B312" s="1">
        <v>45291</v>
      </c>
      <c r="C312" t="s">
        <v>2297</v>
      </c>
      <c r="D312" t="s">
        <v>7458</v>
      </c>
      <c r="E312" t="e">
        <f ca="1">_xll.BQL(D312, "cf_free_cash_flow(as_of_date=range(2023-12-31, 2023-12-31), fa_period_type=LTM)")</f>
        <v>#NAME?</v>
      </c>
      <c r="F312" t="e">
        <f ca="1">_xll.BQL(D312, "bs_st_borrow(fa_period_reference=range(2023-12-29, 2023-12-29), fa_period_type=Q)")</f>
        <v>#NAME?</v>
      </c>
      <c r="G312" t="e">
        <f ca="1">_xll.BQL(D312, "bs_lt_borrow(fa_period_reference=range(2023-12-29, 2023-12-29), fa_period_type=Q)")</f>
        <v>#NAME?</v>
      </c>
      <c r="H312" t="e">
        <f ca="1">_xll.BQL(D312, "net_income(as_of_date=range(2023-12-31, 2023-12-31), fa_period_type=LTM)")</f>
        <v>#NAME?</v>
      </c>
      <c r="I312" t="e">
        <f ca="1">_xll.BQL(D312, "ebitda(as_of_date=range(2023-12-31, 2023-12-31), fa_period_type=LTM)")</f>
        <v>#NAME?</v>
      </c>
      <c r="J312" t="e">
        <f ca="1">_xll.BQL(D312, "is_int_expense(as_of_date=range(2023-12-29, 2023-12-29), fa_period_type=Q)")</f>
        <v>#NAME?</v>
      </c>
      <c r="K312" t="e">
        <f ca="1">_xll.BQL(D312, "total_equity(as_of_date=range(2023-12-29, 2023-12-29), fa_period_type=Q)")</f>
        <v>#NAME?</v>
      </c>
      <c r="L312" t="e">
        <f ca="1">_xll.BQL(D312, "sales_rev_turn(as_of_date=range(2023-12-31, 2023-12-31), fa_period_type=LTM)")</f>
        <v>#NAME?</v>
      </c>
    </row>
    <row r="313" spans="1:12" x14ac:dyDescent="0.55000000000000004">
      <c r="A313" s="1">
        <v>45289</v>
      </c>
      <c r="B313" s="1">
        <v>45291</v>
      </c>
      <c r="C313" t="s">
        <v>2301</v>
      </c>
      <c r="D313" t="s">
        <v>7491</v>
      </c>
      <c r="E313" t="e">
        <f ca="1">_xll.BQL(D313, "cf_free_cash_flow(as_of_date=range(2023-12-31, 2023-12-31), fa_period_type=LTM)")</f>
        <v>#NAME?</v>
      </c>
      <c r="F313" t="e">
        <f ca="1">_xll.BQL(D313, "bs_st_borrow(fa_period_reference=range(2023-12-29, 2023-12-29), fa_period_type=Q)")</f>
        <v>#NAME?</v>
      </c>
      <c r="G313" t="e">
        <f ca="1">_xll.BQL(D313, "bs_lt_borrow(fa_period_reference=range(2023-12-29, 2023-12-29), fa_period_type=Q)")</f>
        <v>#NAME?</v>
      </c>
      <c r="H313" t="e">
        <f ca="1">_xll.BQL(D313, "net_income(as_of_date=range(2023-12-31, 2023-12-31), fa_period_type=LTM)")</f>
        <v>#NAME?</v>
      </c>
      <c r="I313" t="e">
        <f ca="1">_xll.BQL(D313, "ebitda(as_of_date=range(2023-12-31, 2023-12-31), fa_period_type=LTM)")</f>
        <v>#NAME?</v>
      </c>
      <c r="J313" t="e">
        <f ca="1">_xll.BQL(D313, "is_int_expense(as_of_date=range(2023-12-29, 2023-12-29), fa_period_type=Q)")</f>
        <v>#NAME?</v>
      </c>
      <c r="K313" t="e">
        <f ca="1">_xll.BQL(D313, "total_equity(as_of_date=range(2023-12-29, 2023-12-29), fa_period_type=Q)")</f>
        <v>#NAME?</v>
      </c>
      <c r="L313" t="e">
        <f ca="1">_xll.BQL(D313, "sales_rev_turn(as_of_date=range(2023-12-31, 2023-12-31), fa_period_type=LTM)")</f>
        <v>#NAME?</v>
      </c>
    </row>
    <row r="314" spans="1:12" x14ac:dyDescent="0.55000000000000004">
      <c r="A314" s="1">
        <v>45289</v>
      </c>
      <c r="B314" s="1">
        <v>45291</v>
      </c>
      <c r="C314" t="s">
        <v>2314</v>
      </c>
      <c r="D314" t="s">
        <v>7492</v>
      </c>
      <c r="E314" t="e">
        <f ca="1">_xll.BQL(D314, "cf_free_cash_flow(as_of_date=range(2023-12-31, 2023-12-31), fa_period_type=LTM)")</f>
        <v>#NAME?</v>
      </c>
      <c r="F314" t="e">
        <f ca="1">_xll.BQL(D314, "bs_st_borrow(fa_period_reference=range(2023-12-29, 2023-12-29), fa_period_type=Q)")</f>
        <v>#NAME?</v>
      </c>
      <c r="G314" t="e">
        <f ca="1">_xll.BQL(D314, "bs_lt_borrow(fa_period_reference=range(2023-12-29, 2023-12-29), fa_period_type=Q)")</f>
        <v>#NAME?</v>
      </c>
      <c r="H314" t="e">
        <f ca="1">_xll.BQL(D314, "net_income(as_of_date=range(2023-12-31, 2023-12-31), fa_period_type=LTM)")</f>
        <v>#NAME?</v>
      </c>
      <c r="I314" t="e">
        <f ca="1">_xll.BQL(D314, "ebitda(as_of_date=range(2023-12-31, 2023-12-31), fa_period_type=LTM)")</f>
        <v>#NAME?</v>
      </c>
      <c r="J314" t="e">
        <f ca="1">_xll.BQL(D314, "is_int_expense(as_of_date=range(2023-12-29, 2023-12-29), fa_period_type=Q)")</f>
        <v>#NAME?</v>
      </c>
      <c r="K314" t="e">
        <f ca="1">_xll.BQL(D314, "total_equity(as_of_date=range(2023-12-29, 2023-12-29), fa_period_type=Q)")</f>
        <v>#NAME?</v>
      </c>
      <c r="L314" t="e">
        <f ca="1">_xll.BQL(D314, "sales_rev_turn(as_of_date=range(2023-12-31, 2023-12-31), fa_period_type=LTM)")</f>
        <v>#NAME?</v>
      </c>
    </row>
    <row r="315" spans="1:12" x14ac:dyDescent="0.55000000000000004">
      <c r="A315" s="1">
        <v>45289</v>
      </c>
      <c r="B315" s="1">
        <v>45291</v>
      </c>
      <c r="C315" t="s">
        <v>2321</v>
      </c>
      <c r="D315" t="s">
        <v>7493</v>
      </c>
      <c r="E315" t="e">
        <f ca="1">_xll.BQL(D315, "cf_free_cash_flow(as_of_date=range(2023-12-31, 2023-12-31), fa_period_type=LTM)")</f>
        <v>#NAME?</v>
      </c>
      <c r="F315" t="e">
        <f ca="1">_xll.BQL(D315, "bs_st_borrow(fa_period_reference=range(2023-12-29, 2023-12-29), fa_period_type=Q)")</f>
        <v>#NAME?</v>
      </c>
      <c r="G315" t="e">
        <f ca="1">_xll.BQL(D315, "bs_lt_borrow(fa_period_reference=range(2023-12-29, 2023-12-29), fa_period_type=Q)")</f>
        <v>#NAME?</v>
      </c>
      <c r="H315" t="e">
        <f ca="1">_xll.BQL(D315, "net_income(as_of_date=range(2023-12-31, 2023-12-31), fa_period_type=LTM)")</f>
        <v>#NAME?</v>
      </c>
      <c r="I315" t="e">
        <f ca="1">_xll.BQL(D315, "ebitda(as_of_date=range(2023-12-31, 2023-12-31), fa_period_type=LTM)")</f>
        <v>#NAME?</v>
      </c>
      <c r="J315" t="e">
        <f ca="1">_xll.BQL(D315, "is_int_expense(as_of_date=range(2023-12-29, 2023-12-29), fa_period_type=Q)")</f>
        <v>#NAME?</v>
      </c>
      <c r="K315" t="e">
        <f ca="1">_xll.BQL(D315, "total_equity(as_of_date=range(2023-12-29, 2023-12-29), fa_period_type=Q)")</f>
        <v>#NAME?</v>
      </c>
      <c r="L315" t="e">
        <f ca="1">_xll.BQL(D315, "sales_rev_turn(as_of_date=range(2023-12-31, 2023-12-31), fa_period_type=LTM)")</f>
        <v>#NAME?</v>
      </c>
    </row>
    <row r="316" spans="1:12" x14ac:dyDescent="0.55000000000000004">
      <c r="A316" s="1">
        <v>45289</v>
      </c>
      <c r="B316" s="1">
        <v>45291</v>
      </c>
      <c r="C316" t="s">
        <v>2329</v>
      </c>
      <c r="D316" t="s">
        <v>7494</v>
      </c>
      <c r="E316" t="e">
        <f ca="1">_xll.BQL(D316, "cf_free_cash_flow(as_of_date=range(2023-12-31, 2023-12-31), fa_period_type=LTM)")</f>
        <v>#NAME?</v>
      </c>
      <c r="F316" t="e">
        <f ca="1">_xll.BQL(D316, "bs_st_borrow(fa_period_reference=range(2023-12-29, 2023-12-29), fa_period_type=Q)")</f>
        <v>#NAME?</v>
      </c>
      <c r="G316" t="e">
        <f ca="1">_xll.BQL(D316, "bs_lt_borrow(fa_period_reference=range(2023-12-29, 2023-12-29), fa_period_type=Q)")</f>
        <v>#NAME?</v>
      </c>
      <c r="H316" t="e">
        <f ca="1">_xll.BQL(D316, "net_income(as_of_date=range(2023-12-31, 2023-12-31), fa_period_type=LTM)")</f>
        <v>#NAME?</v>
      </c>
      <c r="I316" t="e">
        <f ca="1">_xll.BQL(D316, "ebitda(as_of_date=range(2023-12-31, 2023-12-31), fa_period_type=LTM)")</f>
        <v>#NAME?</v>
      </c>
      <c r="J316" t="e">
        <f ca="1">_xll.BQL(D316, "is_int_expense(as_of_date=range(2023-12-29, 2023-12-29), fa_period_type=Q)")</f>
        <v>#NAME?</v>
      </c>
      <c r="K316" t="e">
        <f ca="1">_xll.BQL(D316, "total_equity(as_of_date=range(2023-12-29, 2023-12-29), fa_period_type=Q)")</f>
        <v>#NAME?</v>
      </c>
      <c r="L316" t="e">
        <f ca="1">_xll.BQL(D316, "sales_rev_turn(as_of_date=range(2023-12-31, 2023-12-31), fa_period_type=LTM)")</f>
        <v>#NAME?</v>
      </c>
    </row>
    <row r="317" spans="1:12" x14ac:dyDescent="0.55000000000000004">
      <c r="A317" s="1">
        <v>45289</v>
      </c>
      <c r="B317" s="1">
        <v>45291</v>
      </c>
      <c r="C317" t="s">
        <v>2343</v>
      </c>
      <c r="D317" t="s">
        <v>7495</v>
      </c>
      <c r="E317" t="e">
        <f ca="1">_xll.BQL(D317, "cf_free_cash_flow(as_of_date=range(2023-12-31, 2023-12-31), fa_period_type=LTM)")</f>
        <v>#NAME?</v>
      </c>
      <c r="F317" t="e">
        <f ca="1">_xll.BQL(D317, "bs_st_borrow(fa_period_reference=range(2023-12-29, 2023-12-29), fa_period_type=Q)")</f>
        <v>#NAME?</v>
      </c>
      <c r="G317" t="e">
        <f ca="1">_xll.BQL(D317, "bs_lt_borrow(fa_period_reference=range(2023-12-29, 2023-12-29), fa_period_type=Q)")</f>
        <v>#NAME?</v>
      </c>
      <c r="H317" t="e">
        <f ca="1">_xll.BQL(D317, "net_income(as_of_date=range(2023-12-31, 2023-12-31), fa_period_type=LTM)")</f>
        <v>#NAME?</v>
      </c>
      <c r="I317" t="e">
        <f ca="1">_xll.BQL(D317, "ebitda(as_of_date=range(2023-12-31, 2023-12-31), fa_period_type=LTM)")</f>
        <v>#NAME?</v>
      </c>
      <c r="J317" t="e">
        <f ca="1">_xll.BQL(D317, "is_int_expense(as_of_date=range(2023-12-29, 2023-12-29), fa_period_type=Q)")</f>
        <v>#NAME?</v>
      </c>
      <c r="K317" t="e">
        <f ca="1">_xll.BQL(D317, "total_equity(as_of_date=range(2023-12-29, 2023-12-29), fa_period_type=Q)")</f>
        <v>#NAME?</v>
      </c>
      <c r="L317" t="e">
        <f ca="1">_xll.BQL(D317, "sales_rev_turn(as_of_date=range(2023-12-31, 2023-12-31), fa_period_type=LTM)")</f>
        <v>#NAME?</v>
      </c>
    </row>
    <row r="318" spans="1:12" x14ac:dyDescent="0.55000000000000004">
      <c r="A318" s="1">
        <v>45289</v>
      </c>
      <c r="B318" s="1">
        <v>45291</v>
      </c>
      <c r="C318" t="s">
        <v>2347</v>
      </c>
      <c r="D318" t="s">
        <v>7496</v>
      </c>
      <c r="E318" t="e">
        <f ca="1">_xll.BQL(D318, "cf_free_cash_flow(as_of_date=range(2023-12-31, 2023-12-31), fa_period_type=LTM)")</f>
        <v>#NAME?</v>
      </c>
      <c r="F318" t="e">
        <f ca="1">_xll.BQL(D318, "bs_st_borrow(fa_period_reference=range(2023-12-29, 2023-12-29), fa_period_type=Q)")</f>
        <v>#NAME?</v>
      </c>
      <c r="G318" t="e">
        <f ca="1">_xll.BQL(D318, "bs_lt_borrow(fa_period_reference=range(2023-12-29, 2023-12-29), fa_period_type=Q)")</f>
        <v>#NAME?</v>
      </c>
      <c r="H318" t="e">
        <f ca="1">_xll.BQL(D318, "net_income(as_of_date=range(2023-12-31, 2023-12-31), fa_period_type=LTM)")</f>
        <v>#NAME?</v>
      </c>
      <c r="I318" t="e">
        <f ca="1">_xll.BQL(D318, "ebitda(as_of_date=range(2023-12-31, 2023-12-31), fa_period_type=LTM)")</f>
        <v>#NAME?</v>
      </c>
      <c r="J318" t="e">
        <f ca="1">_xll.BQL(D318, "is_int_expense(as_of_date=range(2023-12-29, 2023-12-29), fa_period_type=Q)")</f>
        <v>#NAME?</v>
      </c>
      <c r="K318" t="e">
        <f ca="1">_xll.BQL(D318, "total_equity(as_of_date=range(2023-12-29, 2023-12-29), fa_period_type=Q)")</f>
        <v>#NAME?</v>
      </c>
      <c r="L318" t="e">
        <f ca="1">_xll.BQL(D318, "sales_rev_turn(as_of_date=range(2023-12-31, 2023-12-31), fa_period_type=LTM)")</f>
        <v>#NAME?</v>
      </c>
    </row>
    <row r="319" spans="1:12" x14ac:dyDescent="0.55000000000000004">
      <c r="A319" s="1">
        <v>45289</v>
      </c>
      <c r="B319" s="1">
        <v>45291</v>
      </c>
      <c r="C319" t="s">
        <v>2370</v>
      </c>
      <c r="D319" t="s">
        <v>7497</v>
      </c>
      <c r="E319" t="e">
        <f ca="1">_xll.BQL(D319, "cf_free_cash_flow(as_of_date=range(2023-12-31, 2023-12-31), fa_period_type=LTM)")</f>
        <v>#NAME?</v>
      </c>
      <c r="F319" t="e">
        <f ca="1">_xll.BQL(D319, "bs_st_borrow(fa_period_reference=range(2023-12-29, 2023-12-29), fa_period_type=Q)")</f>
        <v>#NAME?</v>
      </c>
      <c r="G319" t="e">
        <f ca="1">_xll.BQL(D319, "bs_lt_borrow(fa_period_reference=range(2023-12-29, 2023-12-29), fa_period_type=Q)")</f>
        <v>#NAME?</v>
      </c>
      <c r="H319" t="e">
        <f ca="1">_xll.BQL(D319, "net_income(as_of_date=range(2023-12-31, 2023-12-31), fa_period_type=LTM)")</f>
        <v>#NAME?</v>
      </c>
      <c r="I319" t="e">
        <f ca="1">_xll.BQL(D319, "ebitda(as_of_date=range(2023-12-31, 2023-12-31), fa_period_type=LTM)")</f>
        <v>#NAME?</v>
      </c>
      <c r="J319" t="e">
        <f ca="1">_xll.BQL(D319, "is_int_expense(as_of_date=range(2023-12-29, 2023-12-29), fa_period_type=Q)")</f>
        <v>#NAME?</v>
      </c>
      <c r="K319" t="e">
        <f ca="1">_xll.BQL(D319, "total_equity(as_of_date=range(2023-12-29, 2023-12-29), fa_period_type=Q)")</f>
        <v>#NAME?</v>
      </c>
      <c r="L319" t="e">
        <f ca="1">_xll.BQL(D319, "sales_rev_turn(as_of_date=range(2023-12-31, 2023-12-31), fa_period_type=LTM)")</f>
        <v>#NAME?</v>
      </c>
    </row>
    <row r="320" spans="1:12" x14ac:dyDescent="0.55000000000000004">
      <c r="A320" s="1">
        <v>45289</v>
      </c>
      <c r="B320" s="1">
        <v>45291</v>
      </c>
      <c r="C320" t="s">
        <v>2387</v>
      </c>
      <c r="D320" t="s">
        <v>7498</v>
      </c>
      <c r="E320" t="e">
        <f ca="1">_xll.BQL(D320, "cf_free_cash_flow(as_of_date=range(2023-12-31, 2023-12-31), fa_period_type=LTM)")</f>
        <v>#NAME?</v>
      </c>
      <c r="F320" t="e">
        <f ca="1">_xll.BQL(D320, "bs_st_borrow(fa_period_reference=range(2023-12-29, 2023-12-29), fa_period_type=Q)")</f>
        <v>#NAME?</v>
      </c>
      <c r="G320" t="e">
        <f ca="1">_xll.BQL(D320, "bs_lt_borrow(fa_period_reference=range(2023-12-29, 2023-12-29), fa_period_type=Q)")</f>
        <v>#NAME?</v>
      </c>
      <c r="H320" t="e">
        <f ca="1">_xll.BQL(D320, "net_income(as_of_date=range(2023-12-31, 2023-12-31), fa_period_type=LTM)")</f>
        <v>#NAME?</v>
      </c>
      <c r="I320" t="e">
        <f ca="1">_xll.BQL(D320, "ebitda(as_of_date=range(2023-12-31, 2023-12-31), fa_period_type=LTM)")</f>
        <v>#NAME?</v>
      </c>
      <c r="J320" t="e">
        <f ca="1">_xll.BQL(D320, "is_int_expense(as_of_date=range(2023-12-29, 2023-12-29), fa_period_type=Q)")</f>
        <v>#NAME?</v>
      </c>
      <c r="K320" t="e">
        <f ca="1">_xll.BQL(D320, "total_equity(as_of_date=range(2023-12-29, 2023-12-29), fa_period_type=Q)")</f>
        <v>#NAME?</v>
      </c>
      <c r="L320" t="e">
        <f ca="1">_xll.BQL(D320, "sales_rev_turn(as_of_date=range(2023-12-31, 2023-12-31), fa_period_type=LTM)")</f>
        <v>#NAME?</v>
      </c>
    </row>
    <row r="321" spans="1:12" x14ac:dyDescent="0.55000000000000004">
      <c r="A321" s="1">
        <v>45289</v>
      </c>
      <c r="B321" s="1">
        <v>45291</v>
      </c>
      <c r="C321" t="s">
        <v>2391</v>
      </c>
      <c r="D321" t="s">
        <v>7499</v>
      </c>
      <c r="E321" t="e">
        <f ca="1">_xll.BQL(D321, "cf_free_cash_flow(as_of_date=range(2023-12-31, 2023-12-31), fa_period_type=LTM)")</f>
        <v>#NAME?</v>
      </c>
      <c r="F321" t="e">
        <f ca="1">_xll.BQL(D321, "bs_st_borrow(fa_period_reference=range(2023-12-29, 2023-12-29), fa_period_type=Q)")</f>
        <v>#NAME?</v>
      </c>
      <c r="G321" t="e">
        <f ca="1">_xll.BQL(D321, "bs_lt_borrow(fa_period_reference=range(2023-12-29, 2023-12-29), fa_period_type=Q)")</f>
        <v>#NAME?</v>
      </c>
      <c r="H321" t="e">
        <f ca="1">_xll.BQL(D321, "net_income(as_of_date=range(2023-12-31, 2023-12-31), fa_period_type=LTM)")</f>
        <v>#NAME?</v>
      </c>
      <c r="I321" t="e">
        <f ca="1">_xll.BQL(D321, "ebitda(as_of_date=range(2023-12-31, 2023-12-31), fa_period_type=LTM)")</f>
        <v>#NAME?</v>
      </c>
      <c r="J321" t="e">
        <f ca="1">_xll.BQL(D321, "is_int_expense(as_of_date=range(2023-12-29, 2023-12-29), fa_period_type=Q)")</f>
        <v>#NAME?</v>
      </c>
      <c r="K321" t="e">
        <f ca="1">_xll.BQL(D321, "total_equity(as_of_date=range(2023-12-29, 2023-12-29), fa_period_type=Q)")</f>
        <v>#NAME?</v>
      </c>
      <c r="L321" t="e">
        <f ca="1">_xll.BQL(D321, "sales_rev_turn(as_of_date=range(2023-12-31, 2023-12-31), fa_period_type=LTM)")</f>
        <v>#NAME?</v>
      </c>
    </row>
    <row r="322" spans="1:12" x14ac:dyDescent="0.55000000000000004">
      <c r="A322" s="1">
        <v>45289</v>
      </c>
      <c r="B322" s="1">
        <v>45291</v>
      </c>
      <c r="C322" t="s">
        <v>2401</v>
      </c>
      <c r="D322" t="s">
        <v>7500</v>
      </c>
      <c r="E322" t="e">
        <f ca="1">_xll.BQL(D322, "cf_free_cash_flow(as_of_date=range(2023-12-31, 2023-12-31), fa_period_type=LTM)")</f>
        <v>#NAME?</v>
      </c>
      <c r="F322" t="e">
        <f ca="1">_xll.BQL(D322, "bs_st_borrow(fa_period_reference=range(2023-12-29, 2023-12-29), fa_period_type=Q)")</f>
        <v>#NAME?</v>
      </c>
      <c r="G322" t="e">
        <f ca="1">_xll.BQL(D322, "bs_lt_borrow(fa_period_reference=range(2023-12-29, 2023-12-29), fa_period_type=Q)")</f>
        <v>#NAME?</v>
      </c>
      <c r="H322" t="e">
        <f ca="1">_xll.BQL(D322, "net_income(as_of_date=range(2023-12-31, 2023-12-31), fa_period_type=LTM)")</f>
        <v>#NAME?</v>
      </c>
      <c r="I322" t="e">
        <f ca="1">_xll.BQL(D322, "ebitda(as_of_date=range(2023-12-31, 2023-12-31), fa_period_type=LTM)")</f>
        <v>#NAME?</v>
      </c>
      <c r="J322" t="e">
        <f ca="1">_xll.BQL(D322, "is_int_expense(as_of_date=range(2023-12-29, 2023-12-29), fa_period_type=Q)")</f>
        <v>#NAME?</v>
      </c>
      <c r="K322" t="e">
        <f ca="1">_xll.BQL(D322, "total_equity(as_of_date=range(2023-12-29, 2023-12-29), fa_period_type=Q)")</f>
        <v>#NAME?</v>
      </c>
      <c r="L322" t="e">
        <f ca="1">_xll.BQL(D322, "sales_rev_turn(as_of_date=range(2023-12-31, 2023-12-31), fa_period_type=LTM)")</f>
        <v>#NAME?</v>
      </c>
    </row>
    <row r="323" spans="1:12" x14ac:dyDescent="0.55000000000000004">
      <c r="A323" s="1">
        <v>45289</v>
      </c>
      <c r="B323" s="1">
        <v>45291</v>
      </c>
      <c r="C323" t="s">
        <v>2420</v>
      </c>
      <c r="D323" t="s">
        <v>7501</v>
      </c>
      <c r="E323" t="e">
        <f ca="1">_xll.BQL(D323, "cf_free_cash_flow(as_of_date=range(2023-12-31, 2023-12-31), fa_period_type=LTM)")</f>
        <v>#NAME?</v>
      </c>
      <c r="F323" t="e">
        <f ca="1">_xll.BQL(D323, "bs_st_borrow(fa_period_reference=range(2023-12-29, 2023-12-29), fa_period_type=Q)")</f>
        <v>#NAME?</v>
      </c>
      <c r="G323" t="e">
        <f ca="1">_xll.BQL(D323, "bs_lt_borrow(fa_period_reference=range(2023-12-29, 2023-12-29), fa_period_type=Q)")</f>
        <v>#NAME?</v>
      </c>
      <c r="H323" t="e">
        <f ca="1">_xll.BQL(D323, "net_income(as_of_date=range(2023-12-31, 2023-12-31), fa_period_type=LTM)")</f>
        <v>#NAME?</v>
      </c>
      <c r="I323" t="e">
        <f ca="1">_xll.BQL(D323, "ebitda(as_of_date=range(2023-12-31, 2023-12-31), fa_period_type=LTM)")</f>
        <v>#NAME?</v>
      </c>
      <c r="J323" t="e">
        <f ca="1">_xll.BQL(D323, "is_int_expense(as_of_date=range(2023-12-29, 2023-12-29), fa_period_type=Q)")</f>
        <v>#NAME?</v>
      </c>
      <c r="K323" t="e">
        <f ca="1">_xll.BQL(D323, "total_equity(as_of_date=range(2023-12-29, 2023-12-29), fa_period_type=Q)")</f>
        <v>#NAME?</v>
      </c>
      <c r="L323" t="e">
        <f ca="1">_xll.BQL(D323, "sales_rev_turn(as_of_date=range(2023-12-31, 2023-12-31), fa_period_type=LTM)")</f>
        <v>#NAME?</v>
      </c>
    </row>
    <row r="324" spans="1:12" x14ac:dyDescent="0.55000000000000004">
      <c r="A324" s="1">
        <v>45289</v>
      </c>
      <c r="B324" s="1">
        <v>45291</v>
      </c>
      <c r="C324" t="s">
        <v>2428</v>
      </c>
      <c r="D324" t="s">
        <v>7384</v>
      </c>
      <c r="E324" t="e">
        <f ca="1">_xll.BQL(D324, "cf_free_cash_flow(as_of_date=range(2023-12-31, 2023-12-31), fa_period_type=LTM)")</f>
        <v>#NAME?</v>
      </c>
      <c r="F324" t="e">
        <f ca="1">_xll.BQL(D324, "bs_st_borrow(fa_period_reference=range(2023-12-29, 2023-12-29), fa_period_type=Q)")</f>
        <v>#NAME?</v>
      </c>
      <c r="G324" t="e">
        <f ca="1">_xll.BQL(D324, "bs_lt_borrow(fa_period_reference=range(2023-12-29, 2023-12-29), fa_period_type=Q)")</f>
        <v>#NAME?</v>
      </c>
      <c r="H324" t="e">
        <f ca="1">_xll.BQL(D324, "net_income(as_of_date=range(2023-12-31, 2023-12-31), fa_period_type=LTM)")</f>
        <v>#NAME?</v>
      </c>
      <c r="I324" t="e">
        <f ca="1">_xll.BQL(D324, "ebitda(as_of_date=range(2023-12-31, 2023-12-31), fa_period_type=LTM)")</f>
        <v>#NAME?</v>
      </c>
      <c r="J324" t="e">
        <f ca="1">_xll.BQL(D324, "is_int_expense(as_of_date=range(2023-12-29, 2023-12-29), fa_period_type=Q)")</f>
        <v>#NAME?</v>
      </c>
      <c r="K324" t="e">
        <f ca="1">_xll.BQL(D324, "total_equity(as_of_date=range(2023-12-29, 2023-12-29), fa_period_type=Q)")</f>
        <v>#NAME?</v>
      </c>
      <c r="L324" t="e">
        <f ca="1">_xll.BQL(D324, "sales_rev_turn(as_of_date=range(2023-12-31, 2023-12-31), fa_period_type=LTM)")</f>
        <v>#NAME?</v>
      </c>
    </row>
    <row r="325" spans="1:12" x14ac:dyDescent="0.55000000000000004">
      <c r="A325" s="1">
        <v>45289</v>
      </c>
      <c r="B325" s="1">
        <v>45291</v>
      </c>
      <c r="C325" t="s">
        <v>2436</v>
      </c>
      <c r="D325" t="s">
        <v>7502</v>
      </c>
      <c r="E325" t="e">
        <f ca="1">_xll.BQL(D325, "cf_free_cash_flow(as_of_date=range(2023-12-31, 2023-12-31), fa_period_type=LTM)")</f>
        <v>#NAME?</v>
      </c>
      <c r="F325" t="e">
        <f ca="1">_xll.BQL(D325, "bs_st_borrow(fa_period_reference=range(2023-12-29, 2023-12-29), fa_period_type=Q)")</f>
        <v>#NAME?</v>
      </c>
      <c r="G325" t="e">
        <f ca="1">_xll.BQL(D325, "bs_lt_borrow(fa_period_reference=range(2023-12-29, 2023-12-29), fa_period_type=Q)")</f>
        <v>#NAME?</v>
      </c>
      <c r="H325" t="e">
        <f ca="1">_xll.BQL(D325, "net_income(as_of_date=range(2023-12-31, 2023-12-31), fa_period_type=LTM)")</f>
        <v>#NAME?</v>
      </c>
      <c r="I325" t="e">
        <f ca="1">_xll.BQL(D325, "ebitda(as_of_date=range(2023-12-31, 2023-12-31), fa_period_type=LTM)")</f>
        <v>#NAME?</v>
      </c>
      <c r="J325" t="e">
        <f ca="1">_xll.BQL(D325, "is_int_expense(as_of_date=range(2023-12-29, 2023-12-29), fa_period_type=Q)")</f>
        <v>#NAME?</v>
      </c>
      <c r="K325" t="e">
        <f ca="1">_xll.BQL(D325, "total_equity(as_of_date=range(2023-12-29, 2023-12-29), fa_period_type=Q)")</f>
        <v>#NAME?</v>
      </c>
      <c r="L325" t="e">
        <f ca="1">_xll.BQL(D325, "sales_rev_turn(as_of_date=range(2023-12-31, 2023-12-31), fa_period_type=LTM)")</f>
        <v>#NAME?</v>
      </c>
    </row>
    <row r="326" spans="1:12" x14ac:dyDescent="0.55000000000000004">
      <c r="A326" s="1">
        <v>45289</v>
      </c>
      <c r="B326" s="1">
        <v>45291</v>
      </c>
      <c r="C326" t="s">
        <v>2440</v>
      </c>
      <c r="D326" t="s">
        <v>7503</v>
      </c>
      <c r="E326" t="e">
        <f ca="1">_xll.BQL(D326, "cf_free_cash_flow(as_of_date=range(2023-12-31, 2023-12-31), fa_period_type=LTM)")</f>
        <v>#NAME?</v>
      </c>
      <c r="F326" t="e">
        <f ca="1">_xll.BQL(D326, "bs_st_borrow(fa_period_reference=range(2023-12-29, 2023-12-29), fa_period_type=Q)")</f>
        <v>#NAME?</v>
      </c>
      <c r="G326" t="e">
        <f ca="1">_xll.BQL(D326, "bs_lt_borrow(fa_period_reference=range(2023-12-29, 2023-12-29), fa_period_type=Q)")</f>
        <v>#NAME?</v>
      </c>
      <c r="H326" t="e">
        <f ca="1">_xll.BQL(D326, "net_income(as_of_date=range(2023-12-31, 2023-12-31), fa_period_type=LTM)")</f>
        <v>#NAME?</v>
      </c>
      <c r="I326" t="e">
        <f ca="1">_xll.BQL(D326, "ebitda(as_of_date=range(2023-12-31, 2023-12-31), fa_period_type=LTM)")</f>
        <v>#NAME?</v>
      </c>
      <c r="J326" t="e">
        <f ca="1">_xll.BQL(D326, "is_int_expense(as_of_date=range(2023-12-29, 2023-12-29), fa_period_type=Q)")</f>
        <v>#NAME?</v>
      </c>
      <c r="K326" t="e">
        <f ca="1">_xll.BQL(D326, "total_equity(as_of_date=range(2023-12-29, 2023-12-29), fa_period_type=Q)")</f>
        <v>#NAME?</v>
      </c>
      <c r="L326" t="e">
        <f ca="1">_xll.BQL(D326, "sales_rev_turn(as_of_date=range(2023-12-31, 2023-12-31), fa_period_type=LTM)")</f>
        <v>#NAME?</v>
      </c>
    </row>
    <row r="327" spans="1:12" x14ac:dyDescent="0.55000000000000004">
      <c r="A327" s="1">
        <v>45289</v>
      </c>
      <c r="B327" s="1">
        <v>45291</v>
      </c>
      <c r="C327" t="s">
        <v>2444</v>
      </c>
      <c r="D327" t="s">
        <v>7504</v>
      </c>
      <c r="E327" t="e">
        <f ca="1">_xll.BQL(D327, "cf_free_cash_flow(as_of_date=range(2023-12-31, 2023-12-31), fa_period_type=LTM)")</f>
        <v>#NAME?</v>
      </c>
      <c r="F327" t="e">
        <f ca="1">_xll.BQL(D327, "bs_st_borrow(fa_period_reference=range(2023-12-29, 2023-12-29), fa_period_type=Q)")</f>
        <v>#NAME?</v>
      </c>
      <c r="G327" t="e">
        <f ca="1">_xll.BQL(D327, "bs_lt_borrow(fa_period_reference=range(2023-12-29, 2023-12-29), fa_period_type=Q)")</f>
        <v>#NAME?</v>
      </c>
      <c r="H327" t="e">
        <f ca="1">_xll.BQL(D327, "net_income(as_of_date=range(2023-12-31, 2023-12-31), fa_period_type=LTM)")</f>
        <v>#NAME?</v>
      </c>
      <c r="I327" t="e">
        <f ca="1">_xll.BQL(D327, "ebitda(as_of_date=range(2023-12-31, 2023-12-31), fa_period_type=LTM)")</f>
        <v>#NAME?</v>
      </c>
      <c r="J327" t="e">
        <f ca="1">_xll.BQL(D327, "is_int_expense(as_of_date=range(2023-12-29, 2023-12-29), fa_period_type=Q)")</f>
        <v>#NAME?</v>
      </c>
      <c r="K327" t="e">
        <f ca="1">_xll.BQL(D327, "total_equity(as_of_date=range(2023-12-29, 2023-12-29), fa_period_type=Q)")</f>
        <v>#NAME?</v>
      </c>
      <c r="L327" t="e">
        <f ca="1">_xll.BQL(D327, "sales_rev_turn(as_of_date=range(2023-12-31, 2023-12-31), fa_period_type=LTM)")</f>
        <v>#NAME?</v>
      </c>
    </row>
    <row r="328" spans="1:12" x14ac:dyDescent="0.55000000000000004">
      <c r="A328" s="1">
        <v>45289</v>
      </c>
      <c r="B328" s="1">
        <v>45291</v>
      </c>
      <c r="C328" t="s">
        <v>2451</v>
      </c>
      <c r="D328" t="s">
        <v>7505</v>
      </c>
      <c r="E328" t="e">
        <f ca="1">_xll.BQL(D328, "cf_free_cash_flow(as_of_date=range(2023-12-31, 2023-12-31), fa_period_type=LTM)")</f>
        <v>#NAME?</v>
      </c>
      <c r="F328" t="e">
        <f ca="1">_xll.BQL(D328, "bs_st_borrow(fa_period_reference=range(2023-12-29, 2023-12-29), fa_period_type=Q)")</f>
        <v>#NAME?</v>
      </c>
      <c r="G328" t="e">
        <f ca="1">_xll.BQL(D328, "bs_lt_borrow(fa_period_reference=range(2023-12-29, 2023-12-29), fa_period_type=Q)")</f>
        <v>#NAME?</v>
      </c>
      <c r="H328" t="e">
        <f ca="1">_xll.BQL(D328, "net_income(as_of_date=range(2023-12-31, 2023-12-31), fa_period_type=LTM)")</f>
        <v>#NAME?</v>
      </c>
      <c r="I328" t="e">
        <f ca="1">_xll.BQL(D328, "ebitda(as_of_date=range(2023-12-31, 2023-12-31), fa_period_type=LTM)")</f>
        <v>#NAME?</v>
      </c>
      <c r="J328" t="e">
        <f ca="1">_xll.BQL(D328, "is_int_expense(as_of_date=range(2023-12-29, 2023-12-29), fa_period_type=Q)")</f>
        <v>#NAME?</v>
      </c>
      <c r="K328" t="e">
        <f ca="1">_xll.BQL(D328, "total_equity(as_of_date=range(2023-12-29, 2023-12-29), fa_period_type=Q)")</f>
        <v>#NAME?</v>
      </c>
      <c r="L328" t="e">
        <f ca="1">_xll.BQL(D328, "sales_rev_turn(as_of_date=range(2023-12-31, 2023-12-31), fa_period_type=LTM)")</f>
        <v>#NAME?</v>
      </c>
    </row>
    <row r="329" spans="1:12" x14ac:dyDescent="0.55000000000000004">
      <c r="A329" s="1">
        <v>45289</v>
      </c>
      <c r="B329" s="1">
        <v>45291</v>
      </c>
      <c r="C329" t="s">
        <v>2458</v>
      </c>
      <c r="D329" t="s">
        <v>7506</v>
      </c>
      <c r="E329" t="e">
        <f ca="1">_xll.BQL(D329, "cf_free_cash_flow(as_of_date=range(2023-12-31, 2023-12-31), fa_period_type=LTM)")</f>
        <v>#NAME?</v>
      </c>
      <c r="F329" t="e">
        <f ca="1">_xll.BQL(D329, "bs_st_borrow(fa_period_reference=range(2023-12-29, 2023-12-29), fa_period_type=Q)")</f>
        <v>#NAME?</v>
      </c>
      <c r="G329" t="e">
        <f ca="1">_xll.BQL(D329, "bs_lt_borrow(fa_period_reference=range(2023-12-29, 2023-12-29), fa_period_type=Q)")</f>
        <v>#NAME?</v>
      </c>
      <c r="H329" t="e">
        <f ca="1">_xll.BQL(D329, "net_income(as_of_date=range(2023-12-31, 2023-12-31), fa_period_type=LTM)")</f>
        <v>#NAME?</v>
      </c>
      <c r="I329" t="e">
        <f ca="1">_xll.BQL(D329, "ebitda(as_of_date=range(2023-12-31, 2023-12-31), fa_period_type=LTM)")</f>
        <v>#NAME?</v>
      </c>
      <c r="J329" t="e">
        <f ca="1">_xll.BQL(D329, "is_int_expense(as_of_date=range(2023-12-29, 2023-12-29), fa_period_type=Q)")</f>
        <v>#NAME?</v>
      </c>
      <c r="K329" t="e">
        <f ca="1">_xll.BQL(D329, "total_equity(as_of_date=range(2023-12-29, 2023-12-29), fa_period_type=Q)")</f>
        <v>#NAME?</v>
      </c>
      <c r="L329" t="e">
        <f ca="1">_xll.BQL(D329, "sales_rev_turn(as_of_date=range(2023-12-31, 2023-12-31), fa_period_type=LTM)")</f>
        <v>#NAME?</v>
      </c>
    </row>
    <row r="330" spans="1:12" x14ac:dyDescent="0.55000000000000004">
      <c r="A330" s="1">
        <v>45289</v>
      </c>
      <c r="B330" s="1">
        <v>45291</v>
      </c>
      <c r="C330" t="s">
        <v>2466</v>
      </c>
      <c r="D330" t="s">
        <v>7338</v>
      </c>
      <c r="E330" t="e">
        <f ca="1">_xll.BQL(D330, "cf_free_cash_flow(as_of_date=range(2023-12-31, 2023-12-31), fa_period_type=LTM)")</f>
        <v>#NAME?</v>
      </c>
      <c r="F330" t="e">
        <f ca="1">_xll.BQL(D330, "bs_st_borrow(fa_period_reference=range(2023-12-29, 2023-12-29), fa_period_type=Q)")</f>
        <v>#NAME?</v>
      </c>
      <c r="G330" t="e">
        <f ca="1">_xll.BQL(D330, "bs_lt_borrow(fa_period_reference=range(2023-12-29, 2023-12-29), fa_period_type=Q)")</f>
        <v>#NAME?</v>
      </c>
      <c r="H330" t="e">
        <f ca="1">_xll.BQL(D330, "net_income(as_of_date=range(2023-12-31, 2023-12-31), fa_period_type=LTM)")</f>
        <v>#NAME?</v>
      </c>
      <c r="I330" t="e">
        <f ca="1">_xll.BQL(D330, "ebitda(as_of_date=range(2023-12-31, 2023-12-31), fa_period_type=LTM)")</f>
        <v>#NAME?</v>
      </c>
      <c r="J330" t="e">
        <f ca="1">_xll.BQL(D330, "is_int_expense(as_of_date=range(2023-12-29, 2023-12-29), fa_period_type=Q)")</f>
        <v>#NAME?</v>
      </c>
      <c r="K330" t="e">
        <f ca="1">_xll.BQL(D330, "total_equity(as_of_date=range(2023-12-29, 2023-12-29), fa_period_type=Q)")</f>
        <v>#NAME?</v>
      </c>
      <c r="L330" t="e">
        <f ca="1">_xll.BQL(D330, "sales_rev_turn(as_of_date=range(2023-12-31, 2023-12-31), fa_period_type=LTM)")</f>
        <v>#NAME?</v>
      </c>
    </row>
    <row r="331" spans="1:12" x14ac:dyDescent="0.55000000000000004">
      <c r="A331" s="1">
        <v>45289</v>
      </c>
      <c r="B331" s="1">
        <v>45291</v>
      </c>
      <c r="C331" t="s">
        <v>2475</v>
      </c>
      <c r="D331" t="s">
        <v>7300</v>
      </c>
      <c r="E331" t="e">
        <f ca="1">_xll.BQL(D331, "cf_free_cash_flow(as_of_date=range(2023-12-31, 2023-12-31), fa_period_type=LTM)")</f>
        <v>#NAME?</v>
      </c>
      <c r="F331" t="e">
        <f ca="1">_xll.BQL(D331, "bs_st_borrow(fa_period_reference=range(2023-12-29, 2023-12-29), fa_period_type=Q)")</f>
        <v>#NAME?</v>
      </c>
      <c r="G331" t="e">
        <f ca="1">_xll.BQL(D331, "bs_lt_borrow(fa_period_reference=range(2023-12-29, 2023-12-29), fa_period_type=Q)")</f>
        <v>#NAME?</v>
      </c>
      <c r="H331" t="e">
        <f ca="1">_xll.BQL(D331, "net_income(as_of_date=range(2023-12-31, 2023-12-31), fa_period_type=LTM)")</f>
        <v>#NAME?</v>
      </c>
      <c r="I331" t="e">
        <f ca="1">_xll.BQL(D331, "ebitda(as_of_date=range(2023-12-31, 2023-12-31), fa_period_type=LTM)")</f>
        <v>#NAME?</v>
      </c>
      <c r="J331" t="e">
        <f ca="1">_xll.BQL(D331, "is_int_expense(as_of_date=range(2023-12-29, 2023-12-29), fa_period_type=Q)")</f>
        <v>#NAME?</v>
      </c>
      <c r="K331" t="e">
        <f ca="1">_xll.BQL(D331, "total_equity(as_of_date=range(2023-12-29, 2023-12-29), fa_period_type=Q)")</f>
        <v>#NAME?</v>
      </c>
      <c r="L331" t="e">
        <f ca="1">_xll.BQL(D331, "sales_rev_turn(as_of_date=range(2023-12-31, 2023-12-31), fa_period_type=LTM)")</f>
        <v>#NAME?</v>
      </c>
    </row>
    <row r="332" spans="1:12" x14ac:dyDescent="0.55000000000000004">
      <c r="A332" s="1">
        <v>45289</v>
      </c>
      <c r="B332" s="1">
        <v>45291</v>
      </c>
      <c r="C332" t="s">
        <v>2483</v>
      </c>
      <c r="D332" t="s">
        <v>7507</v>
      </c>
      <c r="E332" t="e">
        <f ca="1">_xll.BQL(D332, "cf_free_cash_flow(as_of_date=range(2023-12-31, 2023-12-31), fa_period_type=LTM)")</f>
        <v>#NAME?</v>
      </c>
      <c r="F332" t="e">
        <f ca="1">_xll.BQL(D332, "bs_st_borrow(fa_period_reference=range(2023-12-29, 2023-12-29), fa_period_type=Q)")</f>
        <v>#NAME?</v>
      </c>
      <c r="G332" t="e">
        <f ca="1">_xll.BQL(D332, "bs_lt_borrow(fa_period_reference=range(2023-12-29, 2023-12-29), fa_period_type=Q)")</f>
        <v>#NAME?</v>
      </c>
      <c r="H332" t="e">
        <f ca="1">_xll.BQL(D332, "net_income(as_of_date=range(2023-12-31, 2023-12-31), fa_period_type=LTM)")</f>
        <v>#NAME?</v>
      </c>
      <c r="I332" t="e">
        <f ca="1">_xll.BQL(D332, "ebitda(as_of_date=range(2023-12-31, 2023-12-31), fa_period_type=LTM)")</f>
        <v>#NAME?</v>
      </c>
      <c r="J332" t="e">
        <f ca="1">_xll.BQL(D332, "is_int_expense(as_of_date=range(2023-12-29, 2023-12-29), fa_period_type=Q)")</f>
        <v>#NAME?</v>
      </c>
      <c r="K332" t="e">
        <f ca="1">_xll.BQL(D332, "total_equity(as_of_date=range(2023-12-29, 2023-12-29), fa_period_type=Q)")</f>
        <v>#NAME?</v>
      </c>
      <c r="L332" t="e">
        <f ca="1">_xll.BQL(D332, "sales_rev_turn(as_of_date=range(2023-12-31, 2023-12-31), fa_period_type=LTM)")</f>
        <v>#NAME?</v>
      </c>
    </row>
    <row r="333" spans="1:12" x14ac:dyDescent="0.55000000000000004">
      <c r="A333" s="1">
        <v>45289</v>
      </c>
      <c r="B333" s="1">
        <v>45291</v>
      </c>
      <c r="C333" t="s">
        <v>2486</v>
      </c>
      <c r="D333" t="s">
        <v>7508</v>
      </c>
      <c r="E333" t="e">
        <f ca="1">_xll.BQL(D333, "cf_free_cash_flow(as_of_date=range(2023-12-31, 2023-12-31), fa_period_type=LTM)")</f>
        <v>#NAME?</v>
      </c>
      <c r="F333" t="e">
        <f ca="1">_xll.BQL(D333, "bs_st_borrow(fa_period_reference=range(2023-12-29, 2023-12-29), fa_period_type=Q)")</f>
        <v>#NAME?</v>
      </c>
      <c r="G333" t="e">
        <f ca="1">_xll.BQL(D333, "bs_lt_borrow(fa_period_reference=range(2023-12-29, 2023-12-29), fa_period_type=Q)")</f>
        <v>#NAME?</v>
      </c>
      <c r="H333" t="e">
        <f ca="1">_xll.BQL(D333, "net_income(as_of_date=range(2023-12-31, 2023-12-31), fa_period_type=LTM)")</f>
        <v>#NAME?</v>
      </c>
      <c r="I333" t="e">
        <f ca="1">_xll.BQL(D333, "ebitda(as_of_date=range(2023-12-31, 2023-12-31), fa_period_type=LTM)")</f>
        <v>#NAME?</v>
      </c>
      <c r="J333" t="e">
        <f ca="1">_xll.BQL(D333, "is_int_expense(as_of_date=range(2023-12-29, 2023-12-29), fa_period_type=Q)")</f>
        <v>#NAME?</v>
      </c>
      <c r="K333" t="e">
        <f ca="1">_xll.BQL(D333, "total_equity(as_of_date=range(2023-12-29, 2023-12-29), fa_period_type=Q)")</f>
        <v>#NAME?</v>
      </c>
      <c r="L333" t="e">
        <f ca="1">_xll.BQL(D333, "sales_rev_turn(as_of_date=range(2023-12-31, 2023-12-31), fa_period_type=LTM)")</f>
        <v>#NAME?</v>
      </c>
    </row>
    <row r="334" spans="1:12" x14ac:dyDescent="0.55000000000000004">
      <c r="A334" s="1">
        <v>45289</v>
      </c>
      <c r="B334" s="1">
        <v>45291</v>
      </c>
      <c r="C334" t="s">
        <v>2490</v>
      </c>
      <c r="D334" t="s">
        <v>7478</v>
      </c>
      <c r="E334" t="e">
        <f ca="1">_xll.BQL(D334, "cf_free_cash_flow(as_of_date=range(2023-12-31, 2023-12-31), fa_period_type=LTM)")</f>
        <v>#NAME?</v>
      </c>
      <c r="F334" t="e">
        <f ca="1">_xll.BQL(D334, "bs_st_borrow(fa_period_reference=range(2023-12-29, 2023-12-29), fa_period_type=Q)")</f>
        <v>#NAME?</v>
      </c>
      <c r="G334" t="e">
        <f ca="1">_xll.BQL(D334, "bs_lt_borrow(fa_period_reference=range(2023-12-29, 2023-12-29), fa_period_type=Q)")</f>
        <v>#NAME?</v>
      </c>
      <c r="H334" t="e">
        <f ca="1">_xll.BQL(D334, "net_income(as_of_date=range(2023-12-31, 2023-12-31), fa_period_type=LTM)")</f>
        <v>#NAME?</v>
      </c>
      <c r="I334" t="e">
        <f ca="1">_xll.BQL(D334, "ebitda(as_of_date=range(2023-12-31, 2023-12-31), fa_period_type=LTM)")</f>
        <v>#NAME?</v>
      </c>
      <c r="J334" t="e">
        <f ca="1">_xll.BQL(D334, "is_int_expense(as_of_date=range(2023-12-29, 2023-12-29), fa_period_type=Q)")</f>
        <v>#NAME?</v>
      </c>
      <c r="K334" t="e">
        <f ca="1">_xll.BQL(D334, "total_equity(as_of_date=range(2023-12-29, 2023-12-29), fa_period_type=Q)")</f>
        <v>#NAME?</v>
      </c>
      <c r="L334" t="e">
        <f ca="1">_xll.BQL(D334, "sales_rev_turn(as_of_date=range(2023-12-31, 2023-12-31), fa_period_type=LTM)")</f>
        <v>#NAME?</v>
      </c>
    </row>
    <row r="335" spans="1:12" x14ac:dyDescent="0.55000000000000004">
      <c r="A335" s="1">
        <v>45289</v>
      </c>
      <c r="B335" s="1">
        <v>45291</v>
      </c>
      <c r="C335" t="s">
        <v>2494</v>
      </c>
      <c r="D335" t="s">
        <v>7338</v>
      </c>
      <c r="E335" t="e">
        <f ca="1">_xll.BQL(D335, "cf_free_cash_flow(as_of_date=range(2023-12-31, 2023-12-31), fa_period_type=LTM)")</f>
        <v>#NAME?</v>
      </c>
      <c r="F335" t="e">
        <f ca="1">_xll.BQL(D335, "bs_st_borrow(fa_period_reference=range(2023-12-29, 2023-12-29), fa_period_type=Q)")</f>
        <v>#NAME?</v>
      </c>
      <c r="G335" t="e">
        <f ca="1">_xll.BQL(D335, "bs_lt_borrow(fa_period_reference=range(2023-12-29, 2023-12-29), fa_period_type=Q)")</f>
        <v>#NAME?</v>
      </c>
      <c r="H335" t="e">
        <f ca="1">_xll.BQL(D335, "net_income(as_of_date=range(2023-12-31, 2023-12-31), fa_period_type=LTM)")</f>
        <v>#NAME?</v>
      </c>
      <c r="I335" t="e">
        <f ca="1">_xll.BQL(D335, "ebitda(as_of_date=range(2023-12-31, 2023-12-31), fa_period_type=LTM)")</f>
        <v>#NAME?</v>
      </c>
      <c r="J335" t="e">
        <f ca="1">_xll.BQL(D335, "is_int_expense(as_of_date=range(2023-12-29, 2023-12-29), fa_period_type=Q)")</f>
        <v>#NAME?</v>
      </c>
      <c r="K335" t="e">
        <f ca="1">_xll.BQL(D335, "total_equity(as_of_date=range(2023-12-29, 2023-12-29), fa_period_type=Q)")</f>
        <v>#NAME?</v>
      </c>
      <c r="L335" t="e">
        <f ca="1">_xll.BQL(D335, "sales_rev_turn(as_of_date=range(2023-12-31, 2023-12-31), fa_period_type=LTM)")</f>
        <v>#NAME?</v>
      </c>
    </row>
    <row r="336" spans="1:12" x14ac:dyDescent="0.55000000000000004">
      <c r="A336" s="1">
        <v>45289</v>
      </c>
      <c r="B336" s="1">
        <v>45291</v>
      </c>
      <c r="C336" t="s">
        <v>2504</v>
      </c>
      <c r="D336" t="s">
        <v>7509</v>
      </c>
      <c r="E336" t="e">
        <f ca="1">_xll.BQL(D336, "cf_free_cash_flow(as_of_date=range(2023-12-31, 2023-12-31), fa_period_type=LTM)")</f>
        <v>#NAME?</v>
      </c>
      <c r="F336" t="e">
        <f ca="1">_xll.BQL(D336, "bs_st_borrow(fa_period_reference=range(2023-12-29, 2023-12-29), fa_period_type=Q)")</f>
        <v>#NAME?</v>
      </c>
      <c r="G336" t="e">
        <f ca="1">_xll.BQL(D336, "bs_lt_borrow(fa_period_reference=range(2023-12-29, 2023-12-29), fa_period_type=Q)")</f>
        <v>#NAME?</v>
      </c>
      <c r="H336" t="e">
        <f ca="1">_xll.BQL(D336, "net_income(as_of_date=range(2023-12-31, 2023-12-31), fa_period_type=LTM)")</f>
        <v>#NAME?</v>
      </c>
      <c r="I336" t="e">
        <f ca="1">_xll.BQL(D336, "ebitda(as_of_date=range(2023-12-31, 2023-12-31), fa_period_type=LTM)")</f>
        <v>#NAME?</v>
      </c>
      <c r="J336" t="e">
        <f ca="1">_xll.BQL(D336, "is_int_expense(as_of_date=range(2023-12-29, 2023-12-29), fa_period_type=Q)")</f>
        <v>#NAME?</v>
      </c>
      <c r="K336" t="e">
        <f ca="1">_xll.BQL(D336, "total_equity(as_of_date=range(2023-12-29, 2023-12-29), fa_period_type=Q)")</f>
        <v>#NAME?</v>
      </c>
      <c r="L336" t="e">
        <f ca="1">_xll.BQL(D336, "sales_rev_turn(as_of_date=range(2023-12-31, 2023-12-31), fa_period_type=LTM)")</f>
        <v>#NAME?</v>
      </c>
    </row>
    <row r="337" spans="1:12" x14ac:dyDescent="0.55000000000000004">
      <c r="A337" s="1">
        <v>45289</v>
      </c>
      <c r="B337" s="1">
        <v>45291</v>
      </c>
      <c r="C337" t="s">
        <v>2515</v>
      </c>
      <c r="D337" t="s">
        <v>7510</v>
      </c>
      <c r="E337" t="e">
        <f ca="1">_xll.BQL(D337, "cf_free_cash_flow(as_of_date=range(2023-12-31, 2023-12-31), fa_period_type=LTM)")</f>
        <v>#NAME?</v>
      </c>
      <c r="F337" t="e">
        <f ca="1">_xll.BQL(D337, "bs_st_borrow(fa_period_reference=range(2023-12-29, 2023-12-29), fa_period_type=Q)")</f>
        <v>#NAME?</v>
      </c>
      <c r="G337" t="e">
        <f ca="1">_xll.BQL(D337, "bs_lt_borrow(fa_period_reference=range(2023-12-29, 2023-12-29), fa_period_type=Q)")</f>
        <v>#NAME?</v>
      </c>
      <c r="H337" t="e">
        <f ca="1">_xll.BQL(D337, "net_income(as_of_date=range(2023-12-31, 2023-12-31), fa_period_type=LTM)")</f>
        <v>#NAME?</v>
      </c>
      <c r="I337" t="e">
        <f ca="1">_xll.BQL(D337, "ebitda(as_of_date=range(2023-12-31, 2023-12-31), fa_period_type=LTM)")</f>
        <v>#NAME?</v>
      </c>
      <c r="J337" t="e">
        <f ca="1">_xll.BQL(D337, "is_int_expense(as_of_date=range(2023-12-29, 2023-12-29), fa_period_type=Q)")</f>
        <v>#NAME?</v>
      </c>
      <c r="K337" t="e">
        <f ca="1">_xll.BQL(D337, "total_equity(as_of_date=range(2023-12-29, 2023-12-29), fa_period_type=Q)")</f>
        <v>#NAME?</v>
      </c>
      <c r="L337" t="e">
        <f ca="1">_xll.BQL(D337, "sales_rev_turn(as_of_date=range(2023-12-31, 2023-12-31), fa_period_type=LTM)")</f>
        <v>#NAME?</v>
      </c>
    </row>
    <row r="338" spans="1:12" x14ac:dyDescent="0.55000000000000004">
      <c r="A338" s="1">
        <v>45289</v>
      </c>
      <c r="B338" s="1">
        <v>45291</v>
      </c>
      <c r="C338" t="s">
        <v>2524</v>
      </c>
      <c r="D338" t="s">
        <v>7344</v>
      </c>
      <c r="E338" t="e">
        <f ca="1">_xll.BQL(D338, "cf_free_cash_flow(as_of_date=range(2023-12-31, 2023-12-31), fa_period_type=LTM)")</f>
        <v>#NAME?</v>
      </c>
      <c r="F338" t="e">
        <f ca="1">_xll.BQL(D338, "bs_st_borrow(fa_period_reference=range(2023-12-29, 2023-12-29), fa_period_type=Q)")</f>
        <v>#NAME?</v>
      </c>
      <c r="G338" t="e">
        <f ca="1">_xll.BQL(D338, "bs_lt_borrow(fa_period_reference=range(2023-12-29, 2023-12-29), fa_period_type=Q)")</f>
        <v>#NAME?</v>
      </c>
      <c r="H338" t="e">
        <f ca="1">_xll.BQL(D338, "net_income(as_of_date=range(2023-12-31, 2023-12-31), fa_period_type=LTM)")</f>
        <v>#NAME?</v>
      </c>
      <c r="I338" t="e">
        <f ca="1">_xll.BQL(D338, "ebitda(as_of_date=range(2023-12-31, 2023-12-31), fa_period_type=LTM)")</f>
        <v>#NAME?</v>
      </c>
      <c r="J338" t="e">
        <f ca="1">_xll.BQL(D338, "is_int_expense(as_of_date=range(2023-12-29, 2023-12-29), fa_period_type=Q)")</f>
        <v>#NAME?</v>
      </c>
      <c r="K338" t="e">
        <f ca="1">_xll.BQL(D338, "total_equity(as_of_date=range(2023-12-29, 2023-12-29), fa_period_type=Q)")</f>
        <v>#NAME?</v>
      </c>
      <c r="L338" t="e">
        <f ca="1">_xll.BQL(D338, "sales_rev_turn(as_of_date=range(2023-12-31, 2023-12-31), fa_period_type=LTM)")</f>
        <v>#NAME?</v>
      </c>
    </row>
    <row r="339" spans="1:12" x14ac:dyDescent="0.55000000000000004">
      <c r="A339" s="1">
        <v>45289</v>
      </c>
      <c r="B339" s="1">
        <v>45291</v>
      </c>
      <c r="C339" t="s">
        <v>2537</v>
      </c>
      <c r="D339" t="s">
        <v>7511</v>
      </c>
      <c r="E339" t="e">
        <f ca="1">_xll.BQL(D339, "cf_free_cash_flow(as_of_date=range(2023-12-31, 2023-12-31), fa_period_type=LTM)")</f>
        <v>#NAME?</v>
      </c>
      <c r="F339" t="e">
        <f ca="1">_xll.BQL(D339, "bs_st_borrow(fa_period_reference=range(2023-12-29, 2023-12-29), fa_period_type=Q)")</f>
        <v>#NAME?</v>
      </c>
      <c r="G339" t="e">
        <f ca="1">_xll.BQL(D339, "bs_lt_borrow(fa_period_reference=range(2023-12-29, 2023-12-29), fa_period_type=Q)")</f>
        <v>#NAME?</v>
      </c>
      <c r="H339" t="e">
        <f ca="1">_xll.BQL(D339, "net_income(as_of_date=range(2023-12-31, 2023-12-31), fa_period_type=LTM)")</f>
        <v>#NAME?</v>
      </c>
      <c r="I339" t="e">
        <f ca="1">_xll.BQL(D339, "ebitda(as_of_date=range(2023-12-31, 2023-12-31), fa_period_type=LTM)")</f>
        <v>#NAME?</v>
      </c>
      <c r="J339" t="e">
        <f ca="1">_xll.BQL(D339, "is_int_expense(as_of_date=range(2023-12-29, 2023-12-29), fa_period_type=Q)")</f>
        <v>#NAME?</v>
      </c>
      <c r="K339" t="e">
        <f ca="1">_xll.BQL(D339, "total_equity(as_of_date=range(2023-12-29, 2023-12-29), fa_period_type=Q)")</f>
        <v>#NAME?</v>
      </c>
      <c r="L339" t="e">
        <f ca="1">_xll.BQL(D339, "sales_rev_turn(as_of_date=range(2023-12-31, 2023-12-31), fa_period_type=LTM)")</f>
        <v>#NAME?</v>
      </c>
    </row>
    <row r="340" spans="1:12" x14ac:dyDescent="0.55000000000000004">
      <c r="A340" s="1">
        <v>45289</v>
      </c>
      <c r="B340" s="1">
        <v>45291</v>
      </c>
      <c r="C340" t="s">
        <v>2549</v>
      </c>
      <c r="D340" t="s">
        <v>7496</v>
      </c>
      <c r="E340" t="e">
        <f ca="1">_xll.BQL(D340, "cf_free_cash_flow(as_of_date=range(2023-12-31, 2023-12-31), fa_period_type=LTM)")</f>
        <v>#NAME?</v>
      </c>
      <c r="F340" t="e">
        <f ca="1">_xll.BQL(D340, "bs_st_borrow(fa_period_reference=range(2023-12-29, 2023-12-29), fa_period_type=Q)")</f>
        <v>#NAME?</v>
      </c>
      <c r="G340" t="e">
        <f ca="1">_xll.BQL(D340, "bs_lt_borrow(fa_period_reference=range(2023-12-29, 2023-12-29), fa_period_type=Q)")</f>
        <v>#NAME?</v>
      </c>
      <c r="H340" t="e">
        <f ca="1">_xll.BQL(D340, "net_income(as_of_date=range(2023-12-31, 2023-12-31), fa_period_type=LTM)")</f>
        <v>#NAME?</v>
      </c>
      <c r="I340" t="e">
        <f ca="1">_xll.BQL(D340, "ebitda(as_of_date=range(2023-12-31, 2023-12-31), fa_period_type=LTM)")</f>
        <v>#NAME?</v>
      </c>
      <c r="J340" t="e">
        <f ca="1">_xll.BQL(D340, "is_int_expense(as_of_date=range(2023-12-29, 2023-12-29), fa_period_type=Q)")</f>
        <v>#NAME?</v>
      </c>
      <c r="K340" t="e">
        <f ca="1">_xll.BQL(D340, "total_equity(as_of_date=range(2023-12-29, 2023-12-29), fa_period_type=Q)")</f>
        <v>#NAME?</v>
      </c>
      <c r="L340" t="e">
        <f ca="1">_xll.BQL(D340, "sales_rev_turn(as_of_date=range(2023-12-31, 2023-12-31), fa_period_type=LTM)")</f>
        <v>#NAME?</v>
      </c>
    </row>
    <row r="341" spans="1:12" x14ac:dyDescent="0.55000000000000004">
      <c r="A341" s="1">
        <v>45289</v>
      </c>
      <c r="B341" s="1">
        <v>45291</v>
      </c>
      <c r="C341" t="s">
        <v>2557</v>
      </c>
      <c r="D341" t="s">
        <v>7512</v>
      </c>
      <c r="E341" t="e">
        <f ca="1">_xll.BQL(D341, "cf_free_cash_flow(as_of_date=range(2023-12-31, 2023-12-31), fa_period_type=LTM)")</f>
        <v>#NAME?</v>
      </c>
      <c r="F341" t="e">
        <f ca="1">_xll.BQL(D341, "bs_st_borrow(fa_period_reference=range(2023-12-29, 2023-12-29), fa_period_type=Q)")</f>
        <v>#NAME?</v>
      </c>
      <c r="G341" t="e">
        <f ca="1">_xll.BQL(D341, "bs_lt_borrow(fa_period_reference=range(2023-12-29, 2023-12-29), fa_period_type=Q)")</f>
        <v>#NAME?</v>
      </c>
      <c r="H341" t="e">
        <f ca="1">_xll.BQL(D341, "net_income(as_of_date=range(2023-12-31, 2023-12-31), fa_period_type=LTM)")</f>
        <v>#NAME?</v>
      </c>
      <c r="I341" t="e">
        <f ca="1">_xll.BQL(D341, "ebitda(as_of_date=range(2023-12-31, 2023-12-31), fa_period_type=LTM)")</f>
        <v>#NAME?</v>
      </c>
      <c r="J341" t="e">
        <f ca="1">_xll.BQL(D341, "is_int_expense(as_of_date=range(2023-12-29, 2023-12-29), fa_period_type=Q)")</f>
        <v>#NAME?</v>
      </c>
      <c r="K341" t="e">
        <f ca="1">_xll.BQL(D341, "total_equity(as_of_date=range(2023-12-29, 2023-12-29), fa_period_type=Q)")</f>
        <v>#NAME?</v>
      </c>
      <c r="L341" t="e">
        <f ca="1">_xll.BQL(D341, "sales_rev_turn(as_of_date=range(2023-12-31, 2023-12-31), fa_period_type=LTM)")</f>
        <v>#NAME?</v>
      </c>
    </row>
    <row r="342" spans="1:12" x14ac:dyDescent="0.55000000000000004">
      <c r="A342" s="1">
        <v>45289</v>
      </c>
      <c r="B342" s="1">
        <v>45291</v>
      </c>
      <c r="C342" t="s">
        <v>2565</v>
      </c>
      <c r="D342" t="s">
        <v>7513</v>
      </c>
      <c r="E342" t="e">
        <f ca="1">_xll.BQL(D342, "cf_free_cash_flow(as_of_date=range(2023-12-31, 2023-12-31), fa_period_type=LTM)")</f>
        <v>#NAME?</v>
      </c>
      <c r="F342" t="e">
        <f ca="1">_xll.BQL(D342, "bs_st_borrow(fa_period_reference=range(2023-12-29, 2023-12-29), fa_period_type=Q)")</f>
        <v>#NAME?</v>
      </c>
      <c r="G342" t="e">
        <f ca="1">_xll.BQL(D342, "bs_lt_borrow(fa_period_reference=range(2023-12-29, 2023-12-29), fa_period_type=Q)")</f>
        <v>#NAME?</v>
      </c>
      <c r="H342" t="e">
        <f ca="1">_xll.BQL(D342, "net_income(as_of_date=range(2023-12-31, 2023-12-31), fa_period_type=LTM)")</f>
        <v>#NAME?</v>
      </c>
      <c r="I342" t="e">
        <f ca="1">_xll.BQL(D342, "ebitda(as_of_date=range(2023-12-31, 2023-12-31), fa_period_type=LTM)")</f>
        <v>#NAME?</v>
      </c>
      <c r="J342" t="e">
        <f ca="1">_xll.BQL(D342, "is_int_expense(as_of_date=range(2023-12-29, 2023-12-29), fa_period_type=Q)")</f>
        <v>#NAME?</v>
      </c>
      <c r="K342" t="e">
        <f ca="1">_xll.BQL(D342, "total_equity(as_of_date=range(2023-12-29, 2023-12-29), fa_period_type=Q)")</f>
        <v>#NAME?</v>
      </c>
      <c r="L342" t="e">
        <f ca="1">_xll.BQL(D342, "sales_rev_turn(as_of_date=range(2023-12-31, 2023-12-31), fa_period_type=LTM)")</f>
        <v>#NAME?</v>
      </c>
    </row>
    <row r="343" spans="1:12" x14ac:dyDescent="0.55000000000000004">
      <c r="A343" s="1">
        <v>45289</v>
      </c>
      <c r="B343" s="1">
        <v>45291</v>
      </c>
      <c r="C343" t="s">
        <v>2574</v>
      </c>
      <c r="D343" t="s">
        <v>7342</v>
      </c>
      <c r="E343" t="e">
        <f ca="1">_xll.BQL(D343, "cf_free_cash_flow(as_of_date=range(2023-12-31, 2023-12-31), fa_period_type=LTM)")</f>
        <v>#NAME?</v>
      </c>
      <c r="F343" t="e">
        <f ca="1">_xll.BQL(D343, "bs_st_borrow(fa_period_reference=range(2023-12-29, 2023-12-29), fa_period_type=Q)")</f>
        <v>#NAME?</v>
      </c>
      <c r="G343" t="e">
        <f ca="1">_xll.BQL(D343, "bs_lt_borrow(fa_period_reference=range(2023-12-29, 2023-12-29), fa_period_type=Q)")</f>
        <v>#NAME?</v>
      </c>
      <c r="H343" t="e">
        <f ca="1">_xll.BQL(D343, "net_income(as_of_date=range(2023-12-31, 2023-12-31), fa_period_type=LTM)")</f>
        <v>#NAME?</v>
      </c>
      <c r="I343" t="e">
        <f ca="1">_xll.BQL(D343, "ebitda(as_of_date=range(2023-12-31, 2023-12-31), fa_period_type=LTM)")</f>
        <v>#NAME?</v>
      </c>
      <c r="J343" t="e">
        <f ca="1">_xll.BQL(D343, "is_int_expense(as_of_date=range(2023-12-29, 2023-12-29), fa_period_type=Q)")</f>
        <v>#NAME?</v>
      </c>
      <c r="K343" t="e">
        <f ca="1">_xll.BQL(D343, "total_equity(as_of_date=range(2023-12-29, 2023-12-29), fa_period_type=Q)")</f>
        <v>#NAME?</v>
      </c>
      <c r="L343" t="e">
        <f ca="1">_xll.BQL(D343, "sales_rev_turn(as_of_date=range(2023-12-31, 2023-12-31), fa_period_type=LTM)")</f>
        <v>#NAME?</v>
      </c>
    </row>
    <row r="344" spans="1:12" x14ac:dyDescent="0.55000000000000004">
      <c r="A344" s="1">
        <v>45289</v>
      </c>
      <c r="B344" s="1">
        <v>45291</v>
      </c>
      <c r="C344" t="s">
        <v>2578</v>
      </c>
      <c r="D344" t="s">
        <v>7514</v>
      </c>
      <c r="E344" t="e">
        <f ca="1">_xll.BQL(D344, "cf_free_cash_flow(as_of_date=range(2023-12-31, 2023-12-31), fa_period_type=LTM)")</f>
        <v>#NAME?</v>
      </c>
      <c r="F344" t="e">
        <f ca="1">_xll.BQL(D344, "bs_st_borrow(fa_period_reference=range(2023-12-29, 2023-12-29), fa_period_type=Q)")</f>
        <v>#NAME?</v>
      </c>
      <c r="G344" t="e">
        <f ca="1">_xll.BQL(D344, "bs_lt_borrow(fa_period_reference=range(2023-12-29, 2023-12-29), fa_period_type=Q)")</f>
        <v>#NAME?</v>
      </c>
      <c r="H344" t="e">
        <f ca="1">_xll.BQL(D344, "net_income(as_of_date=range(2023-12-31, 2023-12-31), fa_period_type=LTM)")</f>
        <v>#NAME?</v>
      </c>
      <c r="I344" t="e">
        <f ca="1">_xll.BQL(D344, "ebitda(as_of_date=range(2023-12-31, 2023-12-31), fa_period_type=LTM)")</f>
        <v>#NAME?</v>
      </c>
      <c r="J344" t="e">
        <f ca="1">_xll.BQL(D344, "is_int_expense(as_of_date=range(2023-12-29, 2023-12-29), fa_period_type=Q)")</f>
        <v>#NAME?</v>
      </c>
      <c r="K344" t="e">
        <f ca="1">_xll.BQL(D344, "total_equity(as_of_date=range(2023-12-29, 2023-12-29), fa_period_type=Q)")</f>
        <v>#NAME?</v>
      </c>
      <c r="L344" t="e">
        <f ca="1">_xll.BQL(D344, "sales_rev_turn(as_of_date=range(2023-12-31, 2023-12-31), fa_period_type=LTM)")</f>
        <v>#NAME?</v>
      </c>
    </row>
    <row r="345" spans="1:12" x14ac:dyDescent="0.55000000000000004">
      <c r="A345" s="1">
        <v>45289</v>
      </c>
      <c r="B345" s="1">
        <v>45291</v>
      </c>
      <c r="C345" t="s">
        <v>2581</v>
      </c>
      <c r="D345" t="s">
        <v>7515</v>
      </c>
      <c r="E345" t="e">
        <f ca="1">_xll.BQL(D345, "cf_free_cash_flow(as_of_date=range(2023-12-31, 2023-12-31), fa_period_type=LTM)")</f>
        <v>#NAME?</v>
      </c>
      <c r="F345" t="e">
        <f ca="1">_xll.BQL(D345, "bs_st_borrow(fa_period_reference=range(2023-12-29, 2023-12-29), fa_period_type=Q)")</f>
        <v>#NAME?</v>
      </c>
      <c r="G345" t="e">
        <f ca="1">_xll.BQL(D345, "bs_lt_borrow(fa_period_reference=range(2023-12-29, 2023-12-29), fa_period_type=Q)")</f>
        <v>#NAME?</v>
      </c>
      <c r="H345" t="e">
        <f ca="1">_xll.BQL(D345, "net_income(as_of_date=range(2023-12-31, 2023-12-31), fa_period_type=LTM)")</f>
        <v>#NAME?</v>
      </c>
      <c r="I345" t="e">
        <f ca="1">_xll.BQL(D345, "ebitda(as_of_date=range(2023-12-31, 2023-12-31), fa_period_type=LTM)")</f>
        <v>#NAME?</v>
      </c>
      <c r="J345" t="e">
        <f ca="1">_xll.BQL(D345, "is_int_expense(as_of_date=range(2023-12-29, 2023-12-29), fa_period_type=Q)")</f>
        <v>#NAME?</v>
      </c>
      <c r="K345" t="e">
        <f ca="1">_xll.BQL(D345, "total_equity(as_of_date=range(2023-12-29, 2023-12-29), fa_period_type=Q)")</f>
        <v>#NAME?</v>
      </c>
      <c r="L345" t="e">
        <f ca="1">_xll.BQL(D345, "sales_rev_turn(as_of_date=range(2023-12-31, 2023-12-31), fa_period_type=LTM)")</f>
        <v>#NAME?</v>
      </c>
    </row>
    <row r="346" spans="1:12" x14ac:dyDescent="0.55000000000000004">
      <c r="A346" s="1">
        <v>45289</v>
      </c>
      <c r="B346" s="1">
        <v>45291</v>
      </c>
      <c r="C346" t="s">
        <v>2585</v>
      </c>
      <c r="D346" t="s">
        <v>7516</v>
      </c>
      <c r="E346" t="e">
        <f ca="1">_xll.BQL(D346, "cf_free_cash_flow(as_of_date=range(2023-12-31, 2023-12-31), fa_period_type=LTM)")</f>
        <v>#NAME?</v>
      </c>
      <c r="F346" t="e">
        <f ca="1">_xll.BQL(D346, "bs_st_borrow(fa_period_reference=range(2023-12-29, 2023-12-29), fa_period_type=Q)")</f>
        <v>#NAME?</v>
      </c>
      <c r="G346" t="e">
        <f ca="1">_xll.BQL(D346, "bs_lt_borrow(fa_period_reference=range(2023-12-29, 2023-12-29), fa_period_type=Q)")</f>
        <v>#NAME?</v>
      </c>
      <c r="H346" t="e">
        <f ca="1">_xll.BQL(D346, "net_income(as_of_date=range(2023-12-31, 2023-12-31), fa_period_type=LTM)")</f>
        <v>#NAME?</v>
      </c>
      <c r="I346" t="e">
        <f ca="1">_xll.BQL(D346, "ebitda(as_of_date=range(2023-12-31, 2023-12-31), fa_period_type=LTM)")</f>
        <v>#NAME?</v>
      </c>
      <c r="J346" t="e">
        <f ca="1">_xll.BQL(D346, "is_int_expense(as_of_date=range(2023-12-29, 2023-12-29), fa_period_type=Q)")</f>
        <v>#NAME?</v>
      </c>
      <c r="K346" t="e">
        <f ca="1">_xll.BQL(D346, "total_equity(as_of_date=range(2023-12-29, 2023-12-29), fa_period_type=Q)")</f>
        <v>#NAME?</v>
      </c>
      <c r="L346" t="e">
        <f ca="1">_xll.BQL(D346, "sales_rev_turn(as_of_date=range(2023-12-31, 2023-12-31), fa_period_type=LTM)")</f>
        <v>#NAME?</v>
      </c>
    </row>
    <row r="347" spans="1:12" x14ac:dyDescent="0.55000000000000004">
      <c r="A347" s="1">
        <v>45289</v>
      </c>
      <c r="B347" s="1">
        <v>45291</v>
      </c>
      <c r="C347" t="s">
        <v>2591</v>
      </c>
      <c r="D347" t="s">
        <v>7505</v>
      </c>
      <c r="E347" t="e">
        <f ca="1">_xll.BQL(D347, "cf_free_cash_flow(as_of_date=range(2023-12-31, 2023-12-31), fa_period_type=LTM)")</f>
        <v>#NAME?</v>
      </c>
      <c r="F347" t="e">
        <f ca="1">_xll.BQL(D347, "bs_st_borrow(fa_period_reference=range(2023-12-29, 2023-12-29), fa_period_type=Q)")</f>
        <v>#NAME?</v>
      </c>
      <c r="G347" t="e">
        <f ca="1">_xll.BQL(D347, "bs_lt_borrow(fa_period_reference=range(2023-12-29, 2023-12-29), fa_period_type=Q)")</f>
        <v>#NAME?</v>
      </c>
      <c r="H347" t="e">
        <f ca="1">_xll.BQL(D347, "net_income(as_of_date=range(2023-12-31, 2023-12-31), fa_period_type=LTM)")</f>
        <v>#NAME?</v>
      </c>
      <c r="I347" t="e">
        <f ca="1">_xll.BQL(D347, "ebitda(as_of_date=range(2023-12-31, 2023-12-31), fa_period_type=LTM)")</f>
        <v>#NAME?</v>
      </c>
      <c r="J347" t="e">
        <f ca="1">_xll.BQL(D347, "is_int_expense(as_of_date=range(2023-12-29, 2023-12-29), fa_period_type=Q)")</f>
        <v>#NAME?</v>
      </c>
      <c r="K347" t="e">
        <f ca="1">_xll.BQL(D347, "total_equity(as_of_date=range(2023-12-29, 2023-12-29), fa_period_type=Q)")</f>
        <v>#NAME?</v>
      </c>
      <c r="L347" t="e">
        <f ca="1">_xll.BQL(D347, "sales_rev_turn(as_of_date=range(2023-12-31, 2023-12-31), fa_period_type=LTM)")</f>
        <v>#NAME?</v>
      </c>
    </row>
    <row r="348" spans="1:12" x14ac:dyDescent="0.55000000000000004">
      <c r="A348" s="1">
        <v>45289</v>
      </c>
      <c r="B348" s="1">
        <v>45291</v>
      </c>
      <c r="C348" t="s">
        <v>2595</v>
      </c>
      <c r="D348" t="s">
        <v>7517</v>
      </c>
      <c r="E348" t="e">
        <f ca="1">_xll.BQL(D348, "cf_free_cash_flow(as_of_date=range(2023-12-31, 2023-12-31), fa_period_type=LTM)")</f>
        <v>#NAME?</v>
      </c>
      <c r="F348" t="e">
        <f ca="1">_xll.BQL(D348, "bs_st_borrow(fa_period_reference=range(2023-12-29, 2023-12-29), fa_period_type=Q)")</f>
        <v>#NAME?</v>
      </c>
      <c r="G348" t="e">
        <f ca="1">_xll.BQL(D348, "bs_lt_borrow(fa_period_reference=range(2023-12-29, 2023-12-29), fa_period_type=Q)")</f>
        <v>#NAME?</v>
      </c>
      <c r="H348" t="e">
        <f ca="1">_xll.BQL(D348, "net_income(as_of_date=range(2023-12-31, 2023-12-31), fa_period_type=LTM)")</f>
        <v>#NAME?</v>
      </c>
      <c r="I348" t="e">
        <f ca="1">_xll.BQL(D348, "ebitda(as_of_date=range(2023-12-31, 2023-12-31), fa_period_type=LTM)")</f>
        <v>#NAME?</v>
      </c>
      <c r="J348" t="e">
        <f ca="1">_xll.BQL(D348, "is_int_expense(as_of_date=range(2023-12-29, 2023-12-29), fa_period_type=Q)")</f>
        <v>#NAME?</v>
      </c>
      <c r="K348" t="e">
        <f ca="1">_xll.BQL(D348, "total_equity(as_of_date=range(2023-12-29, 2023-12-29), fa_period_type=Q)")</f>
        <v>#NAME?</v>
      </c>
      <c r="L348" t="e">
        <f ca="1">_xll.BQL(D348, "sales_rev_turn(as_of_date=range(2023-12-31, 2023-12-31), fa_period_type=LTM)")</f>
        <v>#NAME?</v>
      </c>
    </row>
    <row r="349" spans="1:12" x14ac:dyDescent="0.55000000000000004">
      <c r="A349" s="1">
        <v>45289</v>
      </c>
      <c r="B349" s="1">
        <v>45291</v>
      </c>
      <c r="C349" t="s">
        <v>2607</v>
      </c>
      <c r="D349" t="s">
        <v>7518</v>
      </c>
      <c r="E349" t="e">
        <f ca="1">_xll.BQL(D349, "cf_free_cash_flow(as_of_date=range(2023-12-31, 2023-12-31), fa_period_type=LTM)")</f>
        <v>#NAME?</v>
      </c>
      <c r="F349" t="e">
        <f ca="1">_xll.BQL(D349, "bs_st_borrow(fa_period_reference=range(2023-12-29, 2023-12-29), fa_period_type=Q)")</f>
        <v>#NAME?</v>
      </c>
      <c r="G349" t="e">
        <f ca="1">_xll.BQL(D349, "bs_lt_borrow(fa_period_reference=range(2023-12-29, 2023-12-29), fa_period_type=Q)")</f>
        <v>#NAME?</v>
      </c>
      <c r="H349" t="e">
        <f ca="1">_xll.BQL(D349, "net_income(as_of_date=range(2023-12-31, 2023-12-31), fa_period_type=LTM)")</f>
        <v>#NAME?</v>
      </c>
      <c r="I349" t="e">
        <f ca="1">_xll.BQL(D349, "ebitda(as_of_date=range(2023-12-31, 2023-12-31), fa_period_type=LTM)")</f>
        <v>#NAME?</v>
      </c>
      <c r="J349" t="e">
        <f ca="1">_xll.BQL(D349, "is_int_expense(as_of_date=range(2023-12-29, 2023-12-29), fa_period_type=Q)")</f>
        <v>#NAME?</v>
      </c>
      <c r="K349" t="e">
        <f ca="1">_xll.BQL(D349, "total_equity(as_of_date=range(2023-12-29, 2023-12-29), fa_period_type=Q)")</f>
        <v>#NAME?</v>
      </c>
      <c r="L349" t="e">
        <f ca="1">_xll.BQL(D349, "sales_rev_turn(as_of_date=range(2023-12-31, 2023-12-31), fa_period_type=LTM)")</f>
        <v>#NAME?</v>
      </c>
    </row>
    <row r="350" spans="1:12" x14ac:dyDescent="0.55000000000000004">
      <c r="A350" s="1">
        <v>45289</v>
      </c>
      <c r="B350" s="1">
        <v>45291</v>
      </c>
      <c r="C350" t="s">
        <v>2616</v>
      </c>
      <c r="D350" t="s">
        <v>7519</v>
      </c>
      <c r="E350" t="e">
        <f ca="1">_xll.BQL(D350, "cf_free_cash_flow(as_of_date=range(2023-12-31, 2023-12-31), fa_period_type=LTM)")</f>
        <v>#NAME?</v>
      </c>
      <c r="F350" t="e">
        <f ca="1">_xll.BQL(D350, "bs_st_borrow(fa_period_reference=range(2023-12-29, 2023-12-29), fa_period_type=Q)")</f>
        <v>#NAME?</v>
      </c>
      <c r="G350" t="e">
        <f ca="1">_xll.BQL(D350, "bs_lt_borrow(fa_period_reference=range(2023-12-29, 2023-12-29), fa_period_type=Q)")</f>
        <v>#NAME?</v>
      </c>
      <c r="H350" t="e">
        <f ca="1">_xll.BQL(D350, "net_income(as_of_date=range(2023-12-31, 2023-12-31), fa_period_type=LTM)")</f>
        <v>#NAME?</v>
      </c>
      <c r="I350" t="e">
        <f ca="1">_xll.BQL(D350, "ebitda(as_of_date=range(2023-12-31, 2023-12-31), fa_period_type=LTM)")</f>
        <v>#NAME?</v>
      </c>
      <c r="J350" t="e">
        <f ca="1">_xll.BQL(D350, "is_int_expense(as_of_date=range(2023-12-29, 2023-12-29), fa_period_type=Q)")</f>
        <v>#NAME?</v>
      </c>
      <c r="K350" t="e">
        <f ca="1">_xll.BQL(D350, "total_equity(as_of_date=range(2023-12-29, 2023-12-29), fa_period_type=Q)")</f>
        <v>#NAME?</v>
      </c>
      <c r="L350" t="e">
        <f ca="1">_xll.BQL(D350, "sales_rev_turn(as_of_date=range(2023-12-31, 2023-12-31), fa_period_type=LTM)")</f>
        <v>#NAME?</v>
      </c>
    </row>
    <row r="351" spans="1:12" x14ac:dyDescent="0.55000000000000004">
      <c r="A351" s="1">
        <v>45289</v>
      </c>
      <c r="B351" s="1">
        <v>45291</v>
      </c>
      <c r="C351" t="s">
        <v>2622</v>
      </c>
      <c r="D351" t="s">
        <v>7384</v>
      </c>
      <c r="E351" t="e">
        <f ca="1">_xll.BQL(D351, "cf_free_cash_flow(as_of_date=range(2023-12-31, 2023-12-31), fa_period_type=LTM)")</f>
        <v>#NAME?</v>
      </c>
      <c r="F351" t="e">
        <f ca="1">_xll.BQL(D351, "bs_st_borrow(fa_period_reference=range(2023-12-29, 2023-12-29), fa_period_type=Q)")</f>
        <v>#NAME?</v>
      </c>
      <c r="G351" t="e">
        <f ca="1">_xll.BQL(D351, "bs_lt_borrow(fa_period_reference=range(2023-12-29, 2023-12-29), fa_period_type=Q)")</f>
        <v>#NAME?</v>
      </c>
      <c r="H351" t="e">
        <f ca="1">_xll.BQL(D351, "net_income(as_of_date=range(2023-12-31, 2023-12-31), fa_period_type=LTM)")</f>
        <v>#NAME?</v>
      </c>
      <c r="I351" t="e">
        <f ca="1">_xll.BQL(D351, "ebitda(as_of_date=range(2023-12-31, 2023-12-31), fa_period_type=LTM)")</f>
        <v>#NAME?</v>
      </c>
      <c r="J351" t="e">
        <f ca="1">_xll.BQL(D351, "is_int_expense(as_of_date=range(2023-12-29, 2023-12-29), fa_period_type=Q)")</f>
        <v>#NAME?</v>
      </c>
      <c r="K351" t="e">
        <f ca="1">_xll.BQL(D351, "total_equity(as_of_date=range(2023-12-29, 2023-12-29), fa_period_type=Q)")</f>
        <v>#NAME?</v>
      </c>
      <c r="L351" t="e">
        <f ca="1">_xll.BQL(D351, "sales_rev_turn(as_of_date=range(2023-12-31, 2023-12-31), fa_period_type=LTM)")</f>
        <v>#NAME?</v>
      </c>
    </row>
    <row r="352" spans="1:12" x14ac:dyDescent="0.55000000000000004">
      <c r="A352" s="1">
        <v>45289</v>
      </c>
      <c r="B352" s="1">
        <v>45291</v>
      </c>
      <c r="C352" t="s">
        <v>2642</v>
      </c>
      <c r="D352" t="s">
        <v>7342</v>
      </c>
      <c r="E352" t="e">
        <f ca="1">_xll.BQL(D352, "cf_free_cash_flow(as_of_date=range(2023-12-31, 2023-12-31), fa_period_type=LTM)")</f>
        <v>#NAME?</v>
      </c>
      <c r="F352" t="e">
        <f ca="1">_xll.BQL(D352, "bs_st_borrow(fa_period_reference=range(2023-12-29, 2023-12-29), fa_period_type=Q)")</f>
        <v>#NAME?</v>
      </c>
      <c r="G352" t="e">
        <f ca="1">_xll.BQL(D352, "bs_lt_borrow(fa_period_reference=range(2023-12-29, 2023-12-29), fa_period_type=Q)")</f>
        <v>#NAME?</v>
      </c>
      <c r="H352" t="e">
        <f ca="1">_xll.BQL(D352, "net_income(as_of_date=range(2023-12-31, 2023-12-31), fa_period_type=LTM)")</f>
        <v>#NAME?</v>
      </c>
      <c r="I352" t="e">
        <f ca="1">_xll.BQL(D352, "ebitda(as_of_date=range(2023-12-31, 2023-12-31), fa_period_type=LTM)")</f>
        <v>#NAME?</v>
      </c>
      <c r="J352" t="e">
        <f ca="1">_xll.BQL(D352, "is_int_expense(as_of_date=range(2023-12-29, 2023-12-29), fa_period_type=Q)")</f>
        <v>#NAME?</v>
      </c>
      <c r="K352" t="e">
        <f ca="1">_xll.BQL(D352, "total_equity(as_of_date=range(2023-12-29, 2023-12-29), fa_period_type=Q)")</f>
        <v>#NAME?</v>
      </c>
      <c r="L352" t="e">
        <f ca="1">_xll.BQL(D352, "sales_rev_turn(as_of_date=range(2023-12-31, 2023-12-31), fa_period_type=LTM)")</f>
        <v>#NAME?</v>
      </c>
    </row>
    <row r="353" spans="1:12" x14ac:dyDescent="0.55000000000000004">
      <c r="A353" s="1">
        <v>45289</v>
      </c>
      <c r="B353" s="1">
        <v>45291</v>
      </c>
      <c r="C353" t="s">
        <v>2645</v>
      </c>
      <c r="D353" t="s">
        <v>7415</v>
      </c>
      <c r="E353" t="e">
        <f ca="1">_xll.BQL(D353, "cf_free_cash_flow(as_of_date=range(2023-12-31, 2023-12-31), fa_period_type=LTM)")</f>
        <v>#NAME?</v>
      </c>
      <c r="F353" t="e">
        <f ca="1">_xll.BQL(D353, "bs_st_borrow(fa_period_reference=range(2023-12-29, 2023-12-29), fa_period_type=Q)")</f>
        <v>#NAME?</v>
      </c>
      <c r="G353" t="e">
        <f ca="1">_xll.BQL(D353, "bs_lt_borrow(fa_period_reference=range(2023-12-29, 2023-12-29), fa_period_type=Q)")</f>
        <v>#NAME?</v>
      </c>
      <c r="H353" t="e">
        <f ca="1">_xll.BQL(D353, "net_income(as_of_date=range(2023-12-31, 2023-12-31), fa_period_type=LTM)")</f>
        <v>#NAME?</v>
      </c>
      <c r="I353" t="e">
        <f ca="1">_xll.BQL(D353, "ebitda(as_of_date=range(2023-12-31, 2023-12-31), fa_period_type=LTM)")</f>
        <v>#NAME?</v>
      </c>
      <c r="J353" t="e">
        <f ca="1">_xll.BQL(D353, "is_int_expense(as_of_date=range(2023-12-29, 2023-12-29), fa_period_type=Q)")</f>
        <v>#NAME?</v>
      </c>
      <c r="K353" t="e">
        <f ca="1">_xll.BQL(D353, "total_equity(as_of_date=range(2023-12-29, 2023-12-29), fa_period_type=Q)")</f>
        <v>#NAME?</v>
      </c>
      <c r="L353" t="e">
        <f ca="1">_xll.BQL(D353, "sales_rev_turn(as_of_date=range(2023-12-31, 2023-12-31), fa_period_type=LTM)")</f>
        <v>#NAME?</v>
      </c>
    </row>
    <row r="354" spans="1:12" x14ac:dyDescent="0.55000000000000004">
      <c r="A354" s="1">
        <v>45289</v>
      </c>
      <c r="B354" s="1">
        <v>45291</v>
      </c>
      <c r="C354" t="s">
        <v>2649</v>
      </c>
      <c r="D354" t="s">
        <v>7356</v>
      </c>
      <c r="E354" t="e">
        <f ca="1">_xll.BQL(D354, "cf_free_cash_flow(as_of_date=range(2023-12-31, 2023-12-31), fa_period_type=LTM)")</f>
        <v>#NAME?</v>
      </c>
      <c r="F354" t="e">
        <f ca="1">_xll.BQL(D354, "bs_st_borrow(fa_period_reference=range(2023-12-29, 2023-12-29), fa_period_type=Q)")</f>
        <v>#NAME?</v>
      </c>
      <c r="G354" t="e">
        <f ca="1">_xll.BQL(D354, "bs_lt_borrow(fa_period_reference=range(2023-12-29, 2023-12-29), fa_period_type=Q)")</f>
        <v>#NAME?</v>
      </c>
      <c r="H354" t="e">
        <f ca="1">_xll.BQL(D354, "net_income(as_of_date=range(2023-12-31, 2023-12-31), fa_period_type=LTM)")</f>
        <v>#NAME?</v>
      </c>
      <c r="I354" t="e">
        <f ca="1">_xll.BQL(D354, "ebitda(as_of_date=range(2023-12-31, 2023-12-31), fa_period_type=LTM)")</f>
        <v>#NAME?</v>
      </c>
      <c r="J354" t="e">
        <f ca="1">_xll.BQL(D354, "is_int_expense(as_of_date=range(2023-12-29, 2023-12-29), fa_period_type=Q)")</f>
        <v>#NAME?</v>
      </c>
      <c r="K354" t="e">
        <f ca="1">_xll.BQL(D354, "total_equity(as_of_date=range(2023-12-29, 2023-12-29), fa_period_type=Q)")</f>
        <v>#NAME?</v>
      </c>
      <c r="L354" t="e">
        <f ca="1">_xll.BQL(D354, "sales_rev_turn(as_of_date=range(2023-12-31, 2023-12-31), fa_period_type=LTM)")</f>
        <v>#NAME?</v>
      </c>
    </row>
    <row r="355" spans="1:12" x14ac:dyDescent="0.55000000000000004">
      <c r="A355" s="1">
        <v>45289</v>
      </c>
      <c r="B355" s="1">
        <v>45291</v>
      </c>
      <c r="C355" t="s">
        <v>2656</v>
      </c>
      <c r="D355" t="s">
        <v>7520</v>
      </c>
      <c r="E355" t="e">
        <f ca="1">_xll.BQL(D355, "cf_free_cash_flow(as_of_date=range(2023-12-31, 2023-12-31), fa_period_type=LTM)")</f>
        <v>#NAME?</v>
      </c>
      <c r="F355" t="e">
        <f ca="1">_xll.BQL(D355, "bs_st_borrow(fa_period_reference=range(2023-12-29, 2023-12-29), fa_period_type=Q)")</f>
        <v>#NAME?</v>
      </c>
      <c r="G355" t="e">
        <f ca="1">_xll.BQL(D355, "bs_lt_borrow(fa_period_reference=range(2023-12-29, 2023-12-29), fa_period_type=Q)")</f>
        <v>#NAME?</v>
      </c>
      <c r="H355" t="e">
        <f ca="1">_xll.BQL(D355, "net_income(as_of_date=range(2023-12-31, 2023-12-31), fa_period_type=LTM)")</f>
        <v>#NAME?</v>
      </c>
      <c r="I355" t="e">
        <f ca="1">_xll.BQL(D355, "ebitda(as_of_date=range(2023-12-31, 2023-12-31), fa_period_type=LTM)")</f>
        <v>#NAME?</v>
      </c>
      <c r="J355" t="e">
        <f ca="1">_xll.BQL(D355, "is_int_expense(as_of_date=range(2023-12-29, 2023-12-29), fa_period_type=Q)")</f>
        <v>#NAME?</v>
      </c>
      <c r="K355" t="e">
        <f ca="1">_xll.BQL(D355, "total_equity(as_of_date=range(2023-12-29, 2023-12-29), fa_period_type=Q)")</f>
        <v>#NAME?</v>
      </c>
      <c r="L355" t="e">
        <f ca="1">_xll.BQL(D355, "sales_rev_turn(as_of_date=range(2023-12-31, 2023-12-31), fa_period_type=LTM)")</f>
        <v>#NAME?</v>
      </c>
    </row>
    <row r="356" spans="1:12" x14ac:dyDescent="0.55000000000000004">
      <c r="A356" s="1">
        <v>45289</v>
      </c>
      <c r="B356" s="1">
        <v>45291</v>
      </c>
      <c r="C356" t="s">
        <v>2662</v>
      </c>
      <c r="D356" t="s">
        <v>7521</v>
      </c>
      <c r="E356" t="e">
        <f ca="1">_xll.BQL(D356, "cf_free_cash_flow(as_of_date=range(2023-12-31, 2023-12-31), fa_period_type=LTM)")</f>
        <v>#NAME?</v>
      </c>
      <c r="F356" t="e">
        <f ca="1">_xll.BQL(D356, "bs_st_borrow(fa_period_reference=range(2023-12-29, 2023-12-29), fa_period_type=Q)")</f>
        <v>#NAME?</v>
      </c>
      <c r="G356" t="e">
        <f ca="1">_xll.BQL(D356, "bs_lt_borrow(fa_period_reference=range(2023-12-29, 2023-12-29), fa_period_type=Q)")</f>
        <v>#NAME?</v>
      </c>
      <c r="H356" t="e">
        <f ca="1">_xll.BQL(D356, "net_income(as_of_date=range(2023-12-31, 2023-12-31), fa_period_type=LTM)")</f>
        <v>#NAME?</v>
      </c>
      <c r="I356" t="e">
        <f ca="1">_xll.BQL(D356, "ebitda(as_of_date=range(2023-12-31, 2023-12-31), fa_period_type=LTM)")</f>
        <v>#NAME?</v>
      </c>
      <c r="J356" t="e">
        <f ca="1">_xll.BQL(D356, "is_int_expense(as_of_date=range(2023-12-29, 2023-12-29), fa_period_type=Q)")</f>
        <v>#NAME?</v>
      </c>
      <c r="K356" t="e">
        <f ca="1">_xll.BQL(D356, "total_equity(as_of_date=range(2023-12-29, 2023-12-29), fa_period_type=Q)")</f>
        <v>#NAME?</v>
      </c>
      <c r="L356" t="e">
        <f ca="1">_xll.BQL(D356, "sales_rev_turn(as_of_date=range(2023-12-31, 2023-12-31), fa_period_type=LTM)")</f>
        <v>#NAME?</v>
      </c>
    </row>
    <row r="357" spans="1:12" x14ac:dyDescent="0.55000000000000004">
      <c r="A357" s="1">
        <v>45289</v>
      </c>
      <c r="B357" s="1">
        <v>45291</v>
      </c>
      <c r="C357" t="s">
        <v>2668</v>
      </c>
      <c r="D357" t="s">
        <v>7522</v>
      </c>
      <c r="E357" t="e">
        <f ca="1">_xll.BQL(D357, "cf_free_cash_flow(as_of_date=range(2023-12-31, 2023-12-31), fa_period_type=LTM)")</f>
        <v>#NAME?</v>
      </c>
      <c r="F357" t="e">
        <f ca="1">_xll.BQL(D357, "bs_st_borrow(fa_period_reference=range(2023-12-29, 2023-12-29), fa_period_type=Q)")</f>
        <v>#NAME?</v>
      </c>
      <c r="G357" t="e">
        <f ca="1">_xll.BQL(D357, "bs_lt_borrow(fa_period_reference=range(2023-12-29, 2023-12-29), fa_period_type=Q)")</f>
        <v>#NAME?</v>
      </c>
      <c r="H357" t="e">
        <f ca="1">_xll.BQL(D357, "net_income(as_of_date=range(2023-12-31, 2023-12-31), fa_period_type=LTM)")</f>
        <v>#NAME?</v>
      </c>
      <c r="I357" t="e">
        <f ca="1">_xll.BQL(D357, "ebitda(as_of_date=range(2023-12-31, 2023-12-31), fa_period_type=LTM)")</f>
        <v>#NAME?</v>
      </c>
      <c r="J357" t="e">
        <f ca="1">_xll.BQL(D357, "is_int_expense(as_of_date=range(2023-12-29, 2023-12-29), fa_period_type=Q)")</f>
        <v>#NAME?</v>
      </c>
      <c r="K357" t="e">
        <f ca="1">_xll.BQL(D357, "total_equity(as_of_date=range(2023-12-29, 2023-12-29), fa_period_type=Q)")</f>
        <v>#NAME?</v>
      </c>
      <c r="L357" t="e">
        <f ca="1">_xll.BQL(D357, "sales_rev_turn(as_of_date=range(2023-12-31, 2023-12-31), fa_period_type=LTM)")</f>
        <v>#NAME?</v>
      </c>
    </row>
    <row r="358" spans="1:12" x14ac:dyDescent="0.55000000000000004">
      <c r="A358" s="1">
        <v>45289</v>
      </c>
      <c r="B358" s="1">
        <v>45291</v>
      </c>
      <c r="C358" t="s">
        <v>2676</v>
      </c>
      <c r="D358" t="s">
        <v>7523</v>
      </c>
      <c r="E358" t="e">
        <f ca="1">_xll.BQL(D358, "cf_free_cash_flow(as_of_date=range(2023-12-31, 2023-12-31), fa_period_type=LTM)")</f>
        <v>#NAME?</v>
      </c>
      <c r="F358" t="e">
        <f ca="1">_xll.BQL(D358, "bs_st_borrow(fa_period_reference=range(2023-12-29, 2023-12-29), fa_period_type=Q)")</f>
        <v>#NAME?</v>
      </c>
      <c r="G358" t="e">
        <f ca="1">_xll.BQL(D358, "bs_lt_borrow(fa_period_reference=range(2023-12-29, 2023-12-29), fa_period_type=Q)")</f>
        <v>#NAME?</v>
      </c>
      <c r="H358" t="e">
        <f ca="1">_xll.BQL(D358, "net_income(as_of_date=range(2023-12-31, 2023-12-31), fa_period_type=LTM)")</f>
        <v>#NAME?</v>
      </c>
      <c r="I358" t="e">
        <f ca="1">_xll.BQL(D358, "ebitda(as_of_date=range(2023-12-31, 2023-12-31), fa_period_type=LTM)")</f>
        <v>#NAME?</v>
      </c>
      <c r="J358" t="e">
        <f ca="1">_xll.BQL(D358, "is_int_expense(as_of_date=range(2023-12-29, 2023-12-29), fa_period_type=Q)")</f>
        <v>#NAME?</v>
      </c>
      <c r="K358" t="e">
        <f ca="1">_xll.BQL(D358, "total_equity(as_of_date=range(2023-12-29, 2023-12-29), fa_period_type=Q)")</f>
        <v>#NAME?</v>
      </c>
      <c r="L358" t="e">
        <f ca="1">_xll.BQL(D358, "sales_rev_turn(as_of_date=range(2023-12-31, 2023-12-31), fa_period_type=LTM)")</f>
        <v>#NAME?</v>
      </c>
    </row>
    <row r="359" spans="1:12" x14ac:dyDescent="0.55000000000000004">
      <c r="A359" s="1">
        <v>45289</v>
      </c>
      <c r="B359" s="1">
        <v>45291</v>
      </c>
      <c r="C359" t="s">
        <v>2682</v>
      </c>
      <c r="D359" t="s">
        <v>7524</v>
      </c>
      <c r="E359" t="e">
        <f ca="1">_xll.BQL(D359, "cf_free_cash_flow(as_of_date=range(2023-12-31, 2023-12-31), fa_period_type=LTM)")</f>
        <v>#NAME?</v>
      </c>
      <c r="F359" t="e">
        <f ca="1">_xll.BQL(D359, "bs_st_borrow(fa_period_reference=range(2023-12-29, 2023-12-29), fa_period_type=Q)")</f>
        <v>#NAME?</v>
      </c>
      <c r="G359" t="e">
        <f ca="1">_xll.BQL(D359, "bs_lt_borrow(fa_period_reference=range(2023-12-29, 2023-12-29), fa_period_type=Q)")</f>
        <v>#NAME?</v>
      </c>
      <c r="H359" t="e">
        <f ca="1">_xll.BQL(D359, "net_income(as_of_date=range(2023-12-31, 2023-12-31), fa_period_type=LTM)")</f>
        <v>#NAME?</v>
      </c>
      <c r="I359" t="e">
        <f ca="1">_xll.BQL(D359, "ebitda(as_of_date=range(2023-12-31, 2023-12-31), fa_period_type=LTM)")</f>
        <v>#NAME?</v>
      </c>
      <c r="J359" t="e">
        <f ca="1">_xll.BQL(D359, "is_int_expense(as_of_date=range(2023-12-29, 2023-12-29), fa_period_type=Q)")</f>
        <v>#NAME?</v>
      </c>
      <c r="K359" t="e">
        <f ca="1">_xll.BQL(D359, "total_equity(as_of_date=range(2023-12-29, 2023-12-29), fa_period_type=Q)")</f>
        <v>#NAME?</v>
      </c>
      <c r="L359" t="e">
        <f ca="1">_xll.BQL(D359, "sales_rev_turn(as_of_date=range(2023-12-31, 2023-12-31), fa_period_type=LTM)")</f>
        <v>#NAME?</v>
      </c>
    </row>
    <row r="360" spans="1:12" x14ac:dyDescent="0.55000000000000004">
      <c r="A360" s="1">
        <v>45289</v>
      </c>
      <c r="B360" s="1">
        <v>45291</v>
      </c>
      <c r="C360" t="s">
        <v>2686</v>
      </c>
      <c r="D360" t="s">
        <v>7247</v>
      </c>
      <c r="E360" t="e">
        <f ca="1">_xll.BQL(D360, "cf_free_cash_flow(as_of_date=range(2023-12-31, 2023-12-31), fa_period_type=LTM)")</f>
        <v>#NAME?</v>
      </c>
      <c r="F360" t="e">
        <f ca="1">_xll.BQL(D360, "bs_st_borrow(fa_period_reference=range(2023-12-29, 2023-12-29), fa_period_type=Q)")</f>
        <v>#NAME?</v>
      </c>
      <c r="G360" t="e">
        <f ca="1">_xll.BQL(D360, "bs_lt_borrow(fa_period_reference=range(2023-12-29, 2023-12-29), fa_period_type=Q)")</f>
        <v>#NAME?</v>
      </c>
      <c r="H360" t="e">
        <f ca="1">_xll.BQL(D360, "net_income(as_of_date=range(2023-12-31, 2023-12-31), fa_period_type=LTM)")</f>
        <v>#NAME?</v>
      </c>
      <c r="I360" t="e">
        <f ca="1">_xll.BQL(D360, "ebitda(as_of_date=range(2023-12-31, 2023-12-31), fa_period_type=LTM)")</f>
        <v>#NAME?</v>
      </c>
      <c r="J360" t="e">
        <f ca="1">_xll.BQL(D360, "is_int_expense(as_of_date=range(2023-12-29, 2023-12-29), fa_period_type=Q)")</f>
        <v>#NAME?</v>
      </c>
      <c r="K360" t="e">
        <f ca="1">_xll.BQL(D360, "total_equity(as_of_date=range(2023-12-29, 2023-12-29), fa_period_type=Q)")</f>
        <v>#NAME?</v>
      </c>
      <c r="L360" t="e">
        <f ca="1">_xll.BQL(D360, "sales_rev_turn(as_of_date=range(2023-12-31, 2023-12-31), fa_period_type=LTM)")</f>
        <v>#NAME?</v>
      </c>
    </row>
    <row r="361" spans="1:12" x14ac:dyDescent="0.55000000000000004">
      <c r="A361" s="1">
        <v>45289</v>
      </c>
      <c r="B361" s="1">
        <v>45291</v>
      </c>
      <c r="C361" t="s">
        <v>2709</v>
      </c>
      <c r="D361" t="s">
        <v>7460</v>
      </c>
      <c r="E361" t="e">
        <f ca="1">_xll.BQL(D361, "cf_free_cash_flow(as_of_date=range(2023-12-31, 2023-12-31), fa_period_type=LTM)")</f>
        <v>#NAME?</v>
      </c>
      <c r="F361" t="e">
        <f ca="1">_xll.BQL(D361, "bs_st_borrow(fa_period_reference=range(2023-12-29, 2023-12-29), fa_period_type=Q)")</f>
        <v>#NAME?</v>
      </c>
      <c r="G361" t="e">
        <f ca="1">_xll.BQL(D361, "bs_lt_borrow(fa_period_reference=range(2023-12-29, 2023-12-29), fa_period_type=Q)")</f>
        <v>#NAME?</v>
      </c>
      <c r="H361" t="e">
        <f ca="1">_xll.BQL(D361, "net_income(as_of_date=range(2023-12-31, 2023-12-31), fa_period_type=LTM)")</f>
        <v>#NAME?</v>
      </c>
      <c r="I361" t="e">
        <f ca="1">_xll.BQL(D361, "ebitda(as_of_date=range(2023-12-31, 2023-12-31), fa_period_type=LTM)")</f>
        <v>#NAME?</v>
      </c>
      <c r="J361" t="e">
        <f ca="1">_xll.BQL(D361, "is_int_expense(as_of_date=range(2023-12-29, 2023-12-29), fa_period_type=Q)")</f>
        <v>#NAME?</v>
      </c>
      <c r="K361" t="e">
        <f ca="1">_xll.BQL(D361, "total_equity(as_of_date=range(2023-12-29, 2023-12-29), fa_period_type=Q)")</f>
        <v>#NAME?</v>
      </c>
      <c r="L361" t="e">
        <f ca="1">_xll.BQL(D361, "sales_rev_turn(as_of_date=range(2023-12-31, 2023-12-31), fa_period_type=LTM)")</f>
        <v>#NAME?</v>
      </c>
    </row>
    <row r="362" spans="1:12" x14ac:dyDescent="0.55000000000000004">
      <c r="A362" s="1">
        <v>45289</v>
      </c>
      <c r="B362" s="1">
        <v>45291</v>
      </c>
      <c r="C362" t="s">
        <v>2719</v>
      </c>
      <c r="D362" t="s">
        <v>7525</v>
      </c>
      <c r="E362" t="e">
        <f ca="1">_xll.BQL(D362, "cf_free_cash_flow(as_of_date=range(2023-12-31, 2023-12-31), fa_period_type=LTM)")</f>
        <v>#NAME?</v>
      </c>
      <c r="F362" t="e">
        <f ca="1">_xll.BQL(D362, "bs_st_borrow(fa_period_reference=range(2023-12-29, 2023-12-29), fa_period_type=Q)")</f>
        <v>#NAME?</v>
      </c>
      <c r="G362" t="e">
        <f ca="1">_xll.BQL(D362, "bs_lt_borrow(fa_period_reference=range(2023-12-29, 2023-12-29), fa_period_type=Q)")</f>
        <v>#NAME?</v>
      </c>
      <c r="H362" t="e">
        <f ca="1">_xll.BQL(D362, "net_income(as_of_date=range(2023-12-31, 2023-12-31), fa_period_type=LTM)")</f>
        <v>#NAME?</v>
      </c>
      <c r="I362" t="e">
        <f ca="1">_xll.BQL(D362, "ebitda(as_of_date=range(2023-12-31, 2023-12-31), fa_period_type=LTM)")</f>
        <v>#NAME?</v>
      </c>
      <c r="J362" t="e">
        <f ca="1">_xll.BQL(D362, "is_int_expense(as_of_date=range(2023-12-29, 2023-12-29), fa_period_type=Q)")</f>
        <v>#NAME?</v>
      </c>
      <c r="K362" t="e">
        <f ca="1">_xll.BQL(D362, "total_equity(as_of_date=range(2023-12-29, 2023-12-29), fa_period_type=Q)")</f>
        <v>#NAME?</v>
      </c>
      <c r="L362" t="e">
        <f ca="1">_xll.BQL(D362, "sales_rev_turn(as_of_date=range(2023-12-31, 2023-12-31), fa_period_type=LTM)")</f>
        <v>#NAME?</v>
      </c>
    </row>
    <row r="363" spans="1:12" x14ac:dyDescent="0.55000000000000004">
      <c r="A363" s="1">
        <v>45289</v>
      </c>
      <c r="B363" s="1">
        <v>45291</v>
      </c>
      <c r="C363" t="s">
        <v>2747</v>
      </c>
      <c r="D363" t="s">
        <v>7439</v>
      </c>
      <c r="E363" t="e">
        <f ca="1">_xll.BQL(D363, "cf_free_cash_flow(as_of_date=range(2023-12-31, 2023-12-31), fa_period_type=LTM)")</f>
        <v>#NAME?</v>
      </c>
      <c r="F363" t="e">
        <f ca="1">_xll.BQL(D363, "bs_st_borrow(fa_period_reference=range(2023-12-29, 2023-12-29), fa_period_type=Q)")</f>
        <v>#NAME?</v>
      </c>
      <c r="G363" t="e">
        <f ca="1">_xll.BQL(D363, "bs_lt_borrow(fa_period_reference=range(2023-12-29, 2023-12-29), fa_period_type=Q)")</f>
        <v>#NAME?</v>
      </c>
      <c r="H363" t="e">
        <f ca="1">_xll.BQL(D363, "net_income(as_of_date=range(2023-12-31, 2023-12-31), fa_period_type=LTM)")</f>
        <v>#NAME?</v>
      </c>
      <c r="I363" t="e">
        <f ca="1">_xll.BQL(D363, "ebitda(as_of_date=range(2023-12-31, 2023-12-31), fa_period_type=LTM)")</f>
        <v>#NAME?</v>
      </c>
      <c r="J363" t="e">
        <f ca="1">_xll.BQL(D363, "is_int_expense(as_of_date=range(2023-12-29, 2023-12-29), fa_period_type=Q)")</f>
        <v>#NAME?</v>
      </c>
      <c r="K363" t="e">
        <f ca="1">_xll.BQL(D363, "total_equity(as_of_date=range(2023-12-29, 2023-12-29), fa_period_type=Q)")</f>
        <v>#NAME?</v>
      </c>
      <c r="L363" t="e">
        <f ca="1">_xll.BQL(D363, "sales_rev_turn(as_of_date=range(2023-12-31, 2023-12-31), fa_period_type=LTM)")</f>
        <v>#NAME?</v>
      </c>
    </row>
    <row r="364" spans="1:12" x14ac:dyDescent="0.55000000000000004">
      <c r="A364" s="1">
        <v>45289</v>
      </c>
      <c r="B364" s="1">
        <v>45291</v>
      </c>
      <c r="C364" t="s">
        <v>2750</v>
      </c>
      <c r="D364" t="s">
        <v>7526</v>
      </c>
      <c r="E364" t="e">
        <f ca="1">_xll.BQL(D364, "cf_free_cash_flow(as_of_date=range(2023-12-31, 2023-12-31), fa_period_type=LTM)")</f>
        <v>#NAME?</v>
      </c>
      <c r="F364" t="e">
        <f ca="1">_xll.BQL(D364, "bs_st_borrow(fa_period_reference=range(2023-12-29, 2023-12-29), fa_period_type=Q)")</f>
        <v>#NAME?</v>
      </c>
      <c r="G364" t="e">
        <f ca="1">_xll.BQL(D364, "bs_lt_borrow(fa_period_reference=range(2023-12-29, 2023-12-29), fa_period_type=Q)")</f>
        <v>#NAME?</v>
      </c>
      <c r="H364" t="e">
        <f ca="1">_xll.BQL(D364, "net_income(as_of_date=range(2023-12-31, 2023-12-31), fa_period_type=LTM)")</f>
        <v>#NAME?</v>
      </c>
      <c r="I364" t="e">
        <f ca="1">_xll.BQL(D364, "ebitda(as_of_date=range(2023-12-31, 2023-12-31), fa_period_type=LTM)")</f>
        <v>#NAME?</v>
      </c>
      <c r="J364" t="e">
        <f ca="1">_xll.BQL(D364, "is_int_expense(as_of_date=range(2023-12-29, 2023-12-29), fa_period_type=Q)")</f>
        <v>#NAME?</v>
      </c>
      <c r="K364" t="e">
        <f ca="1">_xll.BQL(D364, "total_equity(as_of_date=range(2023-12-29, 2023-12-29), fa_period_type=Q)")</f>
        <v>#NAME?</v>
      </c>
      <c r="L364" t="e">
        <f ca="1">_xll.BQL(D364, "sales_rev_turn(as_of_date=range(2023-12-31, 2023-12-31), fa_period_type=LTM)")</f>
        <v>#NAME?</v>
      </c>
    </row>
    <row r="365" spans="1:12" x14ac:dyDescent="0.55000000000000004">
      <c r="A365" s="1">
        <v>45289</v>
      </c>
      <c r="B365" s="1">
        <v>45291</v>
      </c>
      <c r="C365" t="s">
        <v>2755</v>
      </c>
      <c r="D365" t="s">
        <v>7527</v>
      </c>
      <c r="E365" t="e">
        <f ca="1">_xll.BQL(D365, "cf_free_cash_flow(as_of_date=range(2023-12-31, 2023-12-31), fa_period_type=LTM)")</f>
        <v>#NAME?</v>
      </c>
      <c r="F365" t="e">
        <f ca="1">_xll.BQL(D365, "bs_st_borrow(fa_period_reference=range(2023-12-29, 2023-12-29), fa_period_type=Q)")</f>
        <v>#NAME?</v>
      </c>
      <c r="G365" t="e">
        <f ca="1">_xll.BQL(D365, "bs_lt_borrow(fa_period_reference=range(2023-12-29, 2023-12-29), fa_period_type=Q)")</f>
        <v>#NAME?</v>
      </c>
      <c r="H365" t="e">
        <f ca="1">_xll.BQL(D365, "net_income(as_of_date=range(2023-12-31, 2023-12-31), fa_period_type=LTM)")</f>
        <v>#NAME?</v>
      </c>
      <c r="I365" t="e">
        <f ca="1">_xll.BQL(D365, "ebitda(as_of_date=range(2023-12-31, 2023-12-31), fa_period_type=LTM)")</f>
        <v>#NAME?</v>
      </c>
      <c r="J365" t="e">
        <f ca="1">_xll.BQL(D365, "is_int_expense(as_of_date=range(2023-12-29, 2023-12-29), fa_period_type=Q)")</f>
        <v>#NAME?</v>
      </c>
      <c r="K365" t="e">
        <f ca="1">_xll.BQL(D365, "total_equity(as_of_date=range(2023-12-29, 2023-12-29), fa_period_type=Q)")</f>
        <v>#NAME?</v>
      </c>
      <c r="L365" t="e">
        <f ca="1">_xll.BQL(D365, "sales_rev_turn(as_of_date=range(2023-12-31, 2023-12-31), fa_period_type=LTM)")</f>
        <v>#NAME?</v>
      </c>
    </row>
    <row r="366" spans="1:12" x14ac:dyDescent="0.55000000000000004">
      <c r="A366" s="1">
        <v>45289</v>
      </c>
      <c r="B366" s="1">
        <v>45291</v>
      </c>
      <c r="C366" t="s">
        <v>2760</v>
      </c>
      <c r="D366" t="s">
        <v>7393</v>
      </c>
      <c r="E366" t="e">
        <f ca="1">_xll.BQL(D366, "cf_free_cash_flow(as_of_date=range(2023-12-31, 2023-12-31), fa_period_type=LTM)")</f>
        <v>#NAME?</v>
      </c>
      <c r="F366" t="e">
        <f ca="1">_xll.BQL(D366, "bs_st_borrow(fa_period_reference=range(2023-12-29, 2023-12-29), fa_period_type=Q)")</f>
        <v>#NAME?</v>
      </c>
      <c r="G366" t="e">
        <f ca="1">_xll.BQL(D366, "bs_lt_borrow(fa_period_reference=range(2023-12-29, 2023-12-29), fa_period_type=Q)")</f>
        <v>#NAME?</v>
      </c>
      <c r="H366" t="e">
        <f ca="1">_xll.BQL(D366, "net_income(as_of_date=range(2023-12-31, 2023-12-31), fa_period_type=LTM)")</f>
        <v>#NAME?</v>
      </c>
      <c r="I366" t="e">
        <f ca="1">_xll.BQL(D366, "ebitda(as_of_date=range(2023-12-31, 2023-12-31), fa_period_type=LTM)")</f>
        <v>#NAME?</v>
      </c>
      <c r="J366" t="e">
        <f ca="1">_xll.BQL(D366, "is_int_expense(as_of_date=range(2023-12-29, 2023-12-29), fa_period_type=Q)")</f>
        <v>#NAME?</v>
      </c>
      <c r="K366" t="e">
        <f ca="1">_xll.BQL(D366, "total_equity(as_of_date=range(2023-12-29, 2023-12-29), fa_period_type=Q)")</f>
        <v>#NAME?</v>
      </c>
      <c r="L366" t="e">
        <f ca="1">_xll.BQL(D366, "sales_rev_turn(as_of_date=range(2023-12-31, 2023-12-31), fa_period_type=LTM)")</f>
        <v>#NAME?</v>
      </c>
    </row>
    <row r="367" spans="1:12" x14ac:dyDescent="0.55000000000000004">
      <c r="A367" s="1">
        <v>45289</v>
      </c>
      <c r="B367" s="1">
        <v>45291</v>
      </c>
      <c r="C367" t="s">
        <v>2765</v>
      </c>
      <c r="D367" t="s">
        <v>7357</v>
      </c>
      <c r="E367" t="e">
        <f ca="1">_xll.BQL(D367, "cf_free_cash_flow(as_of_date=range(2023-12-31, 2023-12-31), fa_period_type=LTM)")</f>
        <v>#NAME?</v>
      </c>
      <c r="F367" t="e">
        <f ca="1">_xll.BQL(D367, "bs_st_borrow(fa_period_reference=range(2023-12-29, 2023-12-29), fa_period_type=Q)")</f>
        <v>#NAME?</v>
      </c>
      <c r="G367" t="e">
        <f ca="1">_xll.BQL(D367, "bs_lt_borrow(fa_period_reference=range(2023-12-29, 2023-12-29), fa_period_type=Q)")</f>
        <v>#NAME?</v>
      </c>
      <c r="H367" t="e">
        <f ca="1">_xll.BQL(D367, "net_income(as_of_date=range(2023-12-31, 2023-12-31), fa_period_type=LTM)")</f>
        <v>#NAME?</v>
      </c>
      <c r="I367" t="e">
        <f ca="1">_xll.BQL(D367, "ebitda(as_of_date=range(2023-12-31, 2023-12-31), fa_period_type=LTM)")</f>
        <v>#NAME?</v>
      </c>
      <c r="J367" t="e">
        <f ca="1">_xll.BQL(D367, "is_int_expense(as_of_date=range(2023-12-29, 2023-12-29), fa_period_type=Q)")</f>
        <v>#NAME?</v>
      </c>
      <c r="K367" t="e">
        <f ca="1">_xll.BQL(D367, "total_equity(as_of_date=range(2023-12-29, 2023-12-29), fa_period_type=Q)")</f>
        <v>#NAME?</v>
      </c>
      <c r="L367" t="e">
        <f ca="1">_xll.BQL(D367, "sales_rev_turn(as_of_date=range(2023-12-31, 2023-12-31), fa_period_type=LTM)")</f>
        <v>#NAME?</v>
      </c>
    </row>
    <row r="368" spans="1:12" x14ac:dyDescent="0.55000000000000004">
      <c r="A368" s="1">
        <v>45289</v>
      </c>
      <c r="B368" s="1">
        <v>45291</v>
      </c>
      <c r="C368" t="s">
        <v>2768</v>
      </c>
      <c r="D368" t="s">
        <v>7404</v>
      </c>
      <c r="E368" t="e">
        <f ca="1">_xll.BQL(D368, "cf_free_cash_flow(as_of_date=range(2023-12-31, 2023-12-31), fa_period_type=LTM)")</f>
        <v>#NAME?</v>
      </c>
      <c r="F368" t="e">
        <f ca="1">_xll.BQL(D368, "bs_st_borrow(fa_period_reference=range(2023-12-29, 2023-12-29), fa_period_type=Q)")</f>
        <v>#NAME?</v>
      </c>
      <c r="G368" t="e">
        <f ca="1">_xll.BQL(D368, "bs_lt_borrow(fa_period_reference=range(2023-12-29, 2023-12-29), fa_period_type=Q)")</f>
        <v>#NAME?</v>
      </c>
      <c r="H368" t="e">
        <f ca="1">_xll.BQL(D368, "net_income(as_of_date=range(2023-12-31, 2023-12-31), fa_period_type=LTM)")</f>
        <v>#NAME?</v>
      </c>
      <c r="I368" t="e">
        <f ca="1">_xll.BQL(D368, "ebitda(as_of_date=range(2023-12-31, 2023-12-31), fa_period_type=LTM)")</f>
        <v>#NAME?</v>
      </c>
      <c r="J368" t="e">
        <f ca="1">_xll.BQL(D368, "is_int_expense(as_of_date=range(2023-12-29, 2023-12-29), fa_period_type=Q)")</f>
        <v>#NAME?</v>
      </c>
      <c r="K368" t="e">
        <f ca="1">_xll.BQL(D368, "total_equity(as_of_date=range(2023-12-29, 2023-12-29), fa_period_type=Q)")</f>
        <v>#NAME?</v>
      </c>
      <c r="L368" t="e">
        <f ca="1">_xll.BQL(D368, "sales_rev_turn(as_of_date=range(2023-12-31, 2023-12-31), fa_period_type=LTM)")</f>
        <v>#NAME?</v>
      </c>
    </row>
    <row r="369" spans="1:12" x14ac:dyDescent="0.55000000000000004">
      <c r="A369" s="1">
        <v>45289</v>
      </c>
      <c r="B369" s="1">
        <v>45291</v>
      </c>
      <c r="C369" t="s">
        <v>2778</v>
      </c>
      <c r="D369" t="s">
        <v>7528</v>
      </c>
      <c r="E369" t="e">
        <f ca="1">_xll.BQL(D369, "cf_free_cash_flow(as_of_date=range(2023-12-31, 2023-12-31), fa_period_type=LTM)")</f>
        <v>#NAME?</v>
      </c>
      <c r="F369" t="e">
        <f ca="1">_xll.BQL(D369, "bs_st_borrow(fa_period_reference=range(2023-12-29, 2023-12-29), fa_period_type=Q)")</f>
        <v>#NAME?</v>
      </c>
      <c r="G369" t="e">
        <f ca="1">_xll.BQL(D369, "bs_lt_borrow(fa_period_reference=range(2023-12-29, 2023-12-29), fa_period_type=Q)")</f>
        <v>#NAME?</v>
      </c>
      <c r="H369" t="e">
        <f ca="1">_xll.BQL(D369, "net_income(as_of_date=range(2023-12-31, 2023-12-31), fa_period_type=LTM)")</f>
        <v>#NAME?</v>
      </c>
      <c r="I369" t="e">
        <f ca="1">_xll.BQL(D369, "ebitda(as_of_date=range(2023-12-31, 2023-12-31), fa_period_type=LTM)")</f>
        <v>#NAME?</v>
      </c>
      <c r="J369" t="e">
        <f ca="1">_xll.BQL(D369, "is_int_expense(as_of_date=range(2023-12-29, 2023-12-29), fa_period_type=Q)")</f>
        <v>#NAME?</v>
      </c>
      <c r="K369" t="e">
        <f ca="1">_xll.BQL(D369, "total_equity(as_of_date=range(2023-12-29, 2023-12-29), fa_period_type=Q)")</f>
        <v>#NAME?</v>
      </c>
      <c r="L369" t="e">
        <f ca="1">_xll.BQL(D369, "sales_rev_turn(as_of_date=range(2023-12-31, 2023-12-31), fa_period_type=LTM)")</f>
        <v>#NAME?</v>
      </c>
    </row>
    <row r="370" spans="1:12" x14ac:dyDescent="0.55000000000000004">
      <c r="A370" s="1">
        <v>45289</v>
      </c>
      <c r="B370" s="1">
        <v>45291</v>
      </c>
      <c r="C370" t="s">
        <v>2788</v>
      </c>
      <c r="D370" t="s">
        <v>7417</v>
      </c>
      <c r="E370" t="e">
        <f ca="1">_xll.BQL(D370, "cf_free_cash_flow(as_of_date=range(2023-12-31, 2023-12-31), fa_period_type=LTM)")</f>
        <v>#NAME?</v>
      </c>
      <c r="F370" t="e">
        <f ca="1">_xll.BQL(D370, "bs_st_borrow(fa_period_reference=range(2023-12-29, 2023-12-29), fa_period_type=Q)")</f>
        <v>#NAME?</v>
      </c>
      <c r="G370" t="e">
        <f ca="1">_xll.BQL(D370, "bs_lt_borrow(fa_period_reference=range(2023-12-29, 2023-12-29), fa_period_type=Q)")</f>
        <v>#NAME?</v>
      </c>
      <c r="H370" t="e">
        <f ca="1">_xll.BQL(D370, "net_income(as_of_date=range(2023-12-31, 2023-12-31), fa_period_type=LTM)")</f>
        <v>#NAME?</v>
      </c>
      <c r="I370" t="e">
        <f ca="1">_xll.BQL(D370, "ebitda(as_of_date=range(2023-12-31, 2023-12-31), fa_period_type=LTM)")</f>
        <v>#NAME?</v>
      </c>
      <c r="J370" t="e">
        <f ca="1">_xll.BQL(D370, "is_int_expense(as_of_date=range(2023-12-29, 2023-12-29), fa_period_type=Q)")</f>
        <v>#NAME?</v>
      </c>
      <c r="K370" t="e">
        <f ca="1">_xll.BQL(D370, "total_equity(as_of_date=range(2023-12-29, 2023-12-29), fa_period_type=Q)")</f>
        <v>#NAME?</v>
      </c>
      <c r="L370" t="e">
        <f ca="1">_xll.BQL(D370, "sales_rev_turn(as_of_date=range(2023-12-31, 2023-12-31), fa_period_type=LTM)")</f>
        <v>#NAME?</v>
      </c>
    </row>
    <row r="371" spans="1:12" x14ac:dyDescent="0.55000000000000004">
      <c r="A371" s="1">
        <v>45289</v>
      </c>
      <c r="B371" s="1">
        <v>45291</v>
      </c>
      <c r="C371" t="s">
        <v>2798</v>
      </c>
      <c r="D371" t="s">
        <v>7284</v>
      </c>
      <c r="E371" t="e">
        <f ca="1">_xll.BQL(D371, "cf_free_cash_flow(as_of_date=range(2023-12-31, 2023-12-31), fa_period_type=LTM)")</f>
        <v>#NAME?</v>
      </c>
      <c r="F371" t="e">
        <f ca="1">_xll.BQL(D371, "bs_st_borrow(fa_period_reference=range(2023-12-29, 2023-12-29), fa_period_type=Q)")</f>
        <v>#NAME?</v>
      </c>
      <c r="G371" t="e">
        <f ca="1">_xll.BQL(D371, "bs_lt_borrow(fa_period_reference=range(2023-12-29, 2023-12-29), fa_period_type=Q)")</f>
        <v>#NAME?</v>
      </c>
      <c r="H371" t="e">
        <f ca="1">_xll.BQL(D371, "net_income(as_of_date=range(2023-12-31, 2023-12-31), fa_period_type=LTM)")</f>
        <v>#NAME?</v>
      </c>
      <c r="I371" t="e">
        <f ca="1">_xll.BQL(D371, "ebitda(as_of_date=range(2023-12-31, 2023-12-31), fa_period_type=LTM)")</f>
        <v>#NAME?</v>
      </c>
      <c r="J371" t="e">
        <f ca="1">_xll.BQL(D371, "is_int_expense(as_of_date=range(2023-12-29, 2023-12-29), fa_period_type=Q)")</f>
        <v>#NAME?</v>
      </c>
      <c r="K371" t="e">
        <f ca="1">_xll.BQL(D371, "total_equity(as_of_date=range(2023-12-29, 2023-12-29), fa_period_type=Q)")</f>
        <v>#NAME?</v>
      </c>
      <c r="L371" t="e">
        <f ca="1">_xll.BQL(D371, "sales_rev_turn(as_of_date=range(2023-12-31, 2023-12-31), fa_period_type=LTM)")</f>
        <v>#NAME?</v>
      </c>
    </row>
    <row r="372" spans="1:12" x14ac:dyDescent="0.55000000000000004">
      <c r="A372" s="1">
        <v>45289</v>
      </c>
      <c r="B372" s="1">
        <v>45291</v>
      </c>
      <c r="C372" t="s">
        <v>2807</v>
      </c>
      <c r="D372" t="s">
        <v>7529</v>
      </c>
      <c r="E372" t="e">
        <f ca="1">_xll.BQL(D372, "cf_free_cash_flow(as_of_date=range(2023-12-31, 2023-12-31), fa_period_type=LTM)")</f>
        <v>#NAME?</v>
      </c>
      <c r="F372" t="e">
        <f ca="1">_xll.BQL(D372, "bs_st_borrow(fa_period_reference=range(2023-12-29, 2023-12-29), fa_period_type=Q)")</f>
        <v>#NAME?</v>
      </c>
      <c r="G372" t="e">
        <f ca="1">_xll.BQL(D372, "bs_lt_borrow(fa_period_reference=range(2023-12-29, 2023-12-29), fa_period_type=Q)")</f>
        <v>#NAME?</v>
      </c>
      <c r="H372" t="e">
        <f ca="1">_xll.BQL(D372, "net_income(as_of_date=range(2023-12-31, 2023-12-31), fa_period_type=LTM)")</f>
        <v>#NAME?</v>
      </c>
      <c r="I372" t="e">
        <f ca="1">_xll.BQL(D372, "ebitda(as_of_date=range(2023-12-31, 2023-12-31), fa_period_type=LTM)")</f>
        <v>#NAME?</v>
      </c>
      <c r="J372" t="e">
        <f ca="1">_xll.BQL(D372, "is_int_expense(as_of_date=range(2023-12-29, 2023-12-29), fa_period_type=Q)")</f>
        <v>#NAME?</v>
      </c>
      <c r="K372" t="e">
        <f ca="1">_xll.BQL(D372, "total_equity(as_of_date=range(2023-12-29, 2023-12-29), fa_period_type=Q)")</f>
        <v>#NAME?</v>
      </c>
      <c r="L372" t="e">
        <f ca="1">_xll.BQL(D372, "sales_rev_turn(as_of_date=range(2023-12-31, 2023-12-31), fa_period_type=LTM)")</f>
        <v>#NAME?</v>
      </c>
    </row>
    <row r="373" spans="1:12" x14ac:dyDescent="0.55000000000000004">
      <c r="A373" s="1">
        <v>45289</v>
      </c>
      <c r="B373" s="1">
        <v>45291</v>
      </c>
      <c r="C373" t="s">
        <v>2833</v>
      </c>
      <c r="D373" t="s">
        <v>7530</v>
      </c>
      <c r="E373" t="e">
        <f ca="1">_xll.BQL(D373, "cf_free_cash_flow(as_of_date=range(2023-12-31, 2023-12-31), fa_period_type=LTM)")</f>
        <v>#NAME?</v>
      </c>
      <c r="F373" t="e">
        <f ca="1">_xll.BQL(D373, "bs_st_borrow(fa_period_reference=range(2023-12-29, 2023-12-29), fa_period_type=Q)")</f>
        <v>#NAME?</v>
      </c>
      <c r="G373" t="e">
        <f ca="1">_xll.BQL(D373, "bs_lt_borrow(fa_period_reference=range(2023-12-29, 2023-12-29), fa_period_type=Q)")</f>
        <v>#NAME?</v>
      </c>
      <c r="H373" t="e">
        <f ca="1">_xll.BQL(D373, "net_income(as_of_date=range(2023-12-31, 2023-12-31), fa_period_type=LTM)")</f>
        <v>#NAME?</v>
      </c>
      <c r="I373" t="e">
        <f ca="1">_xll.BQL(D373, "ebitda(as_of_date=range(2023-12-31, 2023-12-31), fa_period_type=LTM)")</f>
        <v>#NAME?</v>
      </c>
      <c r="J373" t="e">
        <f ca="1">_xll.BQL(D373, "is_int_expense(as_of_date=range(2023-12-29, 2023-12-29), fa_period_type=Q)")</f>
        <v>#NAME?</v>
      </c>
      <c r="K373" t="e">
        <f ca="1">_xll.BQL(D373, "total_equity(as_of_date=range(2023-12-29, 2023-12-29), fa_period_type=Q)")</f>
        <v>#NAME?</v>
      </c>
      <c r="L373" t="e">
        <f ca="1">_xll.BQL(D373, "sales_rev_turn(as_of_date=range(2023-12-31, 2023-12-31), fa_period_type=LTM)")</f>
        <v>#NAME?</v>
      </c>
    </row>
    <row r="374" spans="1:12" x14ac:dyDescent="0.55000000000000004">
      <c r="A374" s="1">
        <v>45289</v>
      </c>
      <c r="B374" s="1">
        <v>45291</v>
      </c>
      <c r="C374" t="s">
        <v>2842</v>
      </c>
      <c r="D374" t="s">
        <v>7488</v>
      </c>
      <c r="E374" t="e">
        <f ca="1">_xll.BQL(D374, "cf_free_cash_flow(as_of_date=range(2023-12-31, 2023-12-31), fa_period_type=LTM)")</f>
        <v>#NAME?</v>
      </c>
      <c r="F374" t="e">
        <f ca="1">_xll.BQL(D374, "bs_st_borrow(fa_period_reference=range(2023-12-29, 2023-12-29), fa_period_type=Q)")</f>
        <v>#NAME?</v>
      </c>
      <c r="G374" t="e">
        <f ca="1">_xll.BQL(D374, "bs_lt_borrow(fa_period_reference=range(2023-12-29, 2023-12-29), fa_period_type=Q)")</f>
        <v>#NAME?</v>
      </c>
      <c r="H374" t="e">
        <f ca="1">_xll.BQL(D374, "net_income(as_of_date=range(2023-12-31, 2023-12-31), fa_period_type=LTM)")</f>
        <v>#NAME?</v>
      </c>
      <c r="I374" t="e">
        <f ca="1">_xll.BQL(D374, "ebitda(as_of_date=range(2023-12-31, 2023-12-31), fa_period_type=LTM)")</f>
        <v>#NAME?</v>
      </c>
      <c r="J374" t="e">
        <f ca="1">_xll.BQL(D374, "is_int_expense(as_of_date=range(2023-12-29, 2023-12-29), fa_period_type=Q)")</f>
        <v>#NAME?</v>
      </c>
      <c r="K374" t="e">
        <f ca="1">_xll.BQL(D374, "total_equity(as_of_date=range(2023-12-29, 2023-12-29), fa_period_type=Q)")</f>
        <v>#NAME?</v>
      </c>
      <c r="L374" t="e">
        <f ca="1">_xll.BQL(D374, "sales_rev_turn(as_of_date=range(2023-12-31, 2023-12-31), fa_period_type=LTM)")</f>
        <v>#NAME?</v>
      </c>
    </row>
    <row r="375" spans="1:12" x14ac:dyDescent="0.55000000000000004">
      <c r="A375" s="1">
        <v>45289</v>
      </c>
      <c r="B375" s="1">
        <v>45291</v>
      </c>
      <c r="C375" t="s">
        <v>2846</v>
      </c>
      <c r="D375" t="s">
        <v>7531</v>
      </c>
      <c r="E375" t="e">
        <f ca="1">_xll.BQL(D375, "cf_free_cash_flow(as_of_date=range(2023-12-31, 2023-12-31), fa_period_type=LTM)")</f>
        <v>#NAME?</v>
      </c>
      <c r="F375" t="e">
        <f ca="1">_xll.BQL(D375, "bs_st_borrow(fa_period_reference=range(2023-12-29, 2023-12-29), fa_period_type=Q)")</f>
        <v>#NAME?</v>
      </c>
      <c r="G375" t="e">
        <f ca="1">_xll.BQL(D375, "bs_lt_borrow(fa_period_reference=range(2023-12-29, 2023-12-29), fa_period_type=Q)")</f>
        <v>#NAME?</v>
      </c>
      <c r="H375" t="e">
        <f ca="1">_xll.BQL(D375, "net_income(as_of_date=range(2023-12-31, 2023-12-31), fa_period_type=LTM)")</f>
        <v>#NAME?</v>
      </c>
      <c r="I375" t="e">
        <f ca="1">_xll.BQL(D375, "ebitda(as_of_date=range(2023-12-31, 2023-12-31), fa_period_type=LTM)")</f>
        <v>#NAME?</v>
      </c>
      <c r="J375" t="e">
        <f ca="1">_xll.BQL(D375, "is_int_expense(as_of_date=range(2023-12-29, 2023-12-29), fa_period_type=Q)")</f>
        <v>#NAME?</v>
      </c>
      <c r="K375" t="e">
        <f ca="1">_xll.BQL(D375, "total_equity(as_of_date=range(2023-12-29, 2023-12-29), fa_period_type=Q)")</f>
        <v>#NAME?</v>
      </c>
      <c r="L375" t="e">
        <f ca="1">_xll.BQL(D375, "sales_rev_turn(as_of_date=range(2023-12-31, 2023-12-31), fa_period_type=LTM)")</f>
        <v>#NAME?</v>
      </c>
    </row>
    <row r="376" spans="1:12" x14ac:dyDescent="0.55000000000000004">
      <c r="A376" s="1">
        <v>45289</v>
      </c>
      <c r="B376" s="1">
        <v>45291</v>
      </c>
      <c r="C376" t="s">
        <v>2865</v>
      </c>
      <c r="D376" t="s">
        <v>7277</v>
      </c>
      <c r="E376" t="e">
        <f ca="1">_xll.BQL(D376, "cf_free_cash_flow(as_of_date=range(2023-12-31, 2023-12-31), fa_period_type=LTM)")</f>
        <v>#NAME?</v>
      </c>
      <c r="F376" t="e">
        <f ca="1">_xll.BQL(D376, "bs_st_borrow(fa_period_reference=range(2023-12-29, 2023-12-29), fa_period_type=Q)")</f>
        <v>#NAME?</v>
      </c>
      <c r="G376" t="e">
        <f ca="1">_xll.BQL(D376, "bs_lt_borrow(fa_period_reference=range(2023-12-29, 2023-12-29), fa_period_type=Q)")</f>
        <v>#NAME?</v>
      </c>
      <c r="H376" t="e">
        <f ca="1">_xll.BQL(D376, "net_income(as_of_date=range(2023-12-31, 2023-12-31), fa_period_type=LTM)")</f>
        <v>#NAME?</v>
      </c>
      <c r="I376" t="e">
        <f ca="1">_xll.BQL(D376, "ebitda(as_of_date=range(2023-12-31, 2023-12-31), fa_period_type=LTM)")</f>
        <v>#NAME?</v>
      </c>
      <c r="J376" t="e">
        <f ca="1">_xll.BQL(D376, "is_int_expense(as_of_date=range(2023-12-29, 2023-12-29), fa_period_type=Q)")</f>
        <v>#NAME?</v>
      </c>
      <c r="K376" t="e">
        <f ca="1">_xll.BQL(D376, "total_equity(as_of_date=range(2023-12-29, 2023-12-29), fa_period_type=Q)")</f>
        <v>#NAME?</v>
      </c>
      <c r="L376" t="e">
        <f ca="1">_xll.BQL(D376, "sales_rev_turn(as_of_date=range(2023-12-31, 2023-12-31), fa_period_type=LTM)")</f>
        <v>#NAME?</v>
      </c>
    </row>
    <row r="377" spans="1:12" x14ac:dyDescent="0.55000000000000004">
      <c r="A377" s="1">
        <v>45289</v>
      </c>
      <c r="B377" s="1">
        <v>45291</v>
      </c>
      <c r="C377" t="s">
        <v>2867</v>
      </c>
      <c r="D377" t="s">
        <v>7532</v>
      </c>
      <c r="E377" t="e">
        <f ca="1">_xll.BQL(D377, "cf_free_cash_flow(as_of_date=range(2023-12-31, 2023-12-31), fa_period_type=LTM)")</f>
        <v>#NAME?</v>
      </c>
      <c r="F377" t="e">
        <f ca="1">_xll.BQL(D377, "bs_st_borrow(fa_period_reference=range(2023-12-29, 2023-12-29), fa_period_type=Q)")</f>
        <v>#NAME?</v>
      </c>
      <c r="G377" t="e">
        <f ca="1">_xll.BQL(D377, "bs_lt_borrow(fa_period_reference=range(2023-12-29, 2023-12-29), fa_period_type=Q)")</f>
        <v>#NAME?</v>
      </c>
      <c r="H377" t="e">
        <f ca="1">_xll.BQL(D377, "net_income(as_of_date=range(2023-12-31, 2023-12-31), fa_period_type=LTM)")</f>
        <v>#NAME?</v>
      </c>
      <c r="I377" t="e">
        <f ca="1">_xll.BQL(D377, "ebitda(as_of_date=range(2023-12-31, 2023-12-31), fa_period_type=LTM)")</f>
        <v>#NAME?</v>
      </c>
      <c r="J377" t="e">
        <f ca="1">_xll.BQL(D377, "is_int_expense(as_of_date=range(2023-12-29, 2023-12-29), fa_period_type=Q)")</f>
        <v>#NAME?</v>
      </c>
      <c r="K377" t="e">
        <f ca="1">_xll.BQL(D377, "total_equity(as_of_date=range(2023-12-29, 2023-12-29), fa_period_type=Q)")</f>
        <v>#NAME?</v>
      </c>
      <c r="L377" t="e">
        <f ca="1">_xll.BQL(D377, "sales_rev_turn(as_of_date=range(2023-12-31, 2023-12-31), fa_period_type=LTM)")</f>
        <v>#NAME?</v>
      </c>
    </row>
    <row r="378" spans="1:12" x14ac:dyDescent="0.55000000000000004">
      <c r="A378" s="1">
        <v>45289</v>
      </c>
      <c r="B378" s="1">
        <v>45291</v>
      </c>
      <c r="C378" t="s">
        <v>2870</v>
      </c>
      <c r="D378" t="s">
        <v>7533</v>
      </c>
      <c r="E378" t="e">
        <f ca="1">_xll.BQL(D378, "cf_free_cash_flow(as_of_date=range(2023-12-31, 2023-12-31), fa_period_type=LTM)")</f>
        <v>#NAME?</v>
      </c>
      <c r="F378" t="e">
        <f ca="1">_xll.BQL(D378, "bs_st_borrow(fa_period_reference=range(2023-12-29, 2023-12-29), fa_period_type=Q)")</f>
        <v>#NAME?</v>
      </c>
      <c r="G378" t="e">
        <f ca="1">_xll.BQL(D378, "bs_lt_borrow(fa_period_reference=range(2023-12-29, 2023-12-29), fa_period_type=Q)")</f>
        <v>#NAME?</v>
      </c>
      <c r="H378" t="e">
        <f ca="1">_xll.BQL(D378, "net_income(as_of_date=range(2023-12-31, 2023-12-31), fa_period_type=LTM)")</f>
        <v>#NAME?</v>
      </c>
      <c r="I378" t="e">
        <f ca="1">_xll.BQL(D378, "ebitda(as_of_date=range(2023-12-31, 2023-12-31), fa_period_type=LTM)")</f>
        <v>#NAME?</v>
      </c>
      <c r="J378" t="e">
        <f ca="1">_xll.BQL(D378, "is_int_expense(as_of_date=range(2023-12-29, 2023-12-29), fa_period_type=Q)")</f>
        <v>#NAME?</v>
      </c>
      <c r="K378" t="e">
        <f ca="1">_xll.BQL(D378, "total_equity(as_of_date=range(2023-12-29, 2023-12-29), fa_period_type=Q)")</f>
        <v>#NAME?</v>
      </c>
      <c r="L378" t="e">
        <f ca="1">_xll.BQL(D378, "sales_rev_turn(as_of_date=range(2023-12-31, 2023-12-31), fa_period_type=LTM)")</f>
        <v>#NAME?</v>
      </c>
    </row>
    <row r="379" spans="1:12" x14ac:dyDescent="0.55000000000000004">
      <c r="A379" s="1">
        <v>45289</v>
      </c>
      <c r="B379" s="1">
        <v>45291</v>
      </c>
      <c r="C379" t="s">
        <v>2889</v>
      </c>
      <c r="D379" t="s">
        <v>7534</v>
      </c>
      <c r="E379" t="e">
        <f ca="1">_xll.BQL(D379, "cf_free_cash_flow(as_of_date=range(2023-12-31, 2023-12-31), fa_period_type=LTM)")</f>
        <v>#NAME?</v>
      </c>
      <c r="F379" t="e">
        <f ca="1">_xll.BQL(D379, "bs_st_borrow(fa_period_reference=range(2023-12-29, 2023-12-29), fa_period_type=Q)")</f>
        <v>#NAME?</v>
      </c>
      <c r="G379" t="e">
        <f ca="1">_xll.BQL(D379, "bs_lt_borrow(fa_period_reference=range(2023-12-29, 2023-12-29), fa_period_type=Q)")</f>
        <v>#NAME?</v>
      </c>
      <c r="H379" t="e">
        <f ca="1">_xll.BQL(D379, "net_income(as_of_date=range(2023-12-31, 2023-12-31), fa_period_type=LTM)")</f>
        <v>#NAME?</v>
      </c>
      <c r="I379" t="e">
        <f ca="1">_xll.BQL(D379, "ebitda(as_of_date=range(2023-12-31, 2023-12-31), fa_period_type=LTM)")</f>
        <v>#NAME?</v>
      </c>
      <c r="J379" t="e">
        <f ca="1">_xll.BQL(D379, "is_int_expense(as_of_date=range(2023-12-29, 2023-12-29), fa_period_type=Q)")</f>
        <v>#NAME?</v>
      </c>
      <c r="K379" t="e">
        <f ca="1">_xll.BQL(D379, "total_equity(as_of_date=range(2023-12-29, 2023-12-29), fa_period_type=Q)")</f>
        <v>#NAME?</v>
      </c>
      <c r="L379" t="e">
        <f ca="1">_xll.BQL(D379, "sales_rev_turn(as_of_date=range(2023-12-31, 2023-12-31), fa_period_type=LTM)")</f>
        <v>#NAME?</v>
      </c>
    </row>
    <row r="380" spans="1:12" x14ac:dyDescent="0.55000000000000004">
      <c r="A380" s="1">
        <v>45289</v>
      </c>
      <c r="B380" s="1">
        <v>45291</v>
      </c>
      <c r="C380" t="s">
        <v>2899</v>
      </c>
      <c r="D380" t="s">
        <v>7535</v>
      </c>
      <c r="E380" t="e">
        <f ca="1">_xll.BQL(D380, "cf_free_cash_flow(as_of_date=range(2023-12-31, 2023-12-31), fa_period_type=LTM)")</f>
        <v>#NAME?</v>
      </c>
      <c r="F380" t="e">
        <f ca="1">_xll.BQL(D380, "bs_st_borrow(fa_period_reference=range(2023-12-29, 2023-12-29), fa_period_type=Q)")</f>
        <v>#NAME?</v>
      </c>
      <c r="G380" t="e">
        <f ca="1">_xll.BQL(D380, "bs_lt_borrow(fa_period_reference=range(2023-12-29, 2023-12-29), fa_period_type=Q)")</f>
        <v>#NAME?</v>
      </c>
      <c r="H380" t="e">
        <f ca="1">_xll.BQL(D380, "net_income(as_of_date=range(2023-12-31, 2023-12-31), fa_period_type=LTM)")</f>
        <v>#NAME?</v>
      </c>
      <c r="I380" t="e">
        <f ca="1">_xll.BQL(D380, "ebitda(as_of_date=range(2023-12-31, 2023-12-31), fa_period_type=LTM)")</f>
        <v>#NAME?</v>
      </c>
      <c r="J380" t="e">
        <f ca="1">_xll.BQL(D380, "is_int_expense(as_of_date=range(2023-12-29, 2023-12-29), fa_period_type=Q)")</f>
        <v>#NAME?</v>
      </c>
      <c r="K380" t="e">
        <f ca="1">_xll.BQL(D380, "total_equity(as_of_date=range(2023-12-29, 2023-12-29), fa_period_type=Q)")</f>
        <v>#NAME?</v>
      </c>
      <c r="L380" t="e">
        <f ca="1">_xll.BQL(D380, "sales_rev_turn(as_of_date=range(2023-12-31, 2023-12-31), fa_period_type=LTM)")</f>
        <v>#NAME?</v>
      </c>
    </row>
    <row r="381" spans="1:12" x14ac:dyDescent="0.55000000000000004">
      <c r="A381" s="1">
        <v>45289</v>
      </c>
      <c r="B381" s="1">
        <v>45291</v>
      </c>
      <c r="C381" t="s">
        <v>2904</v>
      </c>
      <c r="D381" t="s">
        <v>7536</v>
      </c>
      <c r="E381" t="e">
        <f ca="1">_xll.BQL(D381, "cf_free_cash_flow(as_of_date=range(2023-12-31, 2023-12-31), fa_period_type=LTM)")</f>
        <v>#NAME?</v>
      </c>
      <c r="F381" t="e">
        <f ca="1">_xll.BQL(D381, "bs_st_borrow(fa_period_reference=range(2023-12-29, 2023-12-29), fa_period_type=Q)")</f>
        <v>#NAME?</v>
      </c>
      <c r="G381" t="e">
        <f ca="1">_xll.BQL(D381, "bs_lt_borrow(fa_period_reference=range(2023-12-29, 2023-12-29), fa_period_type=Q)")</f>
        <v>#NAME?</v>
      </c>
      <c r="H381" t="e">
        <f ca="1">_xll.BQL(D381, "net_income(as_of_date=range(2023-12-31, 2023-12-31), fa_period_type=LTM)")</f>
        <v>#NAME?</v>
      </c>
      <c r="I381" t="e">
        <f ca="1">_xll.BQL(D381, "ebitda(as_of_date=range(2023-12-31, 2023-12-31), fa_period_type=LTM)")</f>
        <v>#NAME?</v>
      </c>
      <c r="J381" t="e">
        <f ca="1">_xll.BQL(D381, "is_int_expense(as_of_date=range(2023-12-29, 2023-12-29), fa_period_type=Q)")</f>
        <v>#NAME?</v>
      </c>
      <c r="K381" t="e">
        <f ca="1">_xll.BQL(D381, "total_equity(as_of_date=range(2023-12-29, 2023-12-29), fa_period_type=Q)")</f>
        <v>#NAME?</v>
      </c>
      <c r="L381" t="e">
        <f ca="1">_xll.BQL(D381, "sales_rev_turn(as_of_date=range(2023-12-31, 2023-12-31), fa_period_type=LTM)")</f>
        <v>#NAME?</v>
      </c>
    </row>
    <row r="382" spans="1:12" x14ac:dyDescent="0.55000000000000004">
      <c r="A382" s="1">
        <v>45289</v>
      </c>
      <c r="B382" s="1">
        <v>45291</v>
      </c>
      <c r="C382" t="s">
        <v>2915</v>
      </c>
      <c r="D382" t="s">
        <v>7537</v>
      </c>
      <c r="E382" t="e">
        <f ca="1">_xll.BQL(D382, "cf_free_cash_flow(as_of_date=range(2023-12-31, 2023-12-31), fa_period_type=LTM)")</f>
        <v>#NAME?</v>
      </c>
      <c r="F382" t="e">
        <f ca="1">_xll.BQL(D382, "bs_st_borrow(fa_period_reference=range(2023-12-29, 2023-12-29), fa_period_type=Q)")</f>
        <v>#NAME?</v>
      </c>
      <c r="G382" t="e">
        <f ca="1">_xll.BQL(D382, "bs_lt_borrow(fa_period_reference=range(2023-12-29, 2023-12-29), fa_period_type=Q)")</f>
        <v>#NAME?</v>
      </c>
      <c r="H382" t="e">
        <f ca="1">_xll.BQL(D382, "net_income(as_of_date=range(2023-12-31, 2023-12-31), fa_period_type=LTM)")</f>
        <v>#NAME?</v>
      </c>
      <c r="I382" t="e">
        <f ca="1">_xll.BQL(D382, "ebitda(as_of_date=range(2023-12-31, 2023-12-31), fa_period_type=LTM)")</f>
        <v>#NAME?</v>
      </c>
      <c r="J382" t="e">
        <f ca="1">_xll.BQL(D382, "is_int_expense(as_of_date=range(2023-12-29, 2023-12-29), fa_period_type=Q)")</f>
        <v>#NAME?</v>
      </c>
      <c r="K382" t="e">
        <f ca="1">_xll.BQL(D382, "total_equity(as_of_date=range(2023-12-29, 2023-12-29), fa_period_type=Q)")</f>
        <v>#NAME?</v>
      </c>
      <c r="L382" t="e">
        <f ca="1">_xll.BQL(D382, "sales_rev_turn(as_of_date=range(2023-12-31, 2023-12-31), fa_period_type=LTM)")</f>
        <v>#NAME?</v>
      </c>
    </row>
    <row r="383" spans="1:12" x14ac:dyDescent="0.55000000000000004">
      <c r="A383" s="1">
        <v>45289</v>
      </c>
      <c r="B383" s="1">
        <v>45291</v>
      </c>
      <c r="C383" t="s">
        <v>2952</v>
      </c>
      <c r="D383" t="s">
        <v>7538</v>
      </c>
      <c r="E383" t="e">
        <f ca="1">_xll.BQL(D383, "cf_free_cash_flow(as_of_date=range(2023-12-31, 2023-12-31), fa_period_type=LTM)")</f>
        <v>#NAME?</v>
      </c>
      <c r="F383" t="e">
        <f ca="1">_xll.BQL(D383, "bs_st_borrow(fa_period_reference=range(2023-12-29, 2023-12-29), fa_period_type=Q)")</f>
        <v>#NAME?</v>
      </c>
      <c r="G383" t="e">
        <f ca="1">_xll.BQL(D383, "bs_lt_borrow(fa_period_reference=range(2023-12-29, 2023-12-29), fa_period_type=Q)")</f>
        <v>#NAME?</v>
      </c>
      <c r="H383" t="e">
        <f ca="1">_xll.BQL(D383, "net_income(as_of_date=range(2023-12-31, 2023-12-31), fa_period_type=LTM)")</f>
        <v>#NAME?</v>
      </c>
      <c r="I383" t="e">
        <f ca="1">_xll.BQL(D383, "ebitda(as_of_date=range(2023-12-31, 2023-12-31), fa_period_type=LTM)")</f>
        <v>#NAME?</v>
      </c>
      <c r="J383" t="e">
        <f ca="1">_xll.BQL(D383, "is_int_expense(as_of_date=range(2023-12-29, 2023-12-29), fa_period_type=Q)")</f>
        <v>#NAME?</v>
      </c>
      <c r="K383" t="e">
        <f ca="1">_xll.BQL(D383, "total_equity(as_of_date=range(2023-12-29, 2023-12-29), fa_period_type=Q)")</f>
        <v>#NAME?</v>
      </c>
      <c r="L383" t="e">
        <f ca="1">_xll.BQL(D383, "sales_rev_turn(as_of_date=range(2023-12-31, 2023-12-31), fa_period_type=LTM)")</f>
        <v>#NAME?</v>
      </c>
    </row>
    <row r="384" spans="1:12" x14ac:dyDescent="0.55000000000000004">
      <c r="A384" s="1">
        <v>45289</v>
      </c>
      <c r="B384" s="1">
        <v>45291</v>
      </c>
      <c r="C384" t="s">
        <v>2955</v>
      </c>
      <c r="D384" t="s">
        <v>7539</v>
      </c>
      <c r="E384" t="e">
        <f ca="1">_xll.BQL(D384, "cf_free_cash_flow(as_of_date=range(2023-12-31, 2023-12-31), fa_period_type=LTM)")</f>
        <v>#NAME?</v>
      </c>
      <c r="F384" t="e">
        <f ca="1">_xll.BQL(D384, "bs_st_borrow(fa_period_reference=range(2023-12-29, 2023-12-29), fa_period_type=Q)")</f>
        <v>#NAME?</v>
      </c>
      <c r="G384" t="e">
        <f ca="1">_xll.BQL(D384, "bs_lt_borrow(fa_period_reference=range(2023-12-29, 2023-12-29), fa_period_type=Q)")</f>
        <v>#NAME?</v>
      </c>
      <c r="H384" t="e">
        <f ca="1">_xll.BQL(D384, "net_income(as_of_date=range(2023-12-31, 2023-12-31), fa_period_type=LTM)")</f>
        <v>#NAME?</v>
      </c>
      <c r="I384" t="e">
        <f ca="1">_xll.BQL(D384, "ebitda(as_of_date=range(2023-12-31, 2023-12-31), fa_period_type=LTM)")</f>
        <v>#NAME?</v>
      </c>
      <c r="J384" t="e">
        <f ca="1">_xll.BQL(D384, "is_int_expense(as_of_date=range(2023-12-29, 2023-12-29), fa_period_type=Q)")</f>
        <v>#NAME?</v>
      </c>
      <c r="K384" t="e">
        <f ca="1">_xll.BQL(D384, "total_equity(as_of_date=range(2023-12-29, 2023-12-29), fa_period_type=Q)")</f>
        <v>#NAME?</v>
      </c>
      <c r="L384" t="e">
        <f ca="1">_xll.BQL(D384, "sales_rev_turn(as_of_date=range(2023-12-31, 2023-12-31), fa_period_type=LTM)")</f>
        <v>#NAME?</v>
      </c>
    </row>
    <row r="385" spans="1:12" x14ac:dyDescent="0.55000000000000004">
      <c r="A385" s="1">
        <v>45289</v>
      </c>
      <c r="B385" s="1">
        <v>45291</v>
      </c>
      <c r="C385" t="s">
        <v>2968</v>
      </c>
      <c r="D385" t="s">
        <v>7540</v>
      </c>
      <c r="E385" t="e">
        <f ca="1">_xll.BQL(D385, "cf_free_cash_flow(as_of_date=range(2023-12-31, 2023-12-31), fa_period_type=LTM)")</f>
        <v>#NAME?</v>
      </c>
      <c r="F385" t="e">
        <f ca="1">_xll.BQL(D385, "bs_st_borrow(fa_period_reference=range(2023-12-29, 2023-12-29), fa_period_type=Q)")</f>
        <v>#NAME?</v>
      </c>
      <c r="G385" t="e">
        <f ca="1">_xll.BQL(D385, "bs_lt_borrow(fa_period_reference=range(2023-12-29, 2023-12-29), fa_period_type=Q)")</f>
        <v>#NAME?</v>
      </c>
      <c r="H385" t="e">
        <f ca="1">_xll.BQL(D385, "net_income(as_of_date=range(2023-12-31, 2023-12-31), fa_period_type=LTM)")</f>
        <v>#NAME?</v>
      </c>
      <c r="I385" t="e">
        <f ca="1">_xll.BQL(D385, "ebitda(as_of_date=range(2023-12-31, 2023-12-31), fa_period_type=LTM)")</f>
        <v>#NAME?</v>
      </c>
      <c r="J385" t="e">
        <f ca="1">_xll.BQL(D385, "is_int_expense(as_of_date=range(2023-12-29, 2023-12-29), fa_period_type=Q)")</f>
        <v>#NAME?</v>
      </c>
      <c r="K385" t="e">
        <f ca="1">_xll.BQL(D385, "total_equity(as_of_date=range(2023-12-29, 2023-12-29), fa_period_type=Q)")</f>
        <v>#NAME?</v>
      </c>
      <c r="L385" t="e">
        <f ca="1">_xll.BQL(D385, "sales_rev_turn(as_of_date=range(2023-12-31, 2023-12-31), fa_period_type=LTM)")</f>
        <v>#NAME?</v>
      </c>
    </row>
    <row r="386" spans="1:12" x14ac:dyDescent="0.55000000000000004">
      <c r="A386" s="1">
        <v>45289</v>
      </c>
      <c r="B386" s="1">
        <v>45291</v>
      </c>
      <c r="C386" t="s">
        <v>2976</v>
      </c>
      <c r="D386" t="s">
        <v>7541</v>
      </c>
      <c r="E386" t="e">
        <f ca="1">_xll.BQL(D386, "cf_free_cash_flow(as_of_date=range(2023-12-31, 2023-12-31), fa_period_type=LTM)")</f>
        <v>#NAME?</v>
      </c>
      <c r="F386" t="e">
        <f ca="1">_xll.BQL(D386, "bs_st_borrow(fa_period_reference=range(2023-12-29, 2023-12-29), fa_period_type=Q)")</f>
        <v>#NAME?</v>
      </c>
      <c r="G386" t="e">
        <f ca="1">_xll.BQL(D386, "bs_lt_borrow(fa_period_reference=range(2023-12-29, 2023-12-29), fa_period_type=Q)")</f>
        <v>#NAME?</v>
      </c>
      <c r="H386" t="e">
        <f ca="1">_xll.BQL(D386, "net_income(as_of_date=range(2023-12-31, 2023-12-31), fa_period_type=LTM)")</f>
        <v>#NAME?</v>
      </c>
      <c r="I386" t="e">
        <f ca="1">_xll.BQL(D386, "ebitda(as_of_date=range(2023-12-31, 2023-12-31), fa_period_type=LTM)")</f>
        <v>#NAME?</v>
      </c>
      <c r="J386" t="e">
        <f ca="1">_xll.BQL(D386, "is_int_expense(as_of_date=range(2023-12-29, 2023-12-29), fa_period_type=Q)")</f>
        <v>#NAME?</v>
      </c>
      <c r="K386" t="e">
        <f ca="1">_xll.BQL(D386, "total_equity(as_of_date=range(2023-12-29, 2023-12-29), fa_period_type=Q)")</f>
        <v>#NAME?</v>
      </c>
      <c r="L386" t="e">
        <f ca="1">_xll.BQL(D386, "sales_rev_turn(as_of_date=range(2023-12-31, 2023-12-31), fa_period_type=LTM)")</f>
        <v>#NAME?</v>
      </c>
    </row>
    <row r="387" spans="1:12" x14ac:dyDescent="0.55000000000000004">
      <c r="A387" s="1">
        <v>45289</v>
      </c>
      <c r="B387" s="1">
        <v>45291</v>
      </c>
      <c r="C387" t="s">
        <v>2979</v>
      </c>
      <c r="D387" t="s">
        <v>7542</v>
      </c>
      <c r="E387" t="e">
        <f ca="1">_xll.BQL(D387, "cf_free_cash_flow(as_of_date=range(2023-12-31, 2023-12-31), fa_period_type=LTM)")</f>
        <v>#NAME?</v>
      </c>
      <c r="F387" t="e">
        <f ca="1">_xll.BQL(D387, "bs_st_borrow(fa_period_reference=range(2023-12-29, 2023-12-29), fa_period_type=Q)")</f>
        <v>#NAME?</v>
      </c>
      <c r="G387" t="e">
        <f ca="1">_xll.BQL(D387, "bs_lt_borrow(fa_period_reference=range(2023-12-29, 2023-12-29), fa_period_type=Q)")</f>
        <v>#NAME?</v>
      </c>
      <c r="H387" t="e">
        <f ca="1">_xll.BQL(D387, "net_income(as_of_date=range(2023-12-31, 2023-12-31), fa_period_type=LTM)")</f>
        <v>#NAME?</v>
      </c>
      <c r="I387" t="e">
        <f ca="1">_xll.BQL(D387, "ebitda(as_of_date=range(2023-12-31, 2023-12-31), fa_period_type=LTM)")</f>
        <v>#NAME?</v>
      </c>
      <c r="J387" t="e">
        <f ca="1">_xll.BQL(D387, "is_int_expense(as_of_date=range(2023-12-29, 2023-12-29), fa_period_type=Q)")</f>
        <v>#NAME?</v>
      </c>
      <c r="K387" t="e">
        <f ca="1">_xll.BQL(D387, "total_equity(as_of_date=range(2023-12-29, 2023-12-29), fa_period_type=Q)")</f>
        <v>#NAME?</v>
      </c>
      <c r="L387" t="e">
        <f ca="1">_xll.BQL(D387, "sales_rev_turn(as_of_date=range(2023-12-31, 2023-12-31), fa_period_type=LTM)")</f>
        <v>#NAME?</v>
      </c>
    </row>
    <row r="388" spans="1:12" x14ac:dyDescent="0.55000000000000004">
      <c r="A388" s="1">
        <v>45289</v>
      </c>
      <c r="B388" s="1">
        <v>45291</v>
      </c>
      <c r="C388" t="s">
        <v>2992</v>
      </c>
      <c r="D388" t="s">
        <v>7543</v>
      </c>
      <c r="E388" t="e">
        <f ca="1">_xll.BQL(D388, "cf_free_cash_flow(as_of_date=range(2023-12-31, 2023-12-31), fa_period_type=LTM)")</f>
        <v>#NAME?</v>
      </c>
      <c r="F388" t="e">
        <f ca="1">_xll.BQL(D388, "bs_st_borrow(fa_period_reference=range(2023-12-29, 2023-12-29), fa_period_type=Q)")</f>
        <v>#NAME?</v>
      </c>
      <c r="G388" t="e">
        <f ca="1">_xll.BQL(D388, "bs_lt_borrow(fa_period_reference=range(2023-12-29, 2023-12-29), fa_period_type=Q)")</f>
        <v>#NAME?</v>
      </c>
      <c r="H388" t="e">
        <f ca="1">_xll.BQL(D388, "net_income(as_of_date=range(2023-12-31, 2023-12-31), fa_period_type=LTM)")</f>
        <v>#NAME?</v>
      </c>
      <c r="I388" t="e">
        <f ca="1">_xll.BQL(D388, "ebitda(as_of_date=range(2023-12-31, 2023-12-31), fa_period_type=LTM)")</f>
        <v>#NAME?</v>
      </c>
      <c r="J388" t="e">
        <f ca="1">_xll.BQL(D388, "is_int_expense(as_of_date=range(2023-12-29, 2023-12-29), fa_period_type=Q)")</f>
        <v>#NAME?</v>
      </c>
      <c r="K388" t="e">
        <f ca="1">_xll.BQL(D388, "total_equity(as_of_date=range(2023-12-29, 2023-12-29), fa_period_type=Q)")</f>
        <v>#NAME?</v>
      </c>
      <c r="L388" t="e">
        <f ca="1">_xll.BQL(D388, "sales_rev_turn(as_of_date=range(2023-12-31, 2023-12-31), fa_period_type=LTM)")</f>
        <v>#NAME?</v>
      </c>
    </row>
    <row r="389" spans="1:12" x14ac:dyDescent="0.55000000000000004">
      <c r="A389" s="1">
        <v>45289</v>
      </c>
      <c r="B389" s="1">
        <v>45291</v>
      </c>
      <c r="C389" t="s">
        <v>3018</v>
      </c>
      <c r="D389" t="s">
        <v>7544</v>
      </c>
      <c r="E389" t="e">
        <f ca="1">_xll.BQL(D389, "cf_free_cash_flow(as_of_date=range(2023-12-31, 2023-12-31), fa_period_type=LTM)")</f>
        <v>#NAME?</v>
      </c>
      <c r="F389" t="e">
        <f ca="1">_xll.BQL(D389, "bs_st_borrow(fa_period_reference=range(2023-12-29, 2023-12-29), fa_period_type=Q)")</f>
        <v>#NAME?</v>
      </c>
      <c r="G389" t="e">
        <f ca="1">_xll.BQL(D389, "bs_lt_borrow(fa_period_reference=range(2023-12-29, 2023-12-29), fa_period_type=Q)")</f>
        <v>#NAME?</v>
      </c>
      <c r="H389" t="e">
        <f ca="1">_xll.BQL(D389, "net_income(as_of_date=range(2023-12-31, 2023-12-31), fa_period_type=LTM)")</f>
        <v>#NAME?</v>
      </c>
      <c r="I389" t="e">
        <f ca="1">_xll.BQL(D389, "ebitda(as_of_date=range(2023-12-31, 2023-12-31), fa_period_type=LTM)")</f>
        <v>#NAME?</v>
      </c>
      <c r="J389" t="e">
        <f ca="1">_xll.BQL(D389, "is_int_expense(as_of_date=range(2023-12-29, 2023-12-29), fa_period_type=Q)")</f>
        <v>#NAME?</v>
      </c>
      <c r="K389" t="e">
        <f ca="1">_xll.BQL(D389, "total_equity(as_of_date=range(2023-12-29, 2023-12-29), fa_period_type=Q)")</f>
        <v>#NAME?</v>
      </c>
      <c r="L389" t="e">
        <f ca="1">_xll.BQL(D389, "sales_rev_turn(as_of_date=range(2023-12-31, 2023-12-31), fa_period_type=LTM)")</f>
        <v>#NAME?</v>
      </c>
    </row>
    <row r="390" spans="1:12" x14ac:dyDescent="0.55000000000000004">
      <c r="A390" s="1">
        <v>45289</v>
      </c>
      <c r="B390" s="1">
        <v>45291</v>
      </c>
      <c r="C390" t="s">
        <v>3033</v>
      </c>
      <c r="D390" t="s">
        <v>7545</v>
      </c>
      <c r="E390" t="e">
        <f ca="1">_xll.BQL(D390, "cf_free_cash_flow(as_of_date=range(2023-12-31, 2023-12-31), fa_period_type=LTM)")</f>
        <v>#NAME?</v>
      </c>
      <c r="F390" t="e">
        <f ca="1">_xll.BQL(D390, "bs_st_borrow(fa_period_reference=range(2023-12-29, 2023-12-29), fa_period_type=Q)")</f>
        <v>#NAME?</v>
      </c>
      <c r="G390" t="e">
        <f ca="1">_xll.BQL(D390, "bs_lt_borrow(fa_period_reference=range(2023-12-29, 2023-12-29), fa_period_type=Q)")</f>
        <v>#NAME?</v>
      </c>
      <c r="H390" t="e">
        <f ca="1">_xll.BQL(D390, "net_income(as_of_date=range(2023-12-31, 2023-12-31), fa_period_type=LTM)")</f>
        <v>#NAME?</v>
      </c>
      <c r="I390" t="e">
        <f ca="1">_xll.BQL(D390, "ebitda(as_of_date=range(2023-12-31, 2023-12-31), fa_period_type=LTM)")</f>
        <v>#NAME?</v>
      </c>
      <c r="J390" t="e">
        <f ca="1">_xll.BQL(D390, "is_int_expense(as_of_date=range(2023-12-29, 2023-12-29), fa_period_type=Q)")</f>
        <v>#NAME?</v>
      </c>
      <c r="K390" t="e">
        <f ca="1">_xll.BQL(D390, "total_equity(as_of_date=range(2023-12-29, 2023-12-29), fa_period_type=Q)")</f>
        <v>#NAME?</v>
      </c>
      <c r="L390" t="e">
        <f ca="1">_xll.BQL(D390, "sales_rev_turn(as_of_date=range(2023-12-31, 2023-12-31), fa_period_type=LTM)")</f>
        <v>#NAME?</v>
      </c>
    </row>
    <row r="391" spans="1:12" x14ac:dyDescent="0.55000000000000004">
      <c r="A391" s="1">
        <v>45289</v>
      </c>
      <c r="B391" s="1">
        <v>45291</v>
      </c>
      <c r="C391" t="s">
        <v>3045</v>
      </c>
      <c r="D391" t="s">
        <v>7393</v>
      </c>
      <c r="E391" t="e">
        <f ca="1">_xll.BQL(D391, "cf_free_cash_flow(as_of_date=range(2023-12-31, 2023-12-31), fa_period_type=LTM)")</f>
        <v>#NAME?</v>
      </c>
      <c r="F391" t="e">
        <f ca="1">_xll.BQL(D391, "bs_st_borrow(fa_period_reference=range(2023-12-29, 2023-12-29), fa_period_type=Q)")</f>
        <v>#NAME?</v>
      </c>
      <c r="G391" t="e">
        <f ca="1">_xll.BQL(D391, "bs_lt_borrow(fa_period_reference=range(2023-12-29, 2023-12-29), fa_period_type=Q)")</f>
        <v>#NAME?</v>
      </c>
      <c r="H391" t="e">
        <f ca="1">_xll.BQL(D391, "net_income(as_of_date=range(2023-12-31, 2023-12-31), fa_period_type=LTM)")</f>
        <v>#NAME?</v>
      </c>
      <c r="I391" t="e">
        <f ca="1">_xll.BQL(D391, "ebitda(as_of_date=range(2023-12-31, 2023-12-31), fa_period_type=LTM)")</f>
        <v>#NAME?</v>
      </c>
      <c r="J391" t="e">
        <f ca="1">_xll.BQL(D391, "is_int_expense(as_of_date=range(2023-12-29, 2023-12-29), fa_period_type=Q)")</f>
        <v>#NAME?</v>
      </c>
      <c r="K391" t="e">
        <f ca="1">_xll.BQL(D391, "total_equity(as_of_date=range(2023-12-29, 2023-12-29), fa_period_type=Q)")</f>
        <v>#NAME?</v>
      </c>
      <c r="L391" t="e">
        <f ca="1">_xll.BQL(D391, "sales_rev_turn(as_of_date=range(2023-12-31, 2023-12-31), fa_period_type=LTM)")</f>
        <v>#NAME?</v>
      </c>
    </row>
    <row r="392" spans="1:12" x14ac:dyDescent="0.55000000000000004">
      <c r="A392" s="1">
        <v>45289</v>
      </c>
      <c r="B392" s="1">
        <v>45291</v>
      </c>
      <c r="C392" t="s">
        <v>3064</v>
      </c>
      <c r="D392" t="s">
        <v>7546</v>
      </c>
      <c r="E392" t="e">
        <f ca="1">_xll.BQL(D392, "cf_free_cash_flow(as_of_date=range(2023-12-31, 2023-12-31), fa_period_type=LTM)")</f>
        <v>#NAME?</v>
      </c>
      <c r="F392" t="e">
        <f ca="1">_xll.BQL(D392, "bs_st_borrow(fa_period_reference=range(2023-12-29, 2023-12-29), fa_period_type=Q)")</f>
        <v>#NAME?</v>
      </c>
      <c r="G392" t="e">
        <f ca="1">_xll.BQL(D392, "bs_lt_borrow(fa_period_reference=range(2023-12-29, 2023-12-29), fa_period_type=Q)")</f>
        <v>#NAME?</v>
      </c>
      <c r="H392" t="e">
        <f ca="1">_xll.BQL(D392, "net_income(as_of_date=range(2023-12-31, 2023-12-31), fa_period_type=LTM)")</f>
        <v>#NAME?</v>
      </c>
      <c r="I392" t="e">
        <f ca="1">_xll.BQL(D392, "ebitda(as_of_date=range(2023-12-31, 2023-12-31), fa_period_type=LTM)")</f>
        <v>#NAME?</v>
      </c>
      <c r="J392" t="e">
        <f ca="1">_xll.BQL(D392, "is_int_expense(as_of_date=range(2023-12-29, 2023-12-29), fa_period_type=Q)")</f>
        <v>#NAME?</v>
      </c>
      <c r="K392" t="e">
        <f ca="1">_xll.BQL(D392, "total_equity(as_of_date=range(2023-12-29, 2023-12-29), fa_period_type=Q)")</f>
        <v>#NAME?</v>
      </c>
      <c r="L392" t="e">
        <f ca="1">_xll.BQL(D392, "sales_rev_turn(as_of_date=range(2023-12-31, 2023-12-31), fa_period_type=LTM)")</f>
        <v>#NAME?</v>
      </c>
    </row>
    <row r="393" spans="1:12" x14ac:dyDescent="0.55000000000000004">
      <c r="A393" s="1">
        <v>45289</v>
      </c>
      <c r="B393" s="1">
        <v>45291</v>
      </c>
      <c r="C393" t="s">
        <v>3082</v>
      </c>
      <c r="D393" t="s">
        <v>7244</v>
      </c>
      <c r="E393" t="e">
        <f ca="1">_xll.BQL(D393, "cf_free_cash_flow(as_of_date=range(2023-12-31, 2023-12-31), fa_period_type=LTM)")</f>
        <v>#NAME?</v>
      </c>
      <c r="F393" t="e">
        <f ca="1">_xll.BQL(D393, "bs_st_borrow(fa_period_reference=range(2023-12-29, 2023-12-29), fa_period_type=Q)")</f>
        <v>#NAME?</v>
      </c>
      <c r="G393" t="e">
        <f ca="1">_xll.BQL(D393, "bs_lt_borrow(fa_period_reference=range(2023-12-29, 2023-12-29), fa_period_type=Q)")</f>
        <v>#NAME?</v>
      </c>
      <c r="H393" t="e">
        <f ca="1">_xll.BQL(D393, "net_income(as_of_date=range(2023-12-31, 2023-12-31), fa_period_type=LTM)")</f>
        <v>#NAME?</v>
      </c>
      <c r="I393" t="e">
        <f ca="1">_xll.BQL(D393, "ebitda(as_of_date=range(2023-12-31, 2023-12-31), fa_period_type=LTM)")</f>
        <v>#NAME?</v>
      </c>
      <c r="J393" t="e">
        <f ca="1">_xll.BQL(D393, "is_int_expense(as_of_date=range(2023-12-29, 2023-12-29), fa_period_type=Q)")</f>
        <v>#NAME?</v>
      </c>
      <c r="K393" t="e">
        <f ca="1">_xll.BQL(D393, "total_equity(as_of_date=range(2023-12-29, 2023-12-29), fa_period_type=Q)")</f>
        <v>#NAME?</v>
      </c>
      <c r="L393" t="e">
        <f ca="1">_xll.BQL(D393, "sales_rev_turn(as_of_date=range(2023-12-31, 2023-12-31), fa_period_type=LTM)")</f>
        <v>#NAME?</v>
      </c>
    </row>
    <row r="394" spans="1:12" x14ac:dyDescent="0.55000000000000004">
      <c r="A394" s="1">
        <v>45289</v>
      </c>
      <c r="B394" s="1">
        <v>45291</v>
      </c>
      <c r="C394" t="s">
        <v>3086</v>
      </c>
      <c r="D394" t="s">
        <v>7547</v>
      </c>
      <c r="E394" t="e">
        <f ca="1">_xll.BQL(D394, "cf_free_cash_flow(as_of_date=range(2023-12-31, 2023-12-31), fa_period_type=LTM)")</f>
        <v>#NAME?</v>
      </c>
      <c r="F394" t="e">
        <f ca="1">_xll.BQL(D394, "bs_st_borrow(fa_period_reference=range(2023-12-29, 2023-12-29), fa_period_type=Q)")</f>
        <v>#NAME?</v>
      </c>
      <c r="G394" t="e">
        <f ca="1">_xll.BQL(D394, "bs_lt_borrow(fa_period_reference=range(2023-12-29, 2023-12-29), fa_period_type=Q)")</f>
        <v>#NAME?</v>
      </c>
      <c r="H394" t="e">
        <f ca="1">_xll.BQL(D394, "net_income(as_of_date=range(2023-12-31, 2023-12-31), fa_period_type=LTM)")</f>
        <v>#NAME?</v>
      </c>
      <c r="I394" t="e">
        <f ca="1">_xll.BQL(D394, "ebitda(as_of_date=range(2023-12-31, 2023-12-31), fa_period_type=LTM)")</f>
        <v>#NAME?</v>
      </c>
      <c r="J394" t="e">
        <f ca="1">_xll.BQL(D394, "is_int_expense(as_of_date=range(2023-12-29, 2023-12-29), fa_period_type=Q)")</f>
        <v>#NAME?</v>
      </c>
      <c r="K394" t="e">
        <f ca="1">_xll.BQL(D394, "total_equity(as_of_date=range(2023-12-29, 2023-12-29), fa_period_type=Q)")</f>
        <v>#NAME?</v>
      </c>
      <c r="L394" t="e">
        <f ca="1">_xll.BQL(D394, "sales_rev_turn(as_of_date=range(2023-12-31, 2023-12-31), fa_period_type=LTM)")</f>
        <v>#NAME?</v>
      </c>
    </row>
    <row r="395" spans="1:12" x14ac:dyDescent="0.55000000000000004">
      <c r="A395" s="1">
        <v>45289</v>
      </c>
      <c r="B395" s="1">
        <v>45291</v>
      </c>
      <c r="C395" t="s">
        <v>3103</v>
      </c>
      <c r="D395" t="s">
        <v>7548</v>
      </c>
      <c r="E395" t="e">
        <f ca="1">_xll.BQL(D395, "cf_free_cash_flow(as_of_date=range(2023-12-31, 2023-12-31), fa_period_type=LTM)")</f>
        <v>#NAME?</v>
      </c>
      <c r="F395" t="e">
        <f ca="1">_xll.BQL(D395, "bs_st_borrow(fa_period_reference=range(2023-12-29, 2023-12-29), fa_period_type=Q)")</f>
        <v>#NAME?</v>
      </c>
      <c r="G395" t="e">
        <f ca="1">_xll.BQL(D395, "bs_lt_borrow(fa_period_reference=range(2023-12-29, 2023-12-29), fa_period_type=Q)")</f>
        <v>#NAME?</v>
      </c>
      <c r="H395" t="e">
        <f ca="1">_xll.BQL(D395, "net_income(as_of_date=range(2023-12-31, 2023-12-31), fa_period_type=LTM)")</f>
        <v>#NAME?</v>
      </c>
      <c r="I395" t="e">
        <f ca="1">_xll.BQL(D395, "ebitda(as_of_date=range(2023-12-31, 2023-12-31), fa_period_type=LTM)")</f>
        <v>#NAME?</v>
      </c>
      <c r="J395" t="e">
        <f ca="1">_xll.BQL(D395, "is_int_expense(as_of_date=range(2023-12-29, 2023-12-29), fa_period_type=Q)")</f>
        <v>#NAME?</v>
      </c>
      <c r="K395" t="e">
        <f ca="1">_xll.BQL(D395, "total_equity(as_of_date=range(2023-12-29, 2023-12-29), fa_period_type=Q)")</f>
        <v>#NAME?</v>
      </c>
      <c r="L395" t="e">
        <f ca="1">_xll.BQL(D395, "sales_rev_turn(as_of_date=range(2023-12-31, 2023-12-31), fa_period_type=LTM)")</f>
        <v>#NAME?</v>
      </c>
    </row>
    <row r="396" spans="1:12" x14ac:dyDescent="0.55000000000000004">
      <c r="A396" s="1">
        <v>45289</v>
      </c>
      <c r="B396" s="1">
        <v>45291</v>
      </c>
      <c r="C396" t="s">
        <v>3131</v>
      </c>
      <c r="D396" t="s">
        <v>7300</v>
      </c>
      <c r="E396" t="e">
        <f ca="1">_xll.BQL(D396, "cf_free_cash_flow(as_of_date=range(2023-12-31, 2023-12-31), fa_period_type=LTM)")</f>
        <v>#NAME?</v>
      </c>
      <c r="F396" t="e">
        <f ca="1">_xll.BQL(D396, "bs_st_borrow(fa_period_reference=range(2023-12-29, 2023-12-29), fa_period_type=Q)")</f>
        <v>#NAME?</v>
      </c>
      <c r="G396" t="e">
        <f ca="1">_xll.BQL(D396, "bs_lt_borrow(fa_period_reference=range(2023-12-29, 2023-12-29), fa_period_type=Q)")</f>
        <v>#NAME?</v>
      </c>
      <c r="H396" t="e">
        <f ca="1">_xll.BQL(D396, "net_income(as_of_date=range(2023-12-31, 2023-12-31), fa_period_type=LTM)")</f>
        <v>#NAME?</v>
      </c>
      <c r="I396" t="e">
        <f ca="1">_xll.BQL(D396, "ebitda(as_of_date=range(2023-12-31, 2023-12-31), fa_period_type=LTM)")</f>
        <v>#NAME?</v>
      </c>
      <c r="J396" t="e">
        <f ca="1">_xll.BQL(D396, "is_int_expense(as_of_date=range(2023-12-29, 2023-12-29), fa_period_type=Q)")</f>
        <v>#NAME?</v>
      </c>
      <c r="K396" t="e">
        <f ca="1">_xll.BQL(D396, "total_equity(as_of_date=range(2023-12-29, 2023-12-29), fa_period_type=Q)")</f>
        <v>#NAME?</v>
      </c>
      <c r="L396" t="e">
        <f ca="1">_xll.BQL(D396, "sales_rev_turn(as_of_date=range(2023-12-31, 2023-12-31), fa_period_type=LTM)")</f>
        <v>#NAME?</v>
      </c>
    </row>
    <row r="397" spans="1:12" x14ac:dyDescent="0.55000000000000004">
      <c r="A397" s="1">
        <v>45289</v>
      </c>
      <c r="B397" s="1">
        <v>45291</v>
      </c>
      <c r="C397" t="s">
        <v>3146</v>
      </c>
      <c r="D397" t="s">
        <v>7549</v>
      </c>
      <c r="E397" t="e">
        <f ca="1">_xll.BQL(D397, "cf_free_cash_flow(as_of_date=range(2023-12-31, 2023-12-31), fa_period_type=LTM)")</f>
        <v>#NAME?</v>
      </c>
      <c r="F397" t="e">
        <f ca="1">_xll.BQL(D397, "bs_st_borrow(fa_period_reference=range(2023-12-29, 2023-12-29), fa_period_type=Q)")</f>
        <v>#NAME?</v>
      </c>
      <c r="G397" t="e">
        <f ca="1">_xll.BQL(D397, "bs_lt_borrow(fa_period_reference=range(2023-12-29, 2023-12-29), fa_period_type=Q)")</f>
        <v>#NAME?</v>
      </c>
      <c r="H397" t="e">
        <f ca="1">_xll.BQL(D397, "net_income(as_of_date=range(2023-12-31, 2023-12-31), fa_period_type=LTM)")</f>
        <v>#NAME?</v>
      </c>
      <c r="I397" t="e">
        <f ca="1">_xll.BQL(D397, "ebitda(as_of_date=range(2023-12-31, 2023-12-31), fa_period_type=LTM)")</f>
        <v>#NAME?</v>
      </c>
      <c r="J397" t="e">
        <f ca="1">_xll.BQL(D397, "is_int_expense(as_of_date=range(2023-12-29, 2023-12-29), fa_period_type=Q)")</f>
        <v>#NAME?</v>
      </c>
      <c r="K397" t="e">
        <f ca="1">_xll.BQL(D397, "total_equity(as_of_date=range(2023-12-29, 2023-12-29), fa_period_type=Q)")</f>
        <v>#NAME?</v>
      </c>
      <c r="L397" t="e">
        <f ca="1">_xll.BQL(D397, "sales_rev_turn(as_of_date=range(2023-12-31, 2023-12-31), fa_period_type=LTM)")</f>
        <v>#NAME?</v>
      </c>
    </row>
    <row r="398" spans="1:12" x14ac:dyDescent="0.55000000000000004">
      <c r="A398" s="1">
        <v>45289</v>
      </c>
      <c r="B398" s="1">
        <v>45291</v>
      </c>
      <c r="C398" t="s">
        <v>3150</v>
      </c>
      <c r="D398" t="s">
        <v>7550</v>
      </c>
      <c r="E398" t="e">
        <f ca="1">_xll.BQL(D398, "cf_free_cash_flow(as_of_date=range(2023-12-31, 2023-12-31), fa_period_type=LTM)")</f>
        <v>#NAME?</v>
      </c>
      <c r="F398" t="e">
        <f ca="1">_xll.BQL(D398, "bs_st_borrow(fa_period_reference=range(2023-12-29, 2023-12-29), fa_period_type=Q)")</f>
        <v>#NAME?</v>
      </c>
      <c r="G398" t="e">
        <f ca="1">_xll.BQL(D398, "bs_lt_borrow(fa_period_reference=range(2023-12-29, 2023-12-29), fa_period_type=Q)")</f>
        <v>#NAME?</v>
      </c>
      <c r="H398" t="e">
        <f ca="1">_xll.BQL(D398, "net_income(as_of_date=range(2023-12-31, 2023-12-31), fa_period_type=LTM)")</f>
        <v>#NAME?</v>
      </c>
      <c r="I398" t="e">
        <f ca="1">_xll.BQL(D398, "ebitda(as_of_date=range(2023-12-31, 2023-12-31), fa_period_type=LTM)")</f>
        <v>#NAME?</v>
      </c>
      <c r="J398" t="e">
        <f ca="1">_xll.BQL(D398, "is_int_expense(as_of_date=range(2023-12-29, 2023-12-29), fa_period_type=Q)")</f>
        <v>#NAME?</v>
      </c>
      <c r="K398" t="e">
        <f ca="1">_xll.BQL(D398, "total_equity(as_of_date=range(2023-12-29, 2023-12-29), fa_period_type=Q)")</f>
        <v>#NAME?</v>
      </c>
      <c r="L398" t="e">
        <f ca="1">_xll.BQL(D398, "sales_rev_turn(as_of_date=range(2023-12-31, 2023-12-31), fa_period_type=LTM)")</f>
        <v>#NAME?</v>
      </c>
    </row>
    <row r="399" spans="1:12" x14ac:dyDescent="0.55000000000000004">
      <c r="A399" s="1">
        <v>45289</v>
      </c>
      <c r="B399" s="1">
        <v>45291</v>
      </c>
      <c r="C399" t="s">
        <v>3156</v>
      </c>
      <c r="D399" t="s">
        <v>7551</v>
      </c>
      <c r="E399" t="e">
        <f ca="1">_xll.BQL(D399, "cf_free_cash_flow(as_of_date=range(2023-12-31, 2023-12-31), fa_period_type=LTM)")</f>
        <v>#NAME?</v>
      </c>
      <c r="F399" t="e">
        <f ca="1">_xll.BQL(D399, "bs_st_borrow(fa_period_reference=range(2023-12-29, 2023-12-29), fa_period_type=Q)")</f>
        <v>#NAME?</v>
      </c>
      <c r="G399" t="e">
        <f ca="1">_xll.BQL(D399, "bs_lt_borrow(fa_period_reference=range(2023-12-29, 2023-12-29), fa_period_type=Q)")</f>
        <v>#NAME?</v>
      </c>
      <c r="H399" t="e">
        <f ca="1">_xll.BQL(D399, "net_income(as_of_date=range(2023-12-31, 2023-12-31), fa_period_type=LTM)")</f>
        <v>#NAME?</v>
      </c>
      <c r="I399" t="e">
        <f ca="1">_xll.BQL(D399, "ebitda(as_of_date=range(2023-12-31, 2023-12-31), fa_period_type=LTM)")</f>
        <v>#NAME?</v>
      </c>
      <c r="J399" t="e">
        <f ca="1">_xll.BQL(D399, "is_int_expense(as_of_date=range(2023-12-29, 2023-12-29), fa_period_type=Q)")</f>
        <v>#NAME?</v>
      </c>
      <c r="K399" t="e">
        <f ca="1">_xll.BQL(D399, "total_equity(as_of_date=range(2023-12-29, 2023-12-29), fa_period_type=Q)")</f>
        <v>#NAME?</v>
      </c>
      <c r="L399" t="e">
        <f ca="1">_xll.BQL(D399, "sales_rev_turn(as_of_date=range(2023-12-31, 2023-12-31), fa_period_type=LTM)")</f>
        <v>#NAME?</v>
      </c>
    </row>
    <row r="400" spans="1:12" x14ac:dyDescent="0.55000000000000004">
      <c r="A400" s="1">
        <v>45289</v>
      </c>
      <c r="B400" s="1">
        <v>45291</v>
      </c>
      <c r="C400" t="s">
        <v>3166</v>
      </c>
      <c r="D400" t="s">
        <v>7300</v>
      </c>
      <c r="E400" t="e">
        <f ca="1">_xll.BQL(D400, "cf_free_cash_flow(as_of_date=range(2023-12-31, 2023-12-31), fa_period_type=LTM)")</f>
        <v>#NAME?</v>
      </c>
      <c r="F400" t="e">
        <f ca="1">_xll.BQL(D400, "bs_st_borrow(fa_period_reference=range(2023-12-29, 2023-12-29), fa_period_type=Q)")</f>
        <v>#NAME?</v>
      </c>
      <c r="G400" t="e">
        <f ca="1">_xll.BQL(D400, "bs_lt_borrow(fa_period_reference=range(2023-12-29, 2023-12-29), fa_period_type=Q)")</f>
        <v>#NAME?</v>
      </c>
      <c r="H400" t="e">
        <f ca="1">_xll.BQL(D400, "net_income(as_of_date=range(2023-12-31, 2023-12-31), fa_period_type=LTM)")</f>
        <v>#NAME?</v>
      </c>
      <c r="I400" t="e">
        <f ca="1">_xll.BQL(D400, "ebitda(as_of_date=range(2023-12-31, 2023-12-31), fa_period_type=LTM)")</f>
        <v>#NAME?</v>
      </c>
      <c r="J400" t="e">
        <f ca="1">_xll.BQL(D400, "is_int_expense(as_of_date=range(2023-12-29, 2023-12-29), fa_period_type=Q)")</f>
        <v>#NAME?</v>
      </c>
      <c r="K400" t="e">
        <f ca="1">_xll.BQL(D400, "total_equity(as_of_date=range(2023-12-29, 2023-12-29), fa_period_type=Q)")</f>
        <v>#NAME?</v>
      </c>
      <c r="L400" t="e">
        <f ca="1">_xll.BQL(D400, "sales_rev_turn(as_of_date=range(2023-12-31, 2023-12-31), fa_period_type=LTM)")</f>
        <v>#NAME?</v>
      </c>
    </row>
    <row r="401" spans="1:12" x14ac:dyDescent="0.55000000000000004">
      <c r="A401" s="1">
        <v>45289</v>
      </c>
      <c r="B401" s="1">
        <v>45291</v>
      </c>
      <c r="C401" t="s">
        <v>3182</v>
      </c>
      <c r="D401" t="s">
        <v>7552</v>
      </c>
      <c r="E401" t="e">
        <f ca="1">_xll.BQL(D401, "cf_free_cash_flow(as_of_date=range(2023-12-31, 2023-12-31), fa_period_type=LTM)")</f>
        <v>#NAME?</v>
      </c>
      <c r="F401" t="e">
        <f ca="1">_xll.BQL(D401, "bs_st_borrow(fa_period_reference=range(2023-12-29, 2023-12-29), fa_period_type=Q)")</f>
        <v>#NAME?</v>
      </c>
      <c r="G401" t="e">
        <f ca="1">_xll.BQL(D401, "bs_lt_borrow(fa_period_reference=range(2023-12-29, 2023-12-29), fa_period_type=Q)")</f>
        <v>#NAME?</v>
      </c>
      <c r="H401" t="e">
        <f ca="1">_xll.BQL(D401, "net_income(as_of_date=range(2023-12-31, 2023-12-31), fa_period_type=LTM)")</f>
        <v>#NAME?</v>
      </c>
      <c r="I401" t="e">
        <f ca="1">_xll.BQL(D401, "ebitda(as_of_date=range(2023-12-31, 2023-12-31), fa_period_type=LTM)")</f>
        <v>#NAME?</v>
      </c>
      <c r="J401" t="e">
        <f ca="1">_xll.BQL(D401, "is_int_expense(as_of_date=range(2023-12-29, 2023-12-29), fa_period_type=Q)")</f>
        <v>#NAME?</v>
      </c>
      <c r="K401" t="e">
        <f ca="1">_xll.BQL(D401, "total_equity(as_of_date=range(2023-12-29, 2023-12-29), fa_period_type=Q)")</f>
        <v>#NAME?</v>
      </c>
      <c r="L401" t="e">
        <f ca="1">_xll.BQL(D401, "sales_rev_turn(as_of_date=range(2023-12-31, 2023-12-31), fa_period_type=LTM)")</f>
        <v>#NAME?</v>
      </c>
    </row>
    <row r="402" spans="1:12" x14ac:dyDescent="0.55000000000000004">
      <c r="A402" s="1">
        <v>45289</v>
      </c>
      <c r="B402" s="1">
        <v>45291</v>
      </c>
      <c r="C402" t="s">
        <v>3186</v>
      </c>
      <c r="D402" t="s">
        <v>7553</v>
      </c>
      <c r="E402" t="e">
        <f ca="1">_xll.BQL(D402, "cf_free_cash_flow(as_of_date=range(2023-12-31, 2023-12-31), fa_period_type=LTM)")</f>
        <v>#NAME?</v>
      </c>
      <c r="F402" t="e">
        <f ca="1">_xll.BQL(D402, "bs_st_borrow(fa_period_reference=range(2023-12-29, 2023-12-29), fa_period_type=Q)")</f>
        <v>#NAME?</v>
      </c>
      <c r="G402" t="e">
        <f ca="1">_xll.BQL(D402, "bs_lt_borrow(fa_period_reference=range(2023-12-29, 2023-12-29), fa_period_type=Q)")</f>
        <v>#NAME?</v>
      </c>
      <c r="H402" t="e">
        <f ca="1">_xll.BQL(D402, "net_income(as_of_date=range(2023-12-31, 2023-12-31), fa_period_type=LTM)")</f>
        <v>#NAME?</v>
      </c>
      <c r="I402" t="e">
        <f ca="1">_xll.BQL(D402, "ebitda(as_of_date=range(2023-12-31, 2023-12-31), fa_period_type=LTM)")</f>
        <v>#NAME?</v>
      </c>
      <c r="J402" t="e">
        <f ca="1">_xll.BQL(D402, "is_int_expense(as_of_date=range(2023-12-29, 2023-12-29), fa_period_type=Q)")</f>
        <v>#NAME?</v>
      </c>
      <c r="K402" t="e">
        <f ca="1">_xll.BQL(D402, "total_equity(as_of_date=range(2023-12-29, 2023-12-29), fa_period_type=Q)")</f>
        <v>#NAME?</v>
      </c>
      <c r="L402" t="e">
        <f ca="1">_xll.BQL(D402, "sales_rev_turn(as_of_date=range(2023-12-31, 2023-12-31), fa_period_type=LTM)")</f>
        <v>#NAME?</v>
      </c>
    </row>
    <row r="403" spans="1:12" x14ac:dyDescent="0.55000000000000004">
      <c r="A403" s="1">
        <v>45289</v>
      </c>
      <c r="B403" s="1">
        <v>45291</v>
      </c>
      <c r="C403" t="s">
        <v>3220</v>
      </c>
      <c r="D403" t="s">
        <v>7554</v>
      </c>
      <c r="E403" t="e">
        <f ca="1">_xll.BQL(D403, "cf_free_cash_flow(as_of_date=range(2023-12-31, 2023-12-31), fa_period_type=LTM)")</f>
        <v>#NAME?</v>
      </c>
      <c r="F403" t="e">
        <f ca="1">_xll.BQL(D403, "bs_st_borrow(fa_period_reference=range(2023-12-29, 2023-12-29), fa_period_type=Q)")</f>
        <v>#NAME?</v>
      </c>
      <c r="G403" t="e">
        <f ca="1">_xll.BQL(D403, "bs_lt_borrow(fa_period_reference=range(2023-12-29, 2023-12-29), fa_period_type=Q)")</f>
        <v>#NAME?</v>
      </c>
      <c r="H403" t="e">
        <f ca="1">_xll.BQL(D403, "net_income(as_of_date=range(2023-12-31, 2023-12-31), fa_period_type=LTM)")</f>
        <v>#NAME?</v>
      </c>
      <c r="I403" t="e">
        <f ca="1">_xll.BQL(D403, "ebitda(as_of_date=range(2023-12-31, 2023-12-31), fa_period_type=LTM)")</f>
        <v>#NAME?</v>
      </c>
      <c r="J403" t="e">
        <f ca="1">_xll.BQL(D403, "is_int_expense(as_of_date=range(2023-12-29, 2023-12-29), fa_period_type=Q)")</f>
        <v>#NAME?</v>
      </c>
      <c r="K403" t="e">
        <f ca="1">_xll.BQL(D403, "total_equity(as_of_date=range(2023-12-29, 2023-12-29), fa_period_type=Q)")</f>
        <v>#NAME?</v>
      </c>
      <c r="L403" t="e">
        <f ca="1">_xll.BQL(D403, "sales_rev_turn(as_of_date=range(2023-12-31, 2023-12-31), fa_period_type=LTM)")</f>
        <v>#NAME?</v>
      </c>
    </row>
    <row r="404" spans="1:12" x14ac:dyDescent="0.55000000000000004">
      <c r="A404" s="1">
        <v>45289</v>
      </c>
      <c r="B404" s="1">
        <v>45291</v>
      </c>
      <c r="C404" t="s">
        <v>3224</v>
      </c>
      <c r="D404" t="s">
        <v>7555</v>
      </c>
      <c r="E404" t="e">
        <f ca="1">_xll.BQL(D404, "cf_free_cash_flow(as_of_date=range(2023-12-31, 2023-12-31), fa_period_type=LTM)")</f>
        <v>#NAME?</v>
      </c>
      <c r="F404" t="e">
        <f ca="1">_xll.BQL(D404, "bs_st_borrow(fa_period_reference=range(2023-12-29, 2023-12-29), fa_period_type=Q)")</f>
        <v>#NAME?</v>
      </c>
      <c r="G404" t="e">
        <f ca="1">_xll.BQL(D404, "bs_lt_borrow(fa_period_reference=range(2023-12-29, 2023-12-29), fa_period_type=Q)")</f>
        <v>#NAME?</v>
      </c>
      <c r="H404" t="e">
        <f ca="1">_xll.BQL(D404, "net_income(as_of_date=range(2023-12-31, 2023-12-31), fa_period_type=LTM)")</f>
        <v>#NAME?</v>
      </c>
      <c r="I404" t="e">
        <f ca="1">_xll.BQL(D404, "ebitda(as_of_date=range(2023-12-31, 2023-12-31), fa_period_type=LTM)")</f>
        <v>#NAME?</v>
      </c>
      <c r="J404" t="e">
        <f ca="1">_xll.BQL(D404, "is_int_expense(as_of_date=range(2023-12-29, 2023-12-29), fa_period_type=Q)")</f>
        <v>#NAME?</v>
      </c>
      <c r="K404" t="e">
        <f ca="1">_xll.BQL(D404, "total_equity(as_of_date=range(2023-12-29, 2023-12-29), fa_period_type=Q)")</f>
        <v>#NAME?</v>
      </c>
      <c r="L404" t="e">
        <f ca="1">_xll.BQL(D404, "sales_rev_turn(as_of_date=range(2023-12-31, 2023-12-31), fa_period_type=LTM)")</f>
        <v>#NAME?</v>
      </c>
    </row>
    <row r="405" spans="1:12" x14ac:dyDescent="0.55000000000000004">
      <c r="A405" s="1">
        <v>45289</v>
      </c>
      <c r="B405" s="1">
        <v>45291</v>
      </c>
      <c r="C405" t="s">
        <v>3236</v>
      </c>
      <c r="D405" t="s">
        <v>7556</v>
      </c>
      <c r="E405" t="e">
        <f ca="1">_xll.BQL(D405, "cf_free_cash_flow(as_of_date=range(2023-12-31, 2023-12-31), fa_period_type=LTM)")</f>
        <v>#NAME?</v>
      </c>
      <c r="F405" t="e">
        <f ca="1">_xll.BQL(D405, "bs_st_borrow(fa_period_reference=range(2023-12-29, 2023-12-29), fa_period_type=Q)")</f>
        <v>#NAME?</v>
      </c>
      <c r="G405" t="e">
        <f ca="1">_xll.BQL(D405, "bs_lt_borrow(fa_period_reference=range(2023-12-29, 2023-12-29), fa_period_type=Q)")</f>
        <v>#NAME?</v>
      </c>
      <c r="H405" t="e">
        <f ca="1">_xll.BQL(D405, "net_income(as_of_date=range(2023-12-31, 2023-12-31), fa_period_type=LTM)")</f>
        <v>#NAME?</v>
      </c>
      <c r="I405" t="e">
        <f ca="1">_xll.BQL(D405, "ebitda(as_of_date=range(2023-12-31, 2023-12-31), fa_period_type=LTM)")</f>
        <v>#NAME?</v>
      </c>
      <c r="J405" t="e">
        <f ca="1">_xll.BQL(D405, "is_int_expense(as_of_date=range(2023-12-29, 2023-12-29), fa_period_type=Q)")</f>
        <v>#NAME?</v>
      </c>
      <c r="K405" t="e">
        <f ca="1">_xll.BQL(D405, "total_equity(as_of_date=range(2023-12-29, 2023-12-29), fa_period_type=Q)")</f>
        <v>#NAME?</v>
      </c>
      <c r="L405" t="e">
        <f ca="1">_xll.BQL(D405, "sales_rev_turn(as_of_date=range(2023-12-31, 2023-12-31), fa_period_type=LTM)")</f>
        <v>#NAME?</v>
      </c>
    </row>
    <row r="406" spans="1:12" x14ac:dyDescent="0.55000000000000004">
      <c r="A406" s="1">
        <v>45289</v>
      </c>
      <c r="B406" s="1">
        <v>45291</v>
      </c>
      <c r="C406" t="s">
        <v>3239</v>
      </c>
      <c r="D406" t="s">
        <v>7557</v>
      </c>
      <c r="E406" t="e">
        <f ca="1">_xll.BQL(D406, "cf_free_cash_flow(as_of_date=range(2023-12-31, 2023-12-31), fa_period_type=LTM)")</f>
        <v>#NAME?</v>
      </c>
      <c r="F406" t="e">
        <f ca="1">_xll.BQL(D406, "bs_st_borrow(fa_period_reference=range(2023-12-29, 2023-12-29), fa_period_type=Q)")</f>
        <v>#NAME?</v>
      </c>
      <c r="G406" t="e">
        <f ca="1">_xll.BQL(D406, "bs_lt_borrow(fa_period_reference=range(2023-12-29, 2023-12-29), fa_period_type=Q)")</f>
        <v>#NAME?</v>
      </c>
      <c r="H406" t="e">
        <f ca="1">_xll.BQL(D406, "net_income(as_of_date=range(2023-12-31, 2023-12-31), fa_period_type=LTM)")</f>
        <v>#NAME?</v>
      </c>
      <c r="I406" t="e">
        <f ca="1">_xll.BQL(D406, "ebitda(as_of_date=range(2023-12-31, 2023-12-31), fa_period_type=LTM)")</f>
        <v>#NAME?</v>
      </c>
      <c r="J406" t="e">
        <f ca="1">_xll.BQL(D406, "is_int_expense(as_of_date=range(2023-12-29, 2023-12-29), fa_period_type=Q)")</f>
        <v>#NAME?</v>
      </c>
      <c r="K406" t="e">
        <f ca="1">_xll.BQL(D406, "total_equity(as_of_date=range(2023-12-29, 2023-12-29), fa_period_type=Q)")</f>
        <v>#NAME?</v>
      </c>
      <c r="L406" t="e">
        <f ca="1">_xll.BQL(D406, "sales_rev_turn(as_of_date=range(2023-12-31, 2023-12-31), fa_period_type=LTM)")</f>
        <v>#NAME?</v>
      </c>
    </row>
    <row r="407" spans="1:12" x14ac:dyDescent="0.55000000000000004">
      <c r="A407" s="1">
        <v>45289</v>
      </c>
      <c r="B407" s="1">
        <v>45291</v>
      </c>
      <c r="C407" t="s">
        <v>3243</v>
      </c>
      <c r="D407" t="s">
        <v>7558</v>
      </c>
      <c r="E407" t="e">
        <f ca="1">_xll.BQL(D407, "cf_free_cash_flow(as_of_date=range(2023-12-31, 2023-12-31), fa_period_type=LTM)")</f>
        <v>#NAME?</v>
      </c>
      <c r="F407" t="e">
        <f ca="1">_xll.BQL(D407, "bs_st_borrow(fa_period_reference=range(2023-12-29, 2023-12-29), fa_period_type=Q)")</f>
        <v>#NAME?</v>
      </c>
      <c r="G407" t="e">
        <f ca="1">_xll.BQL(D407, "bs_lt_borrow(fa_period_reference=range(2023-12-29, 2023-12-29), fa_period_type=Q)")</f>
        <v>#NAME?</v>
      </c>
      <c r="H407" t="e">
        <f ca="1">_xll.BQL(D407, "net_income(as_of_date=range(2023-12-31, 2023-12-31), fa_period_type=LTM)")</f>
        <v>#NAME?</v>
      </c>
      <c r="I407" t="e">
        <f ca="1">_xll.BQL(D407, "ebitda(as_of_date=range(2023-12-31, 2023-12-31), fa_period_type=LTM)")</f>
        <v>#NAME?</v>
      </c>
      <c r="J407" t="e">
        <f ca="1">_xll.BQL(D407, "is_int_expense(as_of_date=range(2023-12-29, 2023-12-29), fa_period_type=Q)")</f>
        <v>#NAME?</v>
      </c>
      <c r="K407" t="e">
        <f ca="1">_xll.BQL(D407, "total_equity(as_of_date=range(2023-12-29, 2023-12-29), fa_period_type=Q)")</f>
        <v>#NAME?</v>
      </c>
      <c r="L407" t="e">
        <f ca="1">_xll.BQL(D407, "sales_rev_turn(as_of_date=range(2023-12-31, 2023-12-31), fa_period_type=LTM)")</f>
        <v>#NAME?</v>
      </c>
    </row>
    <row r="408" spans="1:12" x14ac:dyDescent="0.55000000000000004">
      <c r="A408" s="1">
        <v>45289</v>
      </c>
      <c r="B408" s="1">
        <v>45291</v>
      </c>
      <c r="C408" t="s">
        <v>3246</v>
      </c>
      <c r="D408" t="s">
        <v>7559</v>
      </c>
      <c r="E408" t="e">
        <f ca="1">_xll.BQL(D408, "cf_free_cash_flow(as_of_date=range(2023-12-31, 2023-12-31), fa_period_type=LTM)")</f>
        <v>#NAME?</v>
      </c>
      <c r="F408" t="e">
        <f ca="1">_xll.BQL(D408, "bs_st_borrow(fa_period_reference=range(2023-12-29, 2023-12-29), fa_period_type=Q)")</f>
        <v>#NAME?</v>
      </c>
      <c r="G408" t="e">
        <f ca="1">_xll.BQL(D408, "bs_lt_borrow(fa_period_reference=range(2023-12-29, 2023-12-29), fa_period_type=Q)")</f>
        <v>#NAME?</v>
      </c>
      <c r="H408" t="e">
        <f ca="1">_xll.BQL(D408, "net_income(as_of_date=range(2023-12-31, 2023-12-31), fa_period_type=LTM)")</f>
        <v>#NAME?</v>
      </c>
      <c r="I408" t="e">
        <f ca="1">_xll.BQL(D408, "ebitda(as_of_date=range(2023-12-31, 2023-12-31), fa_period_type=LTM)")</f>
        <v>#NAME?</v>
      </c>
      <c r="J408" t="e">
        <f ca="1">_xll.BQL(D408, "is_int_expense(as_of_date=range(2023-12-29, 2023-12-29), fa_period_type=Q)")</f>
        <v>#NAME?</v>
      </c>
      <c r="K408" t="e">
        <f ca="1">_xll.BQL(D408, "total_equity(as_of_date=range(2023-12-29, 2023-12-29), fa_period_type=Q)")</f>
        <v>#NAME?</v>
      </c>
      <c r="L408" t="e">
        <f ca="1">_xll.BQL(D408, "sales_rev_turn(as_of_date=range(2023-12-31, 2023-12-31), fa_period_type=LTM)")</f>
        <v>#NAME?</v>
      </c>
    </row>
    <row r="409" spans="1:12" x14ac:dyDescent="0.55000000000000004">
      <c r="A409" s="1">
        <v>45289</v>
      </c>
      <c r="B409" s="1">
        <v>45291</v>
      </c>
      <c r="C409" t="s">
        <v>3256</v>
      </c>
      <c r="D409" t="s">
        <v>7497</v>
      </c>
      <c r="E409" t="e">
        <f ca="1">_xll.BQL(D409, "cf_free_cash_flow(as_of_date=range(2023-12-31, 2023-12-31), fa_period_type=LTM)")</f>
        <v>#NAME?</v>
      </c>
      <c r="F409" t="e">
        <f ca="1">_xll.BQL(D409, "bs_st_borrow(fa_period_reference=range(2023-12-29, 2023-12-29), fa_period_type=Q)")</f>
        <v>#NAME?</v>
      </c>
      <c r="G409" t="e">
        <f ca="1">_xll.BQL(D409, "bs_lt_borrow(fa_period_reference=range(2023-12-29, 2023-12-29), fa_period_type=Q)")</f>
        <v>#NAME?</v>
      </c>
      <c r="H409" t="e">
        <f ca="1">_xll.BQL(D409, "net_income(as_of_date=range(2023-12-31, 2023-12-31), fa_period_type=LTM)")</f>
        <v>#NAME?</v>
      </c>
      <c r="I409" t="e">
        <f ca="1">_xll.BQL(D409, "ebitda(as_of_date=range(2023-12-31, 2023-12-31), fa_period_type=LTM)")</f>
        <v>#NAME?</v>
      </c>
      <c r="J409" t="e">
        <f ca="1">_xll.BQL(D409, "is_int_expense(as_of_date=range(2023-12-29, 2023-12-29), fa_period_type=Q)")</f>
        <v>#NAME?</v>
      </c>
      <c r="K409" t="e">
        <f ca="1">_xll.BQL(D409, "total_equity(as_of_date=range(2023-12-29, 2023-12-29), fa_period_type=Q)")</f>
        <v>#NAME?</v>
      </c>
      <c r="L409" t="e">
        <f ca="1">_xll.BQL(D409, "sales_rev_turn(as_of_date=range(2023-12-31, 2023-12-31), fa_period_type=LTM)")</f>
        <v>#NAME?</v>
      </c>
    </row>
    <row r="410" spans="1:12" x14ac:dyDescent="0.55000000000000004">
      <c r="A410" s="1">
        <v>45289</v>
      </c>
      <c r="B410" s="1">
        <v>45291</v>
      </c>
      <c r="C410" t="s">
        <v>3321</v>
      </c>
      <c r="D410" t="s">
        <v>7560</v>
      </c>
      <c r="E410" t="e">
        <f ca="1">_xll.BQL(D410, "cf_free_cash_flow(as_of_date=range(2023-12-31, 2023-12-31), fa_period_type=LTM)")</f>
        <v>#NAME?</v>
      </c>
      <c r="F410" t="e">
        <f ca="1">_xll.BQL(D410, "bs_st_borrow(fa_period_reference=range(2023-12-29, 2023-12-29), fa_period_type=Q)")</f>
        <v>#NAME?</v>
      </c>
      <c r="G410" t="e">
        <f ca="1">_xll.BQL(D410, "bs_lt_borrow(fa_period_reference=range(2023-12-29, 2023-12-29), fa_period_type=Q)")</f>
        <v>#NAME?</v>
      </c>
      <c r="H410" t="e">
        <f ca="1">_xll.BQL(D410, "net_income(as_of_date=range(2023-12-31, 2023-12-31), fa_period_type=LTM)")</f>
        <v>#NAME?</v>
      </c>
      <c r="I410" t="e">
        <f ca="1">_xll.BQL(D410, "ebitda(as_of_date=range(2023-12-31, 2023-12-31), fa_period_type=LTM)")</f>
        <v>#NAME?</v>
      </c>
      <c r="J410" t="e">
        <f ca="1">_xll.BQL(D410, "is_int_expense(as_of_date=range(2023-12-29, 2023-12-29), fa_period_type=Q)")</f>
        <v>#NAME?</v>
      </c>
      <c r="K410" t="e">
        <f ca="1">_xll.BQL(D410, "total_equity(as_of_date=range(2023-12-29, 2023-12-29), fa_period_type=Q)")</f>
        <v>#NAME?</v>
      </c>
      <c r="L410" t="e">
        <f ca="1">_xll.BQL(D410, "sales_rev_turn(as_of_date=range(2023-12-31, 2023-12-31), fa_period_type=LTM)")</f>
        <v>#NAME?</v>
      </c>
    </row>
    <row r="411" spans="1:12" x14ac:dyDescent="0.55000000000000004">
      <c r="A411" s="1">
        <v>45289</v>
      </c>
      <c r="B411" s="1">
        <v>45291</v>
      </c>
      <c r="C411" t="s">
        <v>3324</v>
      </c>
      <c r="D411" t="s">
        <v>7561</v>
      </c>
      <c r="E411" t="e">
        <f ca="1">_xll.BQL(D411, "cf_free_cash_flow(as_of_date=range(2023-12-31, 2023-12-31), fa_period_type=LTM)")</f>
        <v>#NAME?</v>
      </c>
      <c r="F411" t="e">
        <f ca="1">_xll.BQL(D411, "bs_st_borrow(fa_period_reference=range(2023-12-29, 2023-12-29), fa_period_type=Q)")</f>
        <v>#NAME?</v>
      </c>
      <c r="G411" t="e">
        <f ca="1">_xll.BQL(D411, "bs_lt_borrow(fa_period_reference=range(2023-12-29, 2023-12-29), fa_period_type=Q)")</f>
        <v>#NAME?</v>
      </c>
      <c r="H411" t="e">
        <f ca="1">_xll.BQL(D411, "net_income(as_of_date=range(2023-12-31, 2023-12-31), fa_period_type=LTM)")</f>
        <v>#NAME?</v>
      </c>
      <c r="I411" t="e">
        <f ca="1">_xll.BQL(D411, "ebitda(as_of_date=range(2023-12-31, 2023-12-31), fa_period_type=LTM)")</f>
        <v>#NAME?</v>
      </c>
      <c r="J411" t="e">
        <f ca="1">_xll.BQL(D411, "is_int_expense(as_of_date=range(2023-12-29, 2023-12-29), fa_period_type=Q)")</f>
        <v>#NAME?</v>
      </c>
      <c r="K411" t="e">
        <f ca="1">_xll.BQL(D411, "total_equity(as_of_date=range(2023-12-29, 2023-12-29), fa_period_type=Q)")</f>
        <v>#NAME?</v>
      </c>
      <c r="L411" t="e">
        <f ca="1">_xll.BQL(D411, "sales_rev_turn(as_of_date=range(2023-12-31, 2023-12-31), fa_period_type=LTM)")</f>
        <v>#NAME?</v>
      </c>
    </row>
    <row r="412" spans="1:12" x14ac:dyDescent="0.55000000000000004">
      <c r="A412" s="1">
        <v>45289</v>
      </c>
      <c r="B412" s="1">
        <v>45291</v>
      </c>
      <c r="C412" t="s">
        <v>3333</v>
      </c>
      <c r="D412" t="s">
        <v>7562</v>
      </c>
      <c r="E412" t="e">
        <f ca="1">_xll.BQL(D412, "cf_free_cash_flow(as_of_date=range(2023-12-31, 2023-12-31), fa_period_type=LTM)")</f>
        <v>#NAME?</v>
      </c>
      <c r="F412" t="e">
        <f ca="1">_xll.BQL(D412, "bs_st_borrow(fa_period_reference=range(2023-12-29, 2023-12-29), fa_period_type=Q)")</f>
        <v>#NAME?</v>
      </c>
      <c r="G412" t="e">
        <f ca="1">_xll.BQL(D412, "bs_lt_borrow(fa_period_reference=range(2023-12-29, 2023-12-29), fa_period_type=Q)")</f>
        <v>#NAME?</v>
      </c>
      <c r="H412" t="e">
        <f ca="1">_xll.BQL(D412, "net_income(as_of_date=range(2023-12-31, 2023-12-31), fa_period_type=LTM)")</f>
        <v>#NAME?</v>
      </c>
      <c r="I412" t="e">
        <f ca="1">_xll.BQL(D412, "ebitda(as_of_date=range(2023-12-31, 2023-12-31), fa_period_type=LTM)")</f>
        <v>#NAME?</v>
      </c>
      <c r="J412" t="e">
        <f ca="1">_xll.BQL(D412, "is_int_expense(as_of_date=range(2023-12-29, 2023-12-29), fa_period_type=Q)")</f>
        <v>#NAME?</v>
      </c>
      <c r="K412" t="e">
        <f ca="1">_xll.BQL(D412, "total_equity(as_of_date=range(2023-12-29, 2023-12-29), fa_period_type=Q)")</f>
        <v>#NAME?</v>
      </c>
      <c r="L412" t="e">
        <f ca="1">_xll.BQL(D412, "sales_rev_turn(as_of_date=range(2023-12-31, 2023-12-31), fa_period_type=LTM)")</f>
        <v>#NAME?</v>
      </c>
    </row>
    <row r="413" spans="1:12" x14ac:dyDescent="0.55000000000000004">
      <c r="A413" s="1">
        <v>45289</v>
      </c>
      <c r="B413" s="1">
        <v>45291</v>
      </c>
      <c r="C413" t="s">
        <v>3365</v>
      </c>
      <c r="D413" t="s">
        <v>7433</v>
      </c>
      <c r="E413" t="e">
        <f ca="1">_xll.BQL(D413, "cf_free_cash_flow(as_of_date=range(2023-12-31, 2023-12-31), fa_period_type=LTM)")</f>
        <v>#NAME?</v>
      </c>
      <c r="F413" t="e">
        <f ca="1">_xll.BQL(D413, "bs_st_borrow(fa_period_reference=range(2023-12-29, 2023-12-29), fa_period_type=Q)")</f>
        <v>#NAME?</v>
      </c>
      <c r="G413" t="e">
        <f ca="1">_xll.BQL(D413, "bs_lt_borrow(fa_period_reference=range(2023-12-29, 2023-12-29), fa_period_type=Q)")</f>
        <v>#NAME?</v>
      </c>
      <c r="H413" t="e">
        <f ca="1">_xll.BQL(D413, "net_income(as_of_date=range(2023-12-31, 2023-12-31), fa_period_type=LTM)")</f>
        <v>#NAME?</v>
      </c>
      <c r="I413" t="e">
        <f ca="1">_xll.BQL(D413, "ebitda(as_of_date=range(2023-12-31, 2023-12-31), fa_period_type=LTM)")</f>
        <v>#NAME?</v>
      </c>
      <c r="J413" t="e">
        <f ca="1">_xll.BQL(D413, "is_int_expense(as_of_date=range(2023-12-29, 2023-12-29), fa_period_type=Q)")</f>
        <v>#NAME?</v>
      </c>
      <c r="K413" t="e">
        <f ca="1">_xll.BQL(D413, "total_equity(as_of_date=range(2023-12-29, 2023-12-29), fa_period_type=Q)")</f>
        <v>#NAME?</v>
      </c>
      <c r="L413" t="e">
        <f ca="1">_xll.BQL(D413, "sales_rev_turn(as_of_date=range(2023-12-31, 2023-12-31), fa_period_type=LTM)")</f>
        <v>#NAME?</v>
      </c>
    </row>
    <row r="414" spans="1:12" x14ac:dyDescent="0.55000000000000004">
      <c r="A414" s="1">
        <v>45289</v>
      </c>
      <c r="B414" s="1">
        <v>45291</v>
      </c>
      <c r="C414" t="s">
        <v>3383</v>
      </c>
      <c r="D414" t="s">
        <v>7563</v>
      </c>
      <c r="E414" t="e">
        <f ca="1">_xll.BQL(D414, "cf_free_cash_flow(as_of_date=range(2023-12-31, 2023-12-31), fa_period_type=LTM)")</f>
        <v>#NAME?</v>
      </c>
      <c r="F414" t="e">
        <f ca="1">_xll.BQL(D414, "bs_st_borrow(fa_period_reference=range(2023-12-29, 2023-12-29), fa_period_type=Q)")</f>
        <v>#NAME?</v>
      </c>
      <c r="G414" t="e">
        <f ca="1">_xll.BQL(D414, "bs_lt_borrow(fa_period_reference=range(2023-12-29, 2023-12-29), fa_period_type=Q)")</f>
        <v>#NAME?</v>
      </c>
      <c r="H414" t="e">
        <f ca="1">_xll.BQL(D414, "net_income(as_of_date=range(2023-12-31, 2023-12-31), fa_period_type=LTM)")</f>
        <v>#NAME?</v>
      </c>
      <c r="I414" t="e">
        <f ca="1">_xll.BQL(D414, "ebitda(as_of_date=range(2023-12-31, 2023-12-31), fa_period_type=LTM)")</f>
        <v>#NAME?</v>
      </c>
      <c r="J414" t="e">
        <f ca="1">_xll.BQL(D414, "is_int_expense(as_of_date=range(2023-12-29, 2023-12-29), fa_period_type=Q)")</f>
        <v>#NAME?</v>
      </c>
      <c r="K414" t="e">
        <f ca="1">_xll.BQL(D414, "total_equity(as_of_date=range(2023-12-29, 2023-12-29), fa_period_type=Q)")</f>
        <v>#NAME?</v>
      </c>
      <c r="L414" t="e">
        <f ca="1">_xll.BQL(D414, "sales_rev_turn(as_of_date=range(2023-12-31, 2023-12-31), fa_period_type=LTM)")</f>
        <v>#NAME?</v>
      </c>
    </row>
    <row r="415" spans="1:12" x14ac:dyDescent="0.55000000000000004">
      <c r="A415" s="1">
        <v>45289</v>
      </c>
      <c r="B415" s="1">
        <v>45291</v>
      </c>
      <c r="C415" t="s">
        <v>3390</v>
      </c>
      <c r="D415" t="s">
        <v>7277</v>
      </c>
      <c r="E415" t="e">
        <f ca="1">_xll.BQL(D415, "cf_free_cash_flow(as_of_date=range(2023-12-31, 2023-12-31), fa_period_type=LTM)")</f>
        <v>#NAME?</v>
      </c>
      <c r="F415" t="e">
        <f ca="1">_xll.BQL(D415, "bs_st_borrow(fa_period_reference=range(2023-12-29, 2023-12-29), fa_period_type=Q)")</f>
        <v>#NAME?</v>
      </c>
      <c r="G415" t="e">
        <f ca="1">_xll.BQL(D415, "bs_lt_borrow(fa_period_reference=range(2023-12-29, 2023-12-29), fa_period_type=Q)")</f>
        <v>#NAME?</v>
      </c>
      <c r="H415" t="e">
        <f ca="1">_xll.BQL(D415, "net_income(as_of_date=range(2023-12-31, 2023-12-31), fa_period_type=LTM)")</f>
        <v>#NAME?</v>
      </c>
      <c r="I415" t="e">
        <f ca="1">_xll.BQL(D415, "ebitda(as_of_date=range(2023-12-31, 2023-12-31), fa_period_type=LTM)")</f>
        <v>#NAME?</v>
      </c>
      <c r="J415" t="e">
        <f ca="1">_xll.BQL(D415, "is_int_expense(as_of_date=range(2023-12-29, 2023-12-29), fa_period_type=Q)")</f>
        <v>#NAME?</v>
      </c>
      <c r="K415" t="e">
        <f ca="1">_xll.BQL(D415, "total_equity(as_of_date=range(2023-12-29, 2023-12-29), fa_period_type=Q)")</f>
        <v>#NAME?</v>
      </c>
      <c r="L415" t="e">
        <f ca="1">_xll.BQL(D415, "sales_rev_turn(as_of_date=range(2023-12-31, 2023-12-31), fa_period_type=LTM)")</f>
        <v>#NAME?</v>
      </c>
    </row>
    <row r="416" spans="1:12" x14ac:dyDescent="0.55000000000000004">
      <c r="A416" s="1">
        <v>45289</v>
      </c>
      <c r="B416" s="1">
        <v>45291</v>
      </c>
      <c r="C416" t="s">
        <v>3413</v>
      </c>
      <c r="D416" t="s">
        <v>7261</v>
      </c>
      <c r="E416" t="e">
        <f ca="1">_xll.BQL(D416, "cf_free_cash_flow(as_of_date=range(2023-12-31, 2023-12-31), fa_period_type=LTM)")</f>
        <v>#NAME?</v>
      </c>
      <c r="F416" t="e">
        <f ca="1">_xll.BQL(D416, "bs_st_borrow(fa_period_reference=range(2023-12-29, 2023-12-29), fa_period_type=Q)")</f>
        <v>#NAME?</v>
      </c>
      <c r="G416" t="e">
        <f ca="1">_xll.BQL(D416, "bs_lt_borrow(fa_period_reference=range(2023-12-29, 2023-12-29), fa_period_type=Q)")</f>
        <v>#NAME?</v>
      </c>
      <c r="H416" t="e">
        <f ca="1">_xll.BQL(D416, "net_income(as_of_date=range(2023-12-31, 2023-12-31), fa_period_type=LTM)")</f>
        <v>#NAME?</v>
      </c>
      <c r="I416" t="e">
        <f ca="1">_xll.BQL(D416, "ebitda(as_of_date=range(2023-12-31, 2023-12-31), fa_period_type=LTM)")</f>
        <v>#NAME?</v>
      </c>
      <c r="J416" t="e">
        <f ca="1">_xll.BQL(D416, "is_int_expense(as_of_date=range(2023-12-29, 2023-12-29), fa_period_type=Q)")</f>
        <v>#NAME?</v>
      </c>
      <c r="K416" t="e">
        <f ca="1">_xll.BQL(D416, "total_equity(as_of_date=range(2023-12-29, 2023-12-29), fa_period_type=Q)")</f>
        <v>#NAME?</v>
      </c>
      <c r="L416" t="e">
        <f ca="1">_xll.BQL(D416, "sales_rev_turn(as_of_date=range(2023-12-31, 2023-12-31), fa_period_type=LTM)")</f>
        <v>#NAME?</v>
      </c>
    </row>
    <row r="417" spans="1:12" x14ac:dyDescent="0.55000000000000004">
      <c r="A417" s="1">
        <v>45289</v>
      </c>
      <c r="B417" s="1">
        <v>45291</v>
      </c>
      <c r="C417" t="s">
        <v>3418</v>
      </c>
      <c r="D417" t="s">
        <v>7564</v>
      </c>
      <c r="E417" t="e">
        <f ca="1">_xll.BQL(D417, "cf_free_cash_flow(as_of_date=range(2023-12-31, 2023-12-31), fa_period_type=LTM)")</f>
        <v>#NAME?</v>
      </c>
      <c r="F417" t="e">
        <f ca="1">_xll.BQL(D417, "bs_st_borrow(fa_period_reference=range(2023-12-29, 2023-12-29), fa_period_type=Q)")</f>
        <v>#NAME?</v>
      </c>
      <c r="G417" t="e">
        <f ca="1">_xll.BQL(D417, "bs_lt_borrow(fa_period_reference=range(2023-12-29, 2023-12-29), fa_period_type=Q)")</f>
        <v>#NAME?</v>
      </c>
      <c r="H417" t="e">
        <f ca="1">_xll.BQL(D417, "net_income(as_of_date=range(2023-12-31, 2023-12-31), fa_period_type=LTM)")</f>
        <v>#NAME?</v>
      </c>
      <c r="I417" t="e">
        <f ca="1">_xll.BQL(D417, "ebitda(as_of_date=range(2023-12-31, 2023-12-31), fa_period_type=LTM)")</f>
        <v>#NAME?</v>
      </c>
      <c r="J417" t="e">
        <f ca="1">_xll.BQL(D417, "is_int_expense(as_of_date=range(2023-12-29, 2023-12-29), fa_period_type=Q)")</f>
        <v>#NAME?</v>
      </c>
      <c r="K417" t="e">
        <f ca="1">_xll.BQL(D417, "total_equity(as_of_date=range(2023-12-29, 2023-12-29), fa_period_type=Q)")</f>
        <v>#NAME?</v>
      </c>
      <c r="L417" t="e">
        <f ca="1">_xll.BQL(D417, "sales_rev_turn(as_of_date=range(2023-12-31, 2023-12-31), fa_period_type=LTM)")</f>
        <v>#NAME?</v>
      </c>
    </row>
    <row r="418" spans="1:12" x14ac:dyDescent="0.55000000000000004">
      <c r="A418" s="1">
        <v>45289</v>
      </c>
      <c r="B418" s="1">
        <v>45291</v>
      </c>
      <c r="C418" t="s">
        <v>3425</v>
      </c>
      <c r="D418" t="s">
        <v>7565</v>
      </c>
      <c r="E418" t="e">
        <f ca="1">_xll.BQL(D418, "cf_free_cash_flow(as_of_date=range(2023-12-31, 2023-12-31), fa_period_type=LTM)")</f>
        <v>#NAME?</v>
      </c>
      <c r="F418" t="e">
        <f ca="1">_xll.BQL(D418, "bs_st_borrow(fa_period_reference=range(2023-12-29, 2023-12-29), fa_period_type=Q)")</f>
        <v>#NAME?</v>
      </c>
      <c r="G418" t="e">
        <f ca="1">_xll.BQL(D418, "bs_lt_borrow(fa_period_reference=range(2023-12-29, 2023-12-29), fa_period_type=Q)")</f>
        <v>#NAME?</v>
      </c>
      <c r="H418" t="e">
        <f ca="1">_xll.BQL(D418, "net_income(as_of_date=range(2023-12-31, 2023-12-31), fa_period_type=LTM)")</f>
        <v>#NAME?</v>
      </c>
      <c r="I418" t="e">
        <f ca="1">_xll.BQL(D418, "ebitda(as_of_date=range(2023-12-31, 2023-12-31), fa_period_type=LTM)")</f>
        <v>#NAME?</v>
      </c>
      <c r="J418" t="e">
        <f ca="1">_xll.BQL(D418, "is_int_expense(as_of_date=range(2023-12-29, 2023-12-29), fa_period_type=Q)")</f>
        <v>#NAME?</v>
      </c>
      <c r="K418" t="e">
        <f ca="1">_xll.BQL(D418, "total_equity(as_of_date=range(2023-12-29, 2023-12-29), fa_period_type=Q)")</f>
        <v>#NAME?</v>
      </c>
      <c r="L418" t="e">
        <f ca="1">_xll.BQL(D418, "sales_rev_turn(as_of_date=range(2023-12-31, 2023-12-31), fa_period_type=LTM)")</f>
        <v>#NAME?</v>
      </c>
    </row>
    <row r="419" spans="1:12" x14ac:dyDescent="0.55000000000000004">
      <c r="A419" s="1">
        <v>45289</v>
      </c>
      <c r="B419" s="1">
        <v>45291</v>
      </c>
      <c r="C419" t="s">
        <v>3428</v>
      </c>
      <c r="D419" t="s">
        <v>7566</v>
      </c>
      <c r="E419" t="e">
        <f ca="1">_xll.BQL(D419, "cf_free_cash_flow(as_of_date=range(2023-12-31, 2023-12-31), fa_period_type=LTM)")</f>
        <v>#NAME?</v>
      </c>
      <c r="F419" t="e">
        <f ca="1">_xll.BQL(D419, "bs_st_borrow(fa_period_reference=range(2023-12-29, 2023-12-29), fa_period_type=Q)")</f>
        <v>#NAME?</v>
      </c>
      <c r="G419" t="e">
        <f ca="1">_xll.BQL(D419, "bs_lt_borrow(fa_period_reference=range(2023-12-29, 2023-12-29), fa_period_type=Q)")</f>
        <v>#NAME?</v>
      </c>
      <c r="H419" t="e">
        <f ca="1">_xll.BQL(D419, "net_income(as_of_date=range(2023-12-31, 2023-12-31), fa_period_type=LTM)")</f>
        <v>#NAME?</v>
      </c>
      <c r="I419" t="e">
        <f ca="1">_xll.BQL(D419, "ebitda(as_of_date=range(2023-12-31, 2023-12-31), fa_period_type=LTM)")</f>
        <v>#NAME?</v>
      </c>
      <c r="J419" t="e">
        <f ca="1">_xll.BQL(D419, "is_int_expense(as_of_date=range(2023-12-29, 2023-12-29), fa_period_type=Q)")</f>
        <v>#NAME?</v>
      </c>
      <c r="K419" t="e">
        <f ca="1">_xll.BQL(D419, "total_equity(as_of_date=range(2023-12-29, 2023-12-29), fa_period_type=Q)")</f>
        <v>#NAME?</v>
      </c>
      <c r="L419" t="e">
        <f ca="1">_xll.BQL(D419, "sales_rev_turn(as_of_date=range(2023-12-31, 2023-12-31), fa_period_type=LTM)")</f>
        <v>#NAME?</v>
      </c>
    </row>
    <row r="420" spans="1:12" x14ac:dyDescent="0.55000000000000004">
      <c r="A420" s="1">
        <v>45289</v>
      </c>
      <c r="B420" s="1">
        <v>45291</v>
      </c>
      <c r="C420" t="s">
        <v>3432</v>
      </c>
      <c r="D420" t="s">
        <v>7567</v>
      </c>
      <c r="E420" t="e">
        <f ca="1">_xll.BQL(D420, "cf_free_cash_flow(as_of_date=range(2023-12-31, 2023-12-31), fa_period_type=LTM)")</f>
        <v>#NAME?</v>
      </c>
      <c r="F420" t="e">
        <f ca="1">_xll.BQL(D420, "bs_st_borrow(fa_period_reference=range(2023-12-29, 2023-12-29), fa_period_type=Q)")</f>
        <v>#NAME?</v>
      </c>
      <c r="G420" t="e">
        <f ca="1">_xll.BQL(D420, "bs_lt_borrow(fa_period_reference=range(2023-12-29, 2023-12-29), fa_period_type=Q)")</f>
        <v>#NAME?</v>
      </c>
      <c r="H420" t="e">
        <f ca="1">_xll.BQL(D420, "net_income(as_of_date=range(2023-12-31, 2023-12-31), fa_period_type=LTM)")</f>
        <v>#NAME?</v>
      </c>
      <c r="I420" t="e">
        <f ca="1">_xll.BQL(D420, "ebitda(as_of_date=range(2023-12-31, 2023-12-31), fa_period_type=LTM)")</f>
        <v>#NAME?</v>
      </c>
      <c r="J420" t="e">
        <f ca="1">_xll.BQL(D420, "is_int_expense(as_of_date=range(2023-12-29, 2023-12-29), fa_period_type=Q)")</f>
        <v>#NAME?</v>
      </c>
      <c r="K420" t="e">
        <f ca="1">_xll.BQL(D420, "total_equity(as_of_date=range(2023-12-29, 2023-12-29), fa_period_type=Q)")</f>
        <v>#NAME?</v>
      </c>
      <c r="L420" t="e">
        <f ca="1">_xll.BQL(D420, "sales_rev_turn(as_of_date=range(2023-12-31, 2023-12-31), fa_period_type=LTM)")</f>
        <v>#NAME?</v>
      </c>
    </row>
    <row r="421" spans="1:12" x14ac:dyDescent="0.55000000000000004">
      <c r="A421" s="1">
        <v>45289</v>
      </c>
      <c r="B421" s="1">
        <v>45291</v>
      </c>
      <c r="C421" t="s">
        <v>3455</v>
      </c>
      <c r="D421" t="s">
        <v>7568</v>
      </c>
      <c r="E421" t="e">
        <f ca="1">_xll.BQL(D421, "cf_free_cash_flow(as_of_date=range(2023-12-31, 2023-12-31), fa_period_type=LTM)")</f>
        <v>#NAME?</v>
      </c>
      <c r="F421" t="e">
        <f ca="1">_xll.BQL(D421, "bs_st_borrow(fa_period_reference=range(2023-12-29, 2023-12-29), fa_period_type=Q)")</f>
        <v>#NAME?</v>
      </c>
      <c r="G421" t="e">
        <f ca="1">_xll.BQL(D421, "bs_lt_borrow(fa_period_reference=range(2023-12-29, 2023-12-29), fa_period_type=Q)")</f>
        <v>#NAME?</v>
      </c>
      <c r="H421" t="e">
        <f ca="1">_xll.BQL(D421, "net_income(as_of_date=range(2023-12-31, 2023-12-31), fa_period_type=LTM)")</f>
        <v>#NAME?</v>
      </c>
      <c r="I421" t="e">
        <f ca="1">_xll.BQL(D421, "ebitda(as_of_date=range(2023-12-31, 2023-12-31), fa_period_type=LTM)")</f>
        <v>#NAME?</v>
      </c>
      <c r="J421" t="e">
        <f ca="1">_xll.BQL(D421, "is_int_expense(as_of_date=range(2023-12-29, 2023-12-29), fa_period_type=Q)")</f>
        <v>#NAME?</v>
      </c>
      <c r="K421" t="e">
        <f ca="1">_xll.BQL(D421, "total_equity(as_of_date=range(2023-12-29, 2023-12-29), fa_period_type=Q)")</f>
        <v>#NAME?</v>
      </c>
      <c r="L421" t="e">
        <f ca="1">_xll.BQL(D421, "sales_rev_turn(as_of_date=range(2023-12-31, 2023-12-31), fa_period_type=LTM)")</f>
        <v>#NAME?</v>
      </c>
    </row>
    <row r="422" spans="1:12" x14ac:dyDescent="0.55000000000000004">
      <c r="A422" s="1">
        <v>45289</v>
      </c>
      <c r="B422" s="1">
        <v>45291</v>
      </c>
      <c r="C422" t="s">
        <v>3463</v>
      </c>
      <c r="D422" t="s">
        <v>7569</v>
      </c>
      <c r="E422" t="e">
        <f ca="1">_xll.BQL(D422, "cf_free_cash_flow(as_of_date=range(2023-12-31, 2023-12-31), fa_period_type=LTM)")</f>
        <v>#NAME?</v>
      </c>
      <c r="F422" t="e">
        <f ca="1">_xll.BQL(D422, "bs_st_borrow(fa_period_reference=range(2023-12-29, 2023-12-29), fa_period_type=Q)")</f>
        <v>#NAME?</v>
      </c>
      <c r="G422" t="e">
        <f ca="1">_xll.BQL(D422, "bs_lt_borrow(fa_period_reference=range(2023-12-29, 2023-12-29), fa_period_type=Q)")</f>
        <v>#NAME?</v>
      </c>
      <c r="H422" t="e">
        <f ca="1">_xll.BQL(D422, "net_income(as_of_date=range(2023-12-31, 2023-12-31), fa_period_type=LTM)")</f>
        <v>#NAME?</v>
      </c>
      <c r="I422" t="e">
        <f ca="1">_xll.BQL(D422, "ebitda(as_of_date=range(2023-12-31, 2023-12-31), fa_period_type=LTM)")</f>
        <v>#NAME?</v>
      </c>
      <c r="J422" t="e">
        <f ca="1">_xll.BQL(D422, "is_int_expense(as_of_date=range(2023-12-29, 2023-12-29), fa_period_type=Q)")</f>
        <v>#NAME?</v>
      </c>
      <c r="K422" t="e">
        <f ca="1">_xll.BQL(D422, "total_equity(as_of_date=range(2023-12-29, 2023-12-29), fa_period_type=Q)")</f>
        <v>#NAME?</v>
      </c>
      <c r="L422" t="e">
        <f ca="1">_xll.BQL(D422, "sales_rev_turn(as_of_date=range(2023-12-31, 2023-12-31), fa_period_type=LTM)")</f>
        <v>#NAME?</v>
      </c>
    </row>
    <row r="423" spans="1:12" x14ac:dyDescent="0.55000000000000004">
      <c r="A423" s="1">
        <v>45289</v>
      </c>
      <c r="B423" s="1">
        <v>45291</v>
      </c>
      <c r="C423" t="s">
        <v>3477</v>
      </c>
      <c r="D423" t="s">
        <v>7570</v>
      </c>
      <c r="E423" t="e">
        <f ca="1">_xll.BQL(D423, "cf_free_cash_flow(as_of_date=range(2023-12-31, 2023-12-31), fa_period_type=LTM)")</f>
        <v>#NAME?</v>
      </c>
      <c r="F423" t="e">
        <f ca="1">_xll.BQL(D423, "bs_st_borrow(fa_period_reference=range(2023-12-29, 2023-12-29), fa_period_type=Q)")</f>
        <v>#NAME?</v>
      </c>
      <c r="G423" t="e">
        <f ca="1">_xll.BQL(D423, "bs_lt_borrow(fa_period_reference=range(2023-12-29, 2023-12-29), fa_period_type=Q)")</f>
        <v>#NAME?</v>
      </c>
      <c r="H423" t="e">
        <f ca="1">_xll.BQL(D423, "net_income(as_of_date=range(2023-12-31, 2023-12-31), fa_period_type=LTM)")</f>
        <v>#NAME?</v>
      </c>
      <c r="I423" t="e">
        <f ca="1">_xll.BQL(D423, "ebitda(as_of_date=range(2023-12-31, 2023-12-31), fa_period_type=LTM)")</f>
        <v>#NAME?</v>
      </c>
      <c r="J423" t="e">
        <f ca="1">_xll.BQL(D423, "is_int_expense(as_of_date=range(2023-12-29, 2023-12-29), fa_period_type=Q)")</f>
        <v>#NAME?</v>
      </c>
      <c r="K423" t="e">
        <f ca="1">_xll.BQL(D423, "total_equity(as_of_date=range(2023-12-29, 2023-12-29), fa_period_type=Q)")</f>
        <v>#NAME?</v>
      </c>
      <c r="L423" t="e">
        <f ca="1">_xll.BQL(D423, "sales_rev_turn(as_of_date=range(2023-12-31, 2023-12-31), fa_period_type=LTM)")</f>
        <v>#NAME?</v>
      </c>
    </row>
    <row r="424" spans="1:12" x14ac:dyDescent="0.55000000000000004">
      <c r="A424" s="1">
        <v>45289</v>
      </c>
      <c r="B424" s="1">
        <v>45291</v>
      </c>
      <c r="C424" t="s">
        <v>3486</v>
      </c>
      <c r="D424" t="s">
        <v>7571</v>
      </c>
      <c r="E424" t="e">
        <f ca="1">_xll.BQL(D424, "cf_free_cash_flow(as_of_date=range(2023-12-31, 2023-12-31), fa_period_type=LTM)")</f>
        <v>#NAME?</v>
      </c>
      <c r="F424" t="e">
        <f ca="1">_xll.BQL(D424, "bs_st_borrow(fa_period_reference=range(2023-12-29, 2023-12-29), fa_period_type=Q)")</f>
        <v>#NAME?</v>
      </c>
      <c r="G424" t="e">
        <f ca="1">_xll.BQL(D424, "bs_lt_borrow(fa_period_reference=range(2023-12-29, 2023-12-29), fa_period_type=Q)")</f>
        <v>#NAME?</v>
      </c>
      <c r="H424" t="e">
        <f ca="1">_xll.BQL(D424, "net_income(as_of_date=range(2023-12-31, 2023-12-31), fa_period_type=LTM)")</f>
        <v>#NAME?</v>
      </c>
      <c r="I424" t="e">
        <f ca="1">_xll.BQL(D424, "ebitda(as_of_date=range(2023-12-31, 2023-12-31), fa_period_type=LTM)")</f>
        <v>#NAME?</v>
      </c>
      <c r="J424" t="e">
        <f ca="1">_xll.BQL(D424, "is_int_expense(as_of_date=range(2023-12-29, 2023-12-29), fa_period_type=Q)")</f>
        <v>#NAME?</v>
      </c>
      <c r="K424" t="e">
        <f ca="1">_xll.BQL(D424, "total_equity(as_of_date=range(2023-12-29, 2023-12-29), fa_period_type=Q)")</f>
        <v>#NAME?</v>
      </c>
      <c r="L424" t="e">
        <f ca="1">_xll.BQL(D424, "sales_rev_turn(as_of_date=range(2023-12-31, 2023-12-31), fa_period_type=LTM)")</f>
        <v>#NAME?</v>
      </c>
    </row>
    <row r="425" spans="1:12" x14ac:dyDescent="0.55000000000000004">
      <c r="A425" s="1">
        <v>45289</v>
      </c>
      <c r="B425" s="1">
        <v>45291</v>
      </c>
      <c r="C425" t="s">
        <v>3501</v>
      </c>
      <c r="D425" t="s">
        <v>7572</v>
      </c>
      <c r="E425" t="e">
        <f ca="1">_xll.BQL(D425, "cf_free_cash_flow(as_of_date=range(2023-12-31, 2023-12-31), fa_period_type=LTM)")</f>
        <v>#NAME?</v>
      </c>
      <c r="F425" t="e">
        <f ca="1">_xll.BQL(D425, "bs_st_borrow(fa_period_reference=range(2023-12-29, 2023-12-29), fa_period_type=Q)")</f>
        <v>#NAME?</v>
      </c>
      <c r="G425" t="e">
        <f ca="1">_xll.BQL(D425, "bs_lt_borrow(fa_period_reference=range(2023-12-29, 2023-12-29), fa_period_type=Q)")</f>
        <v>#NAME?</v>
      </c>
      <c r="H425" t="e">
        <f ca="1">_xll.BQL(D425, "net_income(as_of_date=range(2023-12-31, 2023-12-31), fa_period_type=LTM)")</f>
        <v>#NAME?</v>
      </c>
      <c r="I425" t="e">
        <f ca="1">_xll.BQL(D425, "ebitda(as_of_date=range(2023-12-31, 2023-12-31), fa_period_type=LTM)")</f>
        <v>#NAME?</v>
      </c>
      <c r="J425" t="e">
        <f ca="1">_xll.BQL(D425, "is_int_expense(as_of_date=range(2023-12-29, 2023-12-29), fa_period_type=Q)")</f>
        <v>#NAME?</v>
      </c>
      <c r="K425" t="e">
        <f ca="1">_xll.BQL(D425, "total_equity(as_of_date=range(2023-12-29, 2023-12-29), fa_period_type=Q)")</f>
        <v>#NAME?</v>
      </c>
      <c r="L425" t="e">
        <f ca="1">_xll.BQL(D425, "sales_rev_turn(as_of_date=range(2023-12-31, 2023-12-31), fa_period_type=LTM)")</f>
        <v>#NAME?</v>
      </c>
    </row>
    <row r="426" spans="1:12" x14ac:dyDescent="0.55000000000000004">
      <c r="A426" s="1">
        <v>45289</v>
      </c>
      <c r="B426" s="1">
        <v>45291</v>
      </c>
      <c r="C426" t="s">
        <v>3509</v>
      </c>
      <c r="D426" t="s">
        <v>7573</v>
      </c>
      <c r="E426" t="e">
        <f ca="1">_xll.BQL(D426, "cf_free_cash_flow(as_of_date=range(2023-12-31, 2023-12-31), fa_period_type=LTM)")</f>
        <v>#NAME?</v>
      </c>
      <c r="F426" t="e">
        <f ca="1">_xll.BQL(D426, "bs_st_borrow(fa_period_reference=range(2023-12-29, 2023-12-29), fa_period_type=Q)")</f>
        <v>#NAME?</v>
      </c>
      <c r="G426" t="e">
        <f ca="1">_xll.BQL(D426, "bs_lt_borrow(fa_period_reference=range(2023-12-29, 2023-12-29), fa_period_type=Q)")</f>
        <v>#NAME?</v>
      </c>
      <c r="H426" t="e">
        <f ca="1">_xll.BQL(D426, "net_income(as_of_date=range(2023-12-31, 2023-12-31), fa_period_type=LTM)")</f>
        <v>#NAME?</v>
      </c>
      <c r="I426" t="e">
        <f ca="1">_xll.BQL(D426, "ebitda(as_of_date=range(2023-12-31, 2023-12-31), fa_period_type=LTM)")</f>
        <v>#NAME?</v>
      </c>
      <c r="J426" t="e">
        <f ca="1">_xll.BQL(D426, "is_int_expense(as_of_date=range(2023-12-29, 2023-12-29), fa_period_type=Q)")</f>
        <v>#NAME?</v>
      </c>
      <c r="K426" t="e">
        <f ca="1">_xll.BQL(D426, "total_equity(as_of_date=range(2023-12-29, 2023-12-29), fa_period_type=Q)")</f>
        <v>#NAME?</v>
      </c>
      <c r="L426" t="e">
        <f ca="1">_xll.BQL(D426, "sales_rev_turn(as_of_date=range(2023-12-31, 2023-12-31), fa_period_type=LTM)")</f>
        <v>#NAME?</v>
      </c>
    </row>
    <row r="427" spans="1:12" x14ac:dyDescent="0.55000000000000004">
      <c r="A427" s="1">
        <v>45289</v>
      </c>
      <c r="B427" s="1">
        <v>45291</v>
      </c>
      <c r="C427" t="s">
        <v>3525</v>
      </c>
      <c r="D427" t="s">
        <v>7513</v>
      </c>
      <c r="E427" t="e">
        <f ca="1">_xll.BQL(D427, "cf_free_cash_flow(as_of_date=range(2023-12-31, 2023-12-31), fa_period_type=LTM)")</f>
        <v>#NAME?</v>
      </c>
      <c r="F427" t="e">
        <f ca="1">_xll.BQL(D427, "bs_st_borrow(fa_period_reference=range(2023-12-29, 2023-12-29), fa_period_type=Q)")</f>
        <v>#NAME?</v>
      </c>
      <c r="G427" t="e">
        <f ca="1">_xll.BQL(D427, "bs_lt_borrow(fa_period_reference=range(2023-12-29, 2023-12-29), fa_period_type=Q)")</f>
        <v>#NAME?</v>
      </c>
      <c r="H427" t="e">
        <f ca="1">_xll.BQL(D427, "net_income(as_of_date=range(2023-12-31, 2023-12-31), fa_period_type=LTM)")</f>
        <v>#NAME?</v>
      </c>
      <c r="I427" t="e">
        <f ca="1">_xll.BQL(D427, "ebitda(as_of_date=range(2023-12-31, 2023-12-31), fa_period_type=LTM)")</f>
        <v>#NAME?</v>
      </c>
      <c r="J427" t="e">
        <f ca="1">_xll.BQL(D427, "is_int_expense(as_of_date=range(2023-12-29, 2023-12-29), fa_period_type=Q)")</f>
        <v>#NAME?</v>
      </c>
      <c r="K427" t="e">
        <f ca="1">_xll.BQL(D427, "total_equity(as_of_date=range(2023-12-29, 2023-12-29), fa_period_type=Q)")</f>
        <v>#NAME?</v>
      </c>
      <c r="L427" t="e">
        <f ca="1">_xll.BQL(D427, "sales_rev_turn(as_of_date=range(2023-12-31, 2023-12-31), fa_period_type=LTM)")</f>
        <v>#NAME?</v>
      </c>
    </row>
    <row r="428" spans="1:12" x14ac:dyDescent="0.55000000000000004">
      <c r="A428" s="1">
        <v>45289</v>
      </c>
      <c r="B428" s="1">
        <v>45291</v>
      </c>
      <c r="C428" t="s">
        <v>3531</v>
      </c>
      <c r="D428" t="s">
        <v>7574</v>
      </c>
      <c r="E428" t="e">
        <f ca="1">_xll.BQL(D428, "cf_free_cash_flow(as_of_date=range(2023-12-31, 2023-12-31), fa_period_type=LTM)")</f>
        <v>#NAME?</v>
      </c>
      <c r="F428" t="e">
        <f ca="1">_xll.BQL(D428, "bs_st_borrow(fa_period_reference=range(2023-12-29, 2023-12-29), fa_period_type=Q)")</f>
        <v>#NAME?</v>
      </c>
      <c r="G428" t="e">
        <f ca="1">_xll.BQL(D428, "bs_lt_borrow(fa_period_reference=range(2023-12-29, 2023-12-29), fa_period_type=Q)")</f>
        <v>#NAME?</v>
      </c>
      <c r="H428" t="e">
        <f ca="1">_xll.BQL(D428, "net_income(as_of_date=range(2023-12-31, 2023-12-31), fa_period_type=LTM)")</f>
        <v>#NAME?</v>
      </c>
      <c r="I428" t="e">
        <f ca="1">_xll.BQL(D428, "ebitda(as_of_date=range(2023-12-31, 2023-12-31), fa_period_type=LTM)")</f>
        <v>#NAME?</v>
      </c>
      <c r="J428" t="e">
        <f ca="1">_xll.BQL(D428, "is_int_expense(as_of_date=range(2023-12-29, 2023-12-29), fa_period_type=Q)")</f>
        <v>#NAME?</v>
      </c>
      <c r="K428" t="e">
        <f ca="1">_xll.BQL(D428, "total_equity(as_of_date=range(2023-12-29, 2023-12-29), fa_period_type=Q)")</f>
        <v>#NAME?</v>
      </c>
      <c r="L428" t="e">
        <f ca="1">_xll.BQL(D428, "sales_rev_turn(as_of_date=range(2023-12-31, 2023-12-31), fa_period_type=LTM)")</f>
        <v>#NAME?</v>
      </c>
    </row>
    <row r="429" spans="1:12" x14ac:dyDescent="0.55000000000000004">
      <c r="A429" s="1">
        <v>45289</v>
      </c>
      <c r="B429" s="1">
        <v>45291</v>
      </c>
      <c r="C429" t="s">
        <v>3538</v>
      </c>
      <c r="D429" t="s">
        <v>7501</v>
      </c>
      <c r="E429" t="e">
        <f ca="1">_xll.BQL(D429, "cf_free_cash_flow(as_of_date=range(2023-12-31, 2023-12-31), fa_period_type=LTM)")</f>
        <v>#NAME?</v>
      </c>
      <c r="F429" t="e">
        <f ca="1">_xll.BQL(D429, "bs_st_borrow(fa_period_reference=range(2023-12-29, 2023-12-29), fa_period_type=Q)")</f>
        <v>#NAME?</v>
      </c>
      <c r="G429" t="e">
        <f ca="1">_xll.BQL(D429, "bs_lt_borrow(fa_period_reference=range(2023-12-29, 2023-12-29), fa_period_type=Q)")</f>
        <v>#NAME?</v>
      </c>
      <c r="H429" t="e">
        <f ca="1">_xll.BQL(D429, "net_income(as_of_date=range(2023-12-31, 2023-12-31), fa_period_type=LTM)")</f>
        <v>#NAME?</v>
      </c>
      <c r="I429" t="e">
        <f ca="1">_xll.BQL(D429, "ebitda(as_of_date=range(2023-12-31, 2023-12-31), fa_period_type=LTM)")</f>
        <v>#NAME?</v>
      </c>
      <c r="J429" t="e">
        <f ca="1">_xll.BQL(D429, "is_int_expense(as_of_date=range(2023-12-29, 2023-12-29), fa_period_type=Q)")</f>
        <v>#NAME?</v>
      </c>
      <c r="K429" t="e">
        <f ca="1">_xll.BQL(D429, "total_equity(as_of_date=range(2023-12-29, 2023-12-29), fa_period_type=Q)")</f>
        <v>#NAME?</v>
      </c>
      <c r="L429" t="e">
        <f ca="1">_xll.BQL(D429, "sales_rev_turn(as_of_date=range(2023-12-31, 2023-12-31), fa_period_type=LTM)")</f>
        <v>#NAME?</v>
      </c>
    </row>
    <row r="430" spans="1:12" x14ac:dyDescent="0.55000000000000004">
      <c r="A430" s="1">
        <v>45289</v>
      </c>
      <c r="B430" s="1">
        <v>45291</v>
      </c>
      <c r="C430" t="s">
        <v>3546</v>
      </c>
      <c r="D430" t="s">
        <v>7331</v>
      </c>
      <c r="E430" t="e">
        <f ca="1">_xll.BQL(D430, "cf_free_cash_flow(as_of_date=range(2023-12-31, 2023-12-31), fa_period_type=LTM)")</f>
        <v>#NAME?</v>
      </c>
      <c r="F430" t="e">
        <f ca="1">_xll.BQL(D430, "bs_st_borrow(fa_period_reference=range(2023-12-29, 2023-12-29), fa_period_type=Q)")</f>
        <v>#NAME?</v>
      </c>
      <c r="G430" t="e">
        <f ca="1">_xll.BQL(D430, "bs_lt_borrow(fa_period_reference=range(2023-12-29, 2023-12-29), fa_period_type=Q)")</f>
        <v>#NAME?</v>
      </c>
      <c r="H430" t="e">
        <f ca="1">_xll.BQL(D430, "net_income(as_of_date=range(2023-12-31, 2023-12-31), fa_period_type=LTM)")</f>
        <v>#NAME?</v>
      </c>
      <c r="I430" t="e">
        <f ca="1">_xll.BQL(D430, "ebitda(as_of_date=range(2023-12-31, 2023-12-31), fa_period_type=LTM)")</f>
        <v>#NAME?</v>
      </c>
      <c r="J430" t="e">
        <f ca="1">_xll.BQL(D430, "is_int_expense(as_of_date=range(2023-12-29, 2023-12-29), fa_period_type=Q)")</f>
        <v>#NAME?</v>
      </c>
      <c r="K430" t="e">
        <f ca="1">_xll.BQL(D430, "total_equity(as_of_date=range(2023-12-29, 2023-12-29), fa_period_type=Q)")</f>
        <v>#NAME?</v>
      </c>
      <c r="L430" t="e">
        <f ca="1">_xll.BQL(D430, "sales_rev_turn(as_of_date=range(2023-12-31, 2023-12-31), fa_period_type=LTM)")</f>
        <v>#NAME?</v>
      </c>
    </row>
    <row r="431" spans="1:12" x14ac:dyDescent="0.55000000000000004">
      <c r="A431" s="1">
        <v>45289</v>
      </c>
      <c r="B431" s="1">
        <v>45291</v>
      </c>
      <c r="C431" t="s">
        <v>3551</v>
      </c>
      <c r="D431" t="s">
        <v>7575</v>
      </c>
      <c r="E431" t="e">
        <f ca="1">_xll.BQL(D431, "cf_free_cash_flow(as_of_date=range(2023-12-31, 2023-12-31), fa_period_type=LTM)")</f>
        <v>#NAME?</v>
      </c>
      <c r="F431" t="e">
        <f ca="1">_xll.BQL(D431, "bs_st_borrow(fa_period_reference=range(2023-12-29, 2023-12-29), fa_period_type=Q)")</f>
        <v>#NAME?</v>
      </c>
      <c r="G431" t="e">
        <f ca="1">_xll.BQL(D431, "bs_lt_borrow(fa_period_reference=range(2023-12-29, 2023-12-29), fa_period_type=Q)")</f>
        <v>#NAME?</v>
      </c>
      <c r="H431" t="e">
        <f ca="1">_xll.BQL(D431, "net_income(as_of_date=range(2023-12-31, 2023-12-31), fa_period_type=LTM)")</f>
        <v>#NAME?</v>
      </c>
      <c r="I431" t="e">
        <f ca="1">_xll.BQL(D431, "ebitda(as_of_date=range(2023-12-31, 2023-12-31), fa_period_type=LTM)")</f>
        <v>#NAME?</v>
      </c>
      <c r="J431" t="e">
        <f ca="1">_xll.BQL(D431, "is_int_expense(as_of_date=range(2023-12-29, 2023-12-29), fa_period_type=Q)")</f>
        <v>#NAME?</v>
      </c>
      <c r="K431" t="e">
        <f ca="1">_xll.BQL(D431, "total_equity(as_of_date=range(2023-12-29, 2023-12-29), fa_period_type=Q)")</f>
        <v>#NAME?</v>
      </c>
      <c r="L431" t="e">
        <f ca="1">_xll.BQL(D431, "sales_rev_turn(as_of_date=range(2023-12-31, 2023-12-31), fa_period_type=LTM)")</f>
        <v>#NAME?</v>
      </c>
    </row>
    <row r="432" spans="1:12" x14ac:dyDescent="0.55000000000000004">
      <c r="A432" s="1">
        <v>45289</v>
      </c>
      <c r="B432" s="1">
        <v>45291</v>
      </c>
      <c r="C432" t="s">
        <v>3555</v>
      </c>
      <c r="D432" t="s">
        <v>7320</v>
      </c>
      <c r="E432" t="e">
        <f ca="1">_xll.BQL(D432, "cf_free_cash_flow(as_of_date=range(2023-12-31, 2023-12-31), fa_period_type=LTM)")</f>
        <v>#NAME?</v>
      </c>
      <c r="F432" t="e">
        <f ca="1">_xll.BQL(D432, "bs_st_borrow(fa_period_reference=range(2023-12-29, 2023-12-29), fa_period_type=Q)")</f>
        <v>#NAME?</v>
      </c>
      <c r="G432" t="e">
        <f ca="1">_xll.BQL(D432, "bs_lt_borrow(fa_period_reference=range(2023-12-29, 2023-12-29), fa_period_type=Q)")</f>
        <v>#NAME?</v>
      </c>
      <c r="H432" t="e">
        <f ca="1">_xll.BQL(D432, "net_income(as_of_date=range(2023-12-31, 2023-12-31), fa_period_type=LTM)")</f>
        <v>#NAME?</v>
      </c>
      <c r="I432" t="e">
        <f ca="1">_xll.BQL(D432, "ebitda(as_of_date=range(2023-12-31, 2023-12-31), fa_period_type=LTM)")</f>
        <v>#NAME?</v>
      </c>
      <c r="J432" t="e">
        <f ca="1">_xll.BQL(D432, "is_int_expense(as_of_date=range(2023-12-29, 2023-12-29), fa_period_type=Q)")</f>
        <v>#NAME?</v>
      </c>
      <c r="K432" t="e">
        <f ca="1">_xll.BQL(D432, "total_equity(as_of_date=range(2023-12-29, 2023-12-29), fa_period_type=Q)")</f>
        <v>#NAME?</v>
      </c>
      <c r="L432" t="e">
        <f ca="1">_xll.BQL(D432, "sales_rev_turn(as_of_date=range(2023-12-31, 2023-12-31), fa_period_type=LTM)")</f>
        <v>#NAME?</v>
      </c>
    </row>
    <row r="433" spans="1:12" x14ac:dyDescent="0.55000000000000004">
      <c r="A433" s="1">
        <v>45289</v>
      </c>
      <c r="B433" s="1">
        <v>45291</v>
      </c>
      <c r="C433" t="s">
        <v>3579</v>
      </c>
      <c r="D433" t="s">
        <v>7576</v>
      </c>
      <c r="E433" t="e">
        <f ca="1">_xll.BQL(D433, "cf_free_cash_flow(as_of_date=range(2023-12-31, 2023-12-31), fa_period_type=LTM)")</f>
        <v>#NAME?</v>
      </c>
      <c r="F433" t="e">
        <f ca="1">_xll.BQL(D433, "bs_st_borrow(fa_period_reference=range(2023-12-29, 2023-12-29), fa_period_type=Q)")</f>
        <v>#NAME?</v>
      </c>
      <c r="G433" t="e">
        <f ca="1">_xll.BQL(D433, "bs_lt_borrow(fa_period_reference=range(2023-12-29, 2023-12-29), fa_period_type=Q)")</f>
        <v>#NAME?</v>
      </c>
      <c r="H433" t="e">
        <f ca="1">_xll.BQL(D433, "net_income(as_of_date=range(2023-12-31, 2023-12-31), fa_period_type=LTM)")</f>
        <v>#NAME?</v>
      </c>
      <c r="I433" t="e">
        <f ca="1">_xll.BQL(D433, "ebitda(as_of_date=range(2023-12-31, 2023-12-31), fa_period_type=LTM)")</f>
        <v>#NAME?</v>
      </c>
      <c r="J433" t="e">
        <f ca="1">_xll.BQL(D433, "is_int_expense(as_of_date=range(2023-12-29, 2023-12-29), fa_period_type=Q)")</f>
        <v>#NAME?</v>
      </c>
      <c r="K433" t="e">
        <f ca="1">_xll.BQL(D433, "total_equity(as_of_date=range(2023-12-29, 2023-12-29), fa_period_type=Q)")</f>
        <v>#NAME?</v>
      </c>
      <c r="L433" t="e">
        <f ca="1">_xll.BQL(D433, "sales_rev_turn(as_of_date=range(2023-12-31, 2023-12-31), fa_period_type=LTM)")</f>
        <v>#NAME?</v>
      </c>
    </row>
    <row r="434" spans="1:12" x14ac:dyDescent="0.55000000000000004">
      <c r="A434" s="1">
        <v>45289</v>
      </c>
      <c r="B434" s="1">
        <v>45291</v>
      </c>
      <c r="C434" t="s">
        <v>3585</v>
      </c>
      <c r="D434" t="s">
        <v>7387</v>
      </c>
      <c r="E434" t="e">
        <f ca="1">_xll.BQL(D434, "cf_free_cash_flow(as_of_date=range(2023-12-31, 2023-12-31), fa_period_type=LTM)")</f>
        <v>#NAME?</v>
      </c>
      <c r="F434" t="e">
        <f ca="1">_xll.BQL(D434, "bs_st_borrow(fa_period_reference=range(2023-12-29, 2023-12-29), fa_period_type=Q)")</f>
        <v>#NAME?</v>
      </c>
      <c r="G434" t="e">
        <f ca="1">_xll.BQL(D434, "bs_lt_borrow(fa_period_reference=range(2023-12-29, 2023-12-29), fa_period_type=Q)")</f>
        <v>#NAME?</v>
      </c>
      <c r="H434" t="e">
        <f ca="1">_xll.BQL(D434, "net_income(as_of_date=range(2023-12-31, 2023-12-31), fa_period_type=LTM)")</f>
        <v>#NAME?</v>
      </c>
      <c r="I434" t="e">
        <f ca="1">_xll.BQL(D434, "ebitda(as_of_date=range(2023-12-31, 2023-12-31), fa_period_type=LTM)")</f>
        <v>#NAME?</v>
      </c>
      <c r="J434" t="e">
        <f ca="1">_xll.BQL(D434, "is_int_expense(as_of_date=range(2023-12-29, 2023-12-29), fa_period_type=Q)")</f>
        <v>#NAME?</v>
      </c>
      <c r="K434" t="e">
        <f ca="1">_xll.BQL(D434, "total_equity(as_of_date=range(2023-12-29, 2023-12-29), fa_period_type=Q)")</f>
        <v>#NAME?</v>
      </c>
      <c r="L434" t="e">
        <f ca="1">_xll.BQL(D434, "sales_rev_turn(as_of_date=range(2023-12-31, 2023-12-31), fa_period_type=LTM)")</f>
        <v>#NAME?</v>
      </c>
    </row>
    <row r="435" spans="1:12" x14ac:dyDescent="0.55000000000000004">
      <c r="A435" s="1">
        <v>45289</v>
      </c>
      <c r="B435" s="1">
        <v>45291</v>
      </c>
      <c r="C435" t="s">
        <v>3590</v>
      </c>
      <c r="D435" t="s">
        <v>7577</v>
      </c>
      <c r="E435" t="e">
        <f ca="1">_xll.BQL(D435, "cf_free_cash_flow(as_of_date=range(2023-12-31, 2023-12-31), fa_period_type=LTM)")</f>
        <v>#NAME?</v>
      </c>
      <c r="F435" t="e">
        <f ca="1">_xll.BQL(D435, "bs_st_borrow(fa_period_reference=range(2023-12-29, 2023-12-29), fa_period_type=Q)")</f>
        <v>#NAME?</v>
      </c>
      <c r="G435" t="e">
        <f ca="1">_xll.BQL(D435, "bs_lt_borrow(fa_period_reference=range(2023-12-29, 2023-12-29), fa_period_type=Q)")</f>
        <v>#NAME?</v>
      </c>
      <c r="H435" t="e">
        <f ca="1">_xll.BQL(D435, "net_income(as_of_date=range(2023-12-31, 2023-12-31), fa_period_type=LTM)")</f>
        <v>#NAME?</v>
      </c>
      <c r="I435" t="e">
        <f ca="1">_xll.BQL(D435, "ebitda(as_of_date=range(2023-12-31, 2023-12-31), fa_period_type=LTM)")</f>
        <v>#NAME?</v>
      </c>
      <c r="J435" t="e">
        <f ca="1">_xll.BQL(D435, "is_int_expense(as_of_date=range(2023-12-29, 2023-12-29), fa_period_type=Q)")</f>
        <v>#NAME?</v>
      </c>
      <c r="K435" t="e">
        <f ca="1">_xll.BQL(D435, "total_equity(as_of_date=range(2023-12-29, 2023-12-29), fa_period_type=Q)")</f>
        <v>#NAME?</v>
      </c>
      <c r="L435" t="e">
        <f ca="1">_xll.BQL(D435, "sales_rev_turn(as_of_date=range(2023-12-31, 2023-12-31), fa_period_type=LTM)")</f>
        <v>#NAME?</v>
      </c>
    </row>
    <row r="436" spans="1:12" x14ac:dyDescent="0.55000000000000004">
      <c r="A436" s="1">
        <v>45289</v>
      </c>
      <c r="B436" s="1">
        <v>45291</v>
      </c>
      <c r="C436" t="s">
        <v>3596</v>
      </c>
      <c r="D436" t="s">
        <v>7261</v>
      </c>
      <c r="E436" t="e">
        <f ca="1">_xll.BQL(D436, "cf_free_cash_flow(as_of_date=range(2023-12-31, 2023-12-31), fa_period_type=LTM)")</f>
        <v>#NAME?</v>
      </c>
      <c r="F436" t="e">
        <f ca="1">_xll.BQL(D436, "bs_st_borrow(fa_period_reference=range(2023-12-29, 2023-12-29), fa_period_type=Q)")</f>
        <v>#NAME?</v>
      </c>
      <c r="G436" t="e">
        <f ca="1">_xll.BQL(D436, "bs_lt_borrow(fa_period_reference=range(2023-12-29, 2023-12-29), fa_period_type=Q)")</f>
        <v>#NAME?</v>
      </c>
      <c r="H436" t="e">
        <f ca="1">_xll.BQL(D436, "net_income(as_of_date=range(2023-12-31, 2023-12-31), fa_period_type=LTM)")</f>
        <v>#NAME?</v>
      </c>
      <c r="I436" t="e">
        <f ca="1">_xll.BQL(D436, "ebitda(as_of_date=range(2023-12-31, 2023-12-31), fa_period_type=LTM)")</f>
        <v>#NAME?</v>
      </c>
      <c r="J436" t="e">
        <f ca="1">_xll.BQL(D436, "is_int_expense(as_of_date=range(2023-12-29, 2023-12-29), fa_period_type=Q)")</f>
        <v>#NAME?</v>
      </c>
      <c r="K436" t="e">
        <f ca="1">_xll.BQL(D436, "total_equity(as_of_date=range(2023-12-29, 2023-12-29), fa_period_type=Q)")</f>
        <v>#NAME?</v>
      </c>
      <c r="L436" t="e">
        <f ca="1">_xll.BQL(D436, "sales_rev_turn(as_of_date=range(2023-12-31, 2023-12-31), fa_period_type=LTM)")</f>
        <v>#NAME?</v>
      </c>
    </row>
    <row r="437" spans="1:12" x14ac:dyDescent="0.55000000000000004">
      <c r="A437" s="1">
        <v>45289</v>
      </c>
      <c r="B437" s="1">
        <v>45291</v>
      </c>
      <c r="C437" t="s">
        <v>3599</v>
      </c>
      <c r="D437" t="s">
        <v>7578</v>
      </c>
      <c r="E437" t="e">
        <f ca="1">_xll.BQL(D437, "cf_free_cash_flow(as_of_date=range(2023-12-31, 2023-12-31), fa_period_type=LTM)")</f>
        <v>#NAME?</v>
      </c>
      <c r="F437" t="e">
        <f ca="1">_xll.BQL(D437, "bs_st_borrow(fa_period_reference=range(2023-12-29, 2023-12-29), fa_period_type=Q)")</f>
        <v>#NAME?</v>
      </c>
      <c r="G437" t="e">
        <f ca="1">_xll.BQL(D437, "bs_lt_borrow(fa_period_reference=range(2023-12-29, 2023-12-29), fa_period_type=Q)")</f>
        <v>#NAME?</v>
      </c>
      <c r="H437" t="e">
        <f ca="1">_xll.BQL(D437, "net_income(as_of_date=range(2023-12-31, 2023-12-31), fa_period_type=LTM)")</f>
        <v>#NAME?</v>
      </c>
      <c r="I437" t="e">
        <f ca="1">_xll.BQL(D437, "ebitda(as_of_date=range(2023-12-31, 2023-12-31), fa_period_type=LTM)")</f>
        <v>#NAME?</v>
      </c>
      <c r="J437" t="e">
        <f ca="1">_xll.BQL(D437, "is_int_expense(as_of_date=range(2023-12-29, 2023-12-29), fa_period_type=Q)")</f>
        <v>#NAME?</v>
      </c>
      <c r="K437" t="e">
        <f ca="1">_xll.BQL(D437, "total_equity(as_of_date=range(2023-12-29, 2023-12-29), fa_period_type=Q)")</f>
        <v>#NAME?</v>
      </c>
      <c r="L437" t="e">
        <f ca="1">_xll.BQL(D437, "sales_rev_turn(as_of_date=range(2023-12-31, 2023-12-31), fa_period_type=LTM)")</f>
        <v>#NAME?</v>
      </c>
    </row>
    <row r="438" spans="1:12" x14ac:dyDescent="0.55000000000000004">
      <c r="A438" s="1">
        <v>45289</v>
      </c>
      <c r="B438" s="1">
        <v>45291</v>
      </c>
      <c r="C438" t="s">
        <v>3632</v>
      </c>
      <c r="D438" t="s">
        <v>7579</v>
      </c>
      <c r="E438" t="e">
        <f ca="1">_xll.BQL(D438, "cf_free_cash_flow(as_of_date=range(2023-12-31, 2023-12-31), fa_period_type=LTM)")</f>
        <v>#NAME?</v>
      </c>
      <c r="F438" t="e">
        <f ca="1">_xll.BQL(D438, "bs_st_borrow(fa_period_reference=range(2023-12-29, 2023-12-29), fa_period_type=Q)")</f>
        <v>#NAME?</v>
      </c>
      <c r="G438" t="e">
        <f ca="1">_xll.BQL(D438, "bs_lt_borrow(fa_period_reference=range(2023-12-29, 2023-12-29), fa_period_type=Q)")</f>
        <v>#NAME?</v>
      </c>
      <c r="H438" t="e">
        <f ca="1">_xll.BQL(D438, "net_income(as_of_date=range(2023-12-31, 2023-12-31), fa_period_type=LTM)")</f>
        <v>#NAME?</v>
      </c>
      <c r="I438" t="e">
        <f ca="1">_xll.BQL(D438, "ebitda(as_of_date=range(2023-12-31, 2023-12-31), fa_period_type=LTM)")</f>
        <v>#NAME?</v>
      </c>
      <c r="J438" t="e">
        <f ca="1">_xll.BQL(D438, "is_int_expense(as_of_date=range(2023-12-29, 2023-12-29), fa_period_type=Q)")</f>
        <v>#NAME?</v>
      </c>
      <c r="K438" t="e">
        <f ca="1">_xll.BQL(D438, "total_equity(as_of_date=range(2023-12-29, 2023-12-29), fa_period_type=Q)")</f>
        <v>#NAME?</v>
      </c>
      <c r="L438" t="e">
        <f ca="1">_xll.BQL(D438, "sales_rev_turn(as_of_date=range(2023-12-31, 2023-12-31), fa_period_type=LTM)")</f>
        <v>#NAME?</v>
      </c>
    </row>
    <row r="439" spans="1:12" x14ac:dyDescent="0.55000000000000004">
      <c r="A439" s="1">
        <v>45289</v>
      </c>
      <c r="B439" s="1">
        <v>45291</v>
      </c>
      <c r="C439" t="s">
        <v>3636</v>
      </c>
      <c r="D439" t="s">
        <v>7580</v>
      </c>
      <c r="E439" t="e">
        <f ca="1">_xll.BQL(D439, "cf_free_cash_flow(as_of_date=range(2023-12-31, 2023-12-31), fa_period_type=LTM)")</f>
        <v>#NAME?</v>
      </c>
      <c r="F439" t="e">
        <f ca="1">_xll.BQL(D439, "bs_st_borrow(fa_period_reference=range(2023-12-29, 2023-12-29), fa_period_type=Q)")</f>
        <v>#NAME?</v>
      </c>
      <c r="G439" t="e">
        <f ca="1">_xll.BQL(D439, "bs_lt_borrow(fa_period_reference=range(2023-12-29, 2023-12-29), fa_period_type=Q)")</f>
        <v>#NAME?</v>
      </c>
      <c r="H439" t="e">
        <f ca="1">_xll.BQL(D439, "net_income(as_of_date=range(2023-12-31, 2023-12-31), fa_period_type=LTM)")</f>
        <v>#NAME?</v>
      </c>
      <c r="I439" t="e">
        <f ca="1">_xll.BQL(D439, "ebitda(as_of_date=range(2023-12-31, 2023-12-31), fa_period_type=LTM)")</f>
        <v>#NAME?</v>
      </c>
      <c r="J439" t="e">
        <f ca="1">_xll.BQL(D439, "is_int_expense(as_of_date=range(2023-12-29, 2023-12-29), fa_period_type=Q)")</f>
        <v>#NAME?</v>
      </c>
      <c r="K439" t="e">
        <f ca="1">_xll.BQL(D439, "total_equity(as_of_date=range(2023-12-29, 2023-12-29), fa_period_type=Q)")</f>
        <v>#NAME?</v>
      </c>
      <c r="L439" t="e">
        <f ca="1">_xll.BQL(D439, "sales_rev_turn(as_of_date=range(2023-12-31, 2023-12-31), fa_period_type=LTM)")</f>
        <v>#NAME?</v>
      </c>
    </row>
    <row r="440" spans="1:12" x14ac:dyDescent="0.55000000000000004">
      <c r="A440" s="1">
        <v>45289</v>
      </c>
      <c r="B440" s="1">
        <v>45291</v>
      </c>
      <c r="C440" t="s">
        <v>3640</v>
      </c>
      <c r="D440" t="s">
        <v>7452</v>
      </c>
      <c r="E440" t="e">
        <f ca="1">_xll.BQL(D440, "cf_free_cash_flow(as_of_date=range(2023-12-31, 2023-12-31), fa_period_type=LTM)")</f>
        <v>#NAME?</v>
      </c>
      <c r="F440" t="e">
        <f ca="1">_xll.BQL(D440, "bs_st_borrow(fa_period_reference=range(2023-12-29, 2023-12-29), fa_period_type=Q)")</f>
        <v>#NAME?</v>
      </c>
      <c r="G440" t="e">
        <f ca="1">_xll.BQL(D440, "bs_lt_borrow(fa_period_reference=range(2023-12-29, 2023-12-29), fa_period_type=Q)")</f>
        <v>#NAME?</v>
      </c>
      <c r="H440" t="e">
        <f ca="1">_xll.BQL(D440, "net_income(as_of_date=range(2023-12-31, 2023-12-31), fa_period_type=LTM)")</f>
        <v>#NAME?</v>
      </c>
      <c r="I440" t="e">
        <f ca="1">_xll.BQL(D440, "ebitda(as_of_date=range(2023-12-31, 2023-12-31), fa_period_type=LTM)")</f>
        <v>#NAME?</v>
      </c>
      <c r="J440" t="e">
        <f ca="1">_xll.BQL(D440, "is_int_expense(as_of_date=range(2023-12-29, 2023-12-29), fa_period_type=Q)")</f>
        <v>#NAME?</v>
      </c>
      <c r="K440" t="e">
        <f ca="1">_xll.BQL(D440, "total_equity(as_of_date=range(2023-12-29, 2023-12-29), fa_period_type=Q)")</f>
        <v>#NAME?</v>
      </c>
      <c r="L440" t="e">
        <f ca="1">_xll.BQL(D440, "sales_rev_turn(as_of_date=range(2023-12-31, 2023-12-31), fa_period_type=LTM)")</f>
        <v>#NAME?</v>
      </c>
    </row>
    <row r="441" spans="1:12" x14ac:dyDescent="0.55000000000000004">
      <c r="A441" s="1">
        <v>45289</v>
      </c>
      <c r="B441" s="1">
        <v>45291</v>
      </c>
      <c r="C441" t="s">
        <v>3651</v>
      </c>
      <c r="D441" t="s">
        <v>7581</v>
      </c>
      <c r="E441" t="e">
        <f ca="1">_xll.BQL(D441, "cf_free_cash_flow(as_of_date=range(2023-12-31, 2023-12-31), fa_period_type=LTM)")</f>
        <v>#NAME?</v>
      </c>
      <c r="F441" t="e">
        <f ca="1">_xll.BQL(D441, "bs_st_borrow(fa_period_reference=range(2023-12-29, 2023-12-29), fa_period_type=Q)")</f>
        <v>#NAME?</v>
      </c>
      <c r="G441" t="e">
        <f ca="1">_xll.BQL(D441, "bs_lt_borrow(fa_period_reference=range(2023-12-29, 2023-12-29), fa_period_type=Q)")</f>
        <v>#NAME?</v>
      </c>
      <c r="H441" t="e">
        <f ca="1">_xll.BQL(D441, "net_income(as_of_date=range(2023-12-31, 2023-12-31), fa_period_type=LTM)")</f>
        <v>#NAME?</v>
      </c>
      <c r="I441" t="e">
        <f ca="1">_xll.BQL(D441, "ebitda(as_of_date=range(2023-12-31, 2023-12-31), fa_period_type=LTM)")</f>
        <v>#NAME?</v>
      </c>
      <c r="J441" t="e">
        <f ca="1">_xll.BQL(D441, "is_int_expense(as_of_date=range(2023-12-29, 2023-12-29), fa_period_type=Q)")</f>
        <v>#NAME?</v>
      </c>
      <c r="K441" t="e">
        <f ca="1">_xll.BQL(D441, "total_equity(as_of_date=range(2023-12-29, 2023-12-29), fa_period_type=Q)")</f>
        <v>#NAME?</v>
      </c>
      <c r="L441" t="e">
        <f ca="1">_xll.BQL(D441, "sales_rev_turn(as_of_date=range(2023-12-31, 2023-12-31), fa_period_type=LTM)")</f>
        <v>#NAME?</v>
      </c>
    </row>
    <row r="442" spans="1:12" x14ac:dyDescent="0.55000000000000004">
      <c r="A442" s="1">
        <v>45289</v>
      </c>
      <c r="B442" s="1">
        <v>45291</v>
      </c>
      <c r="C442" t="s">
        <v>3669</v>
      </c>
      <c r="D442" t="s">
        <v>7582</v>
      </c>
      <c r="E442" t="e">
        <f ca="1">_xll.BQL(D442, "cf_free_cash_flow(as_of_date=range(2023-12-31, 2023-12-31), fa_period_type=LTM)")</f>
        <v>#NAME?</v>
      </c>
      <c r="F442" t="e">
        <f ca="1">_xll.BQL(D442, "bs_st_borrow(fa_period_reference=range(2023-12-29, 2023-12-29), fa_period_type=Q)")</f>
        <v>#NAME?</v>
      </c>
      <c r="G442" t="e">
        <f ca="1">_xll.BQL(D442, "bs_lt_borrow(fa_period_reference=range(2023-12-29, 2023-12-29), fa_period_type=Q)")</f>
        <v>#NAME?</v>
      </c>
      <c r="H442" t="e">
        <f ca="1">_xll.BQL(D442, "net_income(as_of_date=range(2023-12-31, 2023-12-31), fa_period_type=LTM)")</f>
        <v>#NAME?</v>
      </c>
      <c r="I442" t="e">
        <f ca="1">_xll.BQL(D442, "ebitda(as_of_date=range(2023-12-31, 2023-12-31), fa_period_type=LTM)")</f>
        <v>#NAME?</v>
      </c>
      <c r="J442" t="e">
        <f ca="1">_xll.BQL(D442, "is_int_expense(as_of_date=range(2023-12-29, 2023-12-29), fa_period_type=Q)")</f>
        <v>#NAME?</v>
      </c>
      <c r="K442" t="e">
        <f ca="1">_xll.BQL(D442, "total_equity(as_of_date=range(2023-12-29, 2023-12-29), fa_period_type=Q)")</f>
        <v>#NAME?</v>
      </c>
      <c r="L442" t="e">
        <f ca="1">_xll.BQL(D442, "sales_rev_turn(as_of_date=range(2023-12-31, 2023-12-31), fa_period_type=LTM)")</f>
        <v>#NAME?</v>
      </c>
    </row>
    <row r="443" spans="1:12" x14ac:dyDescent="0.55000000000000004">
      <c r="A443" s="1">
        <v>45289</v>
      </c>
      <c r="B443" s="1">
        <v>45291</v>
      </c>
      <c r="C443" t="s">
        <v>3677</v>
      </c>
      <c r="D443" t="s">
        <v>7583</v>
      </c>
      <c r="E443" t="e">
        <f ca="1">_xll.BQL(D443, "cf_free_cash_flow(as_of_date=range(2023-12-31, 2023-12-31), fa_period_type=LTM)")</f>
        <v>#NAME?</v>
      </c>
      <c r="F443" t="e">
        <f ca="1">_xll.BQL(D443, "bs_st_borrow(fa_period_reference=range(2023-12-29, 2023-12-29), fa_period_type=Q)")</f>
        <v>#NAME?</v>
      </c>
      <c r="G443" t="e">
        <f ca="1">_xll.BQL(D443, "bs_lt_borrow(fa_period_reference=range(2023-12-29, 2023-12-29), fa_period_type=Q)")</f>
        <v>#NAME?</v>
      </c>
      <c r="H443" t="e">
        <f ca="1">_xll.BQL(D443, "net_income(as_of_date=range(2023-12-31, 2023-12-31), fa_period_type=LTM)")</f>
        <v>#NAME?</v>
      </c>
      <c r="I443" t="e">
        <f ca="1">_xll.BQL(D443, "ebitda(as_of_date=range(2023-12-31, 2023-12-31), fa_period_type=LTM)")</f>
        <v>#NAME?</v>
      </c>
      <c r="J443" t="e">
        <f ca="1">_xll.BQL(D443, "is_int_expense(as_of_date=range(2023-12-29, 2023-12-29), fa_period_type=Q)")</f>
        <v>#NAME?</v>
      </c>
      <c r="K443" t="e">
        <f ca="1">_xll.BQL(D443, "total_equity(as_of_date=range(2023-12-29, 2023-12-29), fa_period_type=Q)")</f>
        <v>#NAME?</v>
      </c>
      <c r="L443" t="e">
        <f ca="1">_xll.BQL(D443, "sales_rev_turn(as_of_date=range(2023-12-31, 2023-12-31), fa_period_type=LTM)")</f>
        <v>#NAME?</v>
      </c>
    </row>
    <row r="444" spans="1:12" x14ac:dyDescent="0.55000000000000004">
      <c r="A444" s="1">
        <v>45289</v>
      </c>
      <c r="B444" s="1">
        <v>45291</v>
      </c>
      <c r="C444" t="s">
        <v>3680</v>
      </c>
      <c r="D444" t="s">
        <v>7486</v>
      </c>
      <c r="E444" t="e">
        <f ca="1">_xll.BQL(D444, "cf_free_cash_flow(as_of_date=range(2023-12-31, 2023-12-31), fa_period_type=LTM)")</f>
        <v>#NAME?</v>
      </c>
      <c r="F444" t="e">
        <f ca="1">_xll.BQL(D444, "bs_st_borrow(fa_period_reference=range(2023-12-29, 2023-12-29), fa_period_type=Q)")</f>
        <v>#NAME?</v>
      </c>
      <c r="G444" t="e">
        <f ca="1">_xll.BQL(D444, "bs_lt_borrow(fa_period_reference=range(2023-12-29, 2023-12-29), fa_period_type=Q)")</f>
        <v>#NAME?</v>
      </c>
      <c r="H444" t="e">
        <f ca="1">_xll.BQL(D444, "net_income(as_of_date=range(2023-12-31, 2023-12-31), fa_period_type=LTM)")</f>
        <v>#NAME?</v>
      </c>
      <c r="I444" t="e">
        <f ca="1">_xll.BQL(D444, "ebitda(as_of_date=range(2023-12-31, 2023-12-31), fa_period_type=LTM)")</f>
        <v>#NAME?</v>
      </c>
      <c r="J444" t="e">
        <f ca="1">_xll.BQL(D444, "is_int_expense(as_of_date=range(2023-12-29, 2023-12-29), fa_period_type=Q)")</f>
        <v>#NAME?</v>
      </c>
      <c r="K444" t="e">
        <f ca="1">_xll.BQL(D444, "total_equity(as_of_date=range(2023-12-29, 2023-12-29), fa_period_type=Q)")</f>
        <v>#NAME?</v>
      </c>
      <c r="L444" t="e">
        <f ca="1">_xll.BQL(D444, "sales_rev_turn(as_of_date=range(2023-12-31, 2023-12-31), fa_period_type=LTM)")</f>
        <v>#NAME?</v>
      </c>
    </row>
    <row r="445" spans="1:12" x14ac:dyDescent="0.55000000000000004">
      <c r="A445" s="1">
        <v>45289</v>
      </c>
      <c r="B445" s="1">
        <v>45291</v>
      </c>
      <c r="C445" t="s">
        <v>3683</v>
      </c>
      <c r="D445" t="s">
        <v>7584</v>
      </c>
      <c r="E445" t="e">
        <f ca="1">_xll.BQL(D445, "cf_free_cash_flow(as_of_date=range(2023-12-31, 2023-12-31), fa_period_type=LTM)")</f>
        <v>#NAME?</v>
      </c>
      <c r="F445" t="e">
        <f ca="1">_xll.BQL(D445, "bs_st_borrow(fa_period_reference=range(2023-12-29, 2023-12-29), fa_period_type=Q)")</f>
        <v>#NAME?</v>
      </c>
      <c r="G445" t="e">
        <f ca="1">_xll.BQL(D445, "bs_lt_borrow(fa_period_reference=range(2023-12-29, 2023-12-29), fa_period_type=Q)")</f>
        <v>#NAME?</v>
      </c>
      <c r="H445" t="e">
        <f ca="1">_xll.BQL(D445, "net_income(as_of_date=range(2023-12-31, 2023-12-31), fa_period_type=LTM)")</f>
        <v>#NAME?</v>
      </c>
      <c r="I445" t="e">
        <f ca="1">_xll.BQL(D445, "ebitda(as_of_date=range(2023-12-31, 2023-12-31), fa_period_type=LTM)")</f>
        <v>#NAME?</v>
      </c>
      <c r="J445" t="e">
        <f ca="1">_xll.BQL(D445, "is_int_expense(as_of_date=range(2023-12-29, 2023-12-29), fa_period_type=Q)")</f>
        <v>#NAME?</v>
      </c>
      <c r="K445" t="e">
        <f ca="1">_xll.BQL(D445, "total_equity(as_of_date=range(2023-12-29, 2023-12-29), fa_period_type=Q)")</f>
        <v>#NAME?</v>
      </c>
      <c r="L445" t="e">
        <f ca="1">_xll.BQL(D445, "sales_rev_turn(as_of_date=range(2023-12-31, 2023-12-31), fa_period_type=LTM)")</f>
        <v>#NAME?</v>
      </c>
    </row>
    <row r="446" spans="1:12" x14ac:dyDescent="0.55000000000000004">
      <c r="A446" s="1">
        <v>45289</v>
      </c>
      <c r="B446" s="1">
        <v>45291</v>
      </c>
      <c r="C446" t="s">
        <v>3698</v>
      </c>
      <c r="D446" t="s">
        <v>7585</v>
      </c>
      <c r="E446" t="e">
        <f ca="1">_xll.BQL(D446, "cf_free_cash_flow(as_of_date=range(2023-12-31, 2023-12-31), fa_period_type=LTM)")</f>
        <v>#NAME?</v>
      </c>
      <c r="F446" t="e">
        <f ca="1">_xll.BQL(D446, "bs_st_borrow(fa_period_reference=range(2023-12-29, 2023-12-29), fa_period_type=Q)")</f>
        <v>#NAME?</v>
      </c>
      <c r="G446" t="e">
        <f ca="1">_xll.BQL(D446, "bs_lt_borrow(fa_period_reference=range(2023-12-29, 2023-12-29), fa_period_type=Q)")</f>
        <v>#NAME?</v>
      </c>
      <c r="H446" t="e">
        <f ca="1">_xll.BQL(D446, "net_income(as_of_date=range(2023-12-31, 2023-12-31), fa_period_type=LTM)")</f>
        <v>#NAME?</v>
      </c>
      <c r="I446" t="e">
        <f ca="1">_xll.BQL(D446, "ebitda(as_of_date=range(2023-12-31, 2023-12-31), fa_period_type=LTM)")</f>
        <v>#NAME?</v>
      </c>
      <c r="J446" t="e">
        <f ca="1">_xll.BQL(D446, "is_int_expense(as_of_date=range(2023-12-29, 2023-12-29), fa_period_type=Q)")</f>
        <v>#NAME?</v>
      </c>
      <c r="K446" t="e">
        <f ca="1">_xll.BQL(D446, "total_equity(as_of_date=range(2023-12-29, 2023-12-29), fa_period_type=Q)")</f>
        <v>#NAME?</v>
      </c>
      <c r="L446" t="e">
        <f ca="1">_xll.BQL(D446, "sales_rev_turn(as_of_date=range(2023-12-31, 2023-12-31), fa_period_type=LTM)")</f>
        <v>#NAME?</v>
      </c>
    </row>
    <row r="447" spans="1:12" x14ac:dyDescent="0.55000000000000004">
      <c r="A447" s="1">
        <v>45289</v>
      </c>
      <c r="B447" s="1">
        <v>45291</v>
      </c>
      <c r="C447" t="s">
        <v>3707</v>
      </c>
      <c r="D447" t="s">
        <v>7412</v>
      </c>
      <c r="E447" t="e">
        <f ca="1">_xll.BQL(D447, "cf_free_cash_flow(as_of_date=range(2023-12-31, 2023-12-31), fa_period_type=LTM)")</f>
        <v>#NAME?</v>
      </c>
      <c r="F447" t="e">
        <f ca="1">_xll.BQL(D447, "bs_st_borrow(fa_period_reference=range(2023-12-29, 2023-12-29), fa_period_type=Q)")</f>
        <v>#NAME?</v>
      </c>
      <c r="G447" t="e">
        <f ca="1">_xll.BQL(D447, "bs_lt_borrow(fa_period_reference=range(2023-12-29, 2023-12-29), fa_period_type=Q)")</f>
        <v>#NAME?</v>
      </c>
      <c r="H447" t="e">
        <f ca="1">_xll.BQL(D447, "net_income(as_of_date=range(2023-12-31, 2023-12-31), fa_period_type=LTM)")</f>
        <v>#NAME?</v>
      </c>
      <c r="I447" t="e">
        <f ca="1">_xll.BQL(D447, "ebitda(as_of_date=range(2023-12-31, 2023-12-31), fa_period_type=LTM)")</f>
        <v>#NAME?</v>
      </c>
      <c r="J447" t="e">
        <f ca="1">_xll.BQL(D447, "is_int_expense(as_of_date=range(2023-12-29, 2023-12-29), fa_period_type=Q)")</f>
        <v>#NAME?</v>
      </c>
      <c r="K447" t="e">
        <f ca="1">_xll.BQL(D447, "total_equity(as_of_date=range(2023-12-29, 2023-12-29), fa_period_type=Q)")</f>
        <v>#NAME?</v>
      </c>
      <c r="L447" t="e">
        <f ca="1">_xll.BQL(D447, "sales_rev_turn(as_of_date=range(2023-12-31, 2023-12-31), fa_period_type=LTM)")</f>
        <v>#NAME?</v>
      </c>
    </row>
    <row r="448" spans="1:12" x14ac:dyDescent="0.55000000000000004">
      <c r="A448" s="1">
        <v>45289</v>
      </c>
      <c r="B448" s="1">
        <v>45291</v>
      </c>
      <c r="C448" t="s">
        <v>3725</v>
      </c>
      <c r="D448" t="s">
        <v>7452</v>
      </c>
      <c r="E448" t="e">
        <f ca="1">_xll.BQL(D448, "cf_free_cash_flow(as_of_date=range(2023-12-31, 2023-12-31), fa_period_type=LTM)")</f>
        <v>#NAME?</v>
      </c>
      <c r="F448" t="e">
        <f ca="1">_xll.BQL(D448, "bs_st_borrow(fa_period_reference=range(2023-12-29, 2023-12-29), fa_period_type=Q)")</f>
        <v>#NAME?</v>
      </c>
      <c r="G448" t="e">
        <f ca="1">_xll.BQL(D448, "bs_lt_borrow(fa_period_reference=range(2023-12-29, 2023-12-29), fa_period_type=Q)")</f>
        <v>#NAME?</v>
      </c>
      <c r="H448" t="e">
        <f ca="1">_xll.BQL(D448, "net_income(as_of_date=range(2023-12-31, 2023-12-31), fa_period_type=LTM)")</f>
        <v>#NAME?</v>
      </c>
      <c r="I448" t="e">
        <f ca="1">_xll.BQL(D448, "ebitda(as_of_date=range(2023-12-31, 2023-12-31), fa_period_type=LTM)")</f>
        <v>#NAME?</v>
      </c>
      <c r="J448" t="e">
        <f ca="1">_xll.BQL(D448, "is_int_expense(as_of_date=range(2023-12-29, 2023-12-29), fa_period_type=Q)")</f>
        <v>#NAME?</v>
      </c>
      <c r="K448" t="e">
        <f ca="1">_xll.BQL(D448, "total_equity(as_of_date=range(2023-12-29, 2023-12-29), fa_period_type=Q)")</f>
        <v>#NAME?</v>
      </c>
      <c r="L448" t="e">
        <f ca="1">_xll.BQL(D448, "sales_rev_turn(as_of_date=range(2023-12-31, 2023-12-31), fa_period_type=LTM)")</f>
        <v>#NAME?</v>
      </c>
    </row>
    <row r="449" spans="1:12" x14ac:dyDescent="0.55000000000000004">
      <c r="A449" s="1">
        <v>45289</v>
      </c>
      <c r="B449" s="1">
        <v>45291</v>
      </c>
      <c r="C449" t="s">
        <v>3731</v>
      </c>
      <c r="D449" t="s">
        <v>7586</v>
      </c>
      <c r="E449" t="e">
        <f ca="1">_xll.BQL(D449, "cf_free_cash_flow(as_of_date=range(2023-12-31, 2023-12-31), fa_period_type=LTM)")</f>
        <v>#NAME?</v>
      </c>
      <c r="F449" t="e">
        <f ca="1">_xll.BQL(D449, "bs_st_borrow(fa_period_reference=range(2023-12-29, 2023-12-29), fa_period_type=Q)")</f>
        <v>#NAME?</v>
      </c>
      <c r="G449" t="e">
        <f ca="1">_xll.BQL(D449, "bs_lt_borrow(fa_period_reference=range(2023-12-29, 2023-12-29), fa_period_type=Q)")</f>
        <v>#NAME?</v>
      </c>
      <c r="H449" t="e">
        <f ca="1">_xll.BQL(D449, "net_income(as_of_date=range(2023-12-31, 2023-12-31), fa_period_type=LTM)")</f>
        <v>#NAME?</v>
      </c>
      <c r="I449" t="e">
        <f ca="1">_xll.BQL(D449, "ebitda(as_of_date=range(2023-12-31, 2023-12-31), fa_period_type=LTM)")</f>
        <v>#NAME?</v>
      </c>
      <c r="J449" t="e">
        <f ca="1">_xll.BQL(D449, "is_int_expense(as_of_date=range(2023-12-29, 2023-12-29), fa_period_type=Q)")</f>
        <v>#NAME?</v>
      </c>
      <c r="K449" t="e">
        <f ca="1">_xll.BQL(D449, "total_equity(as_of_date=range(2023-12-29, 2023-12-29), fa_period_type=Q)")</f>
        <v>#NAME?</v>
      </c>
      <c r="L449" t="e">
        <f ca="1">_xll.BQL(D449, "sales_rev_turn(as_of_date=range(2023-12-31, 2023-12-31), fa_period_type=LTM)")</f>
        <v>#NAME?</v>
      </c>
    </row>
    <row r="450" spans="1:12" x14ac:dyDescent="0.55000000000000004">
      <c r="A450" s="1">
        <v>45289</v>
      </c>
      <c r="B450" s="1">
        <v>45291</v>
      </c>
      <c r="C450" t="s">
        <v>3767</v>
      </c>
      <c r="D450" t="s">
        <v>7277</v>
      </c>
      <c r="E450" t="e">
        <f ca="1">_xll.BQL(D450, "cf_free_cash_flow(as_of_date=range(2023-12-31, 2023-12-31), fa_period_type=LTM)")</f>
        <v>#NAME?</v>
      </c>
      <c r="F450" t="e">
        <f ca="1">_xll.BQL(D450, "bs_st_borrow(fa_period_reference=range(2023-12-29, 2023-12-29), fa_period_type=Q)")</f>
        <v>#NAME?</v>
      </c>
      <c r="G450" t="e">
        <f ca="1">_xll.BQL(D450, "bs_lt_borrow(fa_period_reference=range(2023-12-29, 2023-12-29), fa_period_type=Q)")</f>
        <v>#NAME?</v>
      </c>
      <c r="H450" t="e">
        <f ca="1">_xll.BQL(D450, "net_income(as_of_date=range(2023-12-31, 2023-12-31), fa_period_type=LTM)")</f>
        <v>#NAME?</v>
      </c>
      <c r="I450" t="e">
        <f ca="1">_xll.BQL(D450, "ebitda(as_of_date=range(2023-12-31, 2023-12-31), fa_period_type=LTM)")</f>
        <v>#NAME?</v>
      </c>
      <c r="J450" t="e">
        <f ca="1">_xll.BQL(D450, "is_int_expense(as_of_date=range(2023-12-29, 2023-12-29), fa_period_type=Q)")</f>
        <v>#NAME?</v>
      </c>
      <c r="K450" t="e">
        <f ca="1">_xll.BQL(D450, "total_equity(as_of_date=range(2023-12-29, 2023-12-29), fa_period_type=Q)")</f>
        <v>#NAME?</v>
      </c>
      <c r="L450" t="e">
        <f ca="1">_xll.BQL(D450, "sales_rev_turn(as_of_date=range(2023-12-31, 2023-12-31), fa_period_type=LTM)")</f>
        <v>#NAME?</v>
      </c>
    </row>
    <row r="451" spans="1:12" x14ac:dyDescent="0.55000000000000004">
      <c r="A451" s="1">
        <v>45289</v>
      </c>
      <c r="B451" s="1">
        <v>45291</v>
      </c>
      <c r="C451" t="s">
        <v>3771</v>
      </c>
      <c r="D451" t="s">
        <v>7587</v>
      </c>
      <c r="E451" t="e">
        <f ca="1">_xll.BQL(D451, "cf_free_cash_flow(as_of_date=range(2023-12-31, 2023-12-31), fa_period_type=LTM)")</f>
        <v>#NAME?</v>
      </c>
      <c r="F451" t="e">
        <f ca="1">_xll.BQL(D451, "bs_st_borrow(fa_period_reference=range(2023-12-29, 2023-12-29), fa_period_type=Q)")</f>
        <v>#NAME?</v>
      </c>
      <c r="G451" t="e">
        <f ca="1">_xll.BQL(D451, "bs_lt_borrow(fa_period_reference=range(2023-12-29, 2023-12-29), fa_period_type=Q)")</f>
        <v>#NAME?</v>
      </c>
      <c r="H451" t="e">
        <f ca="1">_xll.BQL(D451, "net_income(as_of_date=range(2023-12-31, 2023-12-31), fa_period_type=LTM)")</f>
        <v>#NAME?</v>
      </c>
      <c r="I451" t="e">
        <f ca="1">_xll.BQL(D451, "ebitda(as_of_date=range(2023-12-31, 2023-12-31), fa_period_type=LTM)")</f>
        <v>#NAME?</v>
      </c>
      <c r="J451" t="e">
        <f ca="1">_xll.BQL(D451, "is_int_expense(as_of_date=range(2023-12-29, 2023-12-29), fa_period_type=Q)")</f>
        <v>#NAME?</v>
      </c>
      <c r="K451" t="e">
        <f ca="1">_xll.BQL(D451, "total_equity(as_of_date=range(2023-12-29, 2023-12-29), fa_period_type=Q)")</f>
        <v>#NAME?</v>
      </c>
      <c r="L451" t="e">
        <f ca="1">_xll.BQL(D451, "sales_rev_turn(as_of_date=range(2023-12-31, 2023-12-31), fa_period_type=LTM)")</f>
        <v>#NAME?</v>
      </c>
    </row>
    <row r="452" spans="1:12" x14ac:dyDescent="0.55000000000000004">
      <c r="A452" s="1">
        <v>45289</v>
      </c>
      <c r="B452" s="1">
        <v>45291</v>
      </c>
      <c r="C452" t="s">
        <v>3777</v>
      </c>
      <c r="D452" t="s">
        <v>7588</v>
      </c>
      <c r="E452" t="e">
        <f ca="1">_xll.BQL(D452, "cf_free_cash_flow(as_of_date=range(2023-12-31, 2023-12-31), fa_period_type=LTM)")</f>
        <v>#NAME?</v>
      </c>
      <c r="F452" t="e">
        <f ca="1">_xll.BQL(D452, "bs_st_borrow(fa_period_reference=range(2023-12-29, 2023-12-29), fa_period_type=Q)")</f>
        <v>#NAME?</v>
      </c>
      <c r="G452" t="e">
        <f ca="1">_xll.BQL(D452, "bs_lt_borrow(fa_period_reference=range(2023-12-29, 2023-12-29), fa_period_type=Q)")</f>
        <v>#NAME?</v>
      </c>
      <c r="H452" t="e">
        <f ca="1">_xll.BQL(D452, "net_income(as_of_date=range(2023-12-31, 2023-12-31), fa_period_type=LTM)")</f>
        <v>#NAME?</v>
      </c>
      <c r="I452" t="e">
        <f ca="1">_xll.BQL(D452, "ebitda(as_of_date=range(2023-12-31, 2023-12-31), fa_period_type=LTM)")</f>
        <v>#NAME?</v>
      </c>
      <c r="J452" t="e">
        <f ca="1">_xll.BQL(D452, "is_int_expense(as_of_date=range(2023-12-29, 2023-12-29), fa_period_type=Q)")</f>
        <v>#NAME?</v>
      </c>
      <c r="K452" t="e">
        <f ca="1">_xll.BQL(D452, "total_equity(as_of_date=range(2023-12-29, 2023-12-29), fa_period_type=Q)")</f>
        <v>#NAME?</v>
      </c>
      <c r="L452" t="e">
        <f ca="1">_xll.BQL(D452, "sales_rev_turn(as_of_date=range(2023-12-31, 2023-12-31), fa_period_type=LTM)")</f>
        <v>#NAME?</v>
      </c>
    </row>
    <row r="453" spans="1:12" x14ac:dyDescent="0.55000000000000004">
      <c r="A453" s="1">
        <v>45289</v>
      </c>
      <c r="B453" s="1">
        <v>45291</v>
      </c>
      <c r="C453" t="s">
        <v>3795</v>
      </c>
      <c r="D453" t="s">
        <v>7589</v>
      </c>
      <c r="E453" t="e">
        <f ca="1">_xll.BQL(D453, "cf_free_cash_flow(as_of_date=range(2023-12-31, 2023-12-31), fa_period_type=LTM)")</f>
        <v>#NAME?</v>
      </c>
      <c r="F453" t="e">
        <f ca="1">_xll.BQL(D453, "bs_st_borrow(fa_period_reference=range(2023-12-29, 2023-12-29), fa_period_type=Q)")</f>
        <v>#NAME?</v>
      </c>
      <c r="G453" t="e">
        <f ca="1">_xll.BQL(D453, "bs_lt_borrow(fa_period_reference=range(2023-12-29, 2023-12-29), fa_period_type=Q)")</f>
        <v>#NAME?</v>
      </c>
      <c r="H453" t="e">
        <f ca="1">_xll.BQL(D453, "net_income(as_of_date=range(2023-12-31, 2023-12-31), fa_period_type=LTM)")</f>
        <v>#NAME?</v>
      </c>
      <c r="I453" t="e">
        <f ca="1">_xll.BQL(D453, "ebitda(as_of_date=range(2023-12-31, 2023-12-31), fa_period_type=LTM)")</f>
        <v>#NAME?</v>
      </c>
      <c r="J453" t="e">
        <f ca="1">_xll.BQL(D453, "is_int_expense(as_of_date=range(2023-12-29, 2023-12-29), fa_period_type=Q)")</f>
        <v>#NAME?</v>
      </c>
      <c r="K453" t="e">
        <f ca="1">_xll.BQL(D453, "total_equity(as_of_date=range(2023-12-29, 2023-12-29), fa_period_type=Q)")</f>
        <v>#NAME?</v>
      </c>
      <c r="L453" t="e">
        <f ca="1">_xll.BQL(D453, "sales_rev_turn(as_of_date=range(2023-12-31, 2023-12-31), fa_period_type=LTM)")</f>
        <v>#NAME?</v>
      </c>
    </row>
    <row r="454" spans="1:12" x14ac:dyDescent="0.55000000000000004">
      <c r="A454" s="1">
        <v>45289</v>
      </c>
      <c r="B454" s="1">
        <v>45291</v>
      </c>
      <c r="C454" t="s">
        <v>3827</v>
      </c>
      <c r="D454" t="s">
        <v>7454</v>
      </c>
      <c r="E454" t="e">
        <f ca="1">_xll.BQL(D454, "cf_free_cash_flow(as_of_date=range(2023-12-31, 2023-12-31), fa_period_type=LTM)")</f>
        <v>#NAME?</v>
      </c>
      <c r="F454" t="e">
        <f ca="1">_xll.BQL(D454, "bs_st_borrow(fa_period_reference=range(2023-12-29, 2023-12-29), fa_period_type=Q)")</f>
        <v>#NAME?</v>
      </c>
      <c r="G454" t="e">
        <f ca="1">_xll.BQL(D454, "bs_lt_borrow(fa_period_reference=range(2023-12-29, 2023-12-29), fa_period_type=Q)")</f>
        <v>#NAME?</v>
      </c>
      <c r="H454" t="e">
        <f ca="1">_xll.BQL(D454, "net_income(as_of_date=range(2023-12-31, 2023-12-31), fa_period_type=LTM)")</f>
        <v>#NAME?</v>
      </c>
      <c r="I454" t="e">
        <f ca="1">_xll.BQL(D454, "ebitda(as_of_date=range(2023-12-31, 2023-12-31), fa_period_type=LTM)")</f>
        <v>#NAME?</v>
      </c>
      <c r="J454" t="e">
        <f ca="1">_xll.BQL(D454, "is_int_expense(as_of_date=range(2023-12-29, 2023-12-29), fa_period_type=Q)")</f>
        <v>#NAME?</v>
      </c>
      <c r="K454" t="e">
        <f ca="1">_xll.BQL(D454, "total_equity(as_of_date=range(2023-12-29, 2023-12-29), fa_period_type=Q)")</f>
        <v>#NAME?</v>
      </c>
      <c r="L454" t="e">
        <f ca="1">_xll.BQL(D454, "sales_rev_turn(as_of_date=range(2023-12-31, 2023-12-31), fa_period_type=LTM)")</f>
        <v>#NAME?</v>
      </c>
    </row>
    <row r="455" spans="1:12" x14ac:dyDescent="0.55000000000000004">
      <c r="A455" s="1">
        <v>45289</v>
      </c>
      <c r="B455" s="1">
        <v>45291</v>
      </c>
      <c r="C455" t="s">
        <v>3842</v>
      </c>
      <c r="D455" t="s">
        <v>7261</v>
      </c>
      <c r="E455" t="e">
        <f ca="1">_xll.BQL(D455, "cf_free_cash_flow(as_of_date=range(2023-12-31, 2023-12-31), fa_period_type=LTM)")</f>
        <v>#NAME?</v>
      </c>
      <c r="F455" t="e">
        <f ca="1">_xll.BQL(D455, "bs_st_borrow(fa_period_reference=range(2023-12-29, 2023-12-29), fa_period_type=Q)")</f>
        <v>#NAME?</v>
      </c>
      <c r="G455" t="e">
        <f ca="1">_xll.BQL(D455, "bs_lt_borrow(fa_period_reference=range(2023-12-29, 2023-12-29), fa_period_type=Q)")</f>
        <v>#NAME?</v>
      </c>
      <c r="H455" t="e">
        <f ca="1">_xll.BQL(D455, "net_income(as_of_date=range(2023-12-31, 2023-12-31), fa_period_type=LTM)")</f>
        <v>#NAME?</v>
      </c>
      <c r="I455" t="e">
        <f ca="1">_xll.BQL(D455, "ebitda(as_of_date=range(2023-12-31, 2023-12-31), fa_period_type=LTM)")</f>
        <v>#NAME?</v>
      </c>
      <c r="J455" t="e">
        <f ca="1">_xll.BQL(D455, "is_int_expense(as_of_date=range(2023-12-29, 2023-12-29), fa_period_type=Q)")</f>
        <v>#NAME?</v>
      </c>
      <c r="K455" t="e">
        <f ca="1">_xll.BQL(D455, "total_equity(as_of_date=range(2023-12-29, 2023-12-29), fa_period_type=Q)")</f>
        <v>#NAME?</v>
      </c>
      <c r="L455" t="e">
        <f ca="1">_xll.BQL(D455, "sales_rev_turn(as_of_date=range(2023-12-31, 2023-12-31), fa_period_type=LTM)")</f>
        <v>#NAME?</v>
      </c>
    </row>
    <row r="456" spans="1:12" x14ac:dyDescent="0.55000000000000004">
      <c r="A456" s="1">
        <v>45289</v>
      </c>
      <c r="B456" s="1">
        <v>45291</v>
      </c>
      <c r="C456" t="s">
        <v>3859</v>
      </c>
      <c r="D456" t="s">
        <v>7590</v>
      </c>
      <c r="E456" t="e">
        <f ca="1">_xll.BQL(D456, "cf_free_cash_flow(as_of_date=range(2023-12-31, 2023-12-31), fa_period_type=LTM)")</f>
        <v>#NAME?</v>
      </c>
      <c r="F456" t="e">
        <f ca="1">_xll.BQL(D456, "bs_st_borrow(fa_period_reference=range(2023-12-29, 2023-12-29), fa_period_type=Q)")</f>
        <v>#NAME?</v>
      </c>
      <c r="G456" t="e">
        <f ca="1">_xll.BQL(D456, "bs_lt_borrow(fa_period_reference=range(2023-12-29, 2023-12-29), fa_period_type=Q)")</f>
        <v>#NAME?</v>
      </c>
      <c r="H456" t="e">
        <f ca="1">_xll.BQL(D456, "net_income(as_of_date=range(2023-12-31, 2023-12-31), fa_period_type=LTM)")</f>
        <v>#NAME?</v>
      </c>
      <c r="I456" t="e">
        <f ca="1">_xll.BQL(D456, "ebitda(as_of_date=range(2023-12-31, 2023-12-31), fa_period_type=LTM)")</f>
        <v>#NAME?</v>
      </c>
      <c r="J456" t="e">
        <f ca="1">_xll.BQL(D456, "is_int_expense(as_of_date=range(2023-12-29, 2023-12-29), fa_period_type=Q)")</f>
        <v>#NAME?</v>
      </c>
      <c r="K456" t="e">
        <f ca="1">_xll.BQL(D456, "total_equity(as_of_date=range(2023-12-29, 2023-12-29), fa_period_type=Q)")</f>
        <v>#NAME?</v>
      </c>
      <c r="L456" t="e">
        <f ca="1">_xll.BQL(D456, "sales_rev_turn(as_of_date=range(2023-12-31, 2023-12-31), fa_period_type=LTM)")</f>
        <v>#NAME?</v>
      </c>
    </row>
    <row r="457" spans="1:12" x14ac:dyDescent="0.55000000000000004">
      <c r="A457" s="1">
        <v>45289</v>
      </c>
      <c r="B457" s="1">
        <v>45291</v>
      </c>
      <c r="C457" t="s">
        <v>3880</v>
      </c>
      <c r="D457" t="s">
        <v>7591</v>
      </c>
      <c r="E457" t="e">
        <f ca="1">_xll.BQL(D457, "cf_free_cash_flow(as_of_date=range(2023-12-31, 2023-12-31), fa_period_type=LTM)")</f>
        <v>#NAME?</v>
      </c>
      <c r="F457" t="e">
        <f ca="1">_xll.BQL(D457, "bs_st_borrow(fa_period_reference=range(2023-12-29, 2023-12-29), fa_period_type=Q)")</f>
        <v>#NAME?</v>
      </c>
      <c r="G457" t="e">
        <f ca="1">_xll.BQL(D457, "bs_lt_borrow(fa_period_reference=range(2023-12-29, 2023-12-29), fa_period_type=Q)")</f>
        <v>#NAME?</v>
      </c>
      <c r="H457" t="e">
        <f ca="1">_xll.BQL(D457, "net_income(as_of_date=range(2023-12-31, 2023-12-31), fa_period_type=LTM)")</f>
        <v>#NAME?</v>
      </c>
      <c r="I457" t="e">
        <f ca="1">_xll.BQL(D457, "ebitda(as_of_date=range(2023-12-31, 2023-12-31), fa_period_type=LTM)")</f>
        <v>#NAME?</v>
      </c>
      <c r="J457" t="e">
        <f ca="1">_xll.BQL(D457, "is_int_expense(as_of_date=range(2023-12-29, 2023-12-29), fa_period_type=Q)")</f>
        <v>#NAME?</v>
      </c>
      <c r="K457" t="e">
        <f ca="1">_xll.BQL(D457, "total_equity(as_of_date=range(2023-12-29, 2023-12-29), fa_period_type=Q)")</f>
        <v>#NAME?</v>
      </c>
      <c r="L457" t="e">
        <f ca="1">_xll.BQL(D457, "sales_rev_turn(as_of_date=range(2023-12-31, 2023-12-31), fa_period_type=LTM)")</f>
        <v>#NAME?</v>
      </c>
    </row>
    <row r="458" spans="1:12" x14ac:dyDescent="0.55000000000000004">
      <c r="A458" s="1">
        <v>45289</v>
      </c>
      <c r="B458" s="1">
        <v>45291</v>
      </c>
      <c r="C458" t="s">
        <v>3889</v>
      </c>
      <c r="D458" t="s">
        <v>7592</v>
      </c>
      <c r="E458" t="e">
        <f ca="1">_xll.BQL(D458, "cf_free_cash_flow(as_of_date=range(2023-12-31, 2023-12-31), fa_period_type=LTM)")</f>
        <v>#NAME?</v>
      </c>
      <c r="F458" t="e">
        <f ca="1">_xll.BQL(D458, "bs_st_borrow(fa_period_reference=range(2023-12-29, 2023-12-29), fa_period_type=Q)")</f>
        <v>#NAME?</v>
      </c>
      <c r="G458" t="e">
        <f ca="1">_xll.BQL(D458, "bs_lt_borrow(fa_period_reference=range(2023-12-29, 2023-12-29), fa_period_type=Q)")</f>
        <v>#NAME?</v>
      </c>
      <c r="H458" t="e">
        <f ca="1">_xll.BQL(D458, "net_income(as_of_date=range(2023-12-31, 2023-12-31), fa_period_type=LTM)")</f>
        <v>#NAME?</v>
      </c>
      <c r="I458" t="e">
        <f ca="1">_xll.BQL(D458, "ebitda(as_of_date=range(2023-12-31, 2023-12-31), fa_period_type=LTM)")</f>
        <v>#NAME?</v>
      </c>
      <c r="J458" t="e">
        <f ca="1">_xll.BQL(D458, "is_int_expense(as_of_date=range(2023-12-29, 2023-12-29), fa_period_type=Q)")</f>
        <v>#NAME?</v>
      </c>
      <c r="K458" t="e">
        <f ca="1">_xll.BQL(D458, "total_equity(as_of_date=range(2023-12-29, 2023-12-29), fa_period_type=Q)")</f>
        <v>#NAME?</v>
      </c>
      <c r="L458" t="e">
        <f ca="1">_xll.BQL(D458, "sales_rev_turn(as_of_date=range(2023-12-31, 2023-12-31), fa_period_type=LTM)")</f>
        <v>#NAME?</v>
      </c>
    </row>
    <row r="459" spans="1:12" x14ac:dyDescent="0.55000000000000004">
      <c r="A459" s="1">
        <v>45289</v>
      </c>
      <c r="B459" s="1">
        <v>45291</v>
      </c>
      <c r="C459" t="s">
        <v>3913</v>
      </c>
      <c r="D459" t="s">
        <v>7593</v>
      </c>
      <c r="E459" t="e">
        <f ca="1">_xll.BQL(D459, "cf_free_cash_flow(as_of_date=range(2023-12-31, 2023-12-31), fa_period_type=LTM)")</f>
        <v>#NAME?</v>
      </c>
      <c r="F459" t="e">
        <f ca="1">_xll.BQL(D459, "bs_st_borrow(fa_period_reference=range(2023-12-29, 2023-12-29), fa_period_type=Q)")</f>
        <v>#NAME?</v>
      </c>
      <c r="G459" t="e">
        <f ca="1">_xll.BQL(D459, "bs_lt_borrow(fa_period_reference=range(2023-12-29, 2023-12-29), fa_period_type=Q)")</f>
        <v>#NAME?</v>
      </c>
      <c r="H459" t="e">
        <f ca="1">_xll.BQL(D459, "net_income(as_of_date=range(2023-12-31, 2023-12-31), fa_period_type=LTM)")</f>
        <v>#NAME?</v>
      </c>
      <c r="I459" t="e">
        <f ca="1">_xll.BQL(D459, "ebitda(as_of_date=range(2023-12-31, 2023-12-31), fa_period_type=LTM)")</f>
        <v>#NAME?</v>
      </c>
      <c r="J459" t="e">
        <f ca="1">_xll.BQL(D459, "is_int_expense(as_of_date=range(2023-12-29, 2023-12-29), fa_period_type=Q)")</f>
        <v>#NAME?</v>
      </c>
      <c r="K459" t="e">
        <f ca="1">_xll.BQL(D459, "total_equity(as_of_date=range(2023-12-29, 2023-12-29), fa_period_type=Q)")</f>
        <v>#NAME?</v>
      </c>
      <c r="L459" t="e">
        <f ca="1">_xll.BQL(D459, "sales_rev_turn(as_of_date=range(2023-12-31, 2023-12-31), fa_period_type=LTM)")</f>
        <v>#NAME?</v>
      </c>
    </row>
    <row r="460" spans="1:12" x14ac:dyDescent="0.55000000000000004">
      <c r="A460" s="1">
        <v>45289</v>
      </c>
      <c r="B460" s="1">
        <v>45291</v>
      </c>
      <c r="C460" t="s">
        <v>3933</v>
      </c>
      <c r="D460" t="s">
        <v>7594</v>
      </c>
      <c r="E460" t="e">
        <f ca="1">_xll.BQL(D460, "cf_free_cash_flow(as_of_date=range(2023-12-31, 2023-12-31), fa_period_type=LTM)")</f>
        <v>#NAME?</v>
      </c>
      <c r="F460" t="e">
        <f ca="1">_xll.BQL(D460, "bs_st_borrow(fa_period_reference=range(2023-12-29, 2023-12-29), fa_period_type=Q)")</f>
        <v>#NAME?</v>
      </c>
      <c r="G460" t="e">
        <f ca="1">_xll.BQL(D460, "bs_lt_borrow(fa_period_reference=range(2023-12-29, 2023-12-29), fa_period_type=Q)")</f>
        <v>#NAME?</v>
      </c>
      <c r="H460" t="e">
        <f ca="1">_xll.BQL(D460, "net_income(as_of_date=range(2023-12-31, 2023-12-31), fa_period_type=LTM)")</f>
        <v>#NAME?</v>
      </c>
      <c r="I460" t="e">
        <f ca="1">_xll.BQL(D460, "ebitda(as_of_date=range(2023-12-31, 2023-12-31), fa_period_type=LTM)")</f>
        <v>#NAME?</v>
      </c>
      <c r="J460" t="e">
        <f ca="1">_xll.BQL(D460, "is_int_expense(as_of_date=range(2023-12-29, 2023-12-29), fa_period_type=Q)")</f>
        <v>#NAME?</v>
      </c>
      <c r="K460" t="e">
        <f ca="1">_xll.BQL(D460, "total_equity(as_of_date=range(2023-12-29, 2023-12-29), fa_period_type=Q)")</f>
        <v>#NAME?</v>
      </c>
      <c r="L460" t="e">
        <f ca="1">_xll.BQL(D460, "sales_rev_turn(as_of_date=range(2023-12-31, 2023-12-31), fa_period_type=LTM)")</f>
        <v>#NAME?</v>
      </c>
    </row>
    <row r="461" spans="1:12" x14ac:dyDescent="0.55000000000000004">
      <c r="A461" s="1">
        <v>45289</v>
      </c>
      <c r="B461" s="1">
        <v>45291</v>
      </c>
      <c r="C461" t="s">
        <v>4006</v>
      </c>
      <c r="D461" t="s">
        <v>7595</v>
      </c>
      <c r="E461" t="e">
        <f ca="1">_xll.BQL(D461, "cf_free_cash_flow(as_of_date=range(2023-12-31, 2023-12-31), fa_period_type=LTM)")</f>
        <v>#NAME?</v>
      </c>
      <c r="F461" t="e">
        <f ca="1">_xll.BQL(D461, "bs_st_borrow(fa_period_reference=range(2023-12-29, 2023-12-29), fa_period_type=Q)")</f>
        <v>#NAME?</v>
      </c>
      <c r="G461" t="e">
        <f ca="1">_xll.BQL(D461, "bs_lt_borrow(fa_period_reference=range(2023-12-29, 2023-12-29), fa_period_type=Q)")</f>
        <v>#NAME?</v>
      </c>
      <c r="H461" t="e">
        <f ca="1">_xll.BQL(D461, "net_income(as_of_date=range(2023-12-31, 2023-12-31), fa_period_type=LTM)")</f>
        <v>#NAME?</v>
      </c>
      <c r="I461" t="e">
        <f ca="1">_xll.BQL(D461, "ebitda(as_of_date=range(2023-12-31, 2023-12-31), fa_period_type=LTM)")</f>
        <v>#NAME?</v>
      </c>
      <c r="J461" t="e">
        <f ca="1">_xll.BQL(D461, "is_int_expense(as_of_date=range(2023-12-29, 2023-12-29), fa_period_type=Q)")</f>
        <v>#NAME?</v>
      </c>
      <c r="K461" t="e">
        <f ca="1">_xll.BQL(D461, "total_equity(as_of_date=range(2023-12-29, 2023-12-29), fa_period_type=Q)")</f>
        <v>#NAME?</v>
      </c>
      <c r="L461" t="e">
        <f ca="1">_xll.BQL(D461, "sales_rev_turn(as_of_date=range(2023-12-31, 2023-12-31), fa_period_type=LTM)")</f>
        <v>#NAME?</v>
      </c>
    </row>
    <row r="462" spans="1:12" x14ac:dyDescent="0.55000000000000004">
      <c r="A462" s="1">
        <v>45289</v>
      </c>
      <c r="B462" s="1">
        <v>45291</v>
      </c>
      <c r="C462" t="s">
        <v>4044</v>
      </c>
      <c r="D462" t="s">
        <v>7550</v>
      </c>
      <c r="E462" t="e">
        <f ca="1">_xll.BQL(D462, "cf_free_cash_flow(as_of_date=range(2023-12-31, 2023-12-31), fa_period_type=LTM)")</f>
        <v>#NAME?</v>
      </c>
      <c r="F462" t="e">
        <f ca="1">_xll.BQL(D462, "bs_st_borrow(fa_period_reference=range(2023-12-29, 2023-12-29), fa_period_type=Q)")</f>
        <v>#NAME?</v>
      </c>
      <c r="G462" t="e">
        <f ca="1">_xll.BQL(D462, "bs_lt_borrow(fa_period_reference=range(2023-12-29, 2023-12-29), fa_period_type=Q)")</f>
        <v>#NAME?</v>
      </c>
      <c r="H462" t="e">
        <f ca="1">_xll.BQL(D462, "net_income(as_of_date=range(2023-12-31, 2023-12-31), fa_period_type=LTM)")</f>
        <v>#NAME?</v>
      </c>
      <c r="I462" t="e">
        <f ca="1">_xll.BQL(D462, "ebitda(as_of_date=range(2023-12-31, 2023-12-31), fa_period_type=LTM)")</f>
        <v>#NAME?</v>
      </c>
      <c r="J462" t="e">
        <f ca="1">_xll.BQL(D462, "is_int_expense(as_of_date=range(2023-12-29, 2023-12-29), fa_period_type=Q)")</f>
        <v>#NAME?</v>
      </c>
      <c r="K462" t="e">
        <f ca="1">_xll.BQL(D462, "total_equity(as_of_date=range(2023-12-29, 2023-12-29), fa_period_type=Q)")</f>
        <v>#NAME?</v>
      </c>
      <c r="L462" t="e">
        <f ca="1">_xll.BQL(D462, "sales_rev_turn(as_of_date=range(2023-12-31, 2023-12-31), fa_period_type=LTM)")</f>
        <v>#NAME?</v>
      </c>
    </row>
    <row r="463" spans="1:12" x14ac:dyDescent="0.55000000000000004">
      <c r="A463" s="1">
        <v>45289</v>
      </c>
      <c r="B463" s="1">
        <v>45291</v>
      </c>
      <c r="C463" t="s">
        <v>4077</v>
      </c>
      <c r="D463" t="s">
        <v>7439</v>
      </c>
      <c r="E463" t="e">
        <f ca="1">_xll.BQL(D463, "cf_free_cash_flow(as_of_date=range(2023-12-31, 2023-12-31), fa_period_type=LTM)")</f>
        <v>#NAME?</v>
      </c>
      <c r="F463" t="e">
        <f ca="1">_xll.BQL(D463, "bs_st_borrow(fa_period_reference=range(2023-12-29, 2023-12-29), fa_period_type=Q)")</f>
        <v>#NAME?</v>
      </c>
      <c r="G463" t="e">
        <f ca="1">_xll.BQL(D463, "bs_lt_borrow(fa_period_reference=range(2023-12-29, 2023-12-29), fa_period_type=Q)")</f>
        <v>#NAME?</v>
      </c>
      <c r="H463" t="e">
        <f ca="1">_xll.BQL(D463, "net_income(as_of_date=range(2023-12-31, 2023-12-31), fa_period_type=LTM)")</f>
        <v>#NAME?</v>
      </c>
      <c r="I463" t="e">
        <f ca="1">_xll.BQL(D463, "ebitda(as_of_date=range(2023-12-31, 2023-12-31), fa_period_type=LTM)")</f>
        <v>#NAME?</v>
      </c>
      <c r="J463" t="e">
        <f ca="1">_xll.BQL(D463, "is_int_expense(as_of_date=range(2023-12-29, 2023-12-29), fa_period_type=Q)")</f>
        <v>#NAME?</v>
      </c>
      <c r="K463" t="e">
        <f ca="1">_xll.BQL(D463, "total_equity(as_of_date=range(2023-12-29, 2023-12-29), fa_period_type=Q)")</f>
        <v>#NAME?</v>
      </c>
      <c r="L463" t="e">
        <f ca="1">_xll.BQL(D463, "sales_rev_turn(as_of_date=range(2023-12-31, 2023-12-31), fa_period_type=LTM)")</f>
        <v>#NAME?</v>
      </c>
    </row>
    <row r="464" spans="1:12" x14ac:dyDescent="0.55000000000000004">
      <c r="A464" s="1">
        <v>45289</v>
      </c>
      <c r="B464" s="1">
        <v>45291</v>
      </c>
      <c r="C464" t="s">
        <v>4083</v>
      </c>
      <c r="D464" t="s">
        <v>7596</v>
      </c>
      <c r="E464" t="e">
        <f ca="1">_xll.BQL(D464, "cf_free_cash_flow(as_of_date=range(2023-12-31, 2023-12-31), fa_period_type=LTM)")</f>
        <v>#NAME?</v>
      </c>
      <c r="F464" t="e">
        <f ca="1">_xll.BQL(D464, "bs_st_borrow(fa_period_reference=range(2023-12-29, 2023-12-29), fa_period_type=Q)")</f>
        <v>#NAME?</v>
      </c>
      <c r="G464" t="e">
        <f ca="1">_xll.BQL(D464, "bs_lt_borrow(fa_period_reference=range(2023-12-29, 2023-12-29), fa_period_type=Q)")</f>
        <v>#NAME?</v>
      </c>
      <c r="H464" t="e">
        <f ca="1">_xll.BQL(D464, "net_income(as_of_date=range(2023-12-31, 2023-12-31), fa_period_type=LTM)")</f>
        <v>#NAME?</v>
      </c>
      <c r="I464" t="e">
        <f ca="1">_xll.BQL(D464, "ebitda(as_of_date=range(2023-12-31, 2023-12-31), fa_period_type=LTM)")</f>
        <v>#NAME?</v>
      </c>
      <c r="J464" t="e">
        <f ca="1">_xll.BQL(D464, "is_int_expense(as_of_date=range(2023-12-29, 2023-12-29), fa_period_type=Q)")</f>
        <v>#NAME?</v>
      </c>
      <c r="K464" t="e">
        <f ca="1">_xll.BQL(D464, "total_equity(as_of_date=range(2023-12-29, 2023-12-29), fa_period_type=Q)")</f>
        <v>#NAME?</v>
      </c>
      <c r="L464" t="e">
        <f ca="1">_xll.BQL(D464, "sales_rev_turn(as_of_date=range(2023-12-31, 2023-12-31), fa_period_type=LTM)")</f>
        <v>#NAME?</v>
      </c>
    </row>
    <row r="465" spans="1:12" x14ac:dyDescent="0.55000000000000004">
      <c r="A465" s="1">
        <v>45289</v>
      </c>
      <c r="B465" s="1">
        <v>45291</v>
      </c>
      <c r="C465" t="s">
        <v>4095</v>
      </c>
      <c r="D465" t="s">
        <v>7412</v>
      </c>
      <c r="E465" t="e">
        <f ca="1">_xll.BQL(D465, "cf_free_cash_flow(as_of_date=range(2023-12-31, 2023-12-31), fa_period_type=LTM)")</f>
        <v>#NAME?</v>
      </c>
      <c r="F465" t="e">
        <f ca="1">_xll.BQL(D465, "bs_st_borrow(fa_period_reference=range(2023-12-29, 2023-12-29), fa_period_type=Q)")</f>
        <v>#NAME?</v>
      </c>
      <c r="G465" t="e">
        <f ca="1">_xll.BQL(D465, "bs_lt_borrow(fa_period_reference=range(2023-12-29, 2023-12-29), fa_period_type=Q)")</f>
        <v>#NAME?</v>
      </c>
      <c r="H465" t="e">
        <f ca="1">_xll.BQL(D465, "net_income(as_of_date=range(2023-12-31, 2023-12-31), fa_period_type=LTM)")</f>
        <v>#NAME?</v>
      </c>
      <c r="I465" t="e">
        <f ca="1">_xll.BQL(D465, "ebitda(as_of_date=range(2023-12-31, 2023-12-31), fa_period_type=LTM)")</f>
        <v>#NAME?</v>
      </c>
      <c r="J465" t="e">
        <f ca="1">_xll.BQL(D465, "is_int_expense(as_of_date=range(2023-12-29, 2023-12-29), fa_period_type=Q)")</f>
        <v>#NAME?</v>
      </c>
      <c r="K465" t="e">
        <f ca="1">_xll.BQL(D465, "total_equity(as_of_date=range(2023-12-29, 2023-12-29), fa_period_type=Q)")</f>
        <v>#NAME?</v>
      </c>
      <c r="L465" t="e">
        <f ca="1">_xll.BQL(D465, "sales_rev_turn(as_of_date=range(2023-12-31, 2023-12-31), fa_period_type=LTM)")</f>
        <v>#NAME?</v>
      </c>
    </row>
    <row r="466" spans="1:12" x14ac:dyDescent="0.55000000000000004">
      <c r="A466" s="1">
        <v>45289</v>
      </c>
      <c r="B466" s="1">
        <v>45291</v>
      </c>
      <c r="C466" t="s">
        <v>4097</v>
      </c>
      <c r="D466" t="s">
        <v>7597</v>
      </c>
      <c r="E466" t="e">
        <f ca="1">_xll.BQL(D466, "cf_free_cash_flow(as_of_date=range(2023-12-31, 2023-12-31), fa_period_type=LTM)")</f>
        <v>#NAME?</v>
      </c>
      <c r="F466" t="e">
        <f ca="1">_xll.BQL(D466, "bs_st_borrow(fa_period_reference=range(2023-12-29, 2023-12-29), fa_period_type=Q)")</f>
        <v>#NAME?</v>
      </c>
      <c r="G466" t="e">
        <f ca="1">_xll.BQL(D466, "bs_lt_borrow(fa_period_reference=range(2023-12-29, 2023-12-29), fa_period_type=Q)")</f>
        <v>#NAME?</v>
      </c>
      <c r="H466" t="e">
        <f ca="1">_xll.BQL(D466, "net_income(as_of_date=range(2023-12-31, 2023-12-31), fa_period_type=LTM)")</f>
        <v>#NAME?</v>
      </c>
      <c r="I466" t="e">
        <f ca="1">_xll.BQL(D466, "ebitda(as_of_date=range(2023-12-31, 2023-12-31), fa_period_type=LTM)")</f>
        <v>#NAME?</v>
      </c>
      <c r="J466" t="e">
        <f ca="1">_xll.BQL(D466, "is_int_expense(as_of_date=range(2023-12-29, 2023-12-29), fa_period_type=Q)")</f>
        <v>#NAME?</v>
      </c>
      <c r="K466" t="e">
        <f ca="1">_xll.BQL(D466, "total_equity(as_of_date=range(2023-12-29, 2023-12-29), fa_period_type=Q)")</f>
        <v>#NAME?</v>
      </c>
      <c r="L466" t="e">
        <f ca="1">_xll.BQL(D466, "sales_rev_turn(as_of_date=range(2023-12-31, 2023-12-31), fa_period_type=LTM)")</f>
        <v>#NAME?</v>
      </c>
    </row>
    <row r="467" spans="1:12" x14ac:dyDescent="0.55000000000000004">
      <c r="A467" s="1">
        <v>45289</v>
      </c>
      <c r="B467" s="1">
        <v>45291</v>
      </c>
      <c r="C467" t="s">
        <v>4103</v>
      </c>
      <c r="D467" t="s">
        <v>7598</v>
      </c>
      <c r="E467" t="e">
        <f ca="1">_xll.BQL(D467, "cf_free_cash_flow(as_of_date=range(2023-12-31, 2023-12-31), fa_period_type=LTM)")</f>
        <v>#NAME?</v>
      </c>
      <c r="F467" t="e">
        <f ca="1">_xll.BQL(D467, "bs_st_borrow(fa_period_reference=range(2023-12-29, 2023-12-29), fa_period_type=Q)")</f>
        <v>#NAME?</v>
      </c>
      <c r="G467" t="e">
        <f ca="1">_xll.BQL(D467, "bs_lt_borrow(fa_period_reference=range(2023-12-29, 2023-12-29), fa_period_type=Q)")</f>
        <v>#NAME?</v>
      </c>
      <c r="H467" t="e">
        <f ca="1">_xll.BQL(D467, "net_income(as_of_date=range(2023-12-31, 2023-12-31), fa_period_type=LTM)")</f>
        <v>#NAME?</v>
      </c>
      <c r="I467" t="e">
        <f ca="1">_xll.BQL(D467, "ebitda(as_of_date=range(2023-12-31, 2023-12-31), fa_period_type=LTM)")</f>
        <v>#NAME?</v>
      </c>
      <c r="J467" t="e">
        <f ca="1">_xll.BQL(D467, "is_int_expense(as_of_date=range(2023-12-29, 2023-12-29), fa_period_type=Q)")</f>
        <v>#NAME?</v>
      </c>
      <c r="K467" t="e">
        <f ca="1">_xll.BQL(D467, "total_equity(as_of_date=range(2023-12-29, 2023-12-29), fa_period_type=Q)")</f>
        <v>#NAME?</v>
      </c>
      <c r="L467" t="e">
        <f ca="1">_xll.BQL(D467, "sales_rev_turn(as_of_date=range(2023-12-31, 2023-12-31), fa_period_type=LTM)")</f>
        <v>#NAME?</v>
      </c>
    </row>
    <row r="468" spans="1:12" x14ac:dyDescent="0.55000000000000004">
      <c r="A468" s="1">
        <v>45289</v>
      </c>
      <c r="B468" s="1">
        <v>45291</v>
      </c>
      <c r="C468" t="s">
        <v>4109</v>
      </c>
      <c r="D468" t="s">
        <v>7244</v>
      </c>
      <c r="E468" t="e">
        <f ca="1">_xll.BQL(D468, "cf_free_cash_flow(as_of_date=range(2023-12-31, 2023-12-31), fa_period_type=LTM)")</f>
        <v>#NAME?</v>
      </c>
      <c r="F468" t="e">
        <f ca="1">_xll.BQL(D468, "bs_st_borrow(fa_period_reference=range(2023-12-29, 2023-12-29), fa_period_type=Q)")</f>
        <v>#NAME?</v>
      </c>
      <c r="G468" t="e">
        <f ca="1">_xll.BQL(D468, "bs_lt_borrow(fa_period_reference=range(2023-12-29, 2023-12-29), fa_period_type=Q)")</f>
        <v>#NAME?</v>
      </c>
      <c r="H468" t="e">
        <f ca="1">_xll.BQL(D468, "net_income(as_of_date=range(2023-12-31, 2023-12-31), fa_period_type=LTM)")</f>
        <v>#NAME?</v>
      </c>
      <c r="I468" t="e">
        <f ca="1">_xll.BQL(D468, "ebitda(as_of_date=range(2023-12-31, 2023-12-31), fa_period_type=LTM)")</f>
        <v>#NAME?</v>
      </c>
      <c r="J468" t="e">
        <f ca="1">_xll.BQL(D468, "is_int_expense(as_of_date=range(2023-12-29, 2023-12-29), fa_period_type=Q)")</f>
        <v>#NAME?</v>
      </c>
      <c r="K468" t="e">
        <f ca="1">_xll.BQL(D468, "total_equity(as_of_date=range(2023-12-29, 2023-12-29), fa_period_type=Q)")</f>
        <v>#NAME?</v>
      </c>
      <c r="L468" t="e">
        <f ca="1">_xll.BQL(D468, "sales_rev_turn(as_of_date=range(2023-12-31, 2023-12-31), fa_period_type=LTM)")</f>
        <v>#NAME?</v>
      </c>
    </row>
    <row r="469" spans="1:12" x14ac:dyDescent="0.55000000000000004">
      <c r="A469" s="1">
        <v>45289</v>
      </c>
      <c r="B469" s="1">
        <v>45291</v>
      </c>
      <c r="C469" t="s">
        <v>4115</v>
      </c>
      <c r="D469" t="s">
        <v>7599</v>
      </c>
      <c r="E469" t="e">
        <f ca="1">_xll.BQL(D469, "cf_free_cash_flow(as_of_date=range(2023-12-31, 2023-12-31), fa_period_type=LTM)")</f>
        <v>#NAME?</v>
      </c>
      <c r="F469" t="e">
        <f ca="1">_xll.BQL(D469, "bs_st_borrow(fa_period_reference=range(2023-12-29, 2023-12-29), fa_period_type=Q)")</f>
        <v>#NAME?</v>
      </c>
      <c r="G469" t="e">
        <f ca="1">_xll.BQL(D469, "bs_lt_borrow(fa_period_reference=range(2023-12-29, 2023-12-29), fa_period_type=Q)")</f>
        <v>#NAME?</v>
      </c>
      <c r="H469" t="e">
        <f ca="1">_xll.BQL(D469, "net_income(as_of_date=range(2023-12-31, 2023-12-31), fa_period_type=LTM)")</f>
        <v>#NAME?</v>
      </c>
      <c r="I469" t="e">
        <f ca="1">_xll.BQL(D469, "ebitda(as_of_date=range(2023-12-31, 2023-12-31), fa_period_type=LTM)")</f>
        <v>#NAME?</v>
      </c>
      <c r="J469" t="e">
        <f ca="1">_xll.BQL(D469, "is_int_expense(as_of_date=range(2023-12-29, 2023-12-29), fa_period_type=Q)")</f>
        <v>#NAME?</v>
      </c>
      <c r="K469" t="e">
        <f ca="1">_xll.BQL(D469, "total_equity(as_of_date=range(2023-12-29, 2023-12-29), fa_period_type=Q)")</f>
        <v>#NAME?</v>
      </c>
      <c r="L469" t="e">
        <f ca="1">_xll.BQL(D469, "sales_rev_turn(as_of_date=range(2023-12-31, 2023-12-31), fa_period_type=LTM)")</f>
        <v>#NAME?</v>
      </c>
    </row>
    <row r="470" spans="1:12" x14ac:dyDescent="0.55000000000000004">
      <c r="A470" s="1">
        <v>45289</v>
      </c>
      <c r="B470" s="1">
        <v>45291</v>
      </c>
      <c r="C470" t="s">
        <v>4130</v>
      </c>
      <c r="D470" t="s">
        <v>7527</v>
      </c>
      <c r="E470" t="e">
        <f ca="1">_xll.BQL(D470, "cf_free_cash_flow(as_of_date=range(2023-12-31, 2023-12-31), fa_period_type=LTM)")</f>
        <v>#NAME?</v>
      </c>
      <c r="F470" t="e">
        <f ca="1">_xll.BQL(D470, "bs_st_borrow(fa_period_reference=range(2023-12-29, 2023-12-29), fa_period_type=Q)")</f>
        <v>#NAME?</v>
      </c>
      <c r="G470" t="e">
        <f ca="1">_xll.BQL(D470, "bs_lt_borrow(fa_period_reference=range(2023-12-29, 2023-12-29), fa_period_type=Q)")</f>
        <v>#NAME?</v>
      </c>
      <c r="H470" t="e">
        <f ca="1">_xll.BQL(D470, "net_income(as_of_date=range(2023-12-31, 2023-12-31), fa_period_type=LTM)")</f>
        <v>#NAME?</v>
      </c>
      <c r="I470" t="e">
        <f ca="1">_xll.BQL(D470, "ebitda(as_of_date=range(2023-12-31, 2023-12-31), fa_period_type=LTM)")</f>
        <v>#NAME?</v>
      </c>
      <c r="J470" t="e">
        <f ca="1">_xll.BQL(D470, "is_int_expense(as_of_date=range(2023-12-29, 2023-12-29), fa_period_type=Q)")</f>
        <v>#NAME?</v>
      </c>
      <c r="K470" t="e">
        <f ca="1">_xll.BQL(D470, "total_equity(as_of_date=range(2023-12-29, 2023-12-29), fa_period_type=Q)")</f>
        <v>#NAME?</v>
      </c>
      <c r="L470" t="e">
        <f ca="1">_xll.BQL(D470, "sales_rev_turn(as_of_date=range(2023-12-31, 2023-12-31), fa_period_type=LTM)")</f>
        <v>#NAME?</v>
      </c>
    </row>
    <row r="471" spans="1:12" x14ac:dyDescent="0.55000000000000004">
      <c r="A471" s="1">
        <v>45289</v>
      </c>
      <c r="B471" s="1">
        <v>45291</v>
      </c>
      <c r="C471" t="s">
        <v>4138</v>
      </c>
      <c r="D471" t="s">
        <v>7600</v>
      </c>
      <c r="E471" t="e">
        <f ca="1">_xll.BQL(D471, "cf_free_cash_flow(as_of_date=range(2023-12-31, 2023-12-31), fa_period_type=LTM)")</f>
        <v>#NAME?</v>
      </c>
      <c r="F471" t="e">
        <f ca="1">_xll.BQL(D471, "bs_st_borrow(fa_period_reference=range(2023-12-29, 2023-12-29), fa_period_type=Q)")</f>
        <v>#NAME?</v>
      </c>
      <c r="G471" t="e">
        <f ca="1">_xll.BQL(D471, "bs_lt_borrow(fa_period_reference=range(2023-12-29, 2023-12-29), fa_period_type=Q)")</f>
        <v>#NAME?</v>
      </c>
      <c r="H471" t="e">
        <f ca="1">_xll.BQL(D471, "net_income(as_of_date=range(2023-12-31, 2023-12-31), fa_period_type=LTM)")</f>
        <v>#NAME?</v>
      </c>
      <c r="I471" t="e">
        <f ca="1">_xll.BQL(D471, "ebitda(as_of_date=range(2023-12-31, 2023-12-31), fa_period_type=LTM)")</f>
        <v>#NAME?</v>
      </c>
      <c r="J471" t="e">
        <f ca="1">_xll.BQL(D471, "is_int_expense(as_of_date=range(2023-12-29, 2023-12-29), fa_period_type=Q)")</f>
        <v>#NAME?</v>
      </c>
      <c r="K471" t="e">
        <f ca="1">_xll.BQL(D471, "total_equity(as_of_date=range(2023-12-29, 2023-12-29), fa_period_type=Q)")</f>
        <v>#NAME?</v>
      </c>
      <c r="L471" t="e">
        <f ca="1">_xll.BQL(D471, "sales_rev_turn(as_of_date=range(2023-12-31, 2023-12-31), fa_period_type=LTM)")</f>
        <v>#NAME?</v>
      </c>
    </row>
    <row r="472" spans="1:12" x14ac:dyDescent="0.55000000000000004">
      <c r="A472" s="1">
        <v>45289</v>
      </c>
      <c r="B472" s="1">
        <v>45291</v>
      </c>
      <c r="C472" t="s">
        <v>4152</v>
      </c>
      <c r="D472" t="s">
        <v>7601</v>
      </c>
      <c r="E472" t="e">
        <f ca="1">_xll.BQL(D472, "cf_free_cash_flow(as_of_date=range(2023-12-31, 2023-12-31), fa_period_type=LTM)")</f>
        <v>#NAME?</v>
      </c>
      <c r="F472" t="e">
        <f ca="1">_xll.BQL(D472, "bs_st_borrow(fa_period_reference=range(2023-12-29, 2023-12-29), fa_period_type=Q)")</f>
        <v>#NAME?</v>
      </c>
      <c r="G472" t="e">
        <f ca="1">_xll.BQL(D472, "bs_lt_borrow(fa_period_reference=range(2023-12-29, 2023-12-29), fa_period_type=Q)")</f>
        <v>#NAME?</v>
      </c>
      <c r="H472" t="e">
        <f ca="1">_xll.BQL(D472, "net_income(as_of_date=range(2023-12-31, 2023-12-31), fa_period_type=LTM)")</f>
        <v>#NAME?</v>
      </c>
      <c r="I472" t="e">
        <f ca="1">_xll.BQL(D472, "ebitda(as_of_date=range(2023-12-31, 2023-12-31), fa_period_type=LTM)")</f>
        <v>#NAME?</v>
      </c>
      <c r="J472" t="e">
        <f ca="1">_xll.BQL(D472, "is_int_expense(as_of_date=range(2023-12-29, 2023-12-29), fa_period_type=Q)")</f>
        <v>#NAME?</v>
      </c>
      <c r="K472" t="e">
        <f ca="1">_xll.BQL(D472, "total_equity(as_of_date=range(2023-12-29, 2023-12-29), fa_period_type=Q)")</f>
        <v>#NAME?</v>
      </c>
      <c r="L472" t="e">
        <f ca="1">_xll.BQL(D472, "sales_rev_turn(as_of_date=range(2023-12-31, 2023-12-31), fa_period_type=LTM)")</f>
        <v>#NAME?</v>
      </c>
    </row>
    <row r="473" spans="1:12" x14ac:dyDescent="0.55000000000000004">
      <c r="A473" s="1">
        <v>45289</v>
      </c>
      <c r="B473" s="1">
        <v>45291</v>
      </c>
      <c r="C473" t="s">
        <v>4162</v>
      </c>
      <c r="D473" t="s">
        <v>7496</v>
      </c>
      <c r="E473" t="e">
        <f ca="1">_xll.BQL(D473, "cf_free_cash_flow(as_of_date=range(2023-12-31, 2023-12-31), fa_period_type=LTM)")</f>
        <v>#NAME?</v>
      </c>
      <c r="F473" t="e">
        <f ca="1">_xll.BQL(D473, "bs_st_borrow(fa_period_reference=range(2023-12-29, 2023-12-29), fa_period_type=Q)")</f>
        <v>#NAME?</v>
      </c>
      <c r="G473" t="e">
        <f ca="1">_xll.BQL(D473, "bs_lt_borrow(fa_period_reference=range(2023-12-29, 2023-12-29), fa_period_type=Q)")</f>
        <v>#NAME?</v>
      </c>
      <c r="H473" t="e">
        <f ca="1">_xll.BQL(D473, "net_income(as_of_date=range(2023-12-31, 2023-12-31), fa_period_type=LTM)")</f>
        <v>#NAME?</v>
      </c>
      <c r="I473" t="e">
        <f ca="1">_xll.BQL(D473, "ebitda(as_of_date=range(2023-12-31, 2023-12-31), fa_period_type=LTM)")</f>
        <v>#NAME?</v>
      </c>
      <c r="J473" t="e">
        <f ca="1">_xll.BQL(D473, "is_int_expense(as_of_date=range(2023-12-29, 2023-12-29), fa_period_type=Q)")</f>
        <v>#NAME?</v>
      </c>
      <c r="K473" t="e">
        <f ca="1">_xll.BQL(D473, "total_equity(as_of_date=range(2023-12-29, 2023-12-29), fa_period_type=Q)")</f>
        <v>#NAME?</v>
      </c>
      <c r="L473" t="e">
        <f ca="1">_xll.BQL(D473, "sales_rev_turn(as_of_date=range(2023-12-31, 2023-12-31), fa_period_type=LTM)")</f>
        <v>#NAME?</v>
      </c>
    </row>
    <row r="474" spans="1:12" x14ac:dyDescent="0.55000000000000004">
      <c r="A474" s="1">
        <v>45289</v>
      </c>
      <c r="B474" s="1">
        <v>45291</v>
      </c>
      <c r="C474" t="s">
        <v>4202</v>
      </c>
      <c r="D474" t="s">
        <v>7602</v>
      </c>
      <c r="E474" t="e">
        <f ca="1">_xll.BQL(D474, "cf_free_cash_flow(as_of_date=range(2023-12-31, 2023-12-31), fa_period_type=LTM)")</f>
        <v>#NAME?</v>
      </c>
      <c r="F474" t="e">
        <f ca="1">_xll.BQL(D474, "bs_st_borrow(fa_period_reference=range(2023-12-29, 2023-12-29), fa_period_type=Q)")</f>
        <v>#NAME?</v>
      </c>
      <c r="G474" t="e">
        <f ca="1">_xll.BQL(D474, "bs_lt_borrow(fa_period_reference=range(2023-12-29, 2023-12-29), fa_period_type=Q)")</f>
        <v>#NAME?</v>
      </c>
      <c r="H474" t="e">
        <f ca="1">_xll.BQL(D474, "net_income(as_of_date=range(2023-12-31, 2023-12-31), fa_period_type=LTM)")</f>
        <v>#NAME?</v>
      </c>
      <c r="I474" t="e">
        <f ca="1">_xll.BQL(D474, "ebitda(as_of_date=range(2023-12-31, 2023-12-31), fa_period_type=LTM)")</f>
        <v>#NAME?</v>
      </c>
      <c r="J474" t="e">
        <f ca="1">_xll.BQL(D474, "is_int_expense(as_of_date=range(2023-12-29, 2023-12-29), fa_period_type=Q)")</f>
        <v>#NAME?</v>
      </c>
      <c r="K474" t="e">
        <f ca="1">_xll.BQL(D474, "total_equity(as_of_date=range(2023-12-29, 2023-12-29), fa_period_type=Q)")</f>
        <v>#NAME?</v>
      </c>
      <c r="L474" t="e">
        <f ca="1">_xll.BQL(D474, "sales_rev_turn(as_of_date=range(2023-12-31, 2023-12-31), fa_period_type=LTM)")</f>
        <v>#NAME?</v>
      </c>
    </row>
    <row r="475" spans="1:12" x14ac:dyDescent="0.55000000000000004">
      <c r="A475" s="1">
        <v>45289</v>
      </c>
      <c r="B475" s="1">
        <v>45291</v>
      </c>
      <c r="C475" t="s">
        <v>4213</v>
      </c>
      <c r="D475" t="s">
        <v>7603</v>
      </c>
      <c r="E475" t="e">
        <f ca="1">_xll.BQL(D475, "cf_free_cash_flow(as_of_date=range(2023-12-31, 2023-12-31), fa_period_type=LTM)")</f>
        <v>#NAME?</v>
      </c>
      <c r="F475" t="e">
        <f ca="1">_xll.BQL(D475, "bs_st_borrow(fa_period_reference=range(2023-12-29, 2023-12-29), fa_period_type=Q)")</f>
        <v>#NAME?</v>
      </c>
      <c r="G475" t="e">
        <f ca="1">_xll.BQL(D475, "bs_lt_borrow(fa_period_reference=range(2023-12-29, 2023-12-29), fa_period_type=Q)")</f>
        <v>#NAME?</v>
      </c>
      <c r="H475" t="e">
        <f ca="1">_xll.BQL(D475, "net_income(as_of_date=range(2023-12-31, 2023-12-31), fa_period_type=LTM)")</f>
        <v>#NAME?</v>
      </c>
      <c r="I475" t="e">
        <f ca="1">_xll.BQL(D475, "ebitda(as_of_date=range(2023-12-31, 2023-12-31), fa_period_type=LTM)")</f>
        <v>#NAME?</v>
      </c>
      <c r="J475" t="e">
        <f ca="1">_xll.BQL(D475, "is_int_expense(as_of_date=range(2023-12-29, 2023-12-29), fa_period_type=Q)")</f>
        <v>#NAME?</v>
      </c>
      <c r="K475" t="e">
        <f ca="1">_xll.BQL(D475, "total_equity(as_of_date=range(2023-12-29, 2023-12-29), fa_period_type=Q)")</f>
        <v>#NAME?</v>
      </c>
      <c r="L475" t="e">
        <f ca="1">_xll.BQL(D475, "sales_rev_turn(as_of_date=range(2023-12-31, 2023-12-31), fa_period_type=LTM)")</f>
        <v>#NAME?</v>
      </c>
    </row>
    <row r="476" spans="1:12" x14ac:dyDescent="0.55000000000000004">
      <c r="A476" s="1">
        <v>45289</v>
      </c>
      <c r="B476" s="1">
        <v>45291</v>
      </c>
      <c r="C476" t="s">
        <v>4223</v>
      </c>
      <c r="D476" t="s">
        <v>7604</v>
      </c>
      <c r="E476" t="e">
        <f ca="1">_xll.BQL(D476, "cf_free_cash_flow(as_of_date=range(2023-12-31, 2023-12-31), fa_period_type=LTM)")</f>
        <v>#NAME?</v>
      </c>
      <c r="F476" t="e">
        <f ca="1">_xll.BQL(D476, "bs_st_borrow(fa_period_reference=range(2023-12-29, 2023-12-29), fa_period_type=Q)")</f>
        <v>#NAME?</v>
      </c>
      <c r="G476" t="e">
        <f ca="1">_xll.BQL(D476, "bs_lt_borrow(fa_period_reference=range(2023-12-29, 2023-12-29), fa_period_type=Q)")</f>
        <v>#NAME?</v>
      </c>
      <c r="H476" t="e">
        <f ca="1">_xll.BQL(D476, "net_income(as_of_date=range(2023-12-31, 2023-12-31), fa_period_type=LTM)")</f>
        <v>#NAME?</v>
      </c>
      <c r="I476" t="e">
        <f ca="1">_xll.BQL(D476, "ebitda(as_of_date=range(2023-12-31, 2023-12-31), fa_period_type=LTM)")</f>
        <v>#NAME?</v>
      </c>
      <c r="J476" t="e">
        <f ca="1">_xll.BQL(D476, "is_int_expense(as_of_date=range(2023-12-29, 2023-12-29), fa_period_type=Q)")</f>
        <v>#NAME?</v>
      </c>
      <c r="K476" t="e">
        <f ca="1">_xll.BQL(D476, "total_equity(as_of_date=range(2023-12-29, 2023-12-29), fa_period_type=Q)")</f>
        <v>#NAME?</v>
      </c>
      <c r="L476" t="e">
        <f ca="1">_xll.BQL(D476, "sales_rev_turn(as_of_date=range(2023-12-31, 2023-12-31), fa_period_type=LTM)")</f>
        <v>#NAME?</v>
      </c>
    </row>
    <row r="477" spans="1:12" x14ac:dyDescent="0.55000000000000004">
      <c r="A477" s="1">
        <v>45289</v>
      </c>
      <c r="B477" s="1">
        <v>45291</v>
      </c>
      <c r="C477" t="s">
        <v>4228</v>
      </c>
      <c r="D477" t="s">
        <v>7605</v>
      </c>
      <c r="E477" t="e">
        <f ca="1">_xll.BQL(D477, "cf_free_cash_flow(as_of_date=range(2023-12-31, 2023-12-31), fa_period_type=LTM)")</f>
        <v>#NAME?</v>
      </c>
      <c r="F477" t="e">
        <f ca="1">_xll.BQL(D477, "bs_st_borrow(fa_period_reference=range(2023-12-29, 2023-12-29), fa_period_type=Q)")</f>
        <v>#NAME?</v>
      </c>
      <c r="G477" t="e">
        <f ca="1">_xll.BQL(D477, "bs_lt_borrow(fa_period_reference=range(2023-12-29, 2023-12-29), fa_period_type=Q)")</f>
        <v>#NAME?</v>
      </c>
      <c r="H477" t="e">
        <f ca="1">_xll.BQL(D477, "net_income(as_of_date=range(2023-12-31, 2023-12-31), fa_period_type=LTM)")</f>
        <v>#NAME?</v>
      </c>
      <c r="I477" t="e">
        <f ca="1">_xll.BQL(D477, "ebitda(as_of_date=range(2023-12-31, 2023-12-31), fa_period_type=LTM)")</f>
        <v>#NAME?</v>
      </c>
      <c r="J477" t="e">
        <f ca="1">_xll.BQL(D477, "is_int_expense(as_of_date=range(2023-12-29, 2023-12-29), fa_period_type=Q)")</f>
        <v>#NAME?</v>
      </c>
      <c r="K477" t="e">
        <f ca="1">_xll.BQL(D477, "total_equity(as_of_date=range(2023-12-29, 2023-12-29), fa_period_type=Q)")</f>
        <v>#NAME?</v>
      </c>
      <c r="L477" t="e">
        <f ca="1">_xll.BQL(D477, "sales_rev_turn(as_of_date=range(2023-12-31, 2023-12-31), fa_period_type=LTM)")</f>
        <v>#NAME?</v>
      </c>
    </row>
    <row r="478" spans="1:12" x14ac:dyDescent="0.55000000000000004">
      <c r="A478" s="1">
        <v>45289</v>
      </c>
      <c r="B478" s="1">
        <v>45291</v>
      </c>
      <c r="C478" t="s">
        <v>4234</v>
      </c>
      <c r="D478" t="s">
        <v>7606</v>
      </c>
      <c r="E478" t="e">
        <f ca="1">_xll.BQL(D478, "cf_free_cash_flow(as_of_date=range(2023-12-31, 2023-12-31), fa_period_type=LTM)")</f>
        <v>#NAME?</v>
      </c>
      <c r="F478" t="e">
        <f ca="1">_xll.BQL(D478, "bs_st_borrow(fa_period_reference=range(2023-12-29, 2023-12-29), fa_period_type=Q)")</f>
        <v>#NAME?</v>
      </c>
      <c r="G478" t="e">
        <f ca="1">_xll.BQL(D478, "bs_lt_borrow(fa_period_reference=range(2023-12-29, 2023-12-29), fa_period_type=Q)")</f>
        <v>#NAME?</v>
      </c>
      <c r="H478" t="e">
        <f ca="1">_xll.BQL(D478, "net_income(as_of_date=range(2023-12-31, 2023-12-31), fa_period_type=LTM)")</f>
        <v>#NAME?</v>
      </c>
      <c r="I478" t="e">
        <f ca="1">_xll.BQL(D478, "ebitda(as_of_date=range(2023-12-31, 2023-12-31), fa_period_type=LTM)")</f>
        <v>#NAME?</v>
      </c>
      <c r="J478" t="e">
        <f ca="1">_xll.BQL(D478, "is_int_expense(as_of_date=range(2023-12-29, 2023-12-29), fa_period_type=Q)")</f>
        <v>#NAME?</v>
      </c>
      <c r="K478" t="e">
        <f ca="1">_xll.BQL(D478, "total_equity(as_of_date=range(2023-12-29, 2023-12-29), fa_period_type=Q)")</f>
        <v>#NAME?</v>
      </c>
      <c r="L478" t="e">
        <f ca="1">_xll.BQL(D478, "sales_rev_turn(as_of_date=range(2023-12-31, 2023-12-31), fa_period_type=LTM)")</f>
        <v>#NAME?</v>
      </c>
    </row>
    <row r="479" spans="1:12" x14ac:dyDescent="0.55000000000000004">
      <c r="A479" s="1">
        <v>45289</v>
      </c>
      <c r="B479" s="1">
        <v>45291</v>
      </c>
      <c r="C479" t="s">
        <v>4241</v>
      </c>
      <c r="D479" t="s">
        <v>7261</v>
      </c>
      <c r="E479" t="e">
        <f ca="1">_xll.BQL(D479, "cf_free_cash_flow(as_of_date=range(2023-12-31, 2023-12-31), fa_period_type=LTM)")</f>
        <v>#NAME?</v>
      </c>
      <c r="F479" t="e">
        <f ca="1">_xll.BQL(D479, "bs_st_borrow(fa_period_reference=range(2023-12-29, 2023-12-29), fa_period_type=Q)")</f>
        <v>#NAME?</v>
      </c>
      <c r="G479" t="e">
        <f ca="1">_xll.BQL(D479, "bs_lt_borrow(fa_period_reference=range(2023-12-29, 2023-12-29), fa_period_type=Q)")</f>
        <v>#NAME?</v>
      </c>
      <c r="H479" t="e">
        <f ca="1">_xll.BQL(D479, "net_income(as_of_date=range(2023-12-31, 2023-12-31), fa_period_type=LTM)")</f>
        <v>#NAME?</v>
      </c>
      <c r="I479" t="e">
        <f ca="1">_xll.BQL(D479, "ebitda(as_of_date=range(2023-12-31, 2023-12-31), fa_period_type=LTM)")</f>
        <v>#NAME?</v>
      </c>
      <c r="J479" t="e">
        <f ca="1">_xll.BQL(D479, "is_int_expense(as_of_date=range(2023-12-29, 2023-12-29), fa_period_type=Q)")</f>
        <v>#NAME?</v>
      </c>
      <c r="K479" t="e">
        <f ca="1">_xll.BQL(D479, "total_equity(as_of_date=range(2023-12-29, 2023-12-29), fa_period_type=Q)")</f>
        <v>#NAME?</v>
      </c>
      <c r="L479" t="e">
        <f ca="1">_xll.BQL(D479, "sales_rev_turn(as_of_date=range(2023-12-31, 2023-12-31), fa_period_type=LTM)")</f>
        <v>#NAME?</v>
      </c>
    </row>
    <row r="480" spans="1:12" x14ac:dyDescent="0.55000000000000004">
      <c r="A480" s="1">
        <v>45289</v>
      </c>
      <c r="B480" s="1">
        <v>45291</v>
      </c>
      <c r="C480" t="s">
        <v>4282</v>
      </c>
      <c r="D480" t="s">
        <v>7384</v>
      </c>
      <c r="E480" t="e">
        <f ca="1">_xll.BQL(D480, "cf_free_cash_flow(as_of_date=range(2023-12-31, 2023-12-31), fa_period_type=LTM)")</f>
        <v>#NAME?</v>
      </c>
      <c r="F480" t="e">
        <f ca="1">_xll.BQL(D480, "bs_st_borrow(fa_period_reference=range(2023-12-29, 2023-12-29), fa_period_type=Q)")</f>
        <v>#NAME?</v>
      </c>
      <c r="G480" t="e">
        <f ca="1">_xll.BQL(D480, "bs_lt_borrow(fa_period_reference=range(2023-12-29, 2023-12-29), fa_period_type=Q)")</f>
        <v>#NAME?</v>
      </c>
      <c r="H480" t="e">
        <f ca="1">_xll.BQL(D480, "net_income(as_of_date=range(2023-12-31, 2023-12-31), fa_period_type=LTM)")</f>
        <v>#NAME?</v>
      </c>
      <c r="I480" t="e">
        <f ca="1">_xll.BQL(D480, "ebitda(as_of_date=range(2023-12-31, 2023-12-31), fa_period_type=LTM)")</f>
        <v>#NAME?</v>
      </c>
      <c r="J480" t="e">
        <f ca="1">_xll.BQL(D480, "is_int_expense(as_of_date=range(2023-12-29, 2023-12-29), fa_period_type=Q)")</f>
        <v>#NAME?</v>
      </c>
      <c r="K480" t="e">
        <f ca="1">_xll.BQL(D480, "total_equity(as_of_date=range(2023-12-29, 2023-12-29), fa_period_type=Q)")</f>
        <v>#NAME?</v>
      </c>
      <c r="L480" t="e">
        <f ca="1">_xll.BQL(D480, "sales_rev_turn(as_of_date=range(2023-12-31, 2023-12-31), fa_period_type=LTM)")</f>
        <v>#NAME?</v>
      </c>
    </row>
    <row r="481" spans="1:12" x14ac:dyDescent="0.55000000000000004">
      <c r="A481" s="1">
        <v>45289</v>
      </c>
      <c r="B481" s="1">
        <v>45291</v>
      </c>
      <c r="C481" t="s">
        <v>4286</v>
      </c>
      <c r="D481" t="s">
        <v>7607</v>
      </c>
      <c r="E481" t="e">
        <f ca="1">_xll.BQL(D481, "cf_free_cash_flow(as_of_date=range(2023-12-31, 2023-12-31), fa_period_type=LTM)")</f>
        <v>#NAME?</v>
      </c>
      <c r="F481" t="e">
        <f ca="1">_xll.BQL(D481, "bs_st_borrow(fa_period_reference=range(2023-12-29, 2023-12-29), fa_period_type=Q)")</f>
        <v>#NAME?</v>
      </c>
      <c r="G481" t="e">
        <f ca="1">_xll.BQL(D481, "bs_lt_borrow(fa_period_reference=range(2023-12-29, 2023-12-29), fa_period_type=Q)")</f>
        <v>#NAME?</v>
      </c>
      <c r="H481" t="e">
        <f ca="1">_xll.BQL(D481, "net_income(as_of_date=range(2023-12-31, 2023-12-31), fa_period_type=LTM)")</f>
        <v>#NAME?</v>
      </c>
      <c r="I481" t="e">
        <f ca="1">_xll.BQL(D481, "ebitda(as_of_date=range(2023-12-31, 2023-12-31), fa_period_type=LTM)")</f>
        <v>#NAME?</v>
      </c>
      <c r="J481" t="e">
        <f ca="1">_xll.BQL(D481, "is_int_expense(as_of_date=range(2023-12-29, 2023-12-29), fa_period_type=Q)")</f>
        <v>#NAME?</v>
      </c>
      <c r="K481" t="e">
        <f ca="1">_xll.BQL(D481, "total_equity(as_of_date=range(2023-12-29, 2023-12-29), fa_period_type=Q)")</f>
        <v>#NAME?</v>
      </c>
      <c r="L481" t="e">
        <f ca="1">_xll.BQL(D481, "sales_rev_turn(as_of_date=range(2023-12-31, 2023-12-31), fa_period_type=LTM)")</f>
        <v>#NAME?</v>
      </c>
    </row>
    <row r="482" spans="1:12" x14ac:dyDescent="0.55000000000000004">
      <c r="A482" s="1">
        <v>45289</v>
      </c>
      <c r="B482" s="1">
        <v>45291</v>
      </c>
      <c r="C482" t="s">
        <v>4296</v>
      </c>
      <c r="D482" t="s">
        <v>7608</v>
      </c>
      <c r="E482" t="e">
        <f ca="1">_xll.BQL(D482, "cf_free_cash_flow(as_of_date=range(2023-12-31, 2023-12-31), fa_period_type=LTM)")</f>
        <v>#NAME?</v>
      </c>
      <c r="F482" t="e">
        <f ca="1">_xll.BQL(D482, "bs_st_borrow(fa_period_reference=range(2023-12-29, 2023-12-29), fa_period_type=Q)")</f>
        <v>#NAME?</v>
      </c>
      <c r="G482" t="e">
        <f ca="1">_xll.BQL(D482, "bs_lt_borrow(fa_period_reference=range(2023-12-29, 2023-12-29), fa_period_type=Q)")</f>
        <v>#NAME?</v>
      </c>
      <c r="H482" t="e">
        <f ca="1">_xll.BQL(D482, "net_income(as_of_date=range(2023-12-31, 2023-12-31), fa_period_type=LTM)")</f>
        <v>#NAME?</v>
      </c>
      <c r="I482" t="e">
        <f ca="1">_xll.BQL(D482, "ebitda(as_of_date=range(2023-12-31, 2023-12-31), fa_period_type=LTM)")</f>
        <v>#NAME?</v>
      </c>
      <c r="J482" t="e">
        <f ca="1">_xll.BQL(D482, "is_int_expense(as_of_date=range(2023-12-29, 2023-12-29), fa_period_type=Q)")</f>
        <v>#NAME?</v>
      </c>
      <c r="K482" t="e">
        <f ca="1">_xll.BQL(D482, "total_equity(as_of_date=range(2023-12-29, 2023-12-29), fa_period_type=Q)")</f>
        <v>#NAME?</v>
      </c>
      <c r="L482" t="e">
        <f ca="1">_xll.BQL(D482, "sales_rev_turn(as_of_date=range(2023-12-31, 2023-12-31), fa_period_type=LTM)")</f>
        <v>#NAME?</v>
      </c>
    </row>
    <row r="483" spans="1:12" x14ac:dyDescent="0.55000000000000004">
      <c r="A483" s="1">
        <v>45289</v>
      </c>
      <c r="B483" s="1">
        <v>45291</v>
      </c>
      <c r="C483" t="s">
        <v>4311</v>
      </c>
      <c r="D483" t="s">
        <v>7609</v>
      </c>
      <c r="E483" t="e">
        <f ca="1">_xll.BQL(D483, "cf_free_cash_flow(as_of_date=range(2023-12-31, 2023-12-31), fa_period_type=LTM)")</f>
        <v>#NAME?</v>
      </c>
      <c r="F483" t="e">
        <f ca="1">_xll.BQL(D483, "bs_st_borrow(fa_period_reference=range(2023-12-29, 2023-12-29), fa_period_type=Q)")</f>
        <v>#NAME?</v>
      </c>
      <c r="G483" t="e">
        <f ca="1">_xll.BQL(D483, "bs_lt_borrow(fa_period_reference=range(2023-12-29, 2023-12-29), fa_period_type=Q)")</f>
        <v>#NAME?</v>
      </c>
      <c r="H483" t="e">
        <f ca="1">_xll.BQL(D483, "net_income(as_of_date=range(2023-12-31, 2023-12-31), fa_period_type=LTM)")</f>
        <v>#NAME?</v>
      </c>
      <c r="I483" t="e">
        <f ca="1">_xll.BQL(D483, "ebitda(as_of_date=range(2023-12-31, 2023-12-31), fa_period_type=LTM)")</f>
        <v>#NAME?</v>
      </c>
      <c r="J483" t="e">
        <f ca="1">_xll.BQL(D483, "is_int_expense(as_of_date=range(2023-12-29, 2023-12-29), fa_period_type=Q)")</f>
        <v>#NAME?</v>
      </c>
      <c r="K483" t="e">
        <f ca="1">_xll.BQL(D483, "total_equity(as_of_date=range(2023-12-29, 2023-12-29), fa_period_type=Q)")</f>
        <v>#NAME?</v>
      </c>
      <c r="L483" t="e">
        <f ca="1">_xll.BQL(D483, "sales_rev_turn(as_of_date=range(2023-12-31, 2023-12-31), fa_period_type=LTM)")</f>
        <v>#NAME?</v>
      </c>
    </row>
    <row r="484" spans="1:12" x14ac:dyDescent="0.55000000000000004">
      <c r="A484" s="1">
        <v>45289</v>
      </c>
      <c r="B484" s="1">
        <v>45291</v>
      </c>
      <c r="C484" t="s">
        <v>4321</v>
      </c>
      <c r="D484" t="s">
        <v>7610</v>
      </c>
      <c r="E484" t="e">
        <f ca="1">_xll.BQL(D484, "cf_free_cash_flow(as_of_date=range(2023-12-31, 2023-12-31), fa_period_type=LTM)")</f>
        <v>#NAME?</v>
      </c>
      <c r="F484" t="e">
        <f ca="1">_xll.BQL(D484, "bs_st_borrow(fa_period_reference=range(2023-12-29, 2023-12-29), fa_period_type=Q)")</f>
        <v>#NAME?</v>
      </c>
      <c r="G484" t="e">
        <f ca="1">_xll.BQL(D484, "bs_lt_borrow(fa_period_reference=range(2023-12-29, 2023-12-29), fa_period_type=Q)")</f>
        <v>#NAME?</v>
      </c>
      <c r="H484" t="e">
        <f ca="1">_xll.BQL(D484, "net_income(as_of_date=range(2023-12-31, 2023-12-31), fa_period_type=LTM)")</f>
        <v>#NAME?</v>
      </c>
      <c r="I484" t="e">
        <f ca="1">_xll.BQL(D484, "ebitda(as_of_date=range(2023-12-31, 2023-12-31), fa_period_type=LTM)")</f>
        <v>#NAME?</v>
      </c>
      <c r="J484" t="e">
        <f ca="1">_xll.BQL(D484, "is_int_expense(as_of_date=range(2023-12-29, 2023-12-29), fa_period_type=Q)")</f>
        <v>#NAME?</v>
      </c>
      <c r="K484" t="e">
        <f ca="1">_xll.BQL(D484, "total_equity(as_of_date=range(2023-12-29, 2023-12-29), fa_period_type=Q)")</f>
        <v>#NAME?</v>
      </c>
      <c r="L484" t="e">
        <f ca="1">_xll.BQL(D484, "sales_rev_turn(as_of_date=range(2023-12-31, 2023-12-31), fa_period_type=LTM)")</f>
        <v>#NAME?</v>
      </c>
    </row>
    <row r="485" spans="1:12" x14ac:dyDescent="0.55000000000000004">
      <c r="A485" s="1">
        <v>45289</v>
      </c>
      <c r="B485" s="1">
        <v>45291</v>
      </c>
      <c r="C485" t="s">
        <v>4352</v>
      </c>
      <c r="D485" t="s">
        <v>7277</v>
      </c>
      <c r="E485" t="e">
        <f ca="1">_xll.BQL(D485, "cf_free_cash_flow(as_of_date=range(2023-12-31, 2023-12-31), fa_period_type=LTM)")</f>
        <v>#NAME?</v>
      </c>
      <c r="F485" t="e">
        <f ca="1">_xll.BQL(D485, "bs_st_borrow(fa_period_reference=range(2023-12-29, 2023-12-29), fa_period_type=Q)")</f>
        <v>#NAME?</v>
      </c>
      <c r="G485" t="e">
        <f ca="1">_xll.BQL(D485, "bs_lt_borrow(fa_period_reference=range(2023-12-29, 2023-12-29), fa_period_type=Q)")</f>
        <v>#NAME?</v>
      </c>
      <c r="H485" t="e">
        <f ca="1">_xll.BQL(D485, "net_income(as_of_date=range(2023-12-31, 2023-12-31), fa_period_type=LTM)")</f>
        <v>#NAME?</v>
      </c>
      <c r="I485" t="e">
        <f ca="1">_xll.BQL(D485, "ebitda(as_of_date=range(2023-12-31, 2023-12-31), fa_period_type=LTM)")</f>
        <v>#NAME?</v>
      </c>
      <c r="J485" t="e">
        <f ca="1">_xll.BQL(D485, "is_int_expense(as_of_date=range(2023-12-29, 2023-12-29), fa_period_type=Q)")</f>
        <v>#NAME?</v>
      </c>
      <c r="K485" t="e">
        <f ca="1">_xll.BQL(D485, "total_equity(as_of_date=range(2023-12-29, 2023-12-29), fa_period_type=Q)")</f>
        <v>#NAME?</v>
      </c>
      <c r="L485" t="e">
        <f ca="1">_xll.BQL(D485, "sales_rev_turn(as_of_date=range(2023-12-31, 2023-12-31), fa_period_type=LTM)")</f>
        <v>#NAME?</v>
      </c>
    </row>
    <row r="486" spans="1:12" x14ac:dyDescent="0.55000000000000004">
      <c r="A486" s="1">
        <v>45289</v>
      </c>
      <c r="B486" s="1">
        <v>45291</v>
      </c>
      <c r="C486" t="s">
        <v>4384</v>
      </c>
      <c r="D486" t="s">
        <v>7261</v>
      </c>
      <c r="E486" t="e">
        <f ca="1">_xll.BQL(D486, "cf_free_cash_flow(as_of_date=range(2023-12-31, 2023-12-31), fa_period_type=LTM)")</f>
        <v>#NAME?</v>
      </c>
      <c r="F486" t="e">
        <f ca="1">_xll.BQL(D486, "bs_st_borrow(fa_period_reference=range(2023-12-29, 2023-12-29), fa_period_type=Q)")</f>
        <v>#NAME?</v>
      </c>
      <c r="G486" t="e">
        <f ca="1">_xll.BQL(D486, "bs_lt_borrow(fa_period_reference=range(2023-12-29, 2023-12-29), fa_period_type=Q)")</f>
        <v>#NAME?</v>
      </c>
      <c r="H486" t="e">
        <f ca="1">_xll.BQL(D486, "net_income(as_of_date=range(2023-12-31, 2023-12-31), fa_period_type=LTM)")</f>
        <v>#NAME?</v>
      </c>
      <c r="I486" t="e">
        <f ca="1">_xll.BQL(D486, "ebitda(as_of_date=range(2023-12-31, 2023-12-31), fa_period_type=LTM)")</f>
        <v>#NAME?</v>
      </c>
      <c r="J486" t="e">
        <f ca="1">_xll.BQL(D486, "is_int_expense(as_of_date=range(2023-12-29, 2023-12-29), fa_period_type=Q)")</f>
        <v>#NAME?</v>
      </c>
      <c r="K486" t="e">
        <f ca="1">_xll.BQL(D486, "total_equity(as_of_date=range(2023-12-29, 2023-12-29), fa_period_type=Q)")</f>
        <v>#NAME?</v>
      </c>
      <c r="L486" t="e">
        <f ca="1">_xll.BQL(D486, "sales_rev_turn(as_of_date=range(2023-12-31, 2023-12-31), fa_period_type=LTM)")</f>
        <v>#NAME?</v>
      </c>
    </row>
    <row r="487" spans="1:12" x14ac:dyDescent="0.55000000000000004">
      <c r="A487" s="1">
        <v>45289</v>
      </c>
      <c r="B487" s="1">
        <v>45291</v>
      </c>
      <c r="C487" t="s">
        <v>4387</v>
      </c>
      <c r="D487" t="s">
        <v>7342</v>
      </c>
      <c r="E487" t="e">
        <f ca="1">_xll.BQL(D487, "cf_free_cash_flow(as_of_date=range(2023-12-31, 2023-12-31), fa_period_type=LTM)")</f>
        <v>#NAME?</v>
      </c>
      <c r="F487" t="e">
        <f ca="1">_xll.BQL(D487, "bs_st_borrow(fa_period_reference=range(2023-12-29, 2023-12-29), fa_period_type=Q)")</f>
        <v>#NAME?</v>
      </c>
      <c r="G487" t="e">
        <f ca="1">_xll.BQL(D487, "bs_lt_borrow(fa_period_reference=range(2023-12-29, 2023-12-29), fa_period_type=Q)")</f>
        <v>#NAME?</v>
      </c>
      <c r="H487" t="e">
        <f ca="1">_xll.BQL(D487, "net_income(as_of_date=range(2023-12-31, 2023-12-31), fa_period_type=LTM)")</f>
        <v>#NAME?</v>
      </c>
      <c r="I487" t="e">
        <f ca="1">_xll.BQL(D487, "ebitda(as_of_date=range(2023-12-31, 2023-12-31), fa_period_type=LTM)")</f>
        <v>#NAME?</v>
      </c>
      <c r="J487" t="e">
        <f ca="1">_xll.BQL(D487, "is_int_expense(as_of_date=range(2023-12-29, 2023-12-29), fa_period_type=Q)")</f>
        <v>#NAME?</v>
      </c>
      <c r="K487" t="e">
        <f ca="1">_xll.BQL(D487, "total_equity(as_of_date=range(2023-12-29, 2023-12-29), fa_period_type=Q)")</f>
        <v>#NAME?</v>
      </c>
      <c r="L487" t="e">
        <f ca="1">_xll.BQL(D487, "sales_rev_turn(as_of_date=range(2023-12-31, 2023-12-31), fa_period_type=LTM)")</f>
        <v>#NAME?</v>
      </c>
    </row>
    <row r="488" spans="1:12" x14ac:dyDescent="0.55000000000000004">
      <c r="A488" s="1">
        <v>45289</v>
      </c>
      <c r="B488" s="1">
        <v>45291</v>
      </c>
      <c r="C488" t="s">
        <v>4403</v>
      </c>
      <c r="D488" t="s">
        <v>7611</v>
      </c>
      <c r="E488" t="e">
        <f ca="1">_xll.BQL(D488, "cf_free_cash_flow(as_of_date=range(2023-12-31, 2023-12-31), fa_period_type=LTM)")</f>
        <v>#NAME?</v>
      </c>
      <c r="F488" t="e">
        <f ca="1">_xll.BQL(D488, "bs_st_borrow(fa_period_reference=range(2023-12-29, 2023-12-29), fa_period_type=Q)")</f>
        <v>#NAME?</v>
      </c>
      <c r="G488" t="e">
        <f ca="1">_xll.BQL(D488, "bs_lt_borrow(fa_period_reference=range(2023-12-29, 2023-12-29), fa_period_type=Q)")</f>
        <v>#NAME?</v>
      </c>
      <c r="H488" t="e">
        <f ca="1">_xll.BQL(D488, "net_income(as_of_date=range(2023-12-31, 2023-12-31), fa_period_type=LTM)")</f>
        <v>#NAME?</v>
      </c>
      <c r="I488" t="e">
        <f ca="1">_xll.BQL(D488, "ebitda(as_of_date=range(2023-12-31, 2023-12-31), fa_period_type=LTM)")</f>
        <v>#NAME?</v>
      </c>
      <c r="J488" t="e">
        <f ca="1">_xll.BQL(D488, "is_int_expense(as_of_date=range(2023-12-29, 2023-12-29), fa_period_type=Q)")</f>
        <v>#NAME?</v>
      </c>
      <c r="K488" t="e">
        <f ca="1">_xll.BQL(D488, "total_equity(as_of_date=range(2023-12-29, 2023-12-29), fa_period_type=Q)")</f>
        <v>#NAME?</v>
      </c>
      <c r="L488" t="e">
        <f ca="1">_xll.BQL(D488, "sales_rev_turn(as_of_date=range(2023-12-31, 2023-12-31), fa_period_type=LTM)")</f>
        <v>#NAME?</v>
      </c>
    </row>
    <row r="489" spans="1:12" x14ac:dyDescent="0.55000000000000004">
      <c r="A489" s="1">
        <v>45289</v>
      </c>
      <c r="B489" s="1">
        <v>45291</v>
      </c>
      <c r="C489" t="s">
        <v>4430</v>
      </c>
      <c r="D489" t="s">
        <v>7422</v>
      </c>
      <c r="E489" t="e">
        <f ca="1">_xll.BQL(D489, "cf_free_cash_flow(as_of_date=range(2023-12-31, 2023-12-31), fa_period_type=LTM)")</f>
        <v>#NAME?</v>
      </c>
      <c r="F489" t="e">
        <f ca="1">_xll.BQL(D489, "bs_st_borrow(fa_period_reference=range(2023-12-29, 2023-12-29), fa_period_type=Q)")</f>
        <v>#NAME?</v>
      </c>
      <c r="G489" t="e">
        <f ca="1">_xll.BQL(D489, "bs_lt_borrow(fa_period_reference=range(2023-12-29, 2023-12-29), fa_period_type=Q)")</f>
        <v>#NAME?</v>
      </c>
      <c r="H489" t="e">
        <f ca="1">_xll.BQL(D489, "net_income(as_of_date=range(2023-12-31, 2023-12-31), fa_period_type=LTM)")</f>
        <v>#NAME?</v>
      </c>
      <c r="I489" t="e">
        <f ca="1">_xll.BQL(D489, "ebitda(as_of_date=range(2023-12-31, 2023-12-31), fa_period_type=LTM)")</f>
        <v>#NAME?</v>
      </c>
      <c r="J489" t="e">
        <f ca="1">_xll.BQL(D489, "is_int_expense(as_of_date=range(2023-12-29, 2023-12-29), fa_period_type=Q)")</f>
        <v>#NAME?</v>
      </c>
      <c r="K489" t="e">
        <f ca="1">_xll.BQL(D489, "total_equity(as_of_date=range(2023-12-29, 2023-12-29), fa_period_type=Q)")</f>
        <v>#NAME?</v>
      </c>
      <c r="L489" t="e">
        <f ca="1">_xll.BQL(D489, "sales_rev_turn(as_of_date=range(2023-12-31, 2023-12-31), fa_period_type=LTM)")</f>
        <v>#NAME?</v>
      </c>
    </row>
    <row r="490" spans="1:12" x14ac:dyDescent="0.55000000000000004">
      <c r="A490" s="1">
        <v>45289</v>
      </c>
      <c r="B490" s="1">
        <v>45291</v>
      </c>
      <c r="C490" t="s">
        <v>4454</v>
      </c>
      <c r="D490" t="s">
        <v>7406</v>
      </c>
      <c r="E490" t="e">
        <f ca="1">_xll.BQL(D490, "cf_free_cash_flow(as_of_date=range(2023-12-31, 2023-12-31), fa_period_type=LTM)")</f>
        <v>#NAME?</v>
      </c>
      <c r="F490" t="e">
        <f ca="1">_xll.BQL(D490, "bs_st_borrow(fa_period_reference=range(2023-12-29, 2023-12-29), fa_period_type=Q)")</f>
        <v>#NAME?</v>
      </c>
      <c r="G490" t="e">
        <f ca="1">_xll.BQL(D490, "bs_lt_borrow(fa_period_reference=range(2023-12-29, 2023-12-29), fa_period_type=Q)")</f>
        <v>#NAME?</v>
      </c>
      <c r="H490" t="e">
        <f ca="1">_xll.BQL(D490, "net_income(as_of_date=range(2023-12-31, 2023-12-31), fa_period_type=LTM)")</f>
        <v>#NAME?</v>
      </c>
      <c r="I490" t="e">
        <f ca="1">_xll.BQL(D490, "ebitda(as_of_date=range(2023-12-31, 2023-12-31), fa_period_type=LTM)")</f>
        <v>#NAME?</v>
      </c>
      <c r="J490" t="e">
        <f ca="1">_xll.BQL(D490, "is_int_expense(as_of_date=range(2023-12-29, 2023-12-29), fa_period_type=Q)")</f>
        <v>#NAME?</v>
      </c>
      <c r="K490" t="e">
        <f ca="1">_xll.BQL(D490, "total_equity(as_of_date=range(2023-12-29, 2023-12-29), fa_period_type=Q)")</f>
        <v>#NAME?</v>
      </c>
      <c r="L490" t="e">
        <f ca="1">_xll.BQL(D490, "sales_rev_turn(as_of_date=range(2023-12-31, 2023-12-31), fa_period_type=LTM)")</f>
        <v>#NAME?</v>
      </c>
    </row>
    <row r="491" spans="1:12" x14ac:dyDescent="0.55000000000000004">
      <c r="A491" s="1">
        <v>45289</v>
      </c>
      <c r="B491" s="1">
        <v>45291</v>
      </c>
      <c r="C491" t="s">
        <v>4460</v>
      </c>
      <c r="D491" t="s">
        <v>7612</v>
      </c>
      <c r="E491" t="e">
        <f ca="1">_xll.BQL(D491, "cf_free_cash_flow(as_of_date=range(2023-12-31, 2023-12-31), fa_period_type=LTM)")</f>
        <v>#NAME?</v>
      </c>
      <c r="F491" t="e">
        <f ca="1">_xll.BQL(D491, "bs_st_borrow(fa_period_reference=range(2023-12-29, 2023-12-29), fa_period_type=Q)")</f>
        <v>#NAME?</v>
      </c>
      <c r="G491" t="e">
        <f ca="1">_xll.BQL(D491, "bs_lt_borrow(fa_period_reference=range(2023-12-29, 2023-12-29), fa_period_type=Q)")</f>
        <v>#NAME?</v>
      </c>
      <c r="H491" t="e">
        <f ca="1">_xll.BQL(D491, "net_income(as_of_date=range(2023-12-31, 2023-12-31), fa_period_type=LTM)")</f>
        <v>#NAME?</v>
      </c>
      <c r="I491" t="e">
        <f ca="1">_xll.BQL(D491, "ebitda(as_of_date=range(2023-12-31, 2023-12-31), fa_period_type=LTM)")</f>
        <v>#NAME?</v>
      </c>
      <c r="J491" t="e">
        <f ca="1">_xll.BQL(D491, "is_int_expense(as_of_date=range(2023-12-29, 2023-12-29), fa_period_type=Q)")</f>
        <v>#NAME?</v>
      </c>
      <c r="K491" t="e">
        <f ca="1">_xll.BQL(D491, "total_equity(as_of_date=range(2023-12-29, 2023-12-29), fa_period_type=Q)")</f>
        <v>#NAME?</v>
      </c>
      <c r="L491" t="e">
        <f ca="1">_xll.BQL(D491, "sales_rev_turn(as_of_date=range(2023-12-31, 2023-12-31), fa_period_type=LTM)")</f>
        <v>#NAME?</v>
      </c>
    </row>
    <row r="492" spans="1:12" x14ac:dyDescent="0.55000000000000004">
      <c r="A492" s="1">
        <v>45289</v>
      </c>
      <c r="B492" s="1">
        <v>45291</v>
      </c>
      <c r="C492" t="s">
        <v>4500</v>
      </c>
      <c r="D492" t="s">
        <v>7294</v>
      </c>
      <c r="E492" t="e">
        <f ca="1">_xll.BQL(D492, "cf_free_cash_flow(as_of_date=range(2023-12-31, 2023-12-31), fa_period_type=LTM)")</f>
        <v>#NAME?</v>
      </c>
      <c r="F492" t="e">
        <f ca="1">_xll.BQL(D492, "bs_st_borrow(fa_period_reference=range(2023-12-29, 2023-12-29), fa_period_type=Q)")</f>
        <v>#NAME?</v>
      </c>
      <c r="G492" t="e">
        <f ca="1">_xll.BQL(D492, "bs_lt_borrow(fa_period_reference=range(2023-12-29, 2023-12-29), fa_period_type=Q)")</f>
        <v>#NAME?</v>
      </c>
      <c r="H492" t="e">
        <f ca="1">_xll.BQL(D492, "net_income(as_of_date=range(2023-12-31, 2023-12-31), fa_period_type=LTM)")</f>
        <v>#NAME?</v>
      </c>
      <c r="I492" t="e">
        <f ca="1">_xll.BQL(D492, "ebitda(as_of_date=range(2023-12-31, 2023-12-31), fa_period_type=LTM)")</f>
        <v>#NAME?</v>
      </c>
      <c r="J492" t="e">
        <f ca="1">_xll.BQL(D492, "is_int_expense(as_of_date=range(2023-12-29, 2023-12-29), fa_period_type=Q)")</f>
        <v>#NAME?</v>
      </c>
      <c r="K492" t="e">
        <f ca="1">_xll.BQL(D492, "total_equity(as_of_date=range(2023-12-29, 2023-12-29), fa_period_type=Q)")</f>
        <v>#NAME?</v>
      </c>
      <c r="L492" t="e">
        <f ca="1">_xll.BQL(D492, "sales_rev_turn(as_of_date=range(2023-12-31, 2023-12-31), fa_period_type=LTM)")</f>
        <v>#NAME?</v>
      </c>
    </row>
    <row r="493" spans="1:12" x14ac:dyDescent="0.55000000000000004">
      <c r="A493" s="1">
        <v>45289</v>
      </c>
      <c r="B493" s="1">
        <v>45291</v>
      </c>
      <c r="C493" t="s">
        <v>4508</v>
      </c>
      <c r="D493" t="s">
        <v>7331</v>
      </c>
      <c r="E493" t="e">
        <f ca="1">_xll.BQL(D493, "cf_free_cash_flow(as_of_date=range(2023-12-31, 2023-12-31), fa_period_type=LTM)")</f>
        <v>#NAME?</v>
      </c>
      <c r="F493" t="e">
        <f ca="1">_xll.BQL(D493, "bs_st_borrow(fa_period_reference=range(2023-12-29, 2023-12-29), fa_period_type=Q)")</f>
        <v>#NAME?</v>
      </c>
      <c r="G493" t="e">
        <f ca="1">_xll.BQL(D493, "bs_lt_borrow(fa_period_reference=range(2023-12-29, 2023-12-29), fa_period_type=Q)")</f>
        <v>#NAME?</v>
      </c>
      <c r="H493" t="e">
        <f ca="1">_xll.BQL(D493, "net_income(as_of_date=range(2023-12-31, 2023-12-31), fa_period_type=LTM)")</f>
        <v>#NAME?</v>
      </c>
      <c r="I493" t="e">
        <f ca="1">_xll.BQL(D493, "ebitda(as_of_date=range(2023-12-31, 2023-12-31), fa_period_type=LTM)")</f>
        <v>#NAME?</v>
      </c>
      <c r="J493" t="e">
        <f ca="1">_xll.BQL(D493, "is_int_expense(as_of_date=range(2023-12-29, 2023-12-29), fa_period_type=Q)")</f>
        <v>#NAME?</v>
      </c>
      <c r="K493" t="e">
        <f ca="1">_xll.BQL(D493, "total_equity(as_of_date=range(2023-12-29, 2023-12-29), fa_period_type=Q)")</f>
        <v>#NAME?</v>
      </c>
      <c r="L493" t="e">
        <f ca="1">_xll.BQL(D493, "sales_rev_turn(as_of_date=range(2023-12-31, 2023-12-31), fa_period_type=LTM)")</f>
        <v>#NAME?</v>
      </c>
    </row>
    <row r="494" spans="1:12" x14ac:dyDescent="0.55000000000000004">
      <c r="A494" s="1">
        <v>45289</v>
      </c>
      <c r="B494" s="1">
        <v>45291</v>
      </c>
      <c r="C494" t="s">
        <v>4515</v>
      </c>
      <c r="D494" t="s">
        <v>7423</v>
      </c>
      <c r="E494" t="e">
        <f ca="1">_xll.BQL(D494, "cf_free_cash_flow(as_of_date=range(2023-12-31, 2023-12-31), fa_period_type=LTM)")</f>
        <v>#NAME?</v>
      </c>
      <c r="F494" t="e">
        <f ca="1">_xll.BQL(D494, "bs_st_borrow(fa_period_reference=range(2023-12-29, 2023-12-29), fa_period_type=Q)")</f>
        <v>#NAME?</v>
      </c>
      <c r="G494" t="e">
        <f ca="1">_xll.BQL(D494, "bs_lt_borrow(fa_period_reference=range(2023-12-29, 2023-12-29), fa_period_type=Q)")</f>
        <v>#NAME?</v>
      </c>
      <c r="H494" t="e">
        <f ca="1">_xll.BQL(D494, "net_income(as_of_date=range(2023-12-31, 2023-12-31), fa_period_type=LTM)")</f>
        <v>#NAME?</v>
      </c>
      <c r="I494" t="e">
        <f ca="1">_xll.BQL(D494, "ebitda(as_of_date=range(2023-12-31, 2023-12-31), fa_period_type=LTM)")</f>
        <v>#NAME?</v>
      </c>
      <c r="J494" t="e">
        <f ca="1">_xll.BQL(D494, "is_int_expense(as_of_date=range(2023-12-29, 2023-12-29), fa_period_type=Q)")</f>
        <v>#NAME?</v>
      </c>
      <c r="K494" t="e">
        <f ca="1">_xll.BQL(D494, "total_equity(as_of_date=range(2023-12-29, 2023-12-29), fa_period_type=Q)")</f>
        <v>#NAME?</v>
      </c>
      <c r="L494" t="e">
        <f ca="1">_xll.BQL(D494, "sales_rev_turn(as_of_date=range(2023-12-31, 2023-12-31), fa_period_type=LTM)")</f>
        <v>#NAME?</v>
      </c>
    </row>
    <row r="495" spans="1:12" x14ac:dyDescent="0.55000000000000004">
      <c r="A495" s="1">
        <v>45289</v>
      </c>
      <c r="B495" s="1">
        <v>45291</v>
      </c>
      <c r="C495" t="s">
        <v>4520</v>
      </c>
      <c r="D495" t="s">
        <v>7342</v>
      </c>
      <c r="E495" t="e">
        <f ca="1">_xll.BQL(D495, "cf_free_cash_flow(as_of_date=range(2023-12-31, 2023-12-31), fa_period_type=LTM)")</f>
        <v>#NAME?</v>
      </c>
      <c r="F495" t="e">
        <f ca="1">_xll.BQL(D495, "bs_st_borrow(fa_period_reference=range(2023-12-29, 2023-12-29), fa_period_type=Q)")</f>
        <v>#NAME?</v>
      </c>
      <c r="G495" t="e">
        <f ca="1">_xll.BQL(D495, "bs_lt_borrow(fa_period_reference=range(2023-12-29, 2023-12-29), fa_period_type=Q)")</f>
        <v>#NAME?</v>
      </c>
      <c r="H495" t="e">
        <f ca="1">_xll.BQL(D495, "net_income(as_of_date=range(2023-12-31, 2023-12-31), fa_period_type=LTM)")</f>
        <v>#NAME?</v>
      </c>
      <c r="I495" t="e">
        <f ca="1">_xll.BQL(D495, "ebitda(as_of_date=range(2023-12-31, 2023-12-31), fa_period_type=LTM)")</f>
        <v>#NAME?</v>
      </c>
      <c r="J495" t="e">
        <f ca="1">_xll.BQL(D495, "is_int_expense(as_of_date=range(2023-12-29, 2023-12-29), fa_period_type=Q)")</f>
        <v>#NAME?</v>
      </c>
      <c r="K495" t="e">
        <f ca="1">_xll.BQL(D495, "total_equity(as_of_date=range(2023-12-29, 2023-12-29), fa_period_type=Q)")</f>
        <v>#NAME?</v>
      </c>
      <c r="L495" t="e">
        <f ca="1">_xll.BQL(D495, "sales_rev_turn(as_of_date=range(2023-12-31, 2023-12-31), fa_period_type=LTM)")</f>
        <v>#NAME?</v>
      </c>
    </row>
    <row r="496" spans="1:12" x14ac:dyDescent="0.55000000000000004">
      <c r="A496" s="1">
        <v>45289</v>
      </c>
      <c r="B496" s="1">
        <v>45291</v>
      </c>
      <c r="C496" t="s">
        <v>4539</v>
      </c>
      <c r="D496" t="s">
        <v>7613</v>
      </c>
      <c r="E496" t="e">
        <f ca="1">_xll.BQL(D496, "cf_free_cash_flow(as_of_date=range(2023-12-31, 2023-12-31), fa_period_type=LTM)")</f>
        <v>#NAME?</v>
      </c>
      <c r="F496" t="e">
        <f ca="1">_xll.BQL(D496, "bs_st_borrow(fa_period_reference=range(2023-12-29, 2023-12-29), fa_period_type=Q)")</f>
        <v>#NAME?</v>
      </c>
      <c r="G496" t="e">
        <f ca="1">_xll.BQL(D496, "bs_lt_borrow(fa_period_reference=range(2023-12-29, 2023-12-29), fa_period_type=Q)")</f>
        <v>#NAME?</v>
      </c>
      <c r="H496" t="e">
        <f ca="1">_xll.BQL(D496, "net_income(as_of_date=range(2023-12-31, 2023-12-31), fa_period_type=LTM)")</f>
        <v>#NAME?</v>
      </c>
      <c r="I496" t="e">
        <f ca="1">_xll.BQL(D496, "ebitda(as_of_date=range(2023-12-31, 2023-12-31), fa_period_type=LTM)")</f>
        <v>#NAME?</v>
      </c>
      <c r="J496" t="e">
        <f ca="1">_xll.BQL(D496, "is_int_expense(as_of_date=range(2023-12-29, 2023-12-29), fa_period_type=Q)")</f>
        <v>#NAME?</v>
      </c>
      <c r="K496" t="e">
        <f ca="1">_xll.BQL(D496, "total_equity(as_of_date=range(2023-12-29, 2023-12-29), fa_period_type=Q)")</f>
        <v>#NAME?</v>
      </c>
      <c r="L496" t="e">
        <f ca="1">_xll.BQL(D496, "sales_rev_turn(as_of_date=range(2023-12-31, 2023-12-31), fa_period_type=LTM)")</f>
        <v>#NAME?</v>
      </c>
    </row>
    <row r="497" spans="1:12" x14ac:dyDescent="0.55000000000000004">
      <c r="A497" s="1">
        <v>45289</v>
      </c>
      <c r="B497" s="1">
        <v>45291</v>
      </c>
      <c r="C497" t="s">
        <v>4542</v>
      </c>
      <c r="D497" t="s">
        <v>7383</v>
      </c>
      <c r="E497" t="e">
        <f ca="1">_xll.BQL(D497, "cf_free_cash_flow(as_of_date=range(2023-12-31, 2023-12-31), fa_period_type=LTM)")</f>
        <v>#NAME?</v>
      </c>
      <c r="F497" t="e">
        <f ca="1">_xll.BQL(D497, "bs_st_borrow(fa_period_reference=range(2023-12-29, 2023-12-29), fa_period_type=Q)")</f>
        <v>#NAME?</v>
      </c>
      <c r="G497" t="e">
        <f ca="1">_xll.BQL(D497, "bs_lt_borrow(fa_period_reference=range(2023-12-29, 2023-12-29), fa_period_type=Q)")</f>
        <v>#NAME?</v>
      </c>
      <c r="H497" t="e">
        <f ca="1">_xll.BQL(D497, "net_income(as_of_date=range(2023-12-31, 2023-12-31), fa_period_type=LTM)")</f>
        <v>#NAME?</v>
      </c>
      <c r="I497" t="e">
        <f ca="1">_xll.BQL(D497, "ebitda(as_of_date=range(2023-12-31, 2023-12-31), fa_period_type=LTM)")</f>
        <v>#NAME?</v>
      </c>
      <c r="J497" t="e">
        <f ca="1">_xll.BQL(D497, "is_int_expense(as_of_date=range(2023-12-29, 2023-12-29), fa_period_type=Q)")</f>
        <v>#NAME?</v>
      </c>
      <c r="K497" t="e">
        <f ca="1">_xll.BQL(D497, "total_equity(as_of_date=range(2023-12-29, 2023-12-29), fa_period_type=Q)")</f>
        <v>#NAME?</v>
      </c>
      <c r="L497" t="e">
        <f ca="1">_xll.BQL(D497, "sales_rev_turn(as_of_date=range(2023-12-31, 2023-12-31), fa_period_type=LTM)")</f>
        <v>#NAME?</v>
      </c>
    </row>
    <row r="498" spans="1:12" x14ac:dyDescent="0.55000000000000004">
      <c r="A498" s="1">
        <v>45289</v>
      </c>
      <c r="B498" s="1">
        <v>45291</v>
      </c>
      <c r="C498" t="s">
        <v>4550</v>
      </c>
      <c r="D498" t="s">
        <v>7614</v>
      </c>
      <c r="E498" t="e">
        <f ca="1">_xll.BQL(D498, "cf_free_cash_flow(as_of_date=range(2023-12-31, 2023-12-31), fa_period_type=LTM)")</f>
        <v>#NAME?</v>
      </c>
      <c r="F498" t="e">
        <f ca="1">_xll.BQL(D498, "bs_st_borrow(fa_period_reference=range(2023-12-29, 2023-12-29), fa_period_type=Q)")</f>
        <v>#NAME?</v>
      </c>
      <c r="G498" t="e">
        <f ca="1">_xll.BQL(D498, "bs_lt_borrow(fa_period_reference=range(2023-12-29, 2023-12-29), fa_period_type=Q)")</f>
        <v>#NAME?</v>
      </c>
      <c r="H498" t="e">
        <f ca="1">_xll.BQL(D498, "net_income(as_of_date=range(2023-12-31, 2023-12-31), fa_period_type=LTM)")</f>
        <v>#NAME?</v>
      </c>
      <c r="I498" t="e">
        <f ca="1">_xll.BQL(D498, "ebitda(as_of_date=range(2023-12-31, 2023-12-31), fa_period_type=LTM)")</f>
        <v>#NAME?</v>
      </c>
      <c r="J498" t="e">
        <f ca="1">_xll.BQL(D498, "is_int_expense(as_of_date=range(2023-12-29, 2023-12-29), fa_period_type=Q)")</f>
        <v>#NAME?</v>
      </c>
      <c r="K498" t="e">
        <f ca="1">_xll.BQL(D498, "total_equity(as_of_date=range(2023-12-29, 2023-12-29), fa_period_type=Q)")</f>
        <v>#NAME?</v>
      </c>
      <c r="L498" t="e">
        <f ca="1">_xll.BQL(D498, "sales_rev_turn(as_of_date=range(2023-12-31, 2023-12-31), fa_period_type=LTM)")</f>
        <v>#NAME?</v>
      </c>
    </row>
    <row r="499" spans="1:12" x14ac:dyDescent="0.55000000000000004">
      <c r="A499" s="1">
        <v>45289</v>
      </c>
      <c r="B499" s="1">
        <v>45291</v>
      </c>
      <c r="C499" t="s">
        <v>4556</v>
      </c>
      <c r="D499" t="s">
        <v>7615</v>
      </c>
      <c r="E499" t="e">
        <f ca="1">_xll.BQL(D499, "cf_free_cash_flow(as_of_date=range(2023-12-31, 2023-12-31), fa_period_type=LTM)")</f>
        <v>#NAME?</v>
      </c>
      <c r="F499" t="e">
        <f ca="1">_xll.BQL(D499, "bs_st_borrow(fa_period_reference=range(2023-12-29, 2023-12-29), fa_period_type=Q)")</f>
        <v>#NAME?</v>
      </c>
      <c r="G499" t="e">
        <f ca="1">_xll.BQL(D499, "bs_lt_borrow(fa_period_reference=range(2023-12-29, 2023-12-29), fa_period_type=Q)")</f>
        <v>#NAME?</v>
      </c>
      <c r="H499" t="e">
        <f ca="1">_xll.BQL(D499, "net_income(as_of_date=range(2023-12-31, 2023-12-31), fa_period_type=LTM)")</f>
        <v>#NAME?</v>
      </c>
      <c r="I499" t="e">
        <f ca="1">_xll.BQL(D499, "ebitda(as_of_date=range(2023-12-31, 2023-12-31), fa_period_type=LTM)")</f>
        <v>#NAME?</v>
      </c>
      <c r="J499" t="e">
        <f ca="1">_xll.BQL(D499, "is_int_expense(as_of_date=range(2023-12-29, 2023-12-29), fa_period_type=Q)")</f>
        <v>#NAME?</v>
      </c>
      <c r="K499" t="e">
        <f ca="1">_xll.BQL(D499, "total_equity(as_of_date=range(2023-12-29, 2023-12-29), fa_period_type=Q)")</f>
        <v>#NAME?</v>
      </c>
      <c r="L499" t="e">
        <f ca="1">_xll.BQL(D499, "sales_rev_turn(as_of_date=range(2023-12-31, 2023-12-31), fa_period_type=LTM)")</f>
        <v>#NAME?</v>
      </c>
    </row>
    <row r="500" spans="1:12" x14ac:dyDescent="0.55000000000000004">
      <c r="A500" s="1">
        <v>45289</v>
      </c>
      <c r="B500" s="1">
        <v>45291</v>
      </c>
      <c r="C500" t="s">
        <v>4574</v>
      </c>
      <c r="D500" t="s">
        <v>7616</v>
      </c>
      <c r="E500" t="e">
        <f ca="1">_xll.BQL(D500, "cf_free_cash_flow(as_of_date=range(2023-12-31, 2023-12-31), fa_period_type=LTM)")</f>
        <v>#NAME?</v>
      </c>
      <c r="F500" t="e">
        <f ca="1">_xll.BQL(D500, "bs_st_borrow(fa_period_reference=range(2023-12-29, 2023-12-29), fa_period_type=Q)")</f>
        <v>#NAME?</v>
      </c>
      <c r="G500" t="e">
        <f ca="1">_xll.BQL(D500, "bs_lt_borrow(fa_period_reference=range(2023-12-29, 2023-12-29), fa_period_type=Q)")</f>
        <v>#NAME?</v>
      </c>
      <c r="H500" t="e">
        <f ca="1">_xll.BQL(D500, "net_income(as_of_date=range(2023-12-31, 2023-12-31), fa_period_type=LTM)")</f>
        <v>#NAME?</v>
      </c>
      <c r="I500" t="e">
        <f ca="1">_xll.BQL(D500, "ebitda(as_of_date=range(2023-12-31, 2023-12-31), fa_period_type=LTM)")</f>
        <v>#NAME?</v>
      </c>
      <c r="J500" t="e">
        <f ca="1">_xll.BQL(D500, "is_int_expense(as_of_date=range(2023-12-29, 2023-12-29), fa_period_type=Q)")</f>
        <v>#NAME?</v>
      </c>
      <c r="K500" t="e">
        <f ca="1">_xll.BQL(D500, "total_equity(as_of_date=range(2023-12-29, 2023-12-29), fa_period_type=Q)")</f>
        <v>#NAME?</v>
      </c>
      <c r="L500" t="e">
        <f ca="1">_xll.BQL(D500, "sales_rev_turn(as_of_date=range(2023-12-31, 2023-12-31), fa_period_type=LTM)")</f>
        <v>#NAME?</v>
      </c>
    </row>
    <row r="501" spans="1:12" x14ac:dyDescent="0.55000000000000004">
      <c r="A501" s="1">
        <v>45289</v>
      </c>
      <c r="B501" s="1">
        <v>45291</v>
      </c>
      <c r="C501" t="s">
        <v>4599</v>
      </c>
      <c r="D501" t="s">
        <v>7617</v>
      </c>
      <c r="E501" t="e">
        <f ca="1">_xll.BQL(D501, "cf_free_cash_flow(as_of_date=range(2023-12-31, 2023-12-31), fa_period_type=LTM)")</f>
        <v>#NAME?</v>
      </c>
      <c r="F501" t="e">
        <f ca="1">_xll.BQL(D501, "bs_st_borrow(fa_period_reference=range(2023-12-29, 2023-12-29), fa_period_type=Q)")</f>
        <v>#NAME?</v>
      </c>
      <c r="G501" t="e">
        <f ca="1">_xll.BQL(D501, "bs_lt_borrow(fa_period_reference=range(2023-12-29, 2023-12-29), fa_period_type=Q)")</f>
        <v>#NAME?</v>
      </c>
      <c r="H501" t="e">
        <f ca="1">_xll.BQL(D501, "net_income(as_of_date=range(2023-12-31, 2023-12-31), fa_period_type=LTM)")</f>
        <v>#NAME?</v>
      </c>
      <c r="I501" t="e">
        <f ca="1">_xll.BQL(D501, "ebitda(as_of_date=range(2023-12-31, 2023-12-31), fa_period_type=LTM)")</f>
        <v>#NAME?</v>
      </c>
      <c r="J501" t="e">
        <f ca="1">_xll.BQL(D501, "is_int_expense(as_of_date=range(2023-12-29, 2023-12-29), fa_period_type=Q)")</f>
        <v>#NAME?</v>
      </c>
      <c r="K501" t="e">
        <f ca="1">_xll.BQL(D501, "total_equity(as_of_date=range(2023-12-29, 2023-12-29), fa_period_type=Q)")</f>
        <v>#NAME?</v>
      </c>
      <c r="L501" t="e">
        <f ca="1">_xll.BQL(D501, "sales_rev_turn(as_of_date=range(2023-12-31, 2023-12-31), fa_period_type=LTM)")</f>
        <v>#NAME?</v>
      </c>
    </row>
    <row r="502" spans="1:12" x14ac:dyDescent="0.55000000000000004">
      <c r="A502" s="1">
        <v>45289</v>
      </c>
      <c r="B502" s="1">
        <v>45291</v>
      </c>
      <c r="C502" t="s">
        <v>4627</v>
      </c>
      <c r="D502" t="s">
        <v>7613</v>
      </c>
      <c r="E502" t="e">
        <f ca="1">_xll.BQL(D502, "cf_free_cash_flow(as_of_date=range(2023-12-31, 2023-12-31), fa_period_type=LTM)")</f>
        <v>#NAME?</v>
      </c>
      <c r="F502" t="e">
        <f ca="1">_xll.BQL(D502, "bs_st_borrow(fa_period_reference=range(2023-12-29, 2023-12-29), fa_period_type=Q)")</f>
        <v>#NAME?</v>
      </c>
      <c r="G502" t="e">
        <f ca="1">_xll.BQL(D502, "bs_lt_borrow(fa_period_reference=range(2023-12-29, 2023-12-29), fa_period_type=Q)")</f>
        <v>#NAME?</v>
      </c>
      <c r="H502" t="e">
        <f ca="1">_xll.BQL(D502, "net_income(as_of_date=range(2023-12-31, 2023-12-31), fa_period_type=LTM)")</f>
        <v>#NAME?</v>
      </c>
      <c r="I502" t="e">
        <f ca="1">_xll.BQL(D502, "ebitda(as_of_date=range(2023-12-31, 2023-12-31), fa_period_type=LTM)")</f>
        <v>#NAME?</v>
      </c>
      <c r="J502" t="e">
        <f ca="1">_xll.BQL(D502, "is_int_expense(as_of_date=range(2023-12-29, 2023-12-29), fa_period_type=Q)")</f>
        <v>#NAME?</v>
      </c>
      <c r="K502" t="e">
        <f ca="1">_xll.BQL(D502, "total_equity(as_of_date=range(2023-12-29, 2023-12-29), fa_period_type=Q)")</f>
        <v>#NAME?</v>
      </c>
      <c r="L502" t="e">
        <f ca="1">_xll.BQL(D502, "sales_rev_turn(as_of_date=range(2023-12-31, 2023-12-31), fa_period_type=LTM)")</f>
        <v>#NAME?</v>
      </c>
    </row>
    <row r="503" spans="1:12" x14ac:dyDescent="0.55000000000000004">
      <c r="A503" s="1">
        <v>45289</v>
      </c>
      <c r="B503" s="1">
        <v>45291</v>
      </c>
      <c r="C503" t="s">
        <v>4633</v>
      </c>
      <c r="D503" t="s">
        <v>7618</v>
      </c>
      <c r="E503" t="e">
        <f ca="1">_xll.BQL(D503, "cf_free_cash_flow(as_of_date=range(2023-12-31, 2023-12-31), fa_period_type=LTM)")</f>
        <v>#NAME?</v>
      </c>
      <c r="F503" t="e">
        <f ca="1">_xll.BQL(D503, "bs_st_borrow(fa_period_reference=range(2023-12-29, 2023-12-29), fa_period_type=Q)")</f>
        <v>#NAME?</v>
      </c>
      <c r="G503" t="e">
        <f ca="1">_xll.BQL(D503, "bs_lt_borrow(fa_period_reference=range(2023-12-29, 2023-12-29), fa_period_type=Q)")</f>
        <v>#NAME?</v>
      </c>
      <c r="H503" t="e">
        <f ca="1">_xll.BQL(D503, "net_income(as_of_date=range(2023-12-31, 2023-12-31), fa_period_type=LTM)")</f>
        <v>#NAME?</v>
      </c>
      <c r="I503" t="e">
        <f ca="1">_xll.BQL(D503, "ebitda(as_of_date=range(2023-12-31, 2023-12-31), fa_period_type=LTM)")</f>
        <v>#NAME?</v>
      </c>
      <c r="J503" t="e">
        <f ca="1">_xll.BQL(D503, "is_int_expense(as_of_date=range(2023-12-29, 2023-12-29), fa_period_type=Q)")</f>
        <v>#NAME?</v>
      </c>
      <c r="K503" t="e">
        <f ca="1">_xll.BQL(D503, "total_equity(as_of_date=range(2023-12-29, 2023-12-29), fa_period_type=Q)")</f>
        <v>#NAME?</v>
      </c>
      <c r="L503" t="e">
        <f ca="1">_xll.BQL(D503, "sales_rev_turn(as_of_date=range(2023-12-31, 2023-12-31), fa_period_type=LTM)")</f>
        <v>#NAME?</v>
      </c>
    </row>
    <row r="504" spans="1:12" x14ac:dyDescent="0.55000000000000004">
      <c r="A504" s="1">
        <v>45289</v>
      </c>
      <c r="B504" s="1">
        <v>45291</v>
      </c>
      <c r="C504" t="s">
        <v>4643</v>
      </c>
      <c r="D504" t="s">
        <v>7384</v>
      </c>
      <c r="E504" t="e">
        <f ca="1">_xll.BQL(D504, "cf_free_cash_flow(as_of_date=range(2023-12-31, 2023-12-31), fa_period_type=LTM)")</f>
        <v>#NAME?</v>
      </c>
      <c r="F504" t="e">
        <f ca="1">_xll.BQL(D504, "bs_st_borrow(fa_period_reference=range(2023-12-29, 2023-12-29), fa_period_type=Q)")</f>
        <v>#NAME?</v>
      </c>
      <c r="G504" t="e">
        <f ca="1">_xll.BQL(D504, "bs_lt_borrow(fa_period_reference=range(2023-12-29, 2023-12-29), fa_period_type=Q)")</f>
        <v>#NAME?</v>
      </c>
      <c r="H504" t="e">
        <f ca="1">_xll.BQL(D504, "net_income(as_of_date=range(2023-12-31, 2023-12-31), fa_period_type=LTM)")</f>
        <v>#NAME?</v>
      </c>
      <c r="I504" t="e">
        <f ca="1">_xll.BQL(D504, "ebitda(as_of_date=range(2023-12-31, 2023-12-31), fa_period_type=LTM)")</f>
        <v>#NAME?</v>
      </c>
      <c r="J504" t="e">
        <f ca="1">_xll.BQL(D504, "is_int_expense(as_of_date=range(2023-12-29, 2023-12-29), fa_period_type=Q)")</f>
        <v>#NAME?</v>
      </c>
      <c r="K504" t="e">
        <f ca="1">_xll.BQL(D504, "total_equity(as_of_date=range(2023-12-29, 2023-12-29), fa_period_type=Q)")</f>
        <v>#NAME?</v>
      </c>
      <c r="L504" t="e">
        <f ca="1">_xll.BQL(D504, "sales_rev_turn(as_of_date=range(2023-12-31, 2023-12-31), fa_period_type=LTM)")</f>
        <v>#NAME?</v>
      </c>
    </row>
    <row r="505" spans="1:12" x14ac:dyDescent="0.55000000000000004">
      <c r="A505" s="1">
        <v>45289</v>
      </c>
      <c r="B505" s="1">
        <v>45291</v>
      </c>
      <c r="C505" t="s">
        <v>4649</v>
      </c>
      <c r="D505" t="s">
        <v>7619</v>
      </c>
      <c r="E505" t="e">
        <f ca="1">_xll.BQL(D505, "cf_free_cash_flow(as_of_date=range(2023-12-31, 2023-12-31), fa_period_type=LTM)")</f>
        <v>#NAME?</v>
      </c>
      <c r="F505" t="e">
        <f ca="1">_xll.BQL(D505, "bs_st_borrow(fa_period_reference=range(2023-12-29, 2023-12-29), fa_period_type=Q)")</f>
        <v>#NAME?</v>
      </c>
      <c r="G505" t="e">
        <f ca="1">_xll.BQL(D505, "bs_lt_borrow(fa_period_reference=range(2023-12-29, 2023-12-29), fa_period_type=Q)")</f>
        <v>#NAME?</v>
      </c>
      <c r="H505" t="e">
        <f ca="1">_xll.BQL(D505, "net_income(as_of_date=range(2023-12-31, 2023-12-31), fa_period_type=LTM)")</f>
        <v>#NAME?</v>
      </c>
      <c r="I505" t="e">
        <f ca="1">_xll.BQL(D505, "ebitda(as_of_date=range(2023-12-31, 2023-12-31), fa_period_type=LTM)")</f>
        <v>#NAME?</v>
      </c>
      <c r="J505" t="e">
        <f ca="1">_xll.BQL(D505, "is_int_expense(as_of_date=range(2023-12-29, 2023-12-29), fa_period_type=Q)")</f>
        <v>#NAME?</v>
      </c>
      <c r="K505" t="e">
        <f ca="1">_xll.BQL(D505, "total_equity(as_of_date=range(2023-12-29, 2023-12-29), fa_period_type=Q)")</f>
        <v>#NAME?</v>
      </c>
      <c r="L505" t="e">
        <f ca="1">_xll.BQL(D505, "sales_rev_turn(as_of_date=range(2023-12-31, 2023-12-31), fa_period_type=LTM)")</f>
        <v>#NAME?</v>
      </c>
    </row>
    <row r="506" spans="1:12" x14ac:dyDescent="0.55000000000000004">
      <c r="A506" s="1">
        <v>45289</v>
      </c>
      <c r="B506" s="1">
        <v>45291</v>
      </c>
      <c r="C506" t="s">
        <v>4684</v>
      </c>
      <c r="D506" t="s">
        <v>7620</v>
      </c>
      <c r="E506" t="e">
        <f ca="1">_xll.BQL(D506, "cf_free_cash_flow(as_of_date=range(2023-12-31, 2023-12-31), fa_period_type=LTM)")</f>
        <v>#NAME?</v>
      </c>
      <c r="F506" t="e">
        <f ca="1">_xll.BQL(D506, "bs_st_borrow(fa_period_reference=range(2023-12-29, 2023-12-29), fa_period_type=Q)")</f>
        <v>#NAME?</v>
      </c>
      <c r="G506" t="e">
        <f ca="1">_xll.BQL(D506, "bs_lt_borrow(fa_period_reference=range(2023-12-29, 2023-12-29), fa_period_type=Q)")</f>
        <v>#NAME?</v>
      </c>
      <c r="H506" t="e">
        <f ca="1">_xll.BQL(D506, "net_income(as_of_date=range(2023-12-31, 2023-12-31), fa_period_type=LTM)")</f>
        <v>#NAME?</v>
      </c>
      <c r="I506" t="e">
        <f ca="1">_xll.BQL(D506, "ebitda(as_of_date=range(2023-12-31, 2023-12-31), fa_period_type=LTM)")</f>
        <v>#NAME?</v>
      </c>
      <c r="J506" t="e">
        <f ca="1">_xll.BQL(D506, "is_int_expense(as_of_date=range(2023-12-29, 2023-12-29), fa_period_type=Q)")</f>
        <v>#NAME?</v>
      </c>
      <c r="K506" t="e">
        <f ca="1">_xll.BQL(D506, "total_equity(as_of_date=range(2023-12-29, 2023-12-29), fa_period_type=Q)")</f>
        <v>#NAME?</v>
      </c>
      <c r="L506" t="e">
        <f ca="1">_xll.BQL(D506, "sales_rev_turn(as_of_date=range(2023-12-31, 2023-12-31), fa_period_type=LTM)")</f>
        <v>#NAME?</v>
      </c>
    </row>
    <row r="507" spans="1:12" x14ac:dyDescent="0.55000000000000004">
      <c r="A507" s="1">
        <v>45289</v>
      </c>
      <c r="B507" s="1">
        <v>45291</v>
      </c>
      <c r="C507" t="s">
        <v>4691</v>
      </c>
      <c r="D507" t="s">
        <v>7618</v>
      </c>
      <c r="E507" t="e">
        <f ca="1">_xll.BQL(D507, "cf_free_cash_flow(as_of_date=range(2023-12-31, 2023-12-31), fa_period_type=LTM)")</f>
        <v>#NAME?</v>
      </c>
      <c r="F507" t="e">
        <f ca="1">_xll.BQL(D507, "bs_st_borrow(fa_period_reference=range(2023-12-29, 2023-12-29), fa_period_type=Q)")</f>
        <v>#NAME?</v>
      </c>
      <c r="G507" t="e">
        <f ca="1">_xll.BQL(D507, "bs_lt_borrow(fa_period_reference=range(2023-12-29, 2023-12-29), fa_period_type=Q)")</f>
        <v>#NAME?</v>
      </c>
      <c r="H507" t="e">
        <f ca="1">_xll.BQL(D507, "net_income(as_of_date=range(2023-12-31, 2023-12-31), fa_period_type=LTM)")</f>
        <v>#NAME?</v>
      </c>
      <c r="I507" t="e">
        <f ca="1">_xll.BQL(D507, "ebitda(as_of_date=range(2023-12-31, 2023-12-31), fa_period_type=LTM)")</f>
        <v>#NAME?</v>
      </c>
      <c r="J507" t="e">
        <f ca="1">_xll.BQL(D507, "is_int_expense(as_of_date=range(2023-12-29, 2023-12-29), fa_period_type=Q)")</f>
        <v>#NAME?</v>
      </c>
      <c r="K507" t="e">
        <f ca="1">_xll.BQL(D507, "total_equity(as_of_date=range(2023-12-29, 2023-12-29), fa_period_type=Q)")</f>
        <v>#NAME?</v>
      </c>
      <c r="L507" t="e">
        <f ca="1">_xll.BQL(D507, "sales_rev_turn(as_of_date=range(2023-12-31, 2023-12-31), fa_period_type=LTM)")</f>
        <v>#NAME?</v>
      </c>
    </row>
    <row r="508" spans="1:12" x14ac:dyDescent="0.55000000000000004">
      <c r="A508" s="1">
        <v>45289</v>
      </c>
      <c r="B508" s="1">
        <v>45291</v>
      </c>
      <c r="C508" t="s">
        <v>4701</v>
      </c>
      <c r="D508" t="s">
        <v>7621</v>
      </c>
      <c r="E508" t="e">
        <f ca="1">_xll.BQL(D508, "cf_free_cash_flow(as_of_date=range(2023-12-31, 2023-12-31), fa_period_type=LTM)")</f>
        <v>#NAME?</v>
      </c>
      <c r="F508" t="e">
        <f ca="1">_xll.BQL(D508, "bs_st_borrow(fa_period_reference=range(2023-12-29, 2023-12-29), fa_period_type=Q)")</f>
        <v>#NAME?</v>
      </c>
      <c r="G508" t="e">
        <f ca="1">_xll.BQL(D508, "bs_lt_borrow(fa_period_reference=range(2023-12-29, 2023-12-29), fa_period_type=Q)")</f>
        <v>#NAME?</v>
      </c>
      <c r="H508" t="e">
        <f ca="1">_xll.BQL(D508, "net_income(as_of_date=range(2023-12-31, 2023-12-31), fa_period_type=LTM)")</f>
        <v>#NAME?</v>
      </c>
      <c r="I508" t="e">
        <f ca="1">_xll.BQL(D508, "ebitda(as_of_date=range(2023-12-31, 2023-12-31), fa_period_type=LTM)")</f>
        <v>#NAME?</v>
      </c>
      <c r="J508" t="e">
        <f ca="1">_xll.BQL(D508, "is_int_expense(as_of_date=range(2023-12-29, 2023-12-29), fa_period_type=Q)")</f>
        <v>#NAME?</v>
      </c>
      <c r="K508" t="e">
        <f ca="1">_xll.BQL(D508, "total_equity(as_of_date=range(2023-12-29, 2023-12-29), fa_period_type=Q)")</f>
        <v>#NAME?</v>
      </c>
      <c r="L508" t="e">
        <f ca="1">_xll.BQL(D508, "sales_rev_turn(as_of_date=range(2023-12-31, 2023-12-31), fa_period_type=LTM)")</f>
        <v>#NAME?</v>
      </c>
    </row>
    <row r="509" spans="1:12" x14ac:dyDescent="0.55000000000000004">
      <c r="A509" s="1">
        <v>45289</v>
      </c>
      <c r="B509" s="1">
        <v>45291</v>
      </c>
      <c r="C509" t="s">
        <v>4708</v>
      </c>
      <c r="D509" t="s">
        <v>7622</v>
      </c>
      <c r="E509" t="e">
        <f ca="1">_xll.BQL(D509, "cf_free_cash_flow(as_of_date=range(2023-12-31, 2023-12-31), fa_period_type=LTM)")</f>
        <v>#NAME?</v>
      </c>
      <c r="F509" t="e">
        <f ca="1">_xll.BQL(D509, "bs_st_borrow(fa_period_reference=range(2023-12-29, 2023-12-29), fa_period_type=Q)")</f>
        <v>#NAME?</v>
      </c>
      <c r="G509" t="e">
        <f ca="1">_xll.BQL(D509, "bs_lt_borrow(fa_period_reference=range(2023-12-29, 2023-12-29), fa_period_type=Q)")</f>
        <v>#NAME?</v>
      </c>
      <c r="H509" t="e">
        <f ca="1">_xll.BQL(D509, "net_income(as_of_date=range(2023-12-31, 2023-12-31), fa_period_type=LTM)")</f>
        <v>#NAME?</v>
      </c>
      <c r="I509" t="e">
        <f ca="1">_xll.BQL(D509, "ebitda(as_of_date=range(2023-12-31, 2023-12-31), fa_period_type=LTM)")</f>
        <v>#NAME?</v>
      </c>
      <c r="J509" t="e">
        <f ca="1">_xll.BQL(D509, "is_int_expense(as_of_date=range(2023-12-29, 2023-12-29), fa_period_type=Q)")</f>
        <v>#NAME?</v>
      </c>
      <c r="K509" t="e">
        <f ca="1">_xll.BQL(D509, "total_equity(as_of_date=range(2023-12-29, 2023-12-29), fa_period_type=Q)")</f>
        <v>#NAME?</v>
      </c>
      <c r="L509" t="e">
        <f ca="1">_xll.BQL(D509, "sales_rev_turn(as_of_date=range(2023-12-31, 2023-12-31), fa_period_type=LTM)")</f>
        <v>#NAME?</v>
      </c>
    </row>
    <row r="510" spans="1:12" x14ac:dyDescent="0.55000000000000004">
      <c r="A510" s="1">
        <v>45289</v>
      </c>
      <c r="B510" s="1">
        <v>45291</v>
      </c>
      <c r="C510" t="s">
        <v>4711</v>
      </c>
      <c r="D510" t="s">
        <v>7623</v>
      </c>
      <c r="E510" t="e">
        <f ca="1">_xll.BQL(D510, "cf_free_cash_flow(as_of_date=range(2023-12-31, 2023-12-31), fa_period_type=LTM)")</f>
        <v>#NAME?</v>
      </c>
      <c r="F510" t="e">
        <f ca="1">_xll.BQL(D510, "bs_st_borrow(fa_period_reference=range(2023-12-29, 2023-12-29), fa_period_type=Q)")</f>
        <v>#NAME?</v>
      </c>
      <c r="G510" t="e">
        <f ca="1">_xll.BQL(D510, "bs_lt_borrow(fa_period_reference=range(2023-12-29, 2023-12-29), fa_period_type=Q)")</f>
        <v>#NAME?</v>
      </c>
      <c r="H510" t="e">
        <f ca="1">_xll.BQL(D510, "net_income(as_of_date=range(2023-12-31, 2023-12-31), fa_period_type=LTM)")</f>
        <v>#NAME?</v>
      </c>
      <c r="I510" t="e">
        <f ca="1">_xll.BQL(D510, "ebitda(as_of_date=range(2023-12-31, 2023-12-31), fa_period_type=LTM)")</f>
        <v>#NAME?</v>
      </c>
      <c r="J510" t="e">
        <f ca="1">_xll.BQL(D510, "is_int_expense(as_of_date=range(2023-12-29, 2023-12-29), fa_period_type=Q)")</f>
        <v>#NAME?</v>
      </c>
      <c r="K510" t="e">
        <f ca="1">_xll.BQL(D510, "total_equity(as_of_date=range(2023-12-29, 2023-12-29), fa_period_type=Q)")</f>
        <v>#NAME?</v>
      </c>
      <c r="L510" t="e">
        <f ca="1">_xll.BQL(D510, "sales_rev_turn(as_of_date=range(2023-12-31, 2023-12-31), fa_period_type=LTM)")</f>
        <v>#NAME?</v>
      </c>
    </row>
    <row r="511" spans="1:12" x14ac:dyDescent="0.55000000000000004">
      <c r="A511" s="1">
        <v>45289</v>
      </c>
      <c r="B511" s="1">
        <v>45291</v>
      </c>
      <c r="C511" t="s">
        <v>4720</v>
      </c>
      <c r="D511" t="s">
        <v>7624</v>
      </c>
      <c r="E511" t="e">
        <f ca="1">_xll.BQL(D511, "cf_free_cash_flow(as_of_date=range(2023-12-31, 2023-12-31), fa_period_type=LTM)")</f>
        <v>#NAME?</v>
      </c>
      <c r="F511" t="e">
        <f ca="1">_xll.BQL(D511, "bs_st_borrow(fa_period_reference=range(2023-12-29, 2023-12-29), fa_period_type=Q)")</f>
        <v>#NAME?</v>
      </c>
      <c r="G511" t="e">
        <f ca="1">_xll.BQL(D511, "bs_lt_borrow(fa_period_reference=range(2023-12-29, 2023-12-29), fa_period_type=Q)")</f>
        <v>#NAME?</v>
      </c>
      <c r="H511" t="e">
        <f ca="1">_xll.BQL(D511, "net_income(as_of_date=range(2023-12-31, 2023-12-31), fa_period_type=LTM)")</f>
        <v>#NAME?</v>
      </c>
      <c r="I511" t="e">
        <f ca="1">_xll.BQL(D511, "ebitda(as_of_date=range(2023-12-31, 2023-12-31), fa_period_type=LTM)")</f>
        <v>#NAME?</v>
      </c>
      <c r="J511" t="e">
        <f ca="1">_xll.BQL(D511, "is_int_expense(as_of_date=range(2023-12-29, 2023-12-29), fa_period_type=Q)")</f>
        <v>#NAME?</v>
      </c>
      <c r="K511" t="e">
        <f ca="1">_xll.BQL(D511, "total_equity(as_of_date=range(2023-12-29, 2023-12-29), fa_period_type=Q)")</f>
        <v>#NAME?</v>
      </c>
      <c r="L511" t="e">
        <f ca="1">_xll.BQL(D511, "sales_rev_turn(as_of_date=range(2023-12-31, 2023-12-31), fa_period_type=LTM)")</f>
        <v>#NAME?</v>
      </c>
    </row>
    <row r="512" spans="1:12" x14ac:dyDescent="0.55000000000000004">
      <c r="A512" s="1">
        <v>45289</v>
      </c>
      <c r="B512" s="1">
        <v>45291</v>
      </c>
      <c r="C512" t="s">
        <v>4730</v>
      </c>
      <c r="D512" t="s">
        <v>7505</v>
      </c>
      <c r="E512" t="e">
        <f ca="1">_xll.BQL(D512, "cf_free_cash_flow(as_of_date=range(2023-12-31, 2023-12-31), fa_period_type=LTM)")</f>
        <v>#NAME?</v>
      </c>
      <c r="F512" t="e">
        <f ca="1">_xll.BQL(D512, "bs_st_borrow(fa_period_reference=range(2023-12-29, 2023-12-29), fa_period_type=Q)")</f>
        <v>#NAME?</v>
      </c>
      <c r="G512" t="e">
        <f ca="1">_xll.BQL(D512, "bs_lt_borrow(fa_period_reference=range(2023-12-29, 2023-12-29), fa_period_type=Q)")</f>
        <v>#NAME?</v>
      </c>
      <c r="H512" t="e">
        <f ca="1">_xll.BQL(D512, "net_income(as_of_date=range(2023-12-31, 2023-12-31), fa_period_type=LTM)")</f>
        <v>#NAME?</v>
      </c>
      <c r="I512" t="e">
        <f ca="1">_xll.BQL(D512, "ebitda(as_of_date=range(2023-12-31, 2023-12-31), fa_period_type=LTM)")</f>
        <v>#NAME?</v>
      </c>
      <c r="J512" t="e">
        <f ca="1">_xll.BQL(D512, "is_int_expense(as_of_date=range(2023-12-29, 2023-12-29), fa_period_type=Q)")</f>
        <v>#NAME?</v>
      </c>
      <c r="K512" t="e">
        <f ca="1">_xll.BQL(D512, "total_equity(as_of_date=range(2023-12-29, 2023-12-29), fa_period_type=Q)")</f>
        <v>#NAME?</v>
      </c>
      <c r="L512" t="e">
        <f ca="1">_xll.BQL(D512, "sales_rev_turn(as_of_date=range(2023-12-31, 2023-12-31), fa_period_type=LTM)")</f>
        <v>#NAME?</v>
      </c>
    </row>
    <row r="513" spans="1:12" x14ac:dyDescent="0.55000000000000004">
      <c r="A513" s="1">
        <v>45289</v>
      </c>
      <c r="B513" s="1">
        <v>45291</v>
      </c>
      <c r="C513" t="s">
        <v>4754</v>
      </c>
      <c r="D513" t="s">
        <v>7540</v>
      </c>
      <c r="E513" t="e">
        <f ca="1">_xll.BQL(D513, "cf_free_cash_flow(as_of_date=range(2023-12-31, 2023-12-31), fa_period_type=LTM)")</f>
        <v>#NAME?</v>
      </c>
      <c r="F513" t="e">
        <f ca="1">_xll.BQL(D513, "bs_st_borrow(fa_period_reference=range(2023-12-29, 2023-12-29), fa_period_type=Q)")</f>
        <v>#NAME?</v>
      </c>
      <c r="G513" t="e">
        <f ca="1">_xll.BQL(D513, "bs_lt_borrow(fa_period_reference=range(2023-12-29, 2023-12-29), fa_period_type=Q)")</f>
        <v>#NAME?</v>
      </c>
      <c r="H513" t="e">
        <f ca="1">_xll.BQL(D513, "net_income(as_of_date=range(2023-12-31, 2023-12-31), fa_period_type=LTM)")</f>
        <v>#NAME?</v>
      </c>
      <c r="I513" t="e">
        <f ca="1">_xll.BQL(D513, "ebitda(as_of_date=range(2023-12-31, 2023-12-31), fa_period_type=LTM)")</f>
        <v>#NAME?</v>
      </c>
      <c r="J513" t="e">
        <f ca="1">_xll.BQL(D513, "is_int_expense(as_of_date=range(2023-12-29, 2023-12-29), fa_period_type=Q)")</f>
        <v>#NAME?</v>
      </c>
      <c r="K513" t="e">
        <f ca="1">_xll.BQL(D513, "total_equity(as_of_date=range(2023-12-29, 2023-12-29), fa_period_type=Q)")</f>
        <v>#NAME?</v>
      </c>
      <c r="L513" t="e">
        <f ca="1">_xll.BQL(D513, "sales_rev_turn(as_of_date=range(2023-12-31, 2023-12-31), fa_period_type=LTM)")</f>
        <v>#NAME?</v>
      </c>
    </row>
    <row r="514" spans="1:12" x14ac:dyDescent="0.55000000000000004">
      <c r="A514" s="1">
        <v>45289</v>
      </c>
      <c r="B514" s="1">
        <v>45291</v>
      </c>
      <c r="C514" t="s">
        <v>4794</v>
      </c>
      <c r="D514" t="s">
        <v>7540</v>
      </c>
      <c r="E514" t="e">
        <f ca="1">_xll.BQL(D514, "cf_free_cash_flow(as_of_date=range(2023-12-31, 2023-12-31), fa_period_type=LTM)")</f>
        <v>#NAME?</v>
      </c>
      <c r="F514" t="e">
        <f ca="1">_xll.BQL(D514, "bs_st_borrow(fa_period_reference=range(2023-12-29, 2023-12-29), fa_period_type=Q)")</f>
        <v>#NAME?</v>
      </c>
      <c r="G514" t="e">
        <f ca="1">_xll.BQL(D514, "bs_lt_borrow(fa_period_reference=range(2023-12-29, 2023-12-29), fa_period_type=Q)")</f>
        <v>#NAME?</v>
      </c>
      <c r="H514" t="e">
        <f ca="1">_xll.BQL(D514, "net_income(as_of_date=range(2023-12-31, 2023-12-31), fa_period_type=LTM)")</f>
        <v>#NAME?</v>
      </c>
      <c r="I514" t="e">
        <f ca="1">_xll.BQL(D514, "ebitda(as_of_date=range(2023-12-31, 2023-12-31), fa_period_type=LTM)")</f>
        <v>#NAME?</v>
      </c>
      <c r="J514" t="e">
        <f ca="1">_xll.BQL(D514, "is_int_expense(as_of_date=range(2023-12-29, 2023-12-29), fa_period_type=Q)")</f>
        <v>#NAME?</v>
      </c>
      <c r="K514" t="e">
        <f ca="1">_xll.BQL(D514, "total_equity(as_of_date=range(2023-12-29, 2023-12-29), fa_period_type=Q)")</f>
        <v>#NAME?</v>
      </c>
      <c r="L514" t="e">
        <f ca="1">_xll.BQL(D514, "sales_rev_turn(as_of_date=range(2023-12-31, 2023-12-31), fa_period_type=LTM)")</f>
        <v>#NAME?</v>
      </c>
    </row>
    <row r="515" spans="1:12" x14ac:dyDescent="0.55000000000000004">
      <c r="A515" s="1">
        <v>45289</v>
      </c>
      <c r="B515" s="1">
        <v>45291</v>
      </c>
      <c r="C515" t="s">
        <v>4798</v>
      </c>
      <c r="D515" t="s">
        <v>7270</v>
      </c>
      <c r="E515" t="e">
        <f ca="1">_xll.BQL(D515, "cf_free_cash_flow(as_of_date=range(2023-12-31, 2023-12-31), fa_period_type=LTM)")</f>
        <v>#NAME?</v>
      </c>
      <c r="F515" t="e">
        <f ca="1">_xll.BQL(D515, "bs_st_borrow(fa_period_reference=range(2023-12-29, 2023-12-29), fa_period_type=Q)")</f>
        <v>#NAME?</v>
      </c>
      <c r="G515" t="e">
        <f ca="1">_xll.BQL(D515, "bs_lt_borrow(fa_period_reference=range(2023-12-29, 2023-12-29), fa_period_type=Q)")</f>
        <v>#NAME?</v>
      </c>
      <c r="H515" t="e">
        <f ca="1">_xll.BQL(D515, "net_income(as_of_date=range(2023-12-31, 2023-12-31), fa_period_type=LTM)")</f>
        <v>#NAME?</v>
      </c>
      <c r="I515" t="e">
        <f ca="1">_xll.BQL(D515, "ebitda(as_of_date=range(2023-12-31, 2023-12-31), fa_period_type=LTM)")</f>
        <v>#NAME?</v>
      </c>
      <c r="J515" t="e">
        <f ca="1">_xll.BQL(D515, "is_int_expense(as_of_date=range(2023-12-29, 2023-12-29), fa_period_type=Q)")</f>
        <v>#NAME?</v>
      </c>
      <c r="K515" t="e">
        <f ca="1">_xll.BQL(D515, "total_equity(as_of_date=range(2023-12-29, 2023-12-29), fa_period_type=Q)")</f>
        <v>#NAME?</v>
      </c>
      <c r="L515" t="e">
        <f ca="1">_xll.BQL(D515, "sales_rev_turn(as_of_date=range(2023-12-31, 2023-12-31), fa_period_type=LTM)")</f>
        <v>#NAME?</v>
      </c>
    </row>
    <row r="516" spans="1:12" x14ac:dyDescent="0.55000000000000004">
      <c r="A516" s="1">
        <v>45289</v>
      </c>
      <c r="B516" s="1">
        <v>45291</v>
      </c>
      <c r="C516" t="s">
        <v>4831</v>
      </c>
      <c r="D516" t="s">
        <v>7582</v>
      </c>
      <c r="E516" t="e">
        <f ca="1">_xll.BQL(D516, "cf_free_cash_flow(as_of_date=range(2023-12-31, 2023-12-31), fa_period_type=LTM)")</f>
        <v>#NAME?</v>
      </c>
      <c r="F516" t="e">
        <f ca="1">_xll.BQL(D516, "bs_st_borrow(fa_period_reference=range(2023-12-29, 2023-12-29), fa_period_type=Q)")</f>
        <v>#NAME?</v>
      </c>
      <c r="G516" t="e">
        <f ca="1">_xll.BQL(D516, "bs_lt_borrow(fa_period_reference=range(2023-12-29, 2023-12-29), fa_period_type=Q)")</f>
        <v>#NAME?</v>
      </c>
      <c r="H516" t="e">
        <f ca="1">_xll.BQL(D516, "net_income(as_of_date=range(2023-12-31, 2023-12-31), fa_period_type=LTM)")</f>
        <v>#NAME?</v>
      </c>
      <c r="I516" t="e">
        <f ca="1">_xll.BQL(D516, "ebitda(as_of_date=range(2023-12-31, 2023-12-31), fa_period_type=LTM)")</f>
        <v>#NAME?</v>
      </c>
      <c r="J516" t="e">
        <f ca="1">_xll.BQL(D516, "is_int_expense(as_of_date=range(2023-12-29, 2023-12-29), fa_period_type=Q)")</f>
        <v>#NAME?</v>
      </c>
      <c r="K516" t="e">
        <f ca="1">_xll.BQL(D516, "total_equity(as_of_date=range(2023-12-29, 2023-12-29), fa_period_type=Q)")</f>
        <v>#NAME?</v>
      </c>
      <c r="L516" t="e">
        <f ca="1">_xll.BQL(D516, "sales_rev_turn(as_of_date=range(2023-12-31, 2023-12-31), fa_period_type=LTM)")</f>
        <v>#NAME?</v>
      </c>
    </row>
    <row r="517" spans="1:12" x14ac:dyDescent="0.55000000000000004">
      <c r="A517" s="1">
        <v>45289</v>
      </c>
      <c r="B517" s="1">
        <v>45291</v>
      </c>
      <c r="C517" t="s">
        <v>4835</v>
      </c>
      <c r="D517" t="s">
        <v>7356</v>
      </c>
      <c r="E517" t="e">
        <f ca="1">_xll.BQL(D517, "cf_free_cash_flow(as_of_date=range(2023-12-31, 2023-12-31), fa_period_type=LTM)")</f>
        <v>#NAME?</v>
      </c>
      <c r="F517" t="e">
        <f ca="1">_xll.BQL(D517, "bs_st_borrow(fa_period_reference=range(2023-12-29, 2023-12-29), fa_period_type=Q)")</f>
        <v>#NAME?</v>
      </c>
      <c r="G517" t="e">
        <f ca="1">_xll.BQL(D517, "bs_lt_borrow(fa_period_reference=range(2023-12-29, 2023-12-29), fa_period_type=Q)")</f>
        <v>#NAME?</v>
      </c>
      <c r="H517" t="e">
        <f ca="1">_xll.BQL(D517, "net_income(as_of_date=range(2023-12-31, 2023-12-31), fa_period_type=LTM)")</f>
        <v>#NAME?</v>
      </c>
      <c r="I517" t="e">
        <f ca="1">_xll.BQL(D517, "ebitda(as_of_date=range(2023-12-31, 2023-12-31), fa_period_type=LTM)")</f>
        <v>#NAME?</v>
      </c>
      <c r="J517" t="e">
        <f ca="1">_xll.BQL(D517, "is_int_expense(as_of_date=range(2023-12-29, 2023-12-29), fa_period_type=Q)")</f>
        <v>#NAME?</v>
      </c>
      <c r="K517" t="e">
        <f ca="1">_xll.BQL(D517, "total_equity(as_of_date=range(2023-12-29, 2023-12-29), fa_period_type=Q)")</f>
        <v>#NAME?</v>
      </c>
      <c r="L517" t="e">
        <f ca="1">_xll.BQL(D517, "sales_rev_turn(as_of_date=range(2023-12-31, 2023-12-31), fa_period_type=LTM)")</f>
        <v>#NAME?</v>
      </c>
    </row>
    <row r="518" spans="1:12" x14ac:dyDescent="0.55000000000000004">
      <c r="A518" s="1">
        <v>45289</v>
      </c>
      <c r="B518" s="1">
        <v>45291</v>
      </c>
      <c r="C518" t="s">
        <v>4850</v>
      </c>
      <c r="D518" t="s">
        <v>7406</v>
      </c>
      <c r="E518" t="e">
        <f ca="1">_xll.BQL(D518, "cf_free_cash_flow(as_of_date=range(2023-12-31, 2023-12-31), fa_period_type=LTM)")</f>
        <v>#NAME?</v>
      </c>
      <c r="F518" t="e">
        <f ca="1">_xll.BQL(D518, "bs_st_borrow(fa_period_reference=range(2023-12-29, 2023-12-29), fa_period_type=Q)")</f>
        <v>#NAME?</v>
      </c>
      <c r="G518" t="e">
        <f ca="1">_xll.BQL(D518, "bs_lt_borrow(fa_period_reference=range(2023-12-29, 2023-12-29), fa_period_type=Q)")</f>
        <v>#NAME?</v>
      </c>
      <c r="H518" t="e">
        <f ca="1">_xll.BQL(D518, "net_income(as_of_date=range(2023-12-31, 2023-12-31), fa_period_type=LTM)")</f>
        <v>#NAME?</v>
      </c>
      <c r="I518" t="e">
        <f ca="1">_xll.BQL(D518, "ebitda(as_of_date=range(2023-12-31, 2023-12-31), fa_period_type=LTM)")</f>
        <v>#NAME?</v>
      </c>
      <c r="J518" t="e">
        <f ca="1">_xll.BQL(D518, "is_int_expense(as_of_date=range(2023-12-29, 2023-12-29), fa_period_type=Q)")</f>
        <v>#NAME?</v>
      </c>
      <c r="K518" t="e">
        <f ca="1">_xll.BQL(D518, "total_equity(as_of_date=range(2023-12-29, 2023-12-29), fa_period_type=Q)")</f>
        <v>#NAME?</v>
      </c>
      <c r="L518" t="e">
        <f ca="1">_xll.BQL(D518, "sales_rev_turn(as_of_date=range(2023-12-31, 2023-12-31), fa_period_type=LTM)")</f>
        <v>#NAME?</v>
      </c>
    </row>
    <row r="519" spans="1:12" x14ac:dyDescent="0.55000000000000004">
      <c r="A519" s="1">
        <v>45289</v>
      </c>
      <c r="B519" s="1">
        <v>45291</v>
      </c>
      <c r="C519" t="s">
        <v>4862</v>
      </c>
      <c r="D519" t="s">
        <v>7625</v>
      </c>
      <c r="E519" t="e">
        <f ca="1">_xll.BQL(D519, "cf_free_cash_flow(as_of_date=range(2023-12-31, 2023-12-31), fa_period_type=LTM)")</f>
        <v>#NAME?</v>
      </c>
      <c r="F519" t="e">
        <f ca="1">_xll.BQL(D519, "bs_st_borrow(fa_period_reference=range(2023-12-29, 2023-12-29), fa_period_type=Q)")</f>
        <v>#NAME?</v>
      </c>
      <c r="G519" t="e">
        <f ca="1">_xll.BQL(D519, "bs_lt_borrow(fa_period_reference=range(2023-12-29, 2023-12-29), fa_period_type=Q)")</f>
        <v>#NAME?</v>
      </c>
      <c r="H519" t="e">
        <f ca="1">_xll.BQL(D519, "net_income(as_of_date=range(2023-12-31, 2023-12-31), fa_period_type=LTM)")</f>
        <v>#NAME?</v>
      </c>
      <c r="I519" t="e">
        <f ca="1">_xll.BQL(D519, "ebitda(as_of_date=range(2023-12-31, 2023-12-31), fa_period_type=LTM)")</f>
        <v>#NAME?</v>
      </c>
      <c r="J519" t="e">
        <f ca="1">_xll.BQL(D519, "is_int_expense(as_of_date=range(2023-12-29, 2023-12-29), fa_period_type=Q)")</f>
        <v>#NAME?</v>
      </c>
      <c r="K519" t="e">
        <f ca="1">_xll.BQL(D519, "total_equity(as_of_date=range(2023-12-29, 2023-12-29), fa_period_type=Q)")</f>
        <v>#NAME?</v>
      </c>
      <c r="L519" t="e">
        <f ca="1">_xll.BQL(D519, "sales_rev_turn(as_of_date=range(2023-12-31, 2023-12-31), fa_period_type=LTM)")</f>
        <v>#NAME?</v>
      </c>
    </row>
    <row r="520" spans="1:12" x14ac:dyDescent="0.55000000000000004">
      <c r="A520" s="1">
        <v>45289</v>
      </c>
      <c r="B520" s="1">
        <v>45291</v>
      </c>
      <c r="C520" t="s">
        <v>4866</v>
      </c>
      <c r="D520" t="s">
        <v>7393</v>
      </c>
      <c r="E520" t="e">
        <f ca="1">_xll.BQL(D520, "cf_free_cash_flow(as_of_date=range(2023-12-31, 2023-12-31), fa_period_type=LTM)")</f>
        <v>#NAME?</v>
      </c>
      <c r="F520" t="e">
        <f ca="1">_xll.BQL(D520, "bs_st_borrow(fa_period_reference=range(2023-12-29, 2023-12-29), fa_period_type=Q)")</f>
        <v>#NAME?</v>
      </c>
      <c r="G520" t="e">
        <f ca="1">_xll.BQL(D520, "bs_lt_borrow(fa_period_reference=range(2023-12-29, 2023-12-29), fa_period_type=Q)")</f>
        <v>#NAME?</v>
      </c>
      <c r="H520" t="e">
        <f ca="1">_xll.BQL(D520, "net_income(as_of_date=range(2023-12-31, 2023-12-31), fa_period_type=LTM)")</f>
        <v>#NAME?</v>
      </c>
      <c r="I520" t="e">
        <f ca="1">_xll.BQL(D520, "ebitda(as_of_date=range(2023-12-31, 2023-12-31), fa_period_type=LTM)")</f>
        <v>#NAME?</v>
      </c>
      <c r="J520" t="e">
        <f ca="1">_xll.BQL(D520, "is_int_expense(as_of_date=range(2023-12-29, 2023-12-29), fa_period_type=Q)")</f>
        <v>#NAME?</v>
      </c>
      <c r="K520" t="e">
        <f ca="1">_xll.BQL(D520, "total_equity(as_of_date=range(2023-12-29, 2023-12-29), fa_period_type=Q)")</f>
        <v>#NAME?</v>
      </c>
      <c r="L520" t="e">
        <f ca="1">_xll.BQL(D520, "sales_rev_turn(as_of_date=range(2023-12-31, 2023-12-31), fa_period_type=LTM)")</f>
        <v>#NAME?</v>
      </c>
    </row>
    <row r="521" spans="1:12" x14ac:dyDescent="0.55000000000000004">
      <c r="A521" s="1">
        <v>45289</v>
      </c>
      <c r="B521" s="1">
        <v>45291</v>
      </c>
      <c r="C521" t="s">
        <v>4880</v>
      </c>
      <c r="D521" t="s">
        <v>7563</v>
      </c>
      <c r="E521" t="e">
        <f ca="1">_xll.BQL(D521, "cf_free_cash_flow(as_of_date=range(2023-12-31, 2023-12-31), fa_period_type=LTM)")</f>
        <v>#NAME?</v>
      </c>
      <c r="F521" t="e">
        <f ca="1">_xll.BQL(D521, "bs_st_borrow(fa_period_reference=range(2023-12-29, 2023-12-29), fa_period_type=Q)")</f>
        <v>#NAME?</v>
      </c>
      <c r="G521" t="e">
        <f ca="1">_xll.BQL(D521, "bs_lt_borrow(fa_period_reference=range(2023-12-29, 2023-12-29), fa_period_type=Q)")</f>
        <v>#NAME?</v>
      </c>
      <c r="H521" t="e">
        <f ca="1">_xll.BQL(D521, "net_income(as_of_date=range(2023-12-31, 2023-12-31), fa_period_type=LTM)")</f>
        <v>#NAME?</v>
      </c>
      <c r="I521" t="e">
        <f ca="1">_xll.BQL(D521, "ebitda(as_of_date=range(2023-12-31, 2023-12-31), fa_period_type=LTM)")</f>
        <v>#NAME?</v>
      </c>
      <c r="J521" t="e">
        <f ca="1">_xll.BQL(D521, "is_int_expense(as_of_date=range(2023-12-29, 2023-12-29), fa_period_type=Q)")</f>
        <v>#NAME?</v>
      </c>
      <c r="K521" t="e">
        <f ca="1">_xll.BQL(D521, "total_equity(as_of_date=range(2023-12-29, 2023-12-29), fa_period_type=Q)")</f>
        <v>#NAME?</v>
      </c>
      <c r="L521" t="e">
        <f ca="1">_xll.BQL(D521, "sales_rev_turn(as_of_date=range(2023-12-31, 2023-12-31), fa_period_type=LTM)")</f>
        <v>#NAME?</v>
      </c>
    </row>
    <row r="522" spans="1:12" x14ac:dyDescent="0.55000000000000004">
      <c r="A522" s="1">
        <v>45289</v>
      </c>
      <c r="B522" s="1">
        <v>45291</v>
      </c>
      <c r="C522" t="s">
        <v>4891</v>
      </c>
      <c r="D522" t="s">
        <v>7626</v>
      </c>
      <c r="E522" t="e">
        <f ca="1">_xll.BQL(D522, "cf_free_cash_flow(as_of_date=range(2023-12-31, 2023-12-31), fa_period_type=LTM)")</f>
        <v>#NAME?</v>
      </c>
      <c r="F522" t="e">
        <f ca="1">_xll.BQL(D522, "bs_st_borrow(fa_period_reference=range(2023-12-29, 2023-12-29), fa_period_type=Q)")</f>
        <v>#NAME?</v>
      </c>
      <c r="G522" t="e">
        <f ca="1">_xll.BQL(D522, "bs_lt_borrow(fa_period_reference=range(2023-12-29, 2023-12-29), fa_period_type=Q)")</f>
        <v>#NAME?</v>
      </c>
      <c r="H522" t="e">
        <f ca="1">_xll.BQL(D522, "net_income(as_of_date=range(2023-12-31, 2023-12-31), fa_period_type=LTM)")</f>
        <v>#NAME?</v>
      </c>
      <c r="I522" t="e">
        <f ca="1">_xll.BQL(D522, "ebitda(as_of_date=range(2023-12-31, 2023-12-31), fa_period_type=LTM)")</f>
        <v>#NAME?</v>
      </c>
      <c r="J522" t="e">
        <f ca="1">_xll.BQL(D522, "is_int_expense(as_of_date=range(2023-12-29, 2023-12-29), fa_period_type=Q)")</f>
        <v>#NAME?</v>
      </c>
      <c r="K522" t="e">
        <f ca="1">_xll.BQL(D522, "total_equity(as_of_date=range(2023-12-29, 2023-12-29), fa_period_type=Q)")</f>
        <v>#NAME?</v>
      </c>
      <c r="L522" t="e">
        <f ca="1">_xll.BQL(D522, "sales_rev_turn(as_of_date=range(2023-12-31, 2023-12-31), fa_period_type=LTM)")</f>
        <v>#NAME?</v>
      </c>
    </row>
    <row r="523" spans="1:12" x14ac:dyDescent="0.55000000000000004">
      <c r="A523" s="1">
        <v>45289</v>
      </c>
      <c r="B523" s="1">
        <v>45291</v>
      </c>
      <c r="C523" t="s">
        <v>4895</v>
      </c>
      <c r="D523" t="s">
        <v>7592</v>
      </c>
      <c r="E523" t="e">
        <f ca="1">_xll.BQL(D523, "cf_free_cash_flow(as_of_date=range(2023-12-31, 2023-12-31), fa_period_type=LTM)")</f>
        <v>#NAME?</v>
      </c>
      <c r="F523" t="e">
        <f ca="1">_xll.BQL(D523, "bs_st_borrow(fa_period_reference=range(2023-12-29, 2023-12-29), fa_period_type=Q)")</f>
        <v>#NAME?</v>
      </c>
      <c r="G523" t="e">
        <f ca="1">_xll.BQL(D523, "bs_lt_borrow(fa_period_reference=range(2023-12-29, 2023-12-29), fa_period_type=Q)")</f>
        <v>#NAME?</v>
      </c>
      <c r="H523" t="e">
        <f ca="1">_xll.BQL(D523, "net_income(as_of_date=range(2023-12-31, 2023-12-31), fa_period_type=LTM)")</f>
        <v>#NAME?</v>
      </c>
      <c r="I523" t="e">
        <f ca="1">_xll.BQL(D523, "ebitda(as_of_date=range(2023-12-31, 2023-12-31), fa_period_type=LTM)")</f>
        <v>#NAME?</v>
      </c>
      <c r="J523" t="e">
        <f ca="1">_xll.BQL(D523, "is_int_expense(as_of_date=range(2023-12-29, 2023-12-29), fa_period_type=Q)")</f>
        <v>#NAME?</v>
      </c>
      <c r="K523" t="e">
        <f ca="1">_xll.BQL(D523, "total_equity(as_of_date=range(2023-12-29, 2023-12-29), fa_period_type=Q)")</f>
        <v>#NAME?</v>
      </c>
      <c r="L523" t="e">
        <f ca="1">_xll.BQL(D523, "sales_rev_turn(as_of_date=range(2023-12-31, 2023-12-31), fa_period_type=LTM)")</f>
        <v>#NAME?</v>
      </c>
    </row>
    <row r="524" spans="1:12" x14ac:dyDescent="0.55000000000000004">
      <c r="A524" s="1">
        <v>45289</v>
      </c>
      <c r="B524" s="1">
        <v>45291</v>
      </c>
      <c r="C524" t="s">
        <v>4904</v>
      </c>
      <c r="D524" t="s">
        <v>7342</v>
      </c>
      <c r="E524" t="e">
        <f ca="1">_xll.BQL(D524, "cf_free_cash_flow(as_of_date=range(2023-12-31, 2023-12-31), fa_period_type=LTM)")</f>
        <v>#NAME?</v>
      </c>
      <c r="F524" t="e">
        <f ca="1">_xll.BQL(D524, "bs_st_borrow(fa_period_reference=range(2023-12-29, 2023-12-29), fa_period_type=Q)")</f>
        <v>#NAME?</v>
      </c>
      <c r="G524" t="e">
        <f ca="1">_xll.BQL(D524, "bs_lt_borrow(fa_period_reference=range(2023-12-29, 2023-12-29), fa_period_type=Q)")</f>
        <v>#NAME?</v>
      </c>
      <c r="H524" t="e">
        <f ca="1">_xll.BQL(D524, "net_income(as_of_date=range(2023-12-31, 2023-12-31), fa_period_type=LTM)")</f>
        <v>#NAME?</v>
      </c>
      <c r="I524" t="e">
        <f ca="1">_xll.BQL(D524, "ebitda(as_of_date=range(2023-12-31, 2023-12-31), fa_period_type=LTM)")</f>
        <v>#NAME?</v>
      </c>
      <c r="J524" t="e">
        <f ca="1">_xll.BQL(D524, "is_int_expense(as_of_date=range(2023-12-29, 2023-12-29), fa_period_type=Q)")</f>
        <v>#NAME?</v>
      </c>
      <c r="K524" t="e">
        <f ca="1">_xll.BQL(D524, "total_equity(as_of_date=range(2023-12-29, 2023-12-29), fa_period_type=Q)")</f>
        <v>#NAME?</v>
      </c>
      <c r="L524" t="e">
        <f ca="1">_xll.BQL(D524, "sales_rev_turn(as_of_date=range(2023-12-31, 2023-12-31), fa_period_type=LTM)")</f>
        <v>#NAME?</v>
      </c>
    </row>
    <row r="525" spans="1:12" x14ac:dyDescent="0.55000000000000004">
      <c r="A525" s="1">
        <v>45289</v>
      </c>
      <c r="B525" s="1">
        <v>45291</v>
      </c>
      <c r="C525" t="s">
        <v>4907</v>
      </c>
      <c r="D525" t="s">
        <v>7627</v>
      </c>
      <c r="E525" t="e">
        <f ca="1">_xll.BQL(D525, "cf_free_cash_flow(as_of_date=range(2023-12-31, 2023-12-31), fa_period_type=LTM)")</f>
        <v>#NAME?</v>
      </c>
      <c r="F525" t="e">
        <f ca="1">_xll.BQL(D525, "bs_st_borrow(fa_period_reference=range(2023-12-29, 2023-12-29), fa_period_type=Q)")</f>
        <v>#NAME?</v>
      </c>
      <c r="G525" t="e">
        <f ca="1">_xll.BQL(D525, "bs_lt_borrow(fa_period_reference=range(2023-12-29, 2023-12-29), fa_period_type=Q)")</f>
        <v>#NAME?</v>
      </c>
      <c r="H525" t="e">
        <f ca="1">_xll.BQL(D525, "net_income(as_of_date=range(2023-12-31, 2023-12-31), fa_period_type=LTM)")</f>
        <v>#NAME?</v>
      </c>
      <c r="I525" t="e">
        <f ca="1">_xll.BQL(D525, "ebitda(as_of_date=range(2023-12-31, 2023-12-31), fa_period_type=LTM)")</f>
        <v>#NAME?</v>
      </c>
      <c r="J525" t="e">
        <f ca="1">_xll.BQL(D525, "is_int_expense(as_of_date=range(2023-12-29, 2023-12-29), fa_period_type=Q)")</f>
        <v>#NAME?</v>
      </c>
      <c r="K525" t="e">
        <f ca="1">_xll.BQL(D525, "total_equity(as_of_date=range(2023-12-29, 2023-12-29), fa_period_type=Q)")</f>
        <v>#NAME?</v>
      </c>
      <c r="L525" t="e">
        <f ca="1">_xll.BQL(D525, "sales_rev_turn(as_of_date=range(2023-12-31, 2023-12-31), fa_period_type=LTM)")</f>
        <v>#NAME?</v>
      </c>
    </row>
    <row r="526" spans="1:12" x14ac:dyDescent="0.55000000000000004">
      <c r="A526" s="1">
        <v>45289</v>
      </c>
      <c r="B526" s="1">
        <v>45291</v>
      </c>
      <c r="C526" t="s">
        <v>4943</v>
      </c>
      <c r="D526" t="s">
        <v>7384</v>
      </c>
      <c r="E526" t="e">
        <f ca="1">_xll.BQL(D526, "cf_free_cash_flow(as_of_date=range(2023-12-31, 2023-12-31), fa_period_type=LTM)")</f>
        <v>#NAME?</v>
      </c>
      <c r="F526" t="e">
        <f ca="1">_xll.BQL(D526, "bs_st_borrow(fa_period_reference=range(2023-12-29, 2023-12-29), fa_period_type=Q)")</f>
        <v>#NAME?</v>
      </c>
      <c r="G526" t="e">
        <f ca="1">_xll.BQL(D526, "bs_lt_borrow(fa_period_reference=range(2023-12-29, 2023-12-29), fa_period_type=Q)")</f>
        <v>#NAME?</v>
      </c>
      <c r="H526" t="e">
        <f ca="1">_xll.BQL(D526, "net_income(as_of_date=range(2023-12-31, 2023-12-31), fa_period_type=LTM)")</f>
        <v>#NAME?</v>
      </c>
      <c r="I526" t="e">
        <f ca="1">_xll.BQL(D526, "ebitda(as_of_date=range(2023-12-31, 2023-12-31), fa_period_type=LTM)")</f>
        <v>#NAME?</v>
      </c>
      <c r="J526" t="e">
        <f ca="1">_xll.BQL(D526, "is_int_expense(as_of_date=range(2023-12-29, 2023-12-29), fa_period_type=Q)")</f>
        <v>#NAME?</v>
      </c>
      <c r="K526" t="e">
        <f ca="1">_xll.BQL(D526, "total_equity(as_of_date=range(2023-12-29, 2023-12-29), fa_period_type=Q)")</f>
        <v>#NAME?</v>
      </c>
      <c r="L526" t="e">
        <f ca="1">_xll.BQL(D526, "sales_rev_turn(as_of_date=range(2023-12-31, 2023-12-31), fa_period_type=LTM)")</f>
        <v>#NAME?</v>
      </c>
    </row>
    <row r="527" spans="1:12" x14ac:dyDescent="0.55000000000000004">
      <c r="A527" s="1">
        <v>45289</v>
      </c>
      <c r="B527" s="1">
        <v>45291</v>
      </c>
      <c r="C527" t="s">
        <v>4950</v>
      </c>
      <c r="D527" t="s">
        <v>7542</v>
      </c>
      <c r="E527" t="e">
        <f ca="1">_xll.BQL(D527, "cf_free_cash_flow(as_of_date=range(2023-12-31, 2023-12-31), fa_period_type=LTM)")</f>
        <v>#NAME?</v>
      </c>
      <c r="F527" t="e">
        <f ca="1">_xll.BQL(D527, "bs_st_borrow(fa_period_reference=range(2023-12-29, 2023-12-29), fa_period_type=Q)")</f>
        <v>#NAME?</v>
      </c>
      <c r="G527" t="e">
        <f ca="1">_xll.BQL(D527, "bs_lt_borrow(fa_period_reference=range(2023-12-29, 2023-12-29), fa_period_type=Q)")</f>
        <v>#NAME?</v>
      </c>
      <c r="H527" t="e">
        <f ca="1">_xll.BQL(D527, "net_income(as_of_date=range(2023-12-31, 2023-12-31), fa_period_type=LTM)")</f>
        <v>#NAME?</v>
      </c>
      <c r="I527" t="e">
        <f ca="1">_xll.BQL(D527, "ebitda(as_of_date=range(2023-12-31, 2023-12-31), fa_period_type=LTM)")</f>
        <v>#NAME?</v>
      </c>
      <c r="J527" t="e">
        <f ca="1">_xll.BQL(D527, "is_int_expense(as_of_date=range(2023-12-29, 2023-12-29), fa_period_type=Q)")</f>
        <v>#NAME?</v>
      </c>
      <c r="K527" t="e">
        <f ca="1">_xll.BQL(D527, "total_equity(as_of_date=range(2023-12-29, 2023-12-29), fa_period_type=Q)")</f>
        <v>#NAME?</v>
      </c>
      <c r="L527" t="e">
        <f ca="1">_xll.BQL(D527, "sales_rev_turn(as_of_date=range(2023-12-31, 2023-12-31), fa_period_type=LTM)")</f>
        <v>#NAME?</v>
      </c>
    </row>
    <row r="528" spans="1:12" x14ac:dyDescent="0.55000000000000004">
      <c r="A528" s="1">
        <v>45289</v>
      </c>
      <c r="B528" s="1">
        <v>45291</v>
      </c>
      <c r="C528" t="s">
        <v>4952</v>
      </c>
      <c r="D528" t="s">
        <v>7628</v>
      </c>
      <c r="E528" t="e">
        <f ca="1">_xll.BQL(D528, "cf_free_cash_flow(as_of_date=range(2023-12-31, 2023-12-31), fa_period_type=LTM)")</f>
        <v>#NAME?</v>
      </c>
      <c r="F528" t="e">
        <f ca="1">_xll.BQL(D528, "bs_st_borrow(fa_period_reference=range(2023-12-29, 2023-12-29), fa_period_type=Q)")</f>
        <v>#NAME?</v>
      </c>
      <c r="G528" t="e">
        <f ca="1">_xll.BQL(D528, "bs_lt_borrow(fa_period_reference=range(2023-12-29, 2023-12-29), fa_period_type=Q)")</f>
        <v>#NAME?</v>
      </c>
      <c r="H528" t="e">
        <f ca="1">_xll.BQL(D528, "net_income(as_of_date=range(2023-12-31, 2023-12-31), fa_period_type=LTM)")</f>
        <v>#NAME?</v>
      </c>
      <c r="I528" t="e">
        <f ca="1">_xll.BQL(D528, "ebitda(as_of_date=range(2023-12-31, 2023-12-31), fa_period_type=LTM)")</f>
        <v>#NAME?</v>
      </c>
      <c r="J528" t="e">
        <f ca="1">_xll.BQL(D528, "is_int_expense(as_of_date=range(2023-12-29, 2023-12-29), fa_period_type=Q)")</f>
        <v>#NAME?</v>
      </c>
      <c r="K528" t="e">
        <f ca="1">_xll.BQL(D528, "total_equity(as_of_date=range(2023-12-29, 2023-12-29), fa_period_type=Q)")</f>
        <v>#NAME?</v>
      </c>
      <c r="L528" t="e">
        <f ca="1">_xll.BQL(D528, "sales_rev_turn(as_of_date=range(2023-12-31, 2023-12-31), fa_period_type=LTM)")</f>
        <v>#NAME?</v>
      </c>
    </row>
    <row r="529" spans="1:12" x14ac:dyDescent="0.55000000000000004">
      <c r="A529" s="1">
        <v>45289</v>
      </c>
      <c r="B529" s="1">
        <v>45291</v>
      </c>
      <c r="C529" t="s">
        <v>4969</v>
      </c>
      <c r="D529" t="s">
        <v>7446</v>
      </c>
      <c r="E529" t="e">
        <f ca="1">_xll.BQL(D529, "cf_free_cash_flow(as_of_date=range(2023-12-31, 2023-12-31), fa_period_type=LTM)")</f>
        <v>#NAME?</v>
      </c>
      <c r="F529" t="e">
        <f ca="1">_xll.BQL(D529, "bs_st_borrow(fa_period_reference=range(2023-12-29, 2023-12-29), fa_period_type=Q)")</f>
        <v>#NAME?</v>
      </c>
      <c r="G529" t="e">
        <f ca="1">_xll.BQL(D529, "bs_lt_borrow(fa_period_reference=range(2023-12-29, 2023-12-29), fa_period_type=Q)")</f>
        <v>#NAME?</v>
      </c>
      <c r="H529" t="e">
        <f ca="1">_xll.BQL(D529, "net_income(as_of_date=range(2023-12-31, 2023-12-31), fa_period_type=LTM)")</f>
        <v>#NAME?</v>
      </c>
      <c r="I529" t="e">
        <f ca="1">_xll.BQL(D529, "ebitda(as_of_date=range(2023-12-31, 2023-12-31), fa_period_type=LTM)")</f>
        <v>#NAME?</v>
      </c>
      <c r="J529" t="e">
        <f ca="1">_xll.BQL(D529, "is_int_expense(as_of_date=range(2023-12-29, 2023-12-29), fa_period_type=Q)")</f>
        <v>#NAME?</v>
      </c>
      <c r="K529" t="e">
        <f ca="1">_xll.BQL(D529, "total_equity(as_of_date=range(2023-12-29, 2023-12-29), fa_period_type=Q)")</f>
        <v>#NAME?</v>
      </c>
      <c r="L529" t="e">
        <f ca="1">_xll.BQL(D529, "sales_rev_turn(as_of_date=range(2023-12-31, 2023-12-31), fa_period_type=LTM)")</f>
        <v>#NAME?</v>
      </c>
    </row>
    <row r="530" spans="1:12" x14ac:dyDescent="0.55000000000000004">
      <c r="A530" s="1">
        <v>45289</v>
      </c>
      <c r="B530" s="1">
        <v>45291</v>
      </c>
      <c r="C530" t="s">
        <v>4989</v>
      </c>
      <c r="D530" t="s">
        <v>7610</v>
      </c>
      <c r="E530" t="e">
        <f ca="1">_xll.BQL(D530, "cf_free_cash_flow(as_of_date=range(2023-12-31, 2023-12-31), fa_period_type=LTM)")</f>
        <v>#NAME?</v>
      </c>
      <c r="F530" t="e">
        <f ca="1">_xll.BQL(D530, "bs_st_borrow(fa_period_reference=range(2023-12-29, 2023-12-29), fa_period_type=Q)")</f>
        <v>#NAME?</v>
      </c>
      <c r="G530" t="e">
        <f ca="1">_xll.BQL(D530, "bs_lt_borrow(fa_period_reference=range(2023-12-29, 2023-12-29), fa_period_type=Q)")</f>
        <v>#NAME?</v>
      </c>
      <c r="H530" t="e">
        <f ca="1">_xll.BQL(D530, "net_income(as_of_date=range(2023-12-31, 2023-12-31), fa_period_type=LTM)")</f>
        <v>#NAME?</v>
      </c>
      <c r="I530" t="e">
        <f ca="1">_xll.BQL(D530, "ebitda(as_of_date=range(2023-12-31, 2023-12-31), fa_period_type=LTM)")</f>
        <v>#NAME?</v>
      </c>
      <c r="J530" t="e">
        <f ca="1">_xll.BQL(D530, "is_int_expense(as_of_date=range(2023-12-29, 2023-12-29), fa_period_type=Q)")</f>
        <v>#NAME?</v>
      </c>
      <c r="K530" t="e">
        <f ca="1">_xll.BQL(D530, "total_equity(as_of_date=range(2023-12-29, 2023-12-29), fa_period_type=Q)")</f>
        <v>#NAME?</v>
      </c>
      <c r="L530" t="e">
        <f ca="1">_xll.BQL(D530, "sales_rev_turn(as_of_date=range(2023-12-31, 2023-12-31), fa_period_type=LTM)")</f>
        <v>#NAME?</v>
      </c>
    </row>
    <row r="531" spans="1:12" x14ac:dyDescent="0.55000000000000004">
      <c r="A531" s="1">
        <v>45289</v>
      </c>
      <c r="B531" s="1">
        <v>45291</v>
      </c>
      <c r="C531" t="s">
        <v>5030</v>
      </c>
      <c r="D531" t="s">
        <v>7273</v>
      </c>
      <c r="E531" t="e">
        <f ca="1">_xll.BQL(D531, "cf_free_cash_flow(as_of_date=range(2023-12-31, 2023-12-31), fa_period_type=LTM)")</f>
        <v>#NAME?</v>
      </c>
      <c r="F531" t="e">
        <f ca="1">_xll.BQL(D531, "bs_st_borrow(fa_period_reference=range(2023-12-29, 2023-12-29), fa_period_type=Q)")</f>
        <v>#NAME?</v>
      </c>
      <c r="G531" t="e">
        <f ca="1">_xll.BQL(D531, "bs_lt_borrow(fa_period_reference=range(2023-12-29, 2023-12-29), fa_period_type=Q)")</f>
        <v>#NAME?</v>
      </c>
      <c r="H531" t="e">
        <f ca="1">_xll.BQL(D531, "net_income(as_of_date=range(2023-12-31, 2023-12-31), fa_period_type=LTM)")</f>
        <v>#NAME?</v>
      </c>
      <c r="I531" t="e">
        <f ca="1">_xll.BQL(D531, "ebitda(as_of_date=range(2023-12-31, 2023-12-31), fa_period_type=LTM)")</f>
        <v>#NAME?</v>
      </c>
      <c r="J531" t="e">
        <f ca="1">_xll.BQL(D531, "is_int_expense(as_of_date=range(2023-12-29, 2023-12-29), fa_period_type=Q)")</f>
        <v>#NAME?</v>
      </c>
      <c r="K531" t="e">
        <f ca="1">_xll.BQL(D531, "total_equity(as_of_date=range(2023-12-29, 2023-12-29), fa_period_type=Q)")</f>
        <v>#NAME?</v>
      </c>
      <c r="L531" t="e">
        <f ca="1">_xll.BQL(D531, "sales_rev_turn(as_of_date=range(2023-12-31, 2023-12-31), fa_period_type=LTM)")</f>
        <v>#NAME?</v>
      </c>
    </row>
    <row r="532" spans="1:12" x14ac:dyDescent="0.55000000000000004">
      <c r="A532" s="1">
        <v>45289</v>
      </c>
      <c r="B532" s="1">
        <v>45291</v>
      </c>
      <c r="C532" t="s">
        <v>5035</v>
      </c>
      <c r="D532" t="s">
        <v>7324</v>
      </c>
      <c r="E532" t="e">
        <f ca="1">_xll.BQL(D532, "cf_free_cash_flow(as_of_date=range(2023-12-31, 2023-12-31), fa_period_type=LTM)")</f>
        <v>#NAME?</v>
      </c>
      <c r="F532" t="e">
        <f ca="1">_xll.BQL(D532, "bs_st_borrow(fa_period_reference=range(2023-12-29, 2023-12-29), fa_period_type=Q)")</f>
        <v>#NAME?</v>
      </c>
      <c r="G532" t="e">
        <f ca="1">_xll.BQL(D532, "bs_lt_borrow(fa_period_reference=range(2023-12-29, 2023-12-29), fa_period_type=Q)")</f>
        <v>#NAME?</v>
      </c>
      <c r="H532" t="e">
        <f ca="1">_xll.BQL(D532, "net_income(as_of_date=range(2023-12-31, 2023-12-31), fa_period_type=LTM)")</f>
        <v>#NAME?</v>
      </c>
      <c r="I532" t="e">
        <f ca="1">_xll.BQL(D532, "ebitda(as_of_date=range(2023-12-31, 2023-12-31), fa_period_type=LTM)")</f>
        <v>#NAME?</v>
      </c>
      <c r="J532" t="e">
        <f ca="1">_xll.BQL(D532, "is_int_expense(as_of_date=range(2023-12-29, 2023-12-29), fa_period_type=Q)")</f>
        <v>#NAME?</v>
      </c>
      <c r="K532" t="e">
        <f ca="1">_xll.BQL(D532, "total_equity(as_of_date=range(2023-12-29, 2023-12-29), fa_period_type=Q)")</f>
        <v>#NAME?</v>
      </c>
      <c r="L532" t="e">
        <f ca="1">_xll.BQL(D532, "sales_rev_turn(as_of_date=range(2023-12-31, 2023-12-31), fa_period_type=LTM)")</f>
        <v>#NAME?</v>
      </c>
    </row>
    <row r="533" spans="1:12" x14ac:dyDescent="0.55000000000000004">
      <c r="A533" s="1">
        <v>45289</v>
      </c>
      <c r="B533" s="1">
        <v>45291</v>
      </c>
      <c r="C533" t="s">
        <v>5038</v>
      </c>
      <c r="D533" t="s">
        <v>7629</v>
      </c>
      <c r="E533" t="e">
        <f ca="1">_xll.BQL(D533, "cf_free_cash_flow(as_of_date=range(2023-12-31, 2023-12-31), fa_period_type=LTM)")</f>
        <v>#NAME?</v>
      </c>
      <c r="F533" t="e">
        <f ca="1">_xll.BQL(D533, "bs_st_borrow(fa_period_reference=range(2023-12-29, 2023-12-29), fa_period_type=Q)")</f>
        <v>#NAME?</v>
      </c>
      <c r="G533" t="e">
        <f ca="1">_xll.BQL(D533, "bs_lt_borrow(fa_period_reference=range(2023-12-29, 2023-12-29), fa_period_type=Q)")</f>
        <v>#NAME?</v>
      </c>
      <c r="H533" t="e">
        <f ca="1">_xll.BQL(D533, "net_income(as_of_date=range(2023-12-31, 2023-12-31), fa_period_type=LTM)")</f>
        <v>#NAME?</v>
      </c>
      <c r="I533" t="e">
        <f ca="1">_xll.BQL(D533, "ebitda(as_of_date=range(2023-12-31, 2023-12-31), fa_period_type=LTM)")</f>
        <v>#NAME?</v>
      </c>
      <c r="J533" t="e">
        <f ca="1">_xll.BQL(D533, "is_int_expense(as_of_date=range(2023-12-29, 2023-12-29), fa_period_type=Q)")</f>
        <v>#NAME?</v>
      </c>
      <c r="K533" t="e">
        <f ca="1">_xll.BQL(D533, "total_equity(as_of_date=range(2023-12-29, 2023-12-29), fa_period_type=Q)")</f>
        <v>#NAME?</v>
      </c>
      <c r="L533" t="e">
        <f ca="1">_xll.BQL(D533, "sales_rev_turn(as_of_date=range(2023-12-31, 2023-12-31), fa_period_type=LTM)")</f>
        <v>#NAME?</v>
      </c>
    </row>
    <row r="534" spans="1:12" x14ac:dyDescent="0.55000000000000004">
      <c r="A534" s="1">
        <v>45289</v>
      </c>
      <c r="B534" s="1">
        <v>45291</v>
      </c>
      <c r="C534" t="s">
        <v>5073</v>
      </c>
      <c r="D534" t="s">
        <v>7630</v>
      </c>
      <c r="E534" t="e">
        <f ca="1">_xll.BQL(D534, "cf_free_cash_flow(as_of_date=range(2023-12-31, 2023-12-31), fa_period_type=LTM)")</f>
        <v>#NAME?</v>
      </c>
      <c r="F534" t="e">
        <f ca="1">_xll.BQL(D534, "bs_st_borrow(fa_period_reference=range(2023-12-29, 2023-12-29), fa_period_type=Q)")</f>
        <v>#NAME?</v>
      </c>
      <c r="G534" t="e">
        <f ca="1">_xll.BQL(D534, "bs_lt_borrow(fa_period_reference=range(2023-12-29, 2023-12-29), fa_period_type=Q)")</f>
        <v>#NAME?</v>
      </c>
      <c r="H534" t="e">
        <f ca="1">_xll.BQL(D534, "net_income(as_of_date=range(2023-12-31, 2023-12-31), fa_period_type=LTM)")</f>
        <v>#NAME?</v>
      </c>
      <c r="I534" t="e">
        <f ca="1">_xll.BQL(D534, "ebitda(as_of_date=range(2023-12-31, 2023-12-31), fa_period_type=LTM)")</f>
        <v>#NAME?</v>
      </c>
      <c r="J534" t="e">
        <f ca="1">_xll.BQL(D534, "is_int_expense(as_of_date=range(2023-12-29, 2023-12-29), fa_period_type=Q)")</f>
        <v>#NAME?</v>
      </c>
      <c r="K534" t="e">
        <f ca="1">_xll.BQL(D534, "total_equity(as_of_date=range(2023-12-29, 2023-12-29), fa_period_type=Q)")</f>
        <v>#NAME?</v>
      </c>
      <c r="L534" t="e">
        <f ca="1">_xll.BQL(D534, "sales_rev_turn(as_of_date=range(2023-12-31, 2023-12-31), fa_period_type=LTM)")</f>
        <v>#NAME?</v>
      </c>
    </row>
    <row r="535" spans="1:12" x14ac:dyDescent="0.55000000000000004">
      <c r="A535" s="1">
        <v>45289</v>
      </c>
      <c r="B535" s="1">
        <v>45291</v>
      </c>
      <c r="C535" t="s">
        <v>5110</v>
      </c>
      <c r="D535" t="s">
        <v>7273</v>
      </c>
      <c r="E535" t="e">
        <f ca="1">_xll.BQL(D535, "cf_free_cash_flow(as_of_date=range(2023-12-31, 2023-12-31), fa_period_type=LTM)")</f>
        <v>#NAME?</v>
      </c>
      <c r="F535" t="e">
        <f ca="1">_xll.BQL(D535, "bs_st_borrow(fa_period_reference=range(2023-12-29, 2023-12-29), fa_period_type=Q)")</f>
        <v>#NAME?</v>
      </c>
      <c r="G535" t="e">
        <f ca="1">_xll.BQL(D535, "bs_lt_borrow(fa_period_reference=range(2023-12-29, 2023-12-29), fa_period_type=Q)")</f>
        <v>#NAME?</v>
      </c>
      <c r="H535" t="e">
        <f ca="1">_xll.BQL(D535, "net_income(as_of_date=range(2023-12-31, 2023-12-31), fa_period_type=LTM)")</f>
        <v>#NAME?</v>
      </c>
      <c r="I535" t="e">
        <f ca="1">_xll.BQL(D535, "ebitda(as_of_date=range(2023-12-31, 2023-12-31), fa_period_type=LTM)")</f>
        <v>#NAME?</v>
      </c>
      <c r="J535" t="e">
        <f ca="1">_xll.BQL(D535, "is_int_expense(as_of_date=range(2023-12-29, 2023-12-29), fa_period_type=Q)")</f>
        <v>#NAME?</v>
      </c>
      <c r="K535" t="e">
        <f ca="1">_xll.BQL(D535, "total_equity(as_of_date=range(2023-12-29, 2023-12-29), fa_period_type=Q)")</f>
        <v>#NAME?</v>
      </c>
      <c r="L535" t="e">
        <f ca="1">_xll.BQL(D535, "sales_rev_turn(as_of_date=range(2023-12-31, 2023-12-31), fa_period_type=LTM)")</f>
        <v>#NAME?</v>
      </c>
    </row>
    <row r="536" spans="1:12" x14ac:dyDescent="0.55000000000000004">
      <c r="A536" s="1">
        <v>45289</v>
      </c>
      <c r="B536" s="1">
        <v>45291</v>
      </c>
      <c r="C536" t="s">
        <v>5125</v>
      </c>
      <c r="D536" t="s">
        <v>7503</v>
      </c>
      <c r="E536" t="e">
        <f ca="1">_xll.BQL(D536, "cf_free_cash_flow(as_of_date=range(2023-12-31, 2023-12-31), fa_period_type=LTM)")</f>
        <v>#NAME?</v>
      </c>
      <c r="F536" t="e">
        <f ca="1">_xll.BQL(D536, "bs_st_borrow(fa_period_reference=range(2023-12-29, 2023-12-29), fa_period_type=Q)")</f>
        <v>#NAME?</v>
      </c>
      <c r="G536" t="e">
        <f ca="1">_xll.BQL(D536, "bs_lt_borrow(fa_period_reference=range(2023-12-29, 2023-12-29), fa_period_type=Q)")</f>
        <v>#NAME?</v>
      </c>
      <c r="H536" t="e">
        <f ca="1">_xll.BQL(D536, "net_income(as_of_date=range(2023-12-31, 2023-12-31), fa_period_type=LTM)")</f>
        <v>#NAME?</v>
      </c>
      <c r="I536" t="e">
        <f ca="1">_xll.BQL(D536, "ebitda(as_of_date=range(2023-12-31, 2023-12-31), fa_period_type=LTM)")</f>
        <v>#NAME?</v>
      </c>
      <c r="J536" t="e">
        <f ca="1">_xll.BQL(D536, "is_int_expense(as_of_date=range(2023-12-29, 2023-12-29), fa_period_type=Q)")</f>
        <v>#NAME?</v>
      </c>
      <c r="K536" t="e">
        <f ca="1">_xll.BQL(D536, "total_equity(as_of_date=range(2023-12-29, 2023-12-29), fa_period_type=Q)")</f>
        <v>#NAME?</v>
      </c>
      <c r="L536" t="e">
        <f ca="1">_xll.BQL(D536, "sales_rev_turn(as_of_date=range(2023-12-31, 2023-12-31), fa_period_type=LTM)")</f>
        <v>#NAME?</v>
      </c>
    </row>
    <row r="537" spans="1:12" x14ac:dyDescent="0.55000000000000004">
      <c r="A537" s="1">
        <v>45289</v>
      </c>
      <c r="B537" s="1">
        <v>45291</v>
      </c>
      <c r="C537" t="s">
        <v>5133</v>
      </c>
      <c r="D537" t="s">
        <v>7527</v>
      </c>
      <c r="E537" t="e">
        <f ca="1">_xll.BQL(D537, "cf_free_cash_flow(as_of_date=range(2023-12-31, 2023-12-31), fa_period_type=LTM)")</f>
        <v>#NAME?</v>
      </c>
      <c r="F537" t="e">
        <f ca="1">_xll.BQL(D537, "bs_st_borrow(fa_period_reference=range(2023-12-29, 2023-12-29), fa_period_type=Q)")</f>
        <v>#NAME?</v>
      </c>
      <c r="G537" t="e">
        <f ca="1">_xll.BQL(D537, "bs_lt_borrow(fa_period_reference=range(2023-12-29, 2023-12-29), fa_period_type=Q)")</f>
        <v>#NAME?</v>
      </c>
      <c r="H537" t="e">
        <f ca="1">_xll.BQL(D537, "net_income(as_of_date=range(2023-12-31, 2023-12-31), fa_period_type=LTM)")</f>
        <v>#NAME?</v>
      </c>
      <c r="I537" t="e">
        <f ca="1">_xll.BQL(D537, "ebitda(as_of_date=range(2023-12-31, 2023-12-31), fa_period_type=LTM)")</f>
        <v>#NAME?</v>
      </c>
      <c r="J537" t="e">
        <f ca="1">_xll.BQL(D537, "is_int_expense(as_of_date=range(2023-12-29, 2023-12-29), fa_period_type=Q)")</f>
        <v>#NAME?</v>
      </c>
      <c r="K537" t="e">
        <f ca="1">_xll.BQL(D537, "total_equity(as_of_date=range(2023-12-29, 2023-12-29), fa_period_type=Q)")</f>
        <v>#NAME?</v>
      </c>
      <c r="L537" t="e">
        <f ca="1">_xll.BQL(D537, "sales_rev_turn(as_of_date=range(2023-12-31, 2023-12-31), fa_period_type=LTM)")</f>
        <v>#NAME?</v>
      </c>
    </row>
    <row r="538" spans="1:12" x14ac:dyDescent="0.55000000000000004">
      <c r="A538" s="1">
        <v>45289</v>
      </c>
      <c r="B538" s="1">
        <v>45291</v>
      </c>
      <c r="C538" t="s">
        <v>5135</v>
      </c>
      <c r="D538" t="s">
        <v>7423</v>
      </c>
      <c r="E538" t="e">
        <f ca="1">_xll.BQL(D538, "cf_free_cash_flow(as_of_date=range(2023-12-31, 2023-12-31), fa_period_type=LTM)")</f>
        <v>#NAME?</v>
      </c>
      <c r="F538" t="e">
        <f ca="1">_xll.BQL(D538, "bs_st_borrow(fa_period_reference=range(2023-12-29, 2023-12-29), fa_period_type=Q)")</f>
        <v>#NAME?</v>
      </c>
      <c r="G538" t="e">
        <f ca="1">_xll.BQL(D538, "bs_lt_borrow(fa_period_reference=range(2023-12-29, 2023-12-29), fa_period_type=Q)")</f>
        <v>#NAME?</v>
      </c>
      <c r="H538" t="e">
        <f ca="1">_xll.BQL(D538, "net_income(as_of_date=range(2023-12-31, 2023-12-31), fa_period_type=LTM)")</f>
        <v>#NAME?</v>
      </c>
      <c r="I538" t="e">
        <f ca="1">_xll.BQL(D538, "ebitda(as_of_date=range(2023-12-31, 2023-12-31), fa_period_type=LTM)")</f>
        <v>#NAME?</v>
      </c>
      <c r="J538" t="e">
        <f ca="1">_xll.BQL(D538, "is_int_expense(as_of_date=range(2023-12-29, 2023-12-29), fa_period_type=Q)")</f>
        <v>#NAME?</v>
      </c>
      <c r="K538" t="e">
        <f ca="1">_xll.BQL(D538, "total_equity(as_of_date=range(2023-12-29, 2023-12-29), fa_period_type=Q)")</f>
        <v>#NAME?</v>
      </c>
      <c r="L538" t="e">
        <f ca="1">_xll.BQL(D538, "sales_rev_turn(as_of_date=range(2023-12-31, 2023-12-31), fa_period_type=LTM)")</f>
        <v>#NAME?</v>
      </c>
    </row>
    <row r="539" spans="1:12" x14ac:dyDescent="0.55000000000000004">
      <c r="A539" s="1">
        <v>45289</v>
      </c>
      <c r="B539" s="1">
        <v>45291</v>
      </c>
      <c r="C539" t="s">
        <v>5167</v>
      </c>
      <c r="D539" t="s">
        <v>7627</v>
      </c>
      <c r="E539" t="e">
        <f ca="1">_xll.BQL(D539, "cf_free_cash_flow(as_of_date=range(2023-12-31, 2023-12-31), fa_period_type=LTM)")</f>
        <v>#NAME?</v>
      </c>
      <c r="F539" t="e">
        <f ca="1">_xll.BQL(D539, "bs_st_borrow(fa_period_reference=range(2023-12-29, 2023-12-29), fa_period_type=Q)")</f>
        <v>#NAME?</v>
      </c>
      <c r="G539" t="e">
        <f ca="1">_xll.BQL(D539, "bs_lt_borrow(fa_period_reference=range(2023-12-29, 2023-12-29), fa_period_type=Q)")</f>
        <v>#NAME?</v>
      </c>
      <c r="H539" t="e">
        <f ca="1">_xll.BQL(D539, "net_income(as_of_date=range(2023-12-31, 2023-12-31), fa_period_type=LTM)")</f>
        <v>#NAME?</v>
      </c>
      <c r="I539" t="e">
        <f ca="1">_xll.BQL(D539, "ebitda(as_of_date=range(2023-12-31, 2023-12-31), fa_period_type=LTM)")</f>
        <v>#NAME?</v>
      </c>
      <c r="J539" t="e">
        <f ca="1">_xll.BQL(D539, "is_int_expense(as_of_date=range(2023-12-29, 2023-12-29), fa_period_type=Q)")</f>
        <v>#NAME?</v>
      </c>
      <c r="K539" t="e">
        <f ca="1">_xll.BQL(D539, "total_equity(as_of_date=range(2023-12-29, 2023-12-29), fa_period_type=Q)")</f>
        <v>#NAME?</v>
      </c>
      <c r="L539" t="e">
        <f ca="1">_xll.BQL(D539, "sales_rev_turn(as_of_date=range(2023-12-31, 2023-12-31), fa_period_type=LTM)")</f>
        <v>#NAME?</v>
      </c>
    </row>
    <row r="540" spans="1:12" x14ac:dyDescent="0.55000000000000004">
      <c r="A540" s="1">
        <v>45289</v>
      </c>
      <c r="B540" s="1">
        <v>45291</v>
      </c>
      <c r="C540" t="s">
        <v>5181</v>
      </c>
      <c r="D540" t="s">
        <v>7631</v>
      </c>
      <c r="E540" t="e">
        <f ca="1">_xll.BQL(D540, "cf_free_cash_flow(as_of_date=range(2023-12-31, 2023-12-31), fa_period_type=LTM)")</f>
        <v>#NAME?</v>
      </c>
      <c r="F540" t="e">
        <f ca="1">_xll.BQL(D540, "bs_st_borrow(fa_period_reference=range(2023-12-29, 2023-12-29), fa_period_type=Q)")</f>
        <v>#NAME?</v>
      </c>
      <c r="G540" t="e">
        <f ca="1">_xll.BQL(D540, "bs_lt_borrow(fa_period_reference=range(2023-12-29, 2023-12-29), fa_period_type=Q)")</f>
        <v>#NAME?</v>
      </c>
      <c r="H540" t="e">
        <f ca="1">_xll.BQL(D540, "net_income(as_of_date=range(2023-12-31, 2023-12-31), fa_period_type=LTM)")</f>
        <v>#NAME?</v>
      </c>
      <c r="I540" t="e">
        <f ca="1">_xll.BQL(D540, "ebitda(as_of_date=range(2023-12-31, 2023-12-31), fa_period_type=LTM)")</f>
        <v>#NAME?</v>
      </c>
      <c r="J540" t="e">
        <f ca="1">_xll.BQL(D540, "is_int_expense(as_of_date=range(2023-12-29, 2023-12-29), fa_period_type=Q)")</f>
        <v>#NAME?</v>
      </c>
      <c r="K540" t="e">
        <f ca="1">_xll.BQL(D540, "total_equity(as_of_date=range(2023-12-29, 2023-12-29), fa_period_type=Q)")</f>
        <v>#NAME?</v>
      </c>
      <c r="L540" t="e">
        <f ca="1">_xll.BQL(D540, "sales_rev_turn(as_of_date=range(2023-12-31, 2023-12-31), fa_period_type=LTM)")</f>
        <v>#NAME?</v>
      </c>
    </row>
    <row r="541" spans="1:12" x14ac:dyDescent="0.55000000000000004">
      <c r="A541" s="1">
        <v>45289</v>
      </c>
      <c r="B541" s="1">
        <v>45291</v>
      </c>
      <c r="C541" t="s">
        <v>5193</v>
      </c>
      <c r="D541" t="s">
        <v>7632</v>
      </c>
      <c r="E541" t="e">
        <f ca="1">_xll.BQL(D541, "cf_free_cash_flow(as_of_date=range(2023-12-31, 2023-12-31), fa_period_type=LTM)")</f>
        <v>#NAME?</v>
      </c>
      <c r="F541" t="e">
        <f ca="1">_xll.BQL(D541, "bs_st_borrow(fa_period_reference=range(2023-12-29, 2023-12-29), fa_period_type=Q)")</f>
        <v>#NAME?</v>
      </c>
      <c r="G541" t="e">
        <f ca="1">_xll.BQL(D541, "bs_lt_borrow(fa_period_reference=range(2023-12-29, 2023-12-29), fa_period_type=Q)")</f>
        <v>#NAME?</v>
      </c>
      <c r="H541" t="e">
        <f ca="1">_xll.BQL(D541, "net_income(as_of_date=range(2023-12-31, 2023-12-31), fa_period_type=LTM)")</f>
        <v>#NAME?</v>
      </c>
      <c r="I541" t="e">
        <f ca="1">_xll.BQL(D541, "ebitda(as_of_date=range(2023-12-31, 2023-12-31), fa_period_type=LTM)")</f>
        <v>#NAME?</v>
      </c>
      <c r="J541" t="e">
        <f ca="1">_xll.BQL(D541, "is_int_expense(as_of_date=range(2023-12-29, 2023-12-29), fa_period_type=Q)")</f>
        <v>#NAME?</v>
      </c>
      <c r="K541" t="e">
        <f ca="1">_xll.BQL(D541, "total_equity(as_of_date=range(2023-12-29, 2023-12-29), fa_period_type=Q)")</f>
        <v>#NAME?</v>
      </c>
      <c r="L541" t="e">
        <f ca="1">_xll.BQL(D541, "sales_rev_turn(as_of_date=range(2023-12-31, 2023-12-31), fa_period_type=LTM)")</f>
        <v>#NAME?</v>
      </c>
    </row>
    <row r="542" spans="1:12" x14ac:dyDescent="0.55000000000000004">
      <c r="A542" s="1">
        <v>45289</v>
      </c>
      <c r="B542" s="1">
        <v>45291</v>
      </c>
      <c r="C542" t="s">
        <v>5202</v>
      </c>
      <c r="D542" t="s">
        <v>7357</v>
      </c>
      <c r="E542" t="e">
        <f ca="1">_xll.BQL(D542, "cf_free_cash_flow(as_of_date=range(2023-12-31, 2023-12-31), fa_period_type=LTM)")</f>
        <v>#NAME?</v>
      </c>
      <c r="F542" t="e">
        <f ca="1">_xll.BQL(D542, "bs_st_borrow(fa_period_reference=range(2023-12-29, 2023-12-29), fa_period_type=Q)")</f>
        <v>#NAME?</v>
      </c>
      <c r="G542" t="e">
        <f ca="1">_xll.BQL(D542, "bs_lt_borrow(fa_period_reference=range(2023-12-29, 2023-12-29), fa_period_type=Q)")</f>
        <v>#NAME?</v>
      </c>
      <c r="H542" t="e">
        <f ca="1">_xll.BQL(D542, "net_income(as_of_date=range(2023-12-31, 2023-12-31), fa_period_type=LTM)")</f>
        <v>#NAME?</v>
      </c>
      <c r="I542" t="e">
        <f ca="1">_xll.BQL(D542, "ebitda(as_of_date=range(2023-12-31, 2023-12-31), fa_period_type=LTM)")</f>
        <v>#NAME?</v>
      </c>
      <c r="J542" t="e">
        <f ca="1">_xll.BQL(D542, "is_int_expense(as_of_date=range(2023-12-29, 2023-12-29), fa_period_type=Q)")</f>
        <v>#NAME?</v>
      </c>
      <c r="K542" t="e">
        <f ca="1">_xll.BQL(D542, "total_equity(as_of_date=range(2023-12-29, 2023-12-29), fa_period_type=Q)")</f>
        <v>#NAME?</v>
      </c>
      <c r="L542" t="e">
        <f ca="1">_xll.BQL(D542, "sales_rev_turn(as_of_date=range(2023-12-31, 2023-12-31), fa_period_type=LTM)")</f>
        <v>#NAME?</v>
      </c>
    </row>
    <row r="543" spans="1:12" x14ac:dyDescent="0.55000000000000004">
      <c r="A543" s="1">
        <v>45289</v>
      </c>
      <c r="B543" s="1">
        <v>45291</v>
      </c>
      <c r="C543" t="s">
        <v>5234</v>
      </c>
      <c r="D543" t="s">
        <v>7633</v>
      </c>
      <c r="E543" t="e">
        <f ca="1">_xll.BQL(D543, "cf_free_cash_flow(as_of_date=range(2023-12-31, 2023-12-31), fa_period_type=LTM)")</f>
        <v>#NAME?</v>
      </c>
      <c r="F543" t="e">
        <f ca="1">_xll.BQL(D543, "bs_st_borrow(fa_period_reference=range(2023-12-29, 2023-12-29), fa_period_type=Q)")</f>
        <v>#NAME?</v>
      </c>
      <c r="G543" t="e">
        <f ca="1">_xll.BQL(D543, "bs_lt_borrow(fa_period_reference=range(2023-12-29, 2023-12-29), fa_period_type=Q)")</f>
        <v>#NAME?</v>
      </c>
      <c r="H543" t="e">
        <f ca="1">_xll.BQL(D543, "net_income(as_of_date=range(2023-12-31, 2023-12-31), fa_period_type=LTM)")</f>
        <v>#NAME?</v>
      </c>
      <c r="I543" t="e">
        <f ca="1">_xll.BQL(D543, "ebitda(as_of_date=range(2023-12-31, 2023-12-31), fa_period_type=LTM)")</f>
        <v>#NAME?</v>
      </c>
      <c r="J543" t="e">
        <f ca="1">_xll.BQL(D543, "is_int_expense(as_of_date=range(2023-12-29, 2023-12-29), fa_period_type=Q)")</f>
        <v>#NAME?</v>
      </c>
      <c r="K543" t="e">
        <f ca="1">_xll.BQL(D543, "total_equity(as_of_date=range(2023-12-29, 2023-12-29), fa_period_type=Q)")</f>
        <v>#NAME?</v>
      </c>
      <c r="L543" t="e">
        <f ca="1">_xll.BQL(D543, "sales_rev_turn(as_of_date=range(2023-12-31, 2023-12-31), fa_period_type=LTM)")</f>
        <v>#NAME?</v>
      </c>
    </row>
    <row r="544" spans="1:12" x14ac:dyDescent="0.55000000000000004">
      <c r="A544" s="1">
        <v>45289</v>
      </c>
      <c r="B544" s="1">
        <v>45291</v>
      </c>
      <c r="C544" t="s">
        <v>5248</v>
      </c>
      <c r="D544" t="s">
        <v>7634</v>
      </c>
      <c r="E544" t="e">
        <f ca="1">_xll.BQL(D544, "cf_free_cash_flow(as_of_date=range(2023-12-31, 2023-12-31), fa_period_type=LTM)")</f>
        <v>#NAME?</v>
      </c>
      <c r="F544" t="e">
        <f ca="1">_xll.BQL(D544, "bs_st_borrow(fa_period_reference=range(2023-12-29, 2023-12-29), fa_period_type=Q)")</f>
        <v>#NAME?</v>
      </c>
      <c r="G544" t="e">
        <f ca="1">_xll.BQL(D544, "bs_lt_borrow(fa_period_reference=range(2023-12-29, 2023-12-29), fa_period_type=Q)")</f>
        <v>#NAME?</v>
      </c>
      <c r="H544" t="e">
        <f ca="1">_xll.BQL(D544, "net_income(as_of_date=range(2023-12-31, 2023-12-31), fa_period_type=LTM)")</f>
        <v>#NAME?</v>
      </c>
      <c r="I544" t="e">
        <f ca="1">_xll.BQL(D544, "ebitda(as_of_date=range(2023-12-31, 2023-12-31), fa_period_type=LTM)")</f>
        <v>#NAME?</v>
      </c>
      <c r="J544" t="e">
        <f ca="1">_xll.BQL(D544, "is_int_expense(as_of_date=range(2023-12-29, 2023-12-29), fa_period_type=Q)")</f>
        <v>#NAME?</v>
      </c>
      <c r="K544" t="e">
        <f ca="1">_xll.BQL(D544, "total_equity(as_of_date=range(2023-12-29, 2023-12-29), fa_period_type=Q)")</f>
        <v>#NAME?</v>
      </c>
      <c r="L544" t="e">
        <f ca="1">_xll.BQL(D544, "sales_rev_turn(as_of_date=range(2023-12-31, 2023-12-31), fa_period_type=LTM)")</f>
        <v>#NAME?</v>
      </c>
    </row>
    <row r="545" spans="1:12" x14ac:dyDescent="0.55000000000000004">
      <c r="A545" s="1">
        <v>45289</v>
      </c>
      <c r="B545" s="1">
        <v>45291</v>
      </c>
      <c r="C545" t="s">
        <v>5265</v>
      </c>
      <c r="D545" t="s">
        <v>7426</v>
      </c>
      <c r="E545" t="e">
        <f ca="1">_xll.BQL(D545, "cf_free_cash_flow(as_of_date=range(2023-12-31, 2023-12-31), fa_period_type=LTM)")</f>
        <v>#NAME?</v>
      </c>
      <c r="F545" t="e">
        <f ca="1">_xll.BQL(D545, "bs_st_borrow(fa_period_reference=range(2023-12-29, 2023-12-29), fa_period_type=Q)")</f>
        <v>#NAME?</v>
      </c>
      <c r="G545" t="e">
        <f ca="1">_xll.BQL(D545, "bs_lt_borrow(fa_period_reference=range(2023-12-29, 2023-12-29), fa_period_type=Q)")</f>
        <v>#NAME?</v>
      </c>
      <c r="H545" t="e">
        <f ca="1">_xll.BQL(D545, "net_income(as_of_date=range(2023-12-31, 2023-12-31), fa_period_type=LTM)")</f>
        <v>#NAME?</v>
      </c>
      <c r="I545" t="e">
        <f ca="1">_xll.BQL(D545, "ebitda(as_of_date=range(2023-12-31, 2023-12-31), fa_period_type=LTM)")</f>
        <v>#NAME?</v>
      </c>
      <c r="J545" t="e">
        <f ca="1">_xll.BQL(D545, "is_int_expense(as_of_date=range(2023-12-29, 2023-12-29), fa_period_type=Q)")</f>
        <v>#NAME?</v>
      </c>
      <c r="K545" t="e">
        <f ca="1">_xll.BQL(D545, "total_equity(as_of_date=range(2023-12-29, 2023-12-29), fa_period_type=Q)")</f>
        <v>#NAME?</v>
      </c>
      <c r="L545" t="e">
        <f ca="1">_xll.BQL(D545, "sales_rev_turn(as_of_date=range(2023-12-31, 2023-12-31), fa_period_type=LTM)")</f>
        <v>#NAME?</v>
      </c>
    </row>
    <row r="546" spans="1:12" x14ac:dyDescent="0.55000000000000004">
      <c r="A546" s="1">
        <v>45289</v>
      </c>
      <c r="B546" s="1">
        <v>45291</v>
      </c>
      <c r="C546" t="s">
        <v>5271</v>
      </c>
      <c r="D546" t="s">
        <v>7356</v>
      </c>
      <c r="E546" t="e">
        <f ca="1">_xll.BQL(D546, "cf_free_cash_flow(as_of_date=range(2023-12-31, 2023-12-31), fa_period_type=LTM)")</f>
        <v>#NAME?</v>
      </c>
      <c r="F546" t="e">
        <f ca="1">_xll.BQL(D546, "bs_st_borrow(fa_period_reference=range(2023-12-29, 2023-12-29), fa_period_type=Q)")</f>
        <v>#NAME?</v>
      </c>
      <c r="G546" t="e">
        <f ca="1">_xll.BQL(D546, "bs_lt_borrow(fa_period_reference=range(2023-12-29, 2023-12-29), fa_period_type=Q)")</f>
        <v>#NAME?</v>
      </c>
      <c r="H546" t="e">
        <f ca="1">_xll.BQL(D546, "net_income(as_of_date=range(2023-12-31, 2023-12-31), fa_period_type=LTM)")</f>
        <v>#NAME?</v>
      </c>
      <c r="I546" t="e">
        <f ca="1">_xll.BQL(D546, "ebitda(as_of_date=range(2023-12-31, 2023-12-31), fa_period_type=LTM)")</f>
        <v>#NAME?</v>
      </c>
      <c r="J546" t="e">
        <f ca="1">_xll.BQL(D546, "is_int_expense(as_of_date=range(2023-12-29, 2023-12-29), fa_period_type=Q)")</f>
        <v>#NAME?</v>
      </c>
      <c r="K546" t="e">
        <f ca="1">_xll.BQL(D546, "total_equity(as_of_date=range(2023-12-29, 2023-12-29), fa_period_type=Q)")</f>
        <v>#NAME?</v>
      </c>
      <c r="L546" t="e">
        <f ca="1">_xll.BQL(D546, "sales_rev_turn(as_of_date=range(2023-12-31, 2023-12-31), fa_period_type=LTM)")</f>
        <v>#NAME?</v>
      </c>
    </row>
    <row r="547" spans="1:12" x14ac:dyDescent="0.55000000000000004">
      <c r="A547" s="1">
        <v>45289</v>
      </c>
      <c r="B547" s="1">
        <v>45291</v>
      </c>
      <c r="C547" t="s">
        <v>5293</v>
      </c>
      <c r="D547" t="s">
        <v>7356</v>
      </c>
      <c r="E547" t="e">
        <f ca="1">_xll.BQL(D547, "cf_free_cash_flow(as_of_date=range(2023-12-31, 2023-12-31), fa_period_type=LTM)")</f>
        <v>#NAME?</v>
      </c>
      <c r="F547" t="e">
        <f ca="1">_xll.BQL(D547, "bs_st_borrow(fa_period_reference=range(2023-12-29, 2023-12-29), fa_period_type=Q)")</f>
        <v>#NAME?</v>
      </c>
      <c r="G547" t="e">
        <f ca="1">_xll.BQL(D547, "bs_lt_borrow(fa_period_reference=range(2023-12-29, 2023-12-29), fa_period_type=Q)")</f>
        <v>#NAME?</v>
      </c>
      <c r="H547" t="e">
        <f ca="1">_xll.BQL(D547, "net_income(as_of_date=range(2023-12-31, 2023-12-31), fa_period_type=LTM)")</f>
        <v>#NAME?</v>
      </c>
      <c r="I547" t="e">
        <f ca="1">_xll.BQL(D547, "ebitda(as_of_date=range(2023-12-31, 2023-12-31), fa_period_type=LTM)")</f>
        <v>#NAME?</v>
      </c>
      <c r="J547" t="e">
        <f ca="1">_xll.BQL(D547, "is_int_expense(as_of_date=range(2023-12-29, 2023-12-29), fa_period_type=Q)")</f>
        <v>#NAME?</v>
      </c>
      <c r="K547" t="e">
        <f ca="1">_xll.BQL(D547, "total_equity(as_of_date=range(2023-12-29, 2023-12-29), fa_period_type=Q)")</f>
        <v>#NAME?</v>
      </c>
      <c r="L547" t="e">
        <f ca="1">_xll.BQL(D547, "sales_rev_turn(as_of_date=range(2023-12-31, 2023-12-31), fa_period_type=LTM)")</f>
        <v>#NAME?</v>
      </c>
    </row>
    <row r="548" spans="1:12" x14ac:dyDescent="0.55000000000000004">
      <c r="A548" s="1">
        <v>45289</v>
      </c>
      <c r="B548" s="1">
        <v>45291</v>
      </c>
      <c r="C548" t="s">
        <v>5325</v>
      </c>
      <c r="D548" t="s">
        <v>7383</v>
      </c>
      <c r="E548" t="e">
        <f ca="1">_xll.BQL(D548, "cf_free_cash_flow(as_of_date=range(2023-12-31, 2023-12-31), fa_period_type=LTM)")</f>
        <v>#NAME?</v>
      </c>
      <c r="F548" t="e">
        <f ca="1">_xll.BQL(D548, "bs_st_borrow(fa_period_reference=range(2023-12-29, 2023-12-29), fa_period_type=Q)")</f>
        <v>#NAME?</v>
      </c>
      <c r="G548" t="e">
        <f ca="1">_xll.BQL(D548, "bs_lt_borrow(fa_period_reference=range(2023-12-29, 2023-12-29), fa_period_type=Q)")</f>
        <v>#NAME?</v>
      </c>
      <c r="H548" t="e">
        <f ca="1">_xll.BQL(D548, "net_income(as_of_date=range(2023-12-31, 2023-12-31), fa_period_type=LTM)")</f>
        <v>#NAME?</v>
      </c>
      <c r="I548" t="e">
        <f ca="1">_xll.BQL(D548, "ebitda(as_of_date=range(2023-12-31, 2023-12-31), fa_period_type=LTM)")</f>
        <v>#NAME?</v>
      </c>
      <c r="J548" t="e">
        <f ca="1">_xll.BQL(D548, "is_int_expense(as_of_date=range(2023-12-29, 2023-12-29), fa_period_type=Q)")</f>
        <v>#NAME?</v>
      </c>
      <c r="K548" t="e">
        <f ca="1">_xll.BQL(D548, "total_equity(as_of_date=range(2023-12-29, 2023-12-29), fa_period_type=Q)")</f>
        <v>#NAME?</v>
      </c>
      <c r="L548" t="e">
        <f ca="1">_xll.BQL(D548, "sales_rev_turn(as_of_date=range(2023-12-31, 2023-12-31), fa_period_type=LTM)")</f>
        <v>#NAME?</v>
      </c>
    </row>
    <row r="549" spans="1:12" x14ac:dyDescent="0.55000000000000004">
      <c r="A549" s="1">
        <v>45289</v>
      </c>
      <c r="B549" s="1">
        <v>45291</v>
      </c>
      <c r="C549" t="s">
        <v>5332</v>
      </c>
      <c r="D549" t="s">
        <v>7635</v>
      </c>
      <c r="E549" t="e">
        <f ca="1">_xll.BQL(D549, "cf_free_cash_flow(as_of_date=range(2023-12-31, 2023-12-31), fa_period_type=LTM)")</f>
        <v>#NAME?</v>
      </c>
      <c r="F549" t="e">
        <f ca="1">_xll.BQL(D549, "bs_st_borrow(fa_period_reference=range(2023-12-29, 2023-12-29), fa_period_type=Q)")</f>
        <v>#NAME?</v>
      </c>
      <c r="G549" t="e">
        <f ca="1">_xll.BQL(D549, "bs_lt_borrow(fa_period_reference=range(2023-12-29, 2023-12-29), fa_period_type=Q)")</f>
        <v>#NAME?</v>
      </c>
      <c r="H549" t="e">
        <f ca="1">_xll.BQL(D549, "net_income(as_of_date=range(2023-12-31, 2023-12-31), fa_period_type=LTM)")</f>
        <v>#NAME?</v>
      </c>
      <c r="I549" t="e">
        <f ca="1">_xll.BQL(D549, "ebitda(as_of_date=range(2023-12-31, 2023-12-31), fa_period_type=LTM)")</f>
        <v>#NAME?</v>
      </c>
      <c r="J549" t="e">
        <f ca="1">_xll.BQL(D549, "is_int_expense(as_of_date=range(2023-12-29, 2023-12-29), fa_period_type=Q)")</f>
        <v>#NAME?</v>
      </c>
      <c r="K549" t="e">
        <f ca="1">_xll.BQL(D549, "total_equity(as_of_date=range(2023-12-29, 2023-12-29), fa_period_type=Q)")</f>
        <v>#NAME?</v>
      </c>
      <c r="L549" t="e">
        <f ca="1">_xll.BQL(D549, "sales_rev_turn(as_of_date=range(2023-12-31, 2023-12-31), fa_period_type=LTM)")</f>
        <v>#NAME?</v>
      </c>
    </row>
    <row r="550" spans="1:12" x14ac:dyDescent="0.55000000000000004">
      <c r="A550" s="1">
        <v>45289</v>
      </c>
      <c r="B550" s="1">
        <v>45291</v>
      </c>
      <c r="C550" t="s">
        <v>5343</v>
      </c>
      <c r="D550" t="s">
        <v>7300</v>
      </c>
      <c r="E550" t="e">
        <f ca="1">_xll.BQL(D550, "cf_free_cash_flow(as_of_date=range(2023-12-31, 2023-12-31), fa_period_type=LTM)")</f>
        <v>#NAME?</v>
      </c>
      <c r="F550" t="e">
        <f ca="1">_xll.BQL(D550, "bs_st_borrow(fa_period_reference=range(2023-12-29, 2023-12-29), fa_period_type=Q)")</f>
        <v>#NAME?</v>
      </c>
      <c r="G550" t="e">
        <f ca="1">_xll.BQL(D550, "bs_lt_borrow(fa_period_reference=range(2023-12-29, 2023-12-29), fa_period_type=Q)")</f>
        <v>#NAME?</v>
      </c>
      <c r="H550" t="e">
        <f ca="1">_xll.BQL(D550, "net_income(as_of_date=range(2023-12-31, 2023-12-31), fa_period_type=LTM)")</f>
        <v>#NAME?</v>
      </c>
      <c r="I550" t="e">
        <f ca="1">_xll.BQL(D550, "ebitda(as_of_date=range(2023-12-31, 2023-12-31), fa_period_type=LTM)")</f>
        <v>#NAME?</v>
      </c>
      <c r="J550" t="e">
        <f ca="1">_xll.BQL(D550, "is_int_expense(as_of_date=range(2023-12-29, 2023-12-29), fa_period_type=Q)")</f>
        <v>#NAME?</v>
      </c>
      <c r="K550" t="e">
        <f ca="1">_xll.BQL(D550, "total_equity(as_of_date=range(2023-12-29, 2023-12-29), fa_period_type=Q)")</f>
        <v>#NAME?</v>
      </c>
      <c r="L550" t="e">
        <f ca="1">_xll.BQL(D550, "sales_rev_turn(as_of_date=range(2023-12-31, 2023-12-31), fa_period_type=LTM)")</f>
        <v>#NAME?</v>
      </c>
    </row>
    <row r="551" spans="1:12" x14ac:dyDescent="0.55000000000000004">
      <c r="A551" s="1">
        <v>45289</v>
      </c>
      <c r="B551" s="1">
        <v>45291</v>
      </c>
      <c r="C551" t="s">
        <v>5351</v>
      </c>
      <c r="D551" t="s">
        <v>7634</v>
      </c>
      <c r="E551" t="e">
        <f ca="1">_xll.BQL(D551, "cf_free_cash_flow(as_of_date=range(2023-12-31, 2023-12-31), fa_period_type=LTM)")</f>
        <v>#NAME?</v>
      </c>
      <c r="F551" t="e">
        <f ca="1">_xll.BQL(D551, "bs_st_borrow(fa_period_reference=range(2023-12-29, 2023-12-29), fa_period_type=Q)")</f>
        <v>#NAME?</v>
      </c>
      <c r="G551" t="e">
        <f ca="1">_xll.BQL(D551, "bs_lt_borrow(fa_period_reference=range(2023-12-29, 2023-12-29), fa_period_type=Q)")</f>
        <v>#NAME?</v>
      </c>
      <c r="H551" t="e">
        <f ca="1">_xll.BQL(D551, "net_income(as_of_date=range(2023-12-31, 2023-12-31), fa_period_type=LTM)")</f>
        <v>#NAME?</v>
      </c>
      <c r="I551" t="e">
        <f ca="1">_xll.BQL(D551, "ebitda(as_of_date=range(2023-12-31, 2023-12-31), fa_period_type=LTM)")</f>
        <v>#NAME?</v>
      </c>
      <c r="J551" t="e">
        <f ca="1">_xll.BQL(D551, "is_int_expense(as_of_date=range(2023-12-29, 2023-12-29), fa_period_type=Q)")</f>
        <v>#NAME?</v>
      </c>
      <c r="K551" t="e">
        <f ca="1">_xll.BQL(D551, "total_equity(as_of_date=range(2023-12-29, 2023-12-29), fa_period_type=Q)")</f>
        <v>#NAME?</v>
      </c>
      <c r="L551" t="e">
        <f ca="1">_xll.BQL(D551, "sales_rev_turn(as_of_date=range(2023-12-31, 2023-12-31), fa_period_type=LTM)")</f>
        <v>#NAME?</v>
      </c>
    </row>
    <row r="552" spans="1:12" x14ac:dyDescent="0.55000000000000004">
      <c r="A552" s="1">
        <v>45289</v>
      </c>
      <c r="B552" s="1">
        <v>45291</v>
      </c>
      <c r="C552" t="s">
        <v>5355</v>
      </c>
      <c r="D552" t="s">
        <v>7636</v>
      </c>
      <c r="E552" t="e">
        <f ca="1">_xll.BQL(D552, "cf_free_cash_flow(as_of_date=range(2023-12-31, 2023-12-31), fa_period_type=LTM)")</f>
        <v>#NAME?</v>
      </c>
      <c r="F552" t="e">
        <f ca="1">_xll.BQL(D552, "bs_st_borrow(fa_period_reference=range(2023-12-29, 2023-12-29), fa_period_type=Q)")</f>
        <v>#NAME?</v>
      </c>
      <c r="G552" t="e">
        <f ca="1">_xll.BQL(D552, "bs_lt_borrow(fa_period_reference=range(2023-12-29, 2023-12-29), fa_period_type=Q)")</f>
        <v>#NAME?</v>
      </c>
      <c r="H552" t="e">
        <f ca="1">_xll.BQL(D552, "net_income(as_of_date=range(2023-12-31, 2023-12-31), fa_period_type=LTM)")</f>
        <v>#NAME?</v>
      </c>
      <c r="I552" t="e">
        <f ca="1">_xll.BQL(D552, "ebitda(as_of_date=range(2023-12-31, 2023-12-31), fa_period_type=LTM)")</f>
        <v>#NAME?</v>
      </c>
      <c r="J552" t="e">
        <f ca="1">_xll.BQL(D552, "is_int_expense(as_of_date=range(2023-12-29, 2023-12-29), fa_period_type=Q)")</f>
        <v>#NAME?</v>
      </c>
      <c r="K552" t="e">
        <f ca="1">_xll.BQL(D552, "total_equity(as_of_date=range(2023-12-29, 2023-12-29), fa_period_type=Q)")</f>
        <v>#NAME?</v>
      </c>
      <c r="L552" t="e">
        <f ca="1">_xll.BQL(D552, "sales_rev_turn(as_of_date=range(2023-12-31, 2023-12-31), fa_period_type=LTM)")</f>
        <v>#NAME?</v>
      </c>
    </row>
    <row r="553" spans="1:12" x14ac:dyDescent="0.55000000000000004">
      <c r="A553" s="1">
        <v>45289</v>
      </c>
      <c r="B553" s="1">
        <v>45291</v>
      </c>
      <c r="C553" t="s">
        <v>5359</v>
      </c>
      <c r="D553" t="s">
        <v>7637</v>
      </c>
      <c r="E553" t="e">
        <f ca="1">_xll.BQL(D553, "cf_free_cash_flow(as_of_date=range(2023-12-31, 2023-12-31), fa_period_type=LTM)")</f>
        <v>#NAME?</v>
      </c>
      <c r="F553" t="e">
        <f ca="1">_xll.BQL(D553, "bs_st_borrow(fa_period_reference=range(2023-12-29, 2023-12-29), fa_period_type=Q)")</f>
        <v>#NAME?</v>
      </c>
      <c r="G553" t="e">
        <f ca="1">_xll.BQL(D553, "bs_lt_borrow(fa_period_reference=range(2023-12-29, 2023-12-29), fa_period_type=Q)")</f>
        <v>#NAME?</v>
      </c>
      <c r="H553" t="e">
        <f ca="1">_xll.BQL(D553, "net_income(as_of_date=range(2023-12-31, 2023-12-31), fa_period_type=LTM)")</f>
        <v>#NAME?</v>
      </c>
      <c r="I553" t="e">
        <f ca="1">_xll.BQL(D553, "ebitda(as_of_date=range(2023-12-31, 2023-12-31), fa_period_type=LTM)")</f>
        <v>#NAME?</v>
      </c>
      <c r="J553" t="e">
        <f ca="1">_xll.BQL(D553, "is_int_expense(as_of_date=range(2023-12-29, 2023-12-29), fa_period_type=Q)")</f>
        <v>#NAME?</v>
      </c>
      <c r="K553" t="e">
        <f ca="1">_xll.BQL(D553, "total_equity(as_of_date=range(2023-12-29, 2023-12-29), fa_period_type=Q)")</f>
        <v>#NAME?</v>
      </c>
      <c r="L553" t="e">
        <f ca="1">_xll.BQL(D553, "sales_rev_turn(as_of_date=range(2023-12-31, 2023-12-31), fa_period_type=LTM)")</f>
        <v>#NAME?</v>
      </c>
    </row>
    <row r="554" spans="1:12" x14ac:dyDescent="0.55000000000000004">
      <c r="A554" s="1">
        <v>45289</v>
      </c>
      <c r="B554" s="1">
        <v>45291</v>
      </c>
      <c r="C554" t="s">
        <v>5398</v>
      </c>
      <c r="D554" t="s">
        <v>7532</v>
      </c>
      <c r="E554" t="e">
        <f ca="1">_xll.BQL(D554, "cf_free_cash_flow(as_of_date=range(2023-12-31, 2023-12-31), fa_period_type=LTM)")</f>
        <v>#NAME?</v>
      </c>
      <c r="F554" t="e">
        <f ca="1">_xll.BQL(D554, "bs_st_borrow(fa_period_reference=range(2023-12-29, 2023-12-29), fa_period_type=Q)")</f>
        <v>#NAME?</v>
      </c>
      <c r="G554" t="e">
        <f ca="1">_xll.BQL(D554, "bs_lt_borrow(fa_period_reference=range(2023-12-29, 2023-12-29), fa_period_type=Q)")</f>
        <v>#NAME?</v>
      </c>
      <c r="H554" t="e">
        <f ca="1">_xll.BQL(D554, "net_income(as_of_date=range(2023-12-31, 2023-12-31), fa_period_type=LTM)")</f>
        <v>#NAME?</v>
      </c>
      <c r="I554" t="e">
        <f ca="1">_xll.BQL(D554, "ebitda(as_of_date=range(2023-12-31, 2023-12-31), fa_period_type=LTM)")</f>
        <v>#NAME?</v>
      </c>
      <c r="J554" t="e">
        <f ca="1">_xll.BQL(D554, "is_int_expense(as_of_date=range(2023-12-29, 2023-12-29), fa_period_type=Q)")</f>
        <v>#NAME?</v>
      </c>
      <c r="K554" t="e">
        <f ca="1">_xll.BQL(D554, "total_equity(as_of_date=range(2023-12-29, 2023-12-29), fa_period_type=Q)")</f>
        <v>#NAME?</v>
      </c>
      <c r="L554" t="e">
        <f ca="1">_xll.BQL(D554, "sales_rev_turn(as_of_date=range(2023-12-31, 2023-12-31), fa_period_type=LTM)")</f>
        <v>#NAME?</v>
      </c>
    </row>
    <row r="555" spans="1:12" x14ac:dyDescent="0.55000000000000004">
      <c r="A555" s="1">
        <v>45289</v>
      </c>
      <c r="B555" s="1">
        <v>45291</v>
      </c>
      <c r="C555" t="s">
        <v>5409</v>
      </c>
      <c r="D555" t="s">
        <v>7638</v>
      </c>
      <c r="E555" t="e">
        <f ca="1">_xll.BQL(D555, "cf_free_cash_flow(as_of_date=range(2023-12-31, 2023-12-31), fa_period_type=LTM)")</f>
        <v>#NAME?</v>
      </c>
      <c r="F555" t="e">
        <f ca="1">_xll.BQL(D555, "bs_st_borrow(fa_period_reference=range(2023-12-29, 2023-12-29), fa_period_type=Q)")</f>
        <v>#NAME?</v>
      </c>
      <c r="G555" t="e">
        <f ca="1">_xll.BQL(D555, "bs_lt_borrow(fa_period_reference=range(2023-12-29, 2023-12-29), fa_period_type=Q)")</f>
        <v>#NAME?</v>
      </c>
      <c r="H555" t="e">
        <f ca="1">_xll.BQL(D555, "net_income(as_of_date=range(2023-12-31, 2023-12-31), fa_period_type=LTM)")</f>
        <v>#NAME?</v>
      </c>
      <c r="I555" t="e">
        <f ca="1">_xll.BQL(D555, "ebitda(as_of_date=range(2023-12-31, 2023-12-31), fa_period_type=LTM)")</f>
        <v>#NAME?</v>
      </c>
      <c r="J555" t="e">
        <f ca="1">_xll.BQL(D555, "is_int_expense(as_of_date=range(2023-12-29, 2023-12-29), fa_period_type=Q)")</f>
        <v>#NAME?</v>
      </c>
      <c r="K555" t="e">
        <f ca="1">_xll.BQL(D555, "total_equity(as_of_date=range(2023-12-29, 2023-12-29), fa_period_type=Q)")</f>
        <v>#NAME?</v>
      </c>
      <c r="L555" t="e">
        <f ca="1">_xll.BQL(D555, "sales_rev_turn(as_of_date=range(2023-12-31, 2023-12-31), fa_period_type=LTM)")</f>
        <v>#NAME?</v>
      </c>
    </row>
    <row r="556" spans="1:12" x14ac:dyDescent="0.55000000000000004">
      <c r="A556" s="1">
        <v>45289</v>
      </c>
      <c r="B556" s="1">
        <v>45291</v>
      </c>
      <c r="C556" t="s">
        <v>5413</v>
      </c>
      <c r="D556" t="s">
        <v>7496</v>
      </c>
      <c r="E556" t="e">
        <f ca="1">_xll.BQL(D556, "cf_free_cash_flow(as_of_date=range(2023-12-31, 2023-12-31), fa_period_type=LTM)")</f>
        <v>#NAME?</v>
      </c>
      <c r="F556" t="e">
        <f ca="1">_xll.BQL(D556, "bs_st_borrow(fa_period_reference=range(2023-12-29, 2023-12-29), fa_period_type=Q)")</f>
        <v>#NAME?</v>
      </c>
      <c r="G556" t="e">
        <f ca="1">_xll.BQL(D556, "bs_lt_borrow(fa_period_reference=range(2023-12-29, 2023-12-29), fa_period_type=Q)")</f>
        <v>#NAME?</v>
      </c>
      <c r="H556" t="e">
        <f ca="1">_xll.BQL(D556, "net_income(as_of_date=range(2023-12-31, 2023-12-31), fa_period_type=LTM)")</f>
        <v>#NAME?</v>
      </c>
      <c r="I556" t="e">
        <f ca="1">_xll.BQL(D556, "ebitda(as_of_date=range(2023-12-31, 2023-12-31), fa_period_type=LTM)")</f>
        <v>#NAME?</v>
      </c>
      <c r="J556" t="e">
        <f ca="1">_xll.BQL(D556, "is_int_expense(as_of_date=range(2023-12-29, 2023-12-29), fa_period_type=Q)")</f>
        <v>#NAME?</v>
      </c>
      <c r="K556" t="e">
        <f ca="1">_xll.BQL(D556, "total_equity(as_of_date=range(2023-12-29, 2023-12-29), fa_period_type=Q)")</f>
        <v>#NAME?</v>
      </c>
      <c r="L556" t="e">
        <f ca="1">_xll.BQL(D556, "sales_rev_turn(as_of_date=range(2023-12-31, 2023-12-31), fa_period_type=LTM)")</f>
        <v>#NAME?</v>
      </c>
    </row>
    <row r="557" spans="1:12" x14ac:dyDescent="0.55000000000000004">
      <c r="A557" s="1">
        <v>45289</v>
      </c>
      <c r="B557" s="1">
        <v>45291</v>
      </c>
      <c r="C557" t="s">
        <v>5417</v>
      </c>
      <c r="D557" t="s">
        <v>7439</v>
      </c>
      <c r="E557" t="e">
        <f ca="1">_xll.BQL(D557, "cf_free_cash_flow(as_of_date=range(2023-12-31, 2023-12-31), fa_period_type=LTM)")</f>
        <v>#NAME?</v>
      </c>
      <c r="F557" t="e">
        <f ca="1">_xll.BQL(D557, "bs_st_borrow(fa_period_reference=range(2023-12-29, 2023-12-29), fa_period_type=Q)")</f>
        <v>#NAME?</v>
      </c>
      <c r="G557" t="e">
        <f ca="1">_xll.BQL(D557, "bs_lt_borrow(fa_period_reference=range(2023-12-29, 2023-12-29), fa_period_type=Q)")</f>
        <v>#NAME?</v>
      </c>
      <c r="H557" t="e">
        <f ca="1">_xll.BQL(D557, "net_income(as_of_date=range(2023-12-31, 2023-12-31), fa_period_type=LTM)")</f>
        <v>#NAME?</v>
      </c>
      <c r="I557" t="e">
        <f ca="1">_xll.BQL(D557, "ebitda(as_of_date=range(2023-12-31, 2023-12-31), fa_period_type=LTM)")</f>
        <v>#NAME?</v>
      </c>
      <c r="J557" t="e">
        <f ca="1">_xll.BQL(D557, "is_int_expense(as_of_date=range(2023-12-29, 2023-12-29), fa_period_type=Q)")</f>
        <v>#NAME?</v>
      </c>
      <c r="K557" t="e">
        <f ca="1">_xll.BQL(D557, "total_equity(as_of_date=range(2023-12-29, 2023-12-29), fa_period_type=Q)")</f>
        <v>#NAME?</v>
      </c>
      <c r="L557" t="e">
        <f ca="1">_xll.BQL(D557, "sales_rev_turn(as_of_date=range(2023-12-31, 2023-12-31), fa_period_type=LTM)")</f>
        <v>#NAME?</v>
      </c>
    </row>
    <row r="558" spans="1:12" x14ac:dyDescent="0.55000000000000004">
      <c r="A558" s="1">
        <v>45289</v>
      </c>
      <c r="B558" s="1">
        <v>45291</v>
      </c>
      <c r="C558" t="s">
        <v>5430</v>
      </c>
      <c r="D558" t="s">
        <v>7439</v>
      </c>
      <c r="E558" t="e">
        <f ca="1">_xll.BQL(D558, "cf_free_cash_flow(as_of_date=range(2023-12-31, 2023-12-31), fa_period_type=LTM)")</f>
        <v>#NAME?</v>
      </c>
      <c r="F558" t="e">
        <f ca="1">_xll.BQL(D558, "bs_st_borrow(fa_period_reference=range(2023-12-29, 2023-12-29), fa_period_type=Q)")</f>
        <v>#NAME?</v>
      </c>
      <c r="G558" t="e">
        <f ca="1">_xll.BQL(D558, "bs_lt_borrow(fa_period_reference=range(2023-12-29, 2023-12-29), fa_period_type=Q)")</f>
        <v>#NAME?</v>
      </c>
      <c r="H558" t="e">
        <f ca="1">_xll.BQL(D558, "net_income(as_of_date=range(2023-12-31, 2023-12-31), fa_period_type=LTM)")</f>
        <v>#NAME?</v>
      </c>
      <c r="I558" t="e">
        <f ca="1">_xll.BQL(D558, "ebitda(as_of_date=range(2023-12-31, 2023-12-31), fa_period_type=LTM)")</f>
        <v>#NAME?</v>
      </c>
      <c r="J558" t="e">
        <f ca="1">_xll.BQL(D558, "is_int_expense(as_of_date=range(2023-12-29, 2023-12-29), fa_period_type=Q)")</f>
        <v>#NAME?</v>
      </c>
      <c r="K558" t="e">
        <f ca="1">_xll.BQL(D558, "total_equity(as_of_date=range(2023-12-29, 2023-12-29), fa_period_type=Q)")</f>
        <v>#NAME?</v>
      </c>
      <c r="L558" t="e">
        <f ca="1">_xll.BQL(D558, "sales_rev_turn(as_of_date=range(2023-12-31, 2023-12-31), fa_period_type=LTM)")</f>
        <v>#NAME?</v>
      </c>
    </row>
    <row r="559" spans="1:12" x14ac:dyDescent="0.55000000000000004">
      <c r="A559" s="1">
        <v>45289</v>
      </c>
      <c r="B559" s="1">
        <v>45291</v>
      </c>
      <c r="C559" t="s">
        <v>5492</v>
      </c>
      <c r="D559" t="s">
        <v>7506</v>
      </c>
      <c r="E559" t="e">
        <f ca="1">_xll.BQL(D559, "cf_free_cash_flow(as_of_date=range(2023-12-31, 2023-12-31), fa_period_type=LTM)")</f>
        <v>#NAME?</v>
      </c>
      <c r="F559" t="e">
        <f ca="1">_xll.BQL(D559, "bs_st_borrow(fa_period_reference=range(2023-12-29, 2023-12-29), fa_period_type=Q)")</f>
        <v>#NAME?</v>
      </c>
      <c r="G559" t="e">
        <f ca="1">_xll.BQL(D559, "bs_lt_borrow(fa_period_reference=range(2023-12-29, 2023-12-29), fa_period_type=Q)")</f>
        <v>#NAME?</v>
      </c>
      <c r="H559" t="e">
        <f ca="1">_xll.BQL(D559, "net_income(as_of_date=range(2023-12-31, 2023-12-31), fa_period_type=LTM)")</f>
        <v>#NAME?</v>
      </c>
      <c r="I559" t="e">
        <f ca="1">_xll.BQL(D559, "ebitda(as_of_date=range(2023-12-31, 2023-12-31), fa_period_type=LTM)")</f>
        <v>#NAME?</v>
      </c>
      <c r="J559" t="e">
        <f ca="1">_xll.BQL(D559, "is_int_expense(as_of_date=range(2023-12-29, 2023-12-29), fa_period_type=Q)")</f>
        <v>#NAME?</v>
      </c>
      <c r="K559" t="e">
        <f ca="1">_xll.BQL(D559, "total_equity(as_of_date=range(2023-12-29, 2023-12-29), fa_period_type=Q)")</f>
        <v>#NAME?</v>
      </c>
      <c r="L559" t="e">
        <f ca="1">_xll.BQL(D559, "sales_rev_turn(as_of_date=range(2023-12-31, 2023-12-31), fa_period_type=LTM)")</f>
        <v>#NAME?</v>
      </c>
    </row>
    <row r="560" spans="1:12" x14ac:dyDescent="0.55000000000000004">
      <c r="A560" s="1">
        <v>45289</v>
      </c>
      <c r="B560" s="1">
        <v>45291</v>
      </c>
      <c r="C560" t="s">
        <v>5496</v>
      </c>
      <c r="D560" t="s">
        <v>7270</v>
      </c>
      <c r="E560" t="e">
        <f ca="1">_xll.BQL(D560, "cf_free_cash_flow(as_of_date=range(2023-12-31, 2023-12-31), fa_period_type=LTM)")</f>
        <v>#NAME?</v>
      </c>
      <c r="F560" t="e">
        <f ca="1">_xll.BQL(D560, "bs_st_borrow(fa_period_reference=range(2023-12-29, 2023-12-29), fa_period_type=Q)")</f>
        <v>#NAME?</v>
      </c>
      <c r="G560" t="e">
        <f ca="1">_xll.BQL(D560, "bs_lt_borrow(fa_period_reference=range(2023-12-29, 2023-12-29), fa_period_type=Q)")</f>
        <v>#NAME?</v>
      </c>
      <c r="H560" t="e">
        <f ca="1">_xll.BQL(D560, "net_income(as_of_date=range(2023-12-31, 2023-12-31), fa_period_type=LTM)")</f>
        <v>#NAME?</v>
      </c>
      <c r="I560" t="e">
        <f ca="1">_xll.BQL(D560, "ebitda(as_of_date=range(2023-12-31, 2023-12-31), fa_period_type=LTM)")</f>
        <v>#NAME?</v>
      </c>
      <c r="J560" t="e">
        <f ca="1">_xll.BQL(D560, "is_int_expense(as_of_date=range(2023-12-29, 2023-12-29), fa_period_type=Q)")</f>
        <v>#NAME?</v>
      </c>
      <c r="K560" t="e">
        <f ca="1">_xll.BQL(D560, "total_equity(as_of_date=range(2023-12-29, 2023-12-29), fa_period_type=Q)")</f>
        <v>#NAME?</v>
      </c>
      <c r="L560" t="e">
        <f ca="1">_xll.BQL(D560, "sales_rev_turn(as_of_date=range(2023-12-31, 2023-12-31), fa_period_type=LTM)")</f>
        <v>#NAME?</v>
      </c>
    </row>
    <row r="561" spans="1:12" x14ac:dyDescent="0.55000000000000004">
      <c r="A561" s="1">
        <v>45289</v>
      </c>
      <c r="B561" s="1">
        <v>45291</v>
      </c>
      <c r="C561" t="s">
        <v>5517</v>
      </c>
      <c r="D561" t="s">
        <v>7486</v>
      </c>
      <c r="E561" t="e">
        <f ca="1">_xll.BQL(D561, "cf_free_cash_flow(as_of_date=range(2023-12-31, 2023-12-31), fa_period_type=LTM)")</f>
        <v>#NAME?</v>
      </c>
      <c r="F561" t="e">
        <f ca="1">_xll.BQL(D561, "bs_st_borrow(fa_period_reference=range(2023-12-29, 2023-12-29), fa_period_type=Q)")</f>
        <v>#NAME?</v>
      </c>
      <c r="G561" t="e">
        <f ca="1">_xll.BQL(D561, "bs_lt_borrow(fa_period_reference=range(2023-12-29, 2023-12-29), fa_period_type=Q)")</f>
        <v>#NAME?</v>
      </c>
      <c r="H561" t="e">
        <f ca="1">_xll.BQL(D561, "net_income(as_of_date=range(2023-12-31, 2023-12-31), fa_period_type=LTM)")</f>
        <v>#NAME?</v>
      </c>
      <c r="I561" t="e">
        <f ca="1">_xll.BQL(D561, "ebitda(as_of_date=range(2023-12-31, 2023-12-31), fa_period_type=LTM)")</f>
        <v>#NAME?</v>
      </c>
      <c r="J561" t="e">
        <f ca="1">_xll.BQL(D561, "is_int_expense(as_of_date=range(2023-12-29, 2023-12-29), fa_period_type=Q)")</f>
        <v>#NAME?</v>
      </c>
      <c r="K561" t="e">
        <f ca="1">_xll.BQL(D561, "total_equity(as_of_date=range(2023-12-29, 2023-12-29), fa_period_type=Q)")</f>
        <v>#NAME?</v>
      </c>
      <c r="L561" t="e">
        <f ca="1">_xll.BQL(D561, "sales_rev_turn(as_of_date=range(2023-12-31, 2023-12-31), fa_period_type=LTM)")</f>
        <v>#NAME?</v>
      </c>
    </row>
    <row r="562" spans="1:12" x14ac:dyDescent="0.55000000000000004">
      <c r="A562" s="1">
        <v>45289</v>
      </c>
      <c r="B562" s="1">
        <v>45291</v>
      </c>
      <c r="C562" t="s">
        <v>5537</v>
      </c>
      <c r="D562" t="s">
        <v>7357</v>
      </c>
      <c r="E562" t="e">
        <f ca="1">_xll.BQL(D562, "cf_free_cash_flow(as_of_date=range(2023-12-31, 2023-12-31), fa_period_type=LTM)")</f>
        <v>#NAME?</v>
      </c>
      <c r="F562" t="e">
        <f ca="1">_xll.BQL(D562, "bs_st_borrow(fa_period_reference=range(2023-12-29, 2023-12-29), fa_period_type=Q)")</f>
        <v>#NAME?</v>
      </c>
      <c r="G562" t="e">
        <f ca="1">_xll.BQL(D562, "bs_lt_borrow(fa_period_reference=range(2023-12-29, 2023-12-29), fa_period_type=Q)")</f>
        <v>#NAME?</v>
      </c>
      <c r="H562" t="e">
        <f ca="1">_xll.BQL(D562, "net_income(as_of_date=range(2023-12-31, 2023-12-31), fa_period_type=LTM)")</f>
        <v>#NAME?</v>
      </c>
      <c r="I562" t="e">
        <f ca="1">_xll.BQL(D562, "ebitda(as_of_date=range(2023-12-31, 2023-12-31), fa_period_type=LTM)")</f>
        <v>#NAME?</v>
      </c>
      <c r="J562" t="e">
        <f ca="1">_xll.BQL(D562, "is_int_expense(as_of_date=range(2023-12-29, 2023-12-29), fa_period_type=Q)")</f>
        <v>#NAME?</v>
      </c>
      <c r="K562" t="e">
        <f ca="1">_xll.BQL(D562, "total_equity(as_of_date=range(2023-12-29, 2023-12-29), fa_period_type=Q)")</f>
        <v>#NAME?</v>
      </c>
      <c r="L562" t="e">
        <f ca="1">_xll.BQL(D562, "sales_rev_turn(as_of_date=range(2023-12-31, 2023-12-31), fa_period_type=LTM)")</f>
        <v>#NAME?</v>
      </c>
    </row>
    <row r="563" spans="1:12" x14ac:dyDescent="0.55000000000000004">
      <c r="A563" s="1">
        <v>45289</v>
      </c>
      <c r="B563" s="1">
        <v>45291</v>
      </c>
      <c r="C563" t="s">
        <v>5552</v>
      </c>
      <c r="D563" t="s">
        <v>7324</v>
      </c>
      <c r="E563" t="e">
        <f ca="1">_xll.BQL(D563, "cf_free_cash_flow(as_of_date=range(2023-12-31, 2023-12-31), fa_period_type=LTM)")</f>
        <v>#NAME?</v>
      </c>
      <c r="F563" t="e">
        <f ca="1">_xll.BQL(D563, "bs_st_borrow(fa_period_reference=range(2023-12-29, 2023-12-29), fa_period_type=Q)")</f>
        <v>#NAME?</v>
      </c>
      <c r="G563" t="e">
        <f ca="1">_xll.BQL(D563, "bs_lt_borrow(fa_period_reference=range(2023-12-29, 2023-12-29), fa_period_type=Q)")</f>
        <v>#NAME?</v>
      </c>
      <c r="H563" t="e">
        <f ca="1">_xll.BQL(D563, "net_income(as_of_date=range(2023-12-31, 2023-12-31), fa_period_type=LTM)")</f>
        <v>#NAME?</v>
      </c>
      <c r="I563" t="e">
        <f ca="1">_xll.BQL(D563, "ebitda(as_of_date=range(2023-12-31, 2023-12-31), fa_period_type=LTM)")</f>
        <v>#NAME?</v>
      </c>
      <c r="J563" t="e">
        <f ca="1">_xll.BQL(D563, "is_int_expense(as_of_date=range(2023-12-29, 2023-12-29), fa_period_type=Q)")</f>
        <v>#NAME?</v>
      </c>
      <c r="K563" t="e">
        <f ca="1">_xll.BQL(D563, "total_equity(as_of_date=range(2023-12-29, 2023-12-29), fa_period_type=Q)")</f>
        <v>#NAME?</v>
      </c>
      <c r="L563" t="e">
        <f ca="1">_xll.BQL(D563, "sales_rev_turn(as_of_date=range(2023-12-31, 2023-12-31), fa_period_type=LTM)")</f>
        <v>#NAME?</v>
      </c>
    </row>
    <row r="564" spans="1:12" x14ac:dyDescent="0.55000000000000004">
      <c r="A564" s="1">
        <v>45289</v>
      </c>
      <c r="B564" s="1">
        <v>45291</v>
      </c>
      <c r="C564" t="s">
        <v>5569</v>
      </c>
      <c r="D564" t="s">
        <v>7300</v>
      </c>
      <c r="E564" t="e">
        <f ca="1">_xll.BQL(D564, "cf_free_cash_flow(as_of_date=range(2023-12-31, 2023-12-31), fa_period_type=LTM)")</f>
        <v>#NAME?</v>
      </c>
      <c r="F564" t="e">
        <f ca="1">_xll.BQL(D564, "bs_st_borrow(fa_period_reference=range(2023-12-29, 2023-12-29), fa_period_type=Q)")</f>
        <v>#NAME?</v>
      </c>
      <c r="G564" t="e">
        <f ca="1">_xll.BQL(D564, "bs_lt_borrow(fa_period_reference=range(2023-12-29, 2023-12-29), fa_period_type=Q)")</f>
        <v>#NAME?</v>
      </c>
      <c r="H564" t="e">
        <f ca="1">_xll.BQL(D564, "net_income(as_of_date=range(2023-12-31, 2023-12-31), fa_period_type=LTM)")</f>
        <v>#NAME?</v>
      </c>
      <c r="I564" t="e">
        <f ca="1">_xll.BQL(D564, "ebitda(as_of_date=range(2023-12-31, 2023-12-31), fa_period_type=LTM)")</f>
        <v>#NAME?</v>
      </c>
      <c r="J564" t="e">
        <f ca="1">_xll.BQL(D564, "is_int_expense(as_of_date=range(2023-12-29, 2023-12-29), fa_period_type=Q)")</f>
        <v>#NAME?</v>
      </c>
      <c r="K564" t="e">
        <f ca="1">_xll.BQL(D564, "total_equity(as_of_date=range(2023-12-29, 2023-12-29), fa_period_type=Q)")</f>
        <v>#NAME?</v>
      </c>
      <c r="L564" t="e">
        <f ca="1">_xll.BQL(D564, "sales_rev_turn(as_of_date=range(2023-12-31, 2023-12-31), fa_period_type=LTM)")</f>
        <v>#NAME?</v>
      </c>
    </row>
    <row r="565" spans="1:12" x14ac:dyDescent="0.55000000000000004">
      <c r="A565" s="1">
        <v>45289</v>
      </c>
      <c r="B565" s="1">
        <v>45291</v>
      </c>
      <c r="C565" t="s">
        <v>5583</v>
      </c>
      <c r="D565" t="s">
        <v>7639</v>
      </c>
      <c r="E565" t="e">
        <f ca="1">_xll.BQL(D565, "cf_free_cash_flow(as_of_date=range(2023-12-31, 2023-12-31), fa_period_type=LTM)")</f>
        <v>#NAME?</v>
      </c>
      <c r="F565" t="e">
        <f ca="1">_xll.BQL(D565, "bs_st_borrow(fa_period_reference=range(2023-12-29, 2023-12-29), fa_period_type=Q)")</f>
        <v>#NAME?</v>
      </c>
      <c r="G565" t="e">
        <f ca="1">_xll.BQL(D565, "bs_lt_borrow(fa_period_reference=range(2023-12-29, 2023-12-29), fa_period_type=Q)")</f>
        <v>#NAME?</v>
      </c>
      <c r="H565" t="e">
        <f ca="1">_xll.BQL(D565, "net_income(as_of_date=range(2023-12-31, 2023-12-31), fa_period_type=LTM)")</f>
        <v>#NAME?</v>
      </c>
      <c r="I565" t="e">
        <f ca="1">_xll.BQL(D565, "ebitda(as_of_date=range(2023-12-31, 2023-12-31), fa_period_type=LTM)")</f>
        <v>#NAME?</v>
      </c>
      <c r="J565" t="e">
        <f ca="1">_xll.BQL(D565, "is_int_expense(as_of_date=range(2023-12-29, 2023-12-29), fa_period_type=Q)")</f>
        <v>#NAME?</v>
      </c>
      <c r="K565" t="e">
        <f ca="1">_xll.BQL(D565, "total_equity(as_of_date=range(2023-12-29, 2023-12-29), fa_period_type=Q)")</f>
        <v>#NAME?</v>
      </c>
      <c r="L565" t="e">
        <f ca="1">_xll.BQL(D565, "sales_rev_turn(as_of_date=range(2023-12-31, 2023-12-31), fa_period_type=LTM)")</f>
        <v>#NAME?</v>
      </c>
    </row>
    <row r="566" spans="1:12" x14ac:dyDescent="0.55000000000000004">
      <c r="A566" s="1">
        <v>45289</v>
      </c>
      <c r="B566" s="1">
        <v>45291</v>
      </c>
      <c r="C566" t="s">
        <v>5595</v>
      </c>
      <c r="D566" t="s">
        <v>7640</v>
      </c>
      <c r="E566" t="e">
        <f ca="1">_xll.BQL(D566, "cf_free_cash_flow(as_of_date=range(2023-12-31, 2023-12-31), fa_period_type=LTM)")</f>
        <v>#NAME?</v>
      </c>
      <c r="F566" t="e">
        <f ca="1">_xll.BQL(D566, "bs_st_borrow(fa_period_reference=range(2023-12-29, 2023-12-29), fa_period_type=Q)")</f>
        <v>#NAME?</v>
      </c>
      <c r="G566" t="e">
        <f ca="1">_xll.BQL(D566, "bs_lt_borrow(fa_period_reference=range(2023-12-29, 2023-12-29), fa_period_type=Q)")</f>
        <v>#NAME?</v>
      </c>
      <c r="H566" t="e">
        <f ca="1">_xll.BQL(D566, "net_income(as_of_date=range(2023-12-31, 2023-12-31), fa_period_type=LTM)")</f>
        <v>#NAME?</v>
      </c>
      <c r="I566" t="e">
        <f ca="1">_xll.BQL(D566, "ebitda(as_of_date=range(2023-12-31, 2023-12-31), fa_period_type=LTM)")</f>
        <v>#NAME?</v>
      </c>
      <c r="J566" t="e">
        <f ca="1">_xll.BQL(D566, "is_int_expense(as_of_date=range(2023-12-29, 2023-12-29), fa_period_type=Q)")</f>
        <v>#NAME?</v>
      </c>
      <c r="K566" t="e">
        <f ca="1">_xll.BQL(D566, "total_equity(as_of_date=range(2023-12-29, 2023-12-29), fa_period_type=Q)")</f>
        <v>#NAME?</v>
      </c>
      <c r="L566" t="e">
        <f ca="1">_xll.BQL(D566, "sales_rev_turn(as_of_date=range(2023-12-31, 2023-12-31), fa_period_type=LTM)")</f>
        <v>#NAME?</v>
      </c>
    </row>
    <row r="567" spans="1:12" x14ac:dyDescent="0.55000000000000004">
      <c r="A567" s="1">
        <v>45289</v>
      </c>
      <c r="B567" s="1">
        <v>45291</v>
      </c>
      <c r="C567" t="s">
        <v>5639</v>
      </c>
      <c r="D567" t="s">
        <v>7641</v>
      </c>
      <c r="E567" t="e">
        <f ca="1">_xll.BQL(D567, "cf_free_cash_flow(as_of_date=range(2023-12-31, 2023-12-31), fa_period_type=LTM)")</f>
        <v>#NAME?</v>
      </c>
      <c r="F567" t="e">
        <f ca="1">_xll.BQL(D567, "bs_st_borrow(fa_period_reference=range(2023-12-29, 2023-12-29), fa_period_type=Q)")</f>
        <v>#NAME?</v>
      </c>
      <c r="G567" t="e">
        <f ca="1">_xll.BQL(D567, "bs_lt_borrow(fa_period_reference=range(2023-12-29, 2023-12-29), fa_period_type=Q)")</f>
        <v>#NAME?</v>
      </c>
      <c r="H567" t="e">
        <f ca="1">_xll.BQL(D567, "net_income(as_of_date=range(2023-12-31, 2023-12-31), fa_period_type=LTM)")</f>
        <v>#NAME?</v>
      </c>
      <c r="I567" t="e">
        <f ca="1">_xll.BQL(D567, "ebitda(as_of_date=range(2023-12-31, 2023-12-31), fa_period_type=LTM)")</f>
        <v>#NAME?</v>
      </c>
      <c r="J567" t="e">
        <f ca="1">_xll.BQL(D567, "is_int_expense(as_of_date=range(2023-12-29, 2023-12-29), fa_period_type=Q)")</f>
        <v>#NAME?</v>
      </c>
      <c r="K567" t="e">
        <f ca="1">_xll.BQL(D567, "total_equity(as_of_date=range(2023-12-29, 2023-12-29), fa_period_type=Q)")</f>
        <v>#NAME?</v>
      </c>
      <c r="L567" t="e">
        <f ca="1">_xll.BQL(D567, "sales_rev_turn(as_of_date=range(2023-12-31, 2023-12-31), fa_period_type=LTM)")</f>
        <v>#NAME?</v>
      </c>
    </row>
    <row r="568" spans="1:12" x14ac:dyDescent="0.55000000000000004">
      <c r="A568" s="1">
        <v>45289</v>
      </c>
      <c r="B568" s="1">
        <v>45291</v>
      </c>
      <c r="C568" t="s">
        <v>5663</v>
      </c>
      <c r="D568" t="s">
        <v>7320</v>
      </c>
      <c r="E568" t="e">
        <f ca="1">_xll.BQL(D568, "cf_free_cash_flow(as_of_date=range(2023-12-31, 2023-12-31), fa_period_type=LTM)")</f>
        <v>#NAME?</v>
      </c>
      <c r="F568" t="e">
        <f ca="1">_xll.BQL(D568, "bs_st_borrow(fa_period_reference=range(2023-12-29, 2023-12-29), fa_period_type=Q)")</f>
        <v>#NAME?</v>
      </c>
      <c r="G568" t="e">
        <f ca="1">_xll.BQL(D568, "bs_lt_borrow(fa_period_reference=range(2023-12-29, 2023-12-29), fa_period_type=Q)")</f>
        <v>#NAME?</v>
      </c>
      <c r="H568" t="e">
        <f ca="1">_xll.BQL(D568, "net_income(as_of_date=range(2023-12-31, 2023-12-31), fa_period_type=LTM)")</f>
        <v>#NAME?</v>
      </c>
      <c r="I568" t="e">
        <f ca="1">_xll.BQL(D568, "ebitda(as_of_date=range(2023-12-31, 2023-12-31), fa_period_type=LTM)")</f>
        <v>#NAME?</v>
      </c>
      <c r="J568" t="e">
        <f ca="1">_xll.BQL(D568, "is_int_expense(as_of_date=range(2023-12-29, 2023-12-29), fa_period_type=Q)")</f>
        <v>#NAME?</v>
      </c>
      <c r="K568" t="e">
        <f ca="1">_xll.BQL(D568, "total_equity(as_of_date=range(2023-12-29, 2023-12-29), fa_period_type=Q)")</f>
        <v>#NAME?</v>
      </c>
      <c r="L568" t="e">
        <f ca="1">_xll.BQL(D568, "sales_rev_turn(as_of_date=range(2023-12-31, 2023-12-31), fa_period_type=LTM)")</f>
        <v>#NAME?</v>
      </c>
    </row>
    <row r="569" spans="1:12" x14ac:dyDescent="0.55000000000000004">
      <c r="A569" s="1">
        <v>45289</v>
      </c>
      <c r="B569" s="1">
        <v>45291</v>
      </c>
      <c r="C569" t="s">
        <v>5665</v>
      </c>
      <c r="D569" t="s">
        <v>7384</v>
      </c>
      <c r="E569" t="e">
        <f ca="1">_xll.BQL(D569, "cf_free_cash_flow(as_of_date=range(2023-12-31, 2023-12-31), fa_period_type=LTM)")</f>
        <v>#NAME?</v>
      </c>
      <c r="F569" t="e">
        <f ca="1">_xll.BQL(D569, "bs_st_borrow(fa_period_reference=range(2023-12-29, 2023-12-29), fa_period_type=Q)")</f>
        <v>#NAME?</v>
      </c>
      <c r="G569" t="e">
        <f ca="1">_xll.BQL(D569, "bs_lt_borrow(fa_period_reference=range(2023-12-29, 2023-12-29), fa_period_type=Q)")</f>
        <v>#NAME?</v>
      </c>
      <c r="H569" t="e">
        <f ca="1">_xll.BQL(D569, "net_income(as_of_date=range(2023-12-31, 2023-12-31), fa_period_type=LTM)")</f>
        <v>#NAME?</v>
      </c>
      <c r="I569" t="e">
        <f ca="1">_xll.BQL(D569, "ebitda(as_of_date=range(2023-12-31, 2023-12-31), fa_period_type=LTM)")</f>
        <v>#NAME?</v>
      </c>
      <c r="J569" t="e">
        <f ca="1">_xll.BQL(D569, "is_int_expense(as_of_date=range(2023-12-29, 2023-12-29), fa_period_type=Q)")</f>
        <v>#NAME?</v>
      </c>
      <c r="K569" t="e">
        <f ca="1">_xll.BQL(D569, "total_equity(as_of_date=range(2023-12-29, 2023-12-29), fa_period_type=Q)")</f>
        <v>#NAME?</v>
      </c>
      <c r="L569" t="e">
        <f ca="1">_xll.BQL(D569, "sales_rev_turn(as_of_date=range(2023-12-31, 2023-12-31), fa_period_type=LTM)")</f>
        <v>#NAME?</v>
      </c>
    </row>
    <row r="570" spans="1:12" x14ac:dyDescent="0.55000000000000004">
      <c r="A570" s="1">
        <v>45289</v>
      </c>
      <c r="B570" s="1">
        <v>45291</v>
      </c>
      <c r="C570" t="s">
        <v>5703</v>
      </c>
      <c r="D570" t="s">
        <v>7342</v>
      </c>
      <c r="E570" t="e">
        <f ca="1">_xll.BQL(D570, "cf_free_cash_flow(as_of_date=range(2023-12-31, 2023-12-31), fa_period_type=LTM)")</f>
        <v>#NAME?</v>
      </c>
      <c r="F570" t="e">
        <f ca="1">_xll.BQL(D570, "bs_st_borrow(fa_period_reference=range(2023-12-29, 2023-12-29), fa_period_type=Q)")</f>
        <v>#NAME?</v>
      </c>
      <c r="G570" t="e">
        <f ca="1">_xll.BQL(D570, "bs_lt_borrow(fa_period_reference=range(2023-12-29, 2023-12-29), fa_period_type=Q)")</f>
        <v>#NAME?</v>
      </c>
      <c r="H570" t="e">
        <f ca="1">_xll.BQL(D570, "net_income(as_of_date=range(2023-12-31, 2023-12-31), fa_period_type=LTM)")</f>
        <v>#NAME?</v>
      </c>
      <c r="I570" t="e">
        <f ca="1">_xll.BQL(D570, "ebitda(as_of_date=range(2023-12-31, 2023-12-31), fa_period_type=LTM)")</f>
        <v>#NAME?</v>
      </c>
      <c r="J570" t="e">
        <f ca="1">_xll.BQL(D570, "is_int_expense(as_of_date=range(2023-12-29, 2023-12-29), fa_period_type=Q)")</f>
        <v>#NAME?</v>
      </c>
      <c r="K570" t="e">
        <f ca="1">_xll.BQL(D570, "total_equity(as_of_date=range(2023-12-29, 2023-12-29), fa_period_type=Q)")</f>
        <v>#NAME?</v>
      </c>
      <c r="L570" t="e">
        <f ca="1">_xll.BQL(D570, "sales_rev_turn(as_of_date=range(2023-12-31, 2023-12-31), fa_period_type=LTM)")</f>
        <v>#NAME?</v>
      </c>
    </row>
    <row r="571" spans="1:12" x14ac:dyDescent="0.55000000000000004">
      <c r="A571" s="1">
        <v>45289</v>
      </c>
      <c r="B571" s="1">
        <v>45291</v>
      </c>
      <c r="C571" t="s">
        <v>5706</v>
      </c>
      <c r="D571" t="s">
        <v>7527</v>
      </c>
      <c r="E571" t="e">
        <f ca="1">_xll.BQL(D571, "cf_free_cash_flow(as_of_date=range(2023-12-31, 2023-12-31), fa_period_type=LTM)")</f>
        <v>#NAME?</v>
      </c>
      <c r="F571" t="e">
        <f ca="1">_xll.BQL(D571, "bs_st_borrow(fa_period_reference=range(2023-12-29, 2023-12-29), fa_period_type=Q)")</f>
        <v>#NAME?</v>
      </c>
      <c r="G571" t="e">
        <f ca="1">_xll.BQL(D571, "bs_lt_borrow(fa_period_reference=range(2023-12-29, 2023-12-29), fa_period_type=Q)")</f>
        <v>#NAME?</v>
      </c>
      <c r="H571" t="e">
        <f ca="1">_xll.BQL(D571, "net_income(as_of_date=range(2023-12-31, 2023-12-31), fa_period_type=LTM)")</f>
        <v>#NAME?</v>
      </c>
      <c r="I571" t="e">
        <f ca="1">_xll.BQL(D571, "ebitda(as_of_date=range(2023-12-31, 2023-12-31), fa_period_type=LTM)")</f>
        <v>#NAME?</v>
      </c>
      <c r="J571" t="e">
        <f ca="1">_xll.BQL(D571, "is_int_expense(as_of_date=range(2023-12-29, 2023-12-29), fa_period_type=Q)")</f>
        <v>#NAME?</v>
      </c>
      <c r="K571" t="e">
        <f ca="1">_xll.BQL(D571, "total_equity(as_of_date=range(2023-12-29, 2023-12-29), fa_period_type=Q)")</f>
        <v>#NAME?</v>
      </c>
      <c r="L571" t="e">
        <f ca="1">_xll.BQL(D571, "sales_rev_turn(as_of_date=range(2023-12-31, 2023-12-31), fa_period_type=LTM)")</f>
        <v>#NAME?</v>
      </c>
    </row>
    <row r="572" spans="1:12" x14ac:dyDescent="0.55000000000000004">
      <c r="A572" s="1">
        <v>45289</v>
      </c>
      <c r="B572" s="1">
        <v>45291</v>
      </c>
      <c r="C572" t="s">
        <v>5747</v>
      </c>
      <c r="D572" t="s">
        <v>7642</v>
      </c>
      <c r="E572" t="e">
        <f ca="1">_xll.BQL(D572, "cf_free_cash_flow(as_of_date=range(2023-12-31, 2023-12-31), fa_period_type=LTM)")</f>
        <v>#NAME?</v>
      </c>
      <c r="F572" t="e">
        <f ca="1">_xll.BQL(D572, "bs_st_borrow(fa_period_reference=range(2023-12-29, 2023-12-29), fa_period_type=Q)")</f>
        <v>#NAME?</v>
      </c>
      <c r="G572" t="e">
        <f ca="1">_xll.BQL(D572, "bs_lt_borrow(fa_period_reference=range(2023-12-29, 2023-12-29), fa_period_type=Q)")</f>
        <v>#NAME?</v>
      </c>
      <c r="H572" t="e">
        <f ca="1">_xll.BQL(D572, "net_income(as_of_date=range(2023-12-31, 2023-12-31), fa_period_type=LTM)")</f>
        <v>#NAME?</v>
      </c>
      <c r="I572" t="e">
        <f ca="1">_xll.BQL(D572, "ebitda(as_of_date=range(2023-12-31, 2023-12-31), fa_period_type=LTM)")</f>
        <v>#NAME?</v>
      </c>
      <c r="J572" t="e">
        <f ca="1">_xll.BQL(D572, "is_int_expense(as_of_date=range(2023-12-29, 2023-12-29), fa_period_type=Q)")</f>
        <v>#NAME?</v>
      </c>
      <c r="K572" t="e">
        <f ca="1">_xll.BQL(D572, "total_equity(as_of_date=range(2023-12-29, 2023-12-29), fa_period_type=Q)")</f>
        <v>#NAME?</v>
      </c>
      <c r="L572" t="e">
        <f ca="1">_xll.BQL(D572, "sales_rev_turn(as_of_date=range(2023-12-31, 2023-12-31), fa_period_type=LTM)")</f>
        <v>#NAME?</v>
      </c>
    </row>
    <row r="573" spans="1:12" x14ac:dyDescent="0.55000000000000004">
      <c r="A573" s="1">
        <v>45289</v>
      </c>
      <c r="B573" s="1">
        <v>45291</v>
      </c>
      <c r="C573" t="s">
        <v>5754</v>
      </c>
      <c r="D573" t="s">
        <v>7357</v>
      </c>
      <c r="E573" t="e">
        <f ca="1">_xll.BQL(D573, "cf_free_cash_flow(as_of_date=range(2023-12-31, 2023-12-31), fa_period_type=LTM)")</f>
        <v>#NAME?</v>
      </c>
      <c r="F573" t="e">
        <f ca="1">_xll.BQL(D573, "bs_st_borrow(fa_period_reference=range(2023-12-29, 2023-12-29), fa_period_type=Q)")</f>
        <v>#NAME?</v>
      </c>
      <c r="G573" t="e">
        <f ca="1">_xll.BQL(D573, "bs_lt_borrow(fa_period_reference=range(2023-12-29, 2023-12-29), fa_period_type=Q)")</f>
        <v>#NAME?</v>
      </c>
      <c r="H573" t="e">
        <f ca="1">_xll.BQL(D573, "net_income(as_of_date=range(2023-12-31, 2023-12-31), fa_period_type=LTM)")</f>
        <v>#NAME?</v>
      </c>
      <c r="I573" t="e">
        <f ca="1">_xll.BQL(D573, "ebitda(as_of_date=range(2023-12-31, 2023-12-31), fa_period_type=LTM)")</f>
        <v>#NAME?</v>
      </c>
      <c r="J573" t="e">
        <f ca="1">_xll.BQL(D573, "is_int_expense(as_of_date=range(2023-12-29, 2023-12-29), fa_period_type=Q)")</f>
        <v>#NAME?</v>
      </c>
      <c r="K573" t="e">
        <f ca="1">_xll.BQL(D573, "total_equity(as_of_date=range(2023-12-29, 2023-12-29), fa_period_type=Q)")</f>
        <v>#NAME?</v>
      </c>
      <c r="L573" t="e">
        <f ca="1">_xll.BQL(D573, "sales_rev_turn(as_of_date=range(2023-12-31, 2023-12-31), fa_period_type=LTM)")</f>
        <v>#NAME?</v>
      </c>
    </row>
    <row r="574" spans="1:12" x14ac:dyDescent="0.55000000000000004">
      <c r="A574" s="1">
        <v>45289</v>
      </c>
      <c r="B574" s="1">
        <v>45291</v>
      </c>
      <c r="C574" t="s">
        <v>5788</v>
      </c>
      <c r="D574" t="s">
        <v>7465</v>
      </c>
      <c r="E574" t="e">
        <f ca="1">_xll.BQL(D574, "cf_free_cash_flow(as_of_date=range(2023-12-31, 2023-12-31), fa_period_type=LTM)")</f>
        <v>#NAME?</v>
      </c>
      <c r="F574" t="e">
        <f ca="1">_xll.BQL(D574, "bs_st_borrow(fa_period_reference=range(2023-12-29, 2023-12-29), fa_period_type=Q)")</f>
        <v>#NAME?</v>
      </c>
      <c r="G574" t="e">
        <f ca="1">_xll.BQL(D574, "bs_lt_borrow(fa_period_reference=range(2023-12-29, 2023-12-29), fa_period_type=Q)")</f>
        <v>#NAME?</v>
      </c>
      <c r="H574" t="e">
        <f ca="1">_xll.BQL(D574, "net_income(as_of_date=range(2023-12-31, 2023-12-31), fa_period_type=LTM)")</f>
        <v>#NAME?</v>
      </c>
      <c r="I574" t="e">
        <f ca="1">_xll.BQL(D574, "ebitda(as_of_date=range(2023-12-31, 2023-12-31), fa_period_type=LTM)")</f>
        <v>#NAME?</v>
      </c>
      <c r="J574" t="e">
        <f ca="1">_xll.BQL(D574, "is_int_expense(as_of_date=range(2023-12-29, 2023-12-29), fa_period_type=Q)")</f>
        <v>#NAME?</v>
      </c>
      <c r="K574" t="e">
        <f ca="1">_xll.BQL(D574, "total_equity(as_of_date=range(2023-12-29, 2023-12-29), fa_period_type=Q)")</f>
        <v>#NAME?</v>
      </c>
      <c r="L574" t="e">
        <f ca="1">_xll.BQL(D574, "sales_rev_turn(as_of_date=range(2023-12-31, 2023-12-31), fa_period_type=LTM)")</f>
        <v>#NAME?</v>
      </c>
    </row>
    <row r="575" spans="1:12" x14ac:dyDescent="0.55000000000000004">
      <c r="A575" s="1">
        <v>45289</v>
      </c>
      <c r="B575" s="1">
        <v>45291</v>
      </c>
      <c r="C575" t="s">
        <v>5790</v>
      </c>
      <c r="D575" t="s">
        <v>7643</v>
      </c>
      <c r="E575" t="e">
        <f ca="1">_xll.BQL(D575, "cf_free_cash_flow(as_of_date=range(2023-12-31, 2023-12-31), fa_period_type=LTM)")</f>
        <v>#NAME?</v>
      </c>
      <c r="F575" t="e">
        <f ca="1">_xll.BQL(D575, "bs_st_borrow(fa_period_reference=range(2023-12-29, 2023-12-29), fa_period_type=Q)")</f>
        <v>#NAME?</v>
      </c>
      <c r="G575" t="e">
        <f ca="1">_xll.BQL(D575, "bs_lt_borrow(fa_period_reference=range(2023-12-29, 2023-12-29), fa_period_type=Q)")</f>
        <v>#NAME?</v>
      </c>
      <c r="H575" t="e">
        <f ca="1">_xll.BQL(D575, "net_income(as_of_date=range(2023-12-31, 2023-12-31), fa_period_type=LTM)")</f>
        <v>#NAME?</v>
      </c>
      <c r="I575" t="e">
        <f ca="1">_xll.BQL(D575, "ebitda(as_of_date=range(2023-12-31, 2023-12-31), fa_period_type=LTM)")</f>
        <v>#NAME?</v>
      </c>
      <c r="J575" t="e">
        <f ca="1">_xll.BQL(D575, "is_int_expense(as_of_date=range(2023-12-29, 2023-12-29), fa_period_type=Q)")</f>
        <v>#NAME?</v>
      </c>
      <c r="K575" t="e">
        <f ca="1">_xll.BQL(D575, "total_equity(as_of_date=range(2023-12-29, 2023-12-29), fa_period_type=Q)")</f>
        <v>#NAME?</v>
      </c>
      <c r="L575" t="e">
        <f ca="1">_xll.BQL(D575, "sales_rev_turn(as_of_date=range(2023-12-31, 2023-12-31), fa_period_type=LTM)")</f>
        <v>#NAME?</v>
      </c>
    </row>
    <row r="576" spans="1:12" x14ac:dyDescent="0.55000000000000004">
      <c r="A576" s="1">
        <v>45289</v>
      </c>
      <c r="B576" s="1">
        <v>45291</v>
      </c>
      <c r="C576" t="s">
        <v>5804</v>
      </c>
      <c r="D576" t="s">
        <v>7644</v>
      </c>
      <c r="E576" t="e">
        <f ca="1">_xll.BQL(D576, "cf_free_cash_flow(as_of_date=range(2023-12-31, 2023-12-31), fa_period_type=LTM)")</f>
        <v>#NAME?</v>
      </c>
      <c r="F576" t="e">
        <f ca="1">_xll.BQL(D576, "bs_st_borrow(fa_period_reference=range(2023-12-29, 2023-12-29), fa_period_type=Q)")</f>
        <v>#NAME?</v>
      </c>
      <c r="G576" t="e">
        <f ca="1">_xll.BQL(D576, "bs_lt_borrow(fa_period_reference=range(2023-12-29, 2023-12-29), fa_period_type=Q)")</f>
        <v>#NAME?</v>
      </c>
      <c r="H576" t="e">
        <f ca="1">_xll.BQL(D576, "net_income(as_of_date=range(2023-12-31, 2023-12-31), fa_period_type=LTM)")</f>
        <v>#NAME?</v>
      </c>
      <c r="I576" t="e">
        <f ca="1">_xll.BQL(D576, "ebitda(as_of_date=range(2023-12-31, 2023-12-31), fa_period_type=LTM)")</f>
        <v>#NAME?</v>
      </c>
      <c r="J576" t="e">
        <f ca="1">_xll.BQL(D576, "is_int_expense(as_of_date=range(2023-12-29, 2023-12-29), fa_period_type=Q)")</f>
        <v>#NAME?</v>
      </c>
      <c r="K576" t="e">
        <f ca="1">_xll.BQL(D576, "total_equity(as_of_date=range(2023-12-29, 2023-12-29), fa_period_type=Q)")</f>
        <v>#NAME?</v>
      </c>
      <c r="L576" t="e">
        <f ca="1">_xll.BQL(D576, "sales_rev_turn(as_of_date=range(2023-12-31, 2023-12-31), fa_period_type=LTM)")</f>
        <v>#NAME?</v>
      </c>
    </row>
    <row r="577" spans="1:12" x14ac:dyDescent="0.55000000000000004">
      <c r="A577" s="1">
        <v>45289</v>
      </c>
      <c r="B577" s="1">
        <v>45291</v>
      </c>
      <c r="C577" t="s">
        <v>5813</v>
      </c>
      <c r="D577" t="s">
        <v>7645</v>
      </c>
      <c r="E577" t="e">
        <f ca="1">_xll.BQL(D577, "cf_free_cash_flow(as_of_date=range(2023-12-31, 2023-12-31), fa_period_type=LTM)")</f>
        <v>#NAME?</v>
      </c>
      <c r="F577" t="e">
        <f ca="1">_xll.BQL(D577, "bs_st_borrow(fa_period_reference=range(2023-12-29, 2023-12-29), fa_period_type=Q)")</f>
        <v>#NAME?</v>
      </c>
      <c r="G577" t="e">
        <f ca="1">_xll.BQL(D577, "bs_lt_borrow(fa_period_reference=range(2023-12-29, 2023-12-29), fa_period_type=Q)")</f>
        <v>#NAME?</v>
      </c>
      <c r="H577" t="e">
        <f ca="1">_xll.BQL(D577, "net_income(as_of_date=range(2023-12-31, 2023-12-31), fa_period_type=LTM)")</f>
        <v>#NAME?</v>
      </c>
      <c r="I577" t="e">
        <f ca="1">_xll.BQL(D577, "ebitda(as_of_date=range(2023-12-31, 2023-12-31), fa_period_type=LTM)")</f>
        <v>#NAME?</v>
      </c>
      <c r="J577" t="e">
        <f ca="1">_xll.BQL(D577, "is_int_expense(as_of_date=range(2023-12-29, 2023-12-29), fa_period_type=Q)")</f>
        <v>#NAME?</v>
      </c>
      <c r="K577" t="e">
        <f ca="1">_xll.BQL(D577, "total_equity(as_of_date=range(2023-12-29, 2023-12-29), fa_period_type=Q)")</f>
        <v>#NAME?</v>
      </c>
      <c r="L577" t="e">
        <f ca="1">_xll.BQL(D577, "sales_rev_turn(as_of_date=range(2023-12-31, 2023-12-31), fa_period_type=LTM)")</f>
        <v>#NAME?</v>
      </c>
    </row>
    <row r="578" spans="1:12" x14ac:dyDescent="0.55000000000000004">
      <c r="A578" s="1">
        <v>45289</v>
      </c>
      <c r="B578" s="1">
        <v>45291</v>
      </c>
      <c r="C578" t="s">
        <v>5816</v>
      </c>
      <c r="D578" t="s">
        <v>7542</v>
      </c>
      <c r="E578" t="e">
        <f ca="1">_xll.BQL(D578, "cf_free_cash_flow(as_of_date=range(2023-12-31, 2023-12-31), fa_period_type=LTM)")</f>
        <v>#NAME?</v>
      </c>
      <c r="F578" t="e">
        <f ca="1">_xll.BQL(D578, "bs_st_borrow(fa_period_reference=range(2023-12-29, 2023-12-29), fa_period_type=Q)")</f>
        <v>#NAME?</v>
      </c>
      <c r="G578" t="e">
        <f ca="1">_xll.BQL(D578, "bs_lt_borrow(fa_period_reference=range(2023-12-29, 2023-12-29), fa_period_type=Q)")</f>
        <v>#NAME?</v>
      </c>
      <c r="H578" t="e">
        <f ca="1">_xll.BQL(D578, "net_income(as_of_date=range(2023-12-31, 2023-12-31), fa_period_type=LTM)")</f>
        <v>#NAME?</v>
      </c>
      <c r="I578" t="e">
        <f ca="1">_xll.BQL(D578, "ebitda(as_of_date=range(2023-12-31, 2023-12-31), fa_period_type=LTM)")</f>
        <v>#NAME?</v>
      </c>
      <c r="J578" t="e">
        <f ca="1">_xll.BQL(D578, "is_int_expense(as_of_date=range(2023-12-29, 2023-12-29), fa_period_type=Q)")</f>
        <v>#NAME?</v>
      </c>
      <c r="K578" t="e">
        <f ca="1">_xll.BQL(D578, "total_equity(as_of_date=range(2023-12-29, 2023-12-29), fa_period_type=Q)")</f>
        <v>#NAME?</v>
      </c>
      <c r="L578" t="e">
        <f ca="1">_xll.BQL(D578, "sales_rev_turn(as_of_date=range(2023-12-31, 2023-12-31), fa_period_type=LTM)")</f>
        <v>#NAME?</v>
      </c>
    </row>
    <row r="579" spans="1:12" x14ac:dyDescent="0.55000000000000004">
      <c r="A579" s="1">
        <v>45289</v>
      </c>
      <c r="B579" s="1">
        <v>45291</v>
      </c>
      <c r="C579" t="s">
        <v>5830</v>
      </c>
      <c r="D579" t="s">
        <v>7646</v>
      </c>
      <c r="E579" t="e">
        <f ca="1">_xll.BQL(D579, "cf_free_cash_flow(as_of_date=range(2023-12-31, 2023-12-31), fa_period_type=LTM)")</f>
        <v>#NAME?</v>
      </c>
      <c r="F579" t="e">
        <f ca="1">_xll.BQL(D579, "bs_st_borrow(fa_period_reference=range(2023-12-29, 2023-12-29), fa_period_type=Q)")</f>
        <v>#NAME?</v>
      </c>
      <c r="G579" t="e">
        <f ca="1">_xll.BQL(D579, "bs_lt_borrow(fa_period_reference=range(2023-12-29, 2023-12-29), fa_period_type=Q)")</f>
        <v>#NAME?</v>
      </c>
      <c r="H579" t="e">
        <f ca="1">_xll.BQL(D579, "net_income(as_of_date=range(2023-12-31, 2023-12-31), fa_period_type=LTM)")</f>
        <v>#NAME?</v>
      </c>
      <c r="I579" t="e">
        <f ca="1">_xll.BQL(D579, "ebitda(as_of_date=range(2023-12-31, 2023-12-31), fa_period_type=LTM)")</f>
        <v>#NAME?</v>
      </c>
      <c r="J579" t="e">
        <f ca="1">_xll.BQL(D579, "is_int_expense(as_of_date=range(2023-12-29, 2023-12-29), fa_period_type=Q)")</f>
        <v>#NAME?</v>
      </c>
      <c r="K579" t="e">
        <f ca="1">_xll.BQL(D579, "total_equity(as_of_date=range(2023-12-29, 2023-12-29), fa_period_type=Q)")</f>
        <v>#NAME?</v>
      </c>
      <c r="L579" t="e">
        <f ca="1">_xll.BQL(D579, "sales_rev_turn(as_of_date=range(2023-12-31, 2023-12-31), fa_period_type=LTM)")</f>
        <v>#NAME?</v>
      </c>
    </row>
    <row r="580" spans="1:12" x14ac:dyDescent="0.55000000000000004">
      <c r="A580" s="1">
        <v>45289</v>
      </c>
      <c r="B580" s="1">
        <v>45291</v>
      </c>
      <c r="C580" t="s">
        <v>5852</v>
      </c>
      <c r="D580" t="s">
        <v>7337</v>
      </c>
      <c r="E580" t="e">
        <f ca="1">_xll.BQL(D580, "cf_free_cash_flow(as_of_date=range(2023-12-31, 2023-12-31), fa_period_type=LTM)")</f>
        <v>#NAME?</v>
      </c>
      <c r="F580" t="e">
        <f ca="1">_xll.BQL(D580, "bs_st_borrow(fa_period_reference=range(2023-12-29, 2023-12-29), fa_period_type=Q)")</f>
        <v>#NAME?</v>
      </c>
      <c r="G580" t="e">
        <f ca="1">_xll.BQL(D580, "bs_lt_borrow(fa_period_reference=range(2023-12-29, 2023-12-29), fa_period_type=Q)")</f>
        <v>#NAME?</v>
      </c>
      <c r="H580" t="e">
        <f ca="1">_xll.BQL(D580, "net_income(as_of_date=range(2023-12-31, 2023-12-31), fa_period_type=LTM)")</f>
        <v>#NAME?</v>
      </c>
      <c r="I580" t="e">
        <f ca="1">_xll.BQL(D580, "ebitda(as_of_date=range(2023-12-31, 2023-12-31), fa_period_type=LTM)")</f>
        <v>#NAME?</v>
      </c>
      <c r="J580" t="e">
        <f ca="1">_xll.BQL(D580, "is_int_expense(as_of_date=range(2023-12-29, 2023-12-29), fa_period_type=Q)")</f>
        <v>#NAME?</v>
      </c>
      <c r="K580" t="e">
        <f ca="1">_xll.BQL(D580, "total_equity(as_of_date=range(2023-12-29, 2023-12-29), fa_period_type=Q)")</f>
        <v>#NAME?</v>
      </c>
      <c r="L580" t="e">
        <f ca="1">_xll.BQL(D580, "sales_rev_turn(as_of_date=range(2023-12-31, 2023-12-31), fa_period_type=LTM)")</f>
        <v>#NAME?</v>
      </c>
    </row>
    <row r="581" spans="1:12" x14ac:dyDescent="0.55000000000000004">
      <c r="A581" s="1">
        <v>45289</v>
      </c>
      <c r="B581" s="1">
        <v>45291</v>
      </c>
      <c r="C581" t="s">
        <v>5901</v>
      </c>
      <c r="D581" t="s">
        <v>7496</v>
      </c>
      <c r="E581" t="e">
        <f ca="1">_xll.BQL(D581, "cf_free_cash_flow(as_of_date=range(2023-12-31, 2023-12-31), fa_period_type=LTM)")</f>
        <v>#NAME?</v>
      </c>
      <c r="F581" t="e">
        <f ca="1">_xll.BQL(D581, "bs_st_borrow(fa_period_reference=range(2023-12-29, 2023-12-29), fa_period_type=Q)")</f>
        <v>#NAME?</v>
      </c>
      <c r="G581" t="e">
        <f ca="1">_xll.BQL(D581, "bs_lt_borrow(fa_period_reference=range(2023-12-29, 2023-12-29), fa_period_type=Q)")</f>
        <v>#NAME?</v>
      </c>
      <c r="H581" t="e">
        <f ca="1">_xll.BQL(D581, "net_income(as_of_date=range(2023-12-31, 2023-12-31), fa_period_type=LTM)")</f>
        <v>#NAME?</v>
      </c>
      <c r="I581" t="e">
        <f ca="1">_xll.BQL(D581, "ebitda(as_of_date=range(2023-12-31, 2023-12-31), fa_period_type=LTM)")</f>
        <v>#NAME?</v>
      </c>
      <c r="J581" t="e">
        <f ca="1">_xll.BQL(D581, "is_int_expense(as_of_date=range(2023-12-29, 2023-12-29), fa_period_type=Q)")</f>
        <v>#NAME?</v>
      </c>
      <c r="K581" t="e">
        <f ca="1">_xll.BQL(D581, "total_equity(as_of_date=range(2023-12-29, 2023-12-29), fa_period_type=Q)")</f>
        <v>#NAME?</v>
      </c>
      <c r="L581" t="e">
        <f ca="1">_xll.BQL(D581, "sales_rev_turn(as_of_date=range(2023-12-31, 2023-12-31), fa_period_type=LTM)")</f>
        <v>#NAME?</v>
      </c>
    </row>
    <row r="582" spans="1:12" x14ac:dyDescent="0.55000000000000004">
      <c r="A582" s="1">
        <v>45289</v>
      </c>
      <c r="B582" s="1">
        <v>45291</v>
      </c>
      <c r="C582" t="s">
        <v>5903</v>
      </c>
      <c r="D582" t="s">
        <v>7647</v>
      </c>
      <c r="E582" t="e">
        <f ca="1">_xll.BQL(D582, "cf_free_cash_flow(as_of_date=range(2023-12-31, 2023-12-31), fa_period_type=LTM)")</f>
        <v>#NAME?</v>
      </c>
      <c r="F582" t="e">
        <f ca="1">_xll.BQL(D582, "bs_st_borrow(fa_period_reference=range(2023-12-29, 2023-12-29), fa_period_type=Q)")</f>
        <v>#NAME?</v>
      </c>
      <c r="G582" t="e">
        <f ca="1">_xll.BQL(D582, "bs_lt_borrow(fa_period_reference=range(2023-12-29, 2023-12-29), fa_period_type=Q)")</f>
        <v>#NAME?</v>
      </c>
      <c r="H582" t="e">
        <f ca="1">_xll.BQL(D582, "net_income(as_of_date=range(2023-12-31, 2023-12-31), fa_period_type=LTM)")</f>
        <v>#NAME?</v>
      </c>
      <c r="I582" t="e">
        <f ca="1">_xll.BQL(D582, "ebitda(as_of_date=range(2023-12-31, 2023-12-31), fa_period_type=LTM)")</f>
        <v>#NAME?</v>
      </c>
      <c r="J582" t="e">
        <f ca="1">_xll.BQL(D582, "is_int_expense(as_of_date=range(2023-12-29, 2023-12-29), fa_period_type=Q)")</f>
        <v>#NAME?</v>
      </c>
      <c r="K582" t="e">
        <f ca="1">_xll.BQL(D582, "total_equity(as_of_date=range(2023-12-29, 2023-12-29), fa_period_type=Q)")</f>
        <v>#NAME?</v>
      </c>
      <c r="L582" t="e">
        <f ca="1">_xll.BQL(D582, "sales_rev_turn(as_of_date=range(2023-12-31, 2023-12-31), fa_period_type=LTM)")</f>
        <v>#NAME?</v>
      </c>
    </row>
    <row r="583" spans="1:12" x14ac:dyDescent="0.55000000000000004">
      <c r="A583" s="1">
        <v>45289</v>
      </c>
      <c r="B583" s="1">
        <v>45291</v>
      </c>
      <c r="C583" t="s">
        <v>5927</v>
      </c>
      <c r="D583" t="s">
        <v>7342</v>
      </c>
      <c r="E583" t="e">
        <f ca="1">_xll.BQL(D583, "cf_free_cash_flow(as_of_date=range(2023-12-31, 2023-12-31), fa_period_type=LTM)")</f>
        <v>#NAME?</v>
      </c>
      <c r="F583" t="e">
        <f ca="1">_xll.BQL(D583, "bs_st_borrow(fa_period_reference=range(2023-12-29, 2023-12-29), fa_period_type=Q)")</f>
        <v>#NAME?</v>
      </c>
      <c r="G583" t="e">
        <f ca="1">_xll.BQL(D583, "bs_lt_borrow(fa_period_reference=range(2023-12-29, 2023-12-29), fa_period_type=Q)")</f>
        <v>#NAME?</v>
      </c>
      <c r="H583" t="e">
        <f ca="1">_xll.BQL(D583, "net_income(as_of_date=range(2023-12-31, 2023-12-31), fa_period_type=LTM)")</f>
        <v>#NAME?</v>
      </c>
      <c r="I583" t="e">
        <f ca="1">_xll.BQL(D583, "ebitda(as_of_date=range(2023-12-31, 2023-12-31), fa_period_type=LTM)")</f>
        <v>#NAME?</v>
      </c>
      <c r="J583" t="e">
        <f ca="1">_xll.BQL(D583, "is_int_expense(as_of_date=range(2023-12-29, 2023-12-29), fa_period_type=Q)")</f>
        <v>#NAME?</v>
      </c>
      <c r="K583" t="e">
        <f ca="1">_xll.BQL(D583, "total_equity(as_of_date=range(2023-12-29, 2023-12-29), fa_period_type=Q)")</f>
        <v>#NAME?</v>
      </c>
      <c r="L583" t="e">
        <f ca="1">_xll.BQL(D583, "sales_rev_turn(as_of_date=range(2023-12-31, 2023-12-31), fa_period_type=LTM)")</f>
        <v>#NAME?</v>
      </c>
    </row>
    <row r="584" spans="1:12" x14ac:dyDescent="0.55000000000000004">
      <c r="A584" s="1">
        <v>45289</v>
      </c>
      <c r="B584" s="1">
        <v>45291</v>
      </c>
      <c r="C584" t="s">
        <v>5938</v>
      </c>
      <c r="D584" t="s">
        <v>7648</v>
      </c>
      <c r="E584" t="e">
        <f ca="1">_xll.BQL(D584, "cf_free_cash_flow(as_of_date=range(2023-12-31, 2023-12-31), fa_period_type=LTM)")</f>
        <v>#NAME?</v>
      </c>
      <c r="F584" t="e">
        <f ca="1">_xll.BQL(D584, "bs_st_borrow(fa_period_reference=range(2023-12-29, 2023-12-29), fa_period_type=Q)")</f>
        <v>#NAME?</v>
      </c>
      <c r="G584" t="e">
        <f ca="1">_xll.BQL(D584, "bs_lt_borrow(fa_period_reference=range(2023-12-29, 2023-12-29), fa_period_type=Q)")</f>
        <v>#NAME?</v>
      </c>
      <c r="H584" t="e">
        <f ca="1">_xll.BQL(D584, "net_income(as_of_date=range(2023-12-31, 2023-12-31), fa_period_type=LTM)")</f>
        <v>#NAME?</v>
      </c>
      <c r="I584" t="e">
        <f ca="1">_xll.BQL(D584, "ebitda(as_of_date=range(2023-12-31, 2023-12-31), fa_period_type=LTM)")</f>
        <v>#NAME?</v>
      </c>
      <c r="J584" t="e">
        <f ca="1">_xll.BQL(D584, "is_int_expense(as_of_date=range(2023-12-29, 2023-12-29), fa_period_type=Q)")</f>
        <v>#NAME?</v>
      </c>
      <c r="K584" t="e">
        <f ca="1">_xll.BQL(D584, "total_equity(as_of_date=range(2023-12-29, 2023-12-29), fa_period_type=Q)")</f>
        <v>#NAME?</v>
      </c>
      <c r="L584" t="e">
        <f ca="1">_xll.BQL(D584, "sales_rev_turn(as_of_date=range(2023-12-31, 2023-12-31), fa_period_type=LTM)")</f>
        <v>#NAME?</v>
      </c>
    </row>
    <row r="585" spans="1:12" x14ac:dyDescent="0.55000000000000004">
      <c r="A585" s="1">
        <v>45289</v>
      </c>
      <c r="B585" s="1">
        <v>45291</v>
      </c>
      <c r="C585" t="s">
        <v>5984</v>
      </c>
      <c r="D585" t="s">
        <v>7649</v>
      </c>
      <c r="E585" t="e">
        <f ca="1">_xll.BQL(D585, "cf_free_cash_flow(as_of_date=range(2023-12-31, 2023-12-31), fa_period_type=LTM)")</f>
        <v>#NAME?</v>
      </c>
      <c r="F585" t="e">
        <f ca="1">_xll.BQL(D585, "bs_st_borrow(fa_period_reference=range(2023-12-29, 2023-12-29), fa_period_type=Q)")</f>
        <v>#NAME?</v>
      </c>
      <c r="G585" t="e">
        <f ca="1">_xll.BQL(D585, "bs_lt_borrow(fa_period_reference=range(2023-12-29, 2023-12-29), fa_period_type=Q)")</f>
        <v>#NAME?</v>
      </c>
      <c r="H585" t="e">
        <f ca="1">_xll.BQL(D585, "net_income(as_of_date=range(2023-12-31, 2023-12-31), fa_period_type=LTM)")</f>
        <v>#NAME?</v>
      </c>
      <c r="I585" t="e">
        <f ca="1">_xll.BQL(D585, "ebitda(as_of_date=range(2023-12-31, 2023-12-31), fa_period_type=LTM)")</f>
        <v>#NAME?</v>
      </c>
      <c r="J585" t="e">
        <f ca="1">_xll.BQL(D585, "is_int_expense(as_of_date=range(2023-12-29, 2023-12-29), fa_period_type=Q)")</f>
        <v>#NAME?</v>
      </c>
      <c r="K585" t="e">
        <f ca="1">_xll.BQL(D585, "total_equity(as_of_date=range(2023-12-29, 2023-12-29), fa_period_type=Q)")</f>
        <v>#NAME?</v>
      </c>
      <c r="L585" t="e">
        <f ca="1">_xll.BQL(D585, "sales_rev_turn(as_of_date=range(2023-12-31, 2023-12-31), fa_period_type=LTM)")</f>
        <v>#NAME?</v>
      </c>
    </row>
    <row r="586" spans="1:12" x14ac:dyDescent="0.55000000000000004">
      <c r="A586" s="1">
        <v>45289</v>
      </c>
      <c r="B586" s="1">
        <v>45291</v>
      </c>
      <c r="C586" t="s">
        <v>6013</v>
      </c>
      <c r="D586" t="s">
        <v>7634</v>
      </c>
      <c r="E586" t="e">
        <f ca="1">_xll.BQL(D586, "cf_free_cash_flow(as_of_date=range(2023-12-31, 2023-12-31), fa_period_type=LTM)")</f>
        <v>#NAME?</v>
      </c>
      <c r="F586" t="e">
        <f ca="1">_xll.BQL(D586, "bs_st_borrow(fa_period_reference=range(2023-12-29, 2023-12-29), fa_period_type=Q)")</f>
        <v>#NAME?</v>
      </c>
      <c r="G586" t="e">
        <f ca="1">_xll.BQL(D586, "bs_lt_borrow(fa_period_reference=range(2023-12-29, 2023-12-29), fa_period_type=Q)")</f>
        <v>#NAME?</v>
      </c>
      <c r="H586" t="e">
        <f ca="1">_xll.BQL(D586, "net_income(as_of_date=range(2023-12-31, 2023-12-31), fa_period_type=LTM)")</f>
        <v>#NAME?</v>
      </c>
      <c r="I586" t="e">
        <f ca="1">_xll.BQL(D586, "ebitda(as_of_date=range(2023-12-31, 2023-12-31), fa_period_type=LTM)")</f>
        <v>#NAME?</v>
      </c>
      <c r="J586" t="e">
        <f ca="1">_xll.BQL(D586, "is_int_expense(as_of_date=range(2023-12-29, 2023-12-29), fa_period_type=Q)")</f>
        <v>#NAME?</v>
      </c>
      <c r="K586" t="e">
        <f ca="1">_xll.BQL(D586, "total_equity(as_of_date=range(2023-12-29, 2023-12-29), fa_period_type=Q)")</f>
        <v>#NAME?</v>
      </c>
      <c r="L586" t="e">
        <f ca="1">_xll.BQL(D586, "sales_rev_turn(as_of_date=range(2023-12-31, 2023-12-31), fa_period_type=LTM)")</f>
        <v>#NAME?</v>
      </c>
    </row>
    <row r="587" spans="1:12" x14ac:dyDescent="0.55000000000000004">
      <c r="A587" s="1">
        <v>45289</v>
      </c>
      <c r="B587" s="1">
        <v>45291</v>
      </c>
      <c r="C587" t="s">
        <v>6024</v>
      </c>
      <c r="D587" t="s">
        <v>7650</v>
      </c>
      <c r="E587" t="e">
        <f ca="1">_xll.BQL(D587, "cf_free_cash_flow(as_of_date=range(2023-12-31, 2023-12-31), fa_period_type=LTM)")</f>
        <v>#NAME?</v>
      </c>
      <c r="F587" t="e">
        <f ca="1">_xll.BQL(D587, "bs_st_borrow(fa_period_reference=range(2023-12-29, 2023-12-29), fa_period_type=Q)")</f>
        <v>#NAME?</v>
      </c>
      <c r="G587" t="e">
        <f ca="1">_xll.BQL(D587, "bs_lt_borrow(fa_period_reference=range(2023-12-29, 2023-12-29), fa_period_type=Q)")</f>
        <v>#NAME?</v>
      </c>
      <c r="H587" t="e">
        <f ca="1">_xll.BQL(D587, "net_income(as_of_date=range(2023-12-31, 2023-12-31), fa_period_type=LTM)")</f>
        <v>#NAME?</v>
      </c>
      <c r="I587" t="e">
        <f ca="1">_xll.BQL(D587, "ebitda(as_of_date=range(2023-12-31, 2023-12-31), fa_period_type=LTM)")</f>
        <v>#NAME?</v>
      </c>
      <c r="J587" t="e">
        <f ca="1">_xll.BQL(D587, "is_int_expense(as_of_date=range(2023-12-29, 2023-12-29), fa_period_type=Q)")</f>
        <v>#NAME?</v>
      </c>
      <c r="K587" t="e">
        <f ca="1">_xll.BQL(D587, "total_equity(as_of_date=range(2023-12-29, 2023-12-29), fa_period_type=Q)")</f>
        <v>#NAME?</v>
      </c>
      <c r="L587" t="e">
        <f ca="1">_xll.BQL(D587, "sales_rev_turn(as_of_date=range(2023-12-31, 2023-12-31), fa_period_type=LTM)")</f>
        <v>#NAME?</v>
      </c>
    </row>
    <row r="588" spans="1:12" x14ac:dyDescent="0.55000000000000004">
      <c r="A588" s="1">
        <v>45289</v>
      </c>
      <c r="B588" s="1">
        <v>45291</v>
      </c>
      <c r="C588" t="s">
        <v>6028</v>
      </c>
      <c r="D588" t="s">
        <v>7651</v>
      </c>
      <c r="E588" t="e">
        <f ca="1">_xll.BQL(D588, "cf_free_cash_flow(as_of_date=range(2023-12-31, 2023-12-31), fa_period_type=LTM)")</f>
        <v>#NAME?</v>
      </c>
      <c r="F588" t="e">
        <f ca="1">_xll.BQL(D588, "bs_st_borrow(fa_period_reference=range(2023-12-29, 2023-12-29), fa_period_type=Q)")</f>
        <v>#NAME?</v>
      </c>
      <c r="G588" t="e">
        <f ca="1">_xll.BQL(D588, "bs_lt_borrow(fa_period_reference=range(2023-12-29, 2023-12-29), fa_period_type=Q)")</f>
        <v>#NAME?</v>
      </c>
      <c r="H588" t="e">
        <f ca="1">_xll.BQL(D588, "net_income(as_of_date=range(2023-12-31, 2023-12-31), fa_period_type=LTM)")</f>
        <v>#NAME?</v>
      </c>
      <c r="I588" t="e">
        <f ca="1">_xll.BQL(D588, "ebitda(as_of_date=range(2023-12-31, 2023-12-31), fa_period_type=LTM)")</f>
        <v>#NAME?</v>
      </c>
      <c r="J588" t="e">
        <f ca="1">_xll.BQL(D588, "is_int_expense(as_of_date=range(2023-12-29, 2023-12-29), fa_period_type=Q)")</f>
        <v>#NAME?</v>
      </c>
      <c r="K588" t="e">
        <f ca="1">_xll.BQL(D588, "total_equity(as_of_date=range(2023-12-29, 2023-12-29), fa_period_type=Q)")</f>
        <v>#NAME?</v>
      </c>
      <c r="L588" t="e">
        <f ca="1">_xll.BQL(D588, "sales_rev_turn(as_of_date=range(2023-12-31, 2023-12-31), fa_period_type=LTM)")</f>
        <v>#NAME?</v>
      </c>
    </row>
    <row r="589" spans="1:12" x14ac:dyDescent="0.55000000000000004">
      <c r="A589" s="1">
        <v>45289</v>
      </c>
      <c r="B589" s="1">
        <v>45291</v>
      </c>
      <c r="C589" t="s">
        <v>6037</v>
      </c>
      <c r="D589" t="s">
        <v>7652</v>
      </c>
      <c r="E589" t="e">
        <f ca="1">_xll.BQL(D589, "cf_free_cash_flow(as_of_date=range(2023-12-31, 2023-12-31), fa_period_type=LTM)")</f>
        <v>#NAME?</v>
      </c>
      <c r="F589" t="e">
        <f ca="1">_xll.BQL(D589, "bs_st_borrow(fa_period_reference=range(2023-12-29, 2023-12-29), fa_period_type=Q)")</f>
        <v>#NAME?</v>
      </c>
      <c r="G589" t="e">
        <f ca="1">_xll.BQL(D589, "bs_lt_borrow(fa_period_reference=range(2023-12-29, 2023-12-29), fa_period_type=Q)")</f>
        <v>#NAME?</v>
      </c>
      <c r="H589" t="e">
        <f ca="1">_xll.BQL(D589, "net_income(as_of_date=range(2023-12-31, 2023-12-31), fa_period_type=LTM)")</f>
        <v>#NAME?</v>
      </c>
      <c r="I589" t="e">
        <f ca="1">_xll.BQL(D589, "ebitda(as_of_date=range(2023-12-31, 2023-12-31), fa_period_type=LTM)")</f>
        <v>#NAME?</v>
      </c>
      <c r="J589" t="e">
        <f ca="1">_xll.BQL(D589, "is_int_expense(as_of_date=range(2023-12-29, 2023-12-29), fa_period_type=Q)")</f>
        <v>#NAME?</v>
      </c>
      <c r="K589" t="e">
        <f ca="1">_xll.BQL(D589, "total_equity(as_of_date=range(2023-12-29, 2023-12-29), fa_period_type=Q)")</f>
        <v>#NAME?</v>
      </c>
      <c r="L589" t="e">
        <f ca="1">_xll.BQL(D589, "sales_rev_turn(as_of_date=range(2023-12-31, 2023-12-31), fa_period_type=LTM)")</f>
        <v>#NAME?</v>
      </c>
    </row>
    <row r="590" spans="1:12" x14ac:dyDescent="0.55000000000000004">
      <c r="A590" s="1">
        <v>45289</v>
      </c>
      <c r="B590" s="1">
        <v>45291</v>
      </c>
      <c r="C590" t="s">
        <v>6048</v>
      </c>
      <c r="D590" t="s">
        <v>7653</v>
      </c>
      <c r="E590" t="e">
        <f ca="1">_xll.BQL(D590, "cf_free_cash_flow(as_of_date=range(2023-12-31, 2023-12-31), fa_period_type=LTM)")</f>
        <v>#NAME?</v>
      </c>
      <c r="F590" t="e">
        <f ca="1">_xll.BQL(D590, "bs_st_borrow(fa_period_reference=range(2023-12-29, 2023-12-29), fa_period_type=Q)")</f>
        <v>#NAME?</v>
      </c>
      <c r="G590" t="e">
        <f ca="1">_xll.BQL(D590, "bs_lt_borrow(fa_period_reference=range(2023-12-29, 2023-12-29), fa_period_type=Q)")</f>
        <v>#NAME?</v>
      </c>
      <c r="H590" t="e">
        <f ca="1">_xll.BQL(D590, "net_income(as_of_date=range(2023-12-31, 2023-12-31), fa_period_type=LTM)")</f>
        <v>#NAME?</v>
      </c>
      <c r="I590" t="e">
        <f ca="1">_xll.BQL(D590, "ebitda(as_of_date=range(2023-12-31, 2023-12-31), fa_period_type=LTM)")</f>
        <v>#NAME?</v>
      </c>
      <c r="J590" t="e">
        <f ca="1">_xll.BQL(D590, "is_int_expense(as_of_date=range(2023-12-29, 2023-12-29), fa_period_type=Q)")</f>
        <v>#NAME?</v>
      </c>
      <c r="K590" t="e">
        <f ca="1">_xll.BQL(D590, "total_equity(as_of_date=range(2023-12-29, 2023-12-29), fa_period_type=Q)")</f>
        <v>#NAME?</v>
      </c>
      <c r="L590" t="e">
        <f ca="1">_xll.BQL(D590, "sales_rev_turn(as_of_date=range(2023-12-31, 2023-12-31), fa_period_type=LTM)")</f>
        <v>#NAME?</v>
      </c>
    </row>
    <row r="591" spans="1:12" x14ac:dyDescent="0.55000000000000004">
      <c r="A591" s="1">
        <v>45289</v>
      </c>
      <c r="B591" s="1">
        <v>45291</v>
      </c>
      <c r="C591" t="s">
        <v>6058</v>
      </c>
      <c r="D591" t="s">
        <v>7342</v>
      </c>
      <c r="E591" t="e">
        <f ca="1">_xll.BQL(D591, "cf_free_cash_flow(as_of_date=range(2023-12-31, 2023-12-31), fa_period_type=LTM)")</f>
        <v>#NAME?</v>
      </c>
      <c r="F591" t="e">
        <f ca="1">_xll.BQL(D591, "bs_st_borrow(fa_period_reference=range(2023-12-29, 2023-12-29), fa_period_type=Q)")</f>
        <v>#NAME?</v>
      </c>
      <c r="G591" t="e">
        <f ca="1">_xll.BQL(D591, "bs_lt_borrow(fa_period_reference=range(2023-12-29, 2023-12-29), fa_period_type=Q)")</f>
        <v>#NAME?</v>
      </c>
      <c r="H591" t="e">
        <f ca="1">_xll.BQL(D591, "net_income(as_of_date=range(2023-12-31, 2023-12-31), fa_period_type=LTM)")</f>
        <v>#NAME?</v>
      </c>
      <c r="I591" t="e">
        <f ca="1">_xll.BQL(D591, "ebitda(as_of_date=range(2023-12-31, 2023-12-31), fa_period_type=LTM)")</f>
        <v>#NAME?</v>
      </c>
      <c r="J591" t="e">
        <f ca="1">_xll.BQL(D591, "is_int_expense(as_of_date=range(2023-12-29, 2023-12-29), fa_period_type=Q)")</f>
        <v>#NAME?</v>
      </c>
      <c r="K591" t="e">
        <f ca="1">_xll.BQL(D591, "total_equity(as_of_date=range(2023-12-29, 2023-12-29), fa_period_type=Q)")</f>
        <v>#NAME?</v>
      </c>
      <c r="L591" t="e">
        <f ca="1">_xll.BQL(D591, "sales_rev_turn(as_of_date=range(2023-12-31, 2023-12-31), fa_period_type=LTM)")</f>
        <v>#NAME?</v>
      </c>
    </row>
    <row r="592" spans="1:12" x14ac:dyDescent="0.55000000000000004">
      <c r="A592" s="1">
        <v>45289</v>
      </c>
      <c r="B592" s="1">
        <v>45291</v>
      </c>
      <c r="C592" t="s">
        <v>6081</v>
      </c>
      <c r="D592" t="s">
        <v>7654</v>
      </c>
      <c r="E592" t="e">
        <f ca="1">_xll.BQL(D592, "cf_free_cash_flow(as_of_date=range(2023-12-31, 2023-12-31), fa_period_type=LTM)")</f>
        <v>#NAME?</v>
      </c>
      <c r="F592" t="e">
        <f ca="1">_xll.BQL(D592, "bs_st_borrow(fa_period_reference=range(2023-12-29, 2023-12-29), fa_period_type=Q)")</f>
        <v>#NAME?</v>
      </c>
      <c r="G592" t="e">
        <f ca="1">_xll.BQL(D592, "bs_lt_borrow(fa_period_reference=range(2023-12-29, 2023-12-29), fa_period_type=Q)")</f>
        <v>#NAME?</v>
      </c>
      <c r="H592" t="e">
        <f ca="1">_xll.BQL(D592, "net_income(as_of_date=range(2023-12-31, 2023-12-31), fa_period_type=LTM)")</f>
        <v>#NAME?</v>
      </c>
      <c r="I592" t="e">
        <f ca="1">_xll.BQL(D592, "ebitda(as_of_date=range(2023-12-31, 2023-12-31), fa_period_type=LTM)")</f>
        <v>#NAME?</v>
      </c>
      <c r="J592" t="e">
        <f ca="1">_xll.BQL(D592, "is_int_expense(as_of_date=range(2023-12-29, 2023-12-29), fa_period_type=Q)")</f>
        <v>#NAME?</v>
      </c>
      <c r="K592" t="e">
        <f ca="1">_xll.BQL(D592, "total_equity(as_of_date=range(2023-12-29, 2023-12-29), fa_period_type=Q)")</f>
        <v>#NAME?</v>
      </c>
      <c r="L592" t="e">
        <f ca="1">_xll.BQL(D592, "sales_rev_turn(as_of_date=range(2023-12-31, 2023-12-31), fa_period_type=LTM)")</f>
        <v>#NAME?</v>
      </c>
    </row>
    <row r="593" spans="1:12" x14ac:dyDescent="0.55000000000000004">
      <c r="A593" s="1">
        <v>45289</v>
      </c>
      <c r="B593" s="1">
        <v>45291</v>
      </c>
      <c r="C593" t="s">
        <v>6137</v>
      </c>
      <c r="D593" t="s">
        <v>7655</v>
      </c>
      <c r="E593" t="e">
        <f ca="1">_xll.BQL(D593, "cf_free_cash_flow(as_of_date=range(2023-12-31, 2023-12-31), fa_period_type=LTM)")</f>
        <v>#NAME?</v>
      </c>
      <c r="F593" t="e">
        <f ca="1">_xll.BQL(D593, "bs_st_borrow(fa_period_reference=range(2023-12-29, 2023-12-29), fa_period_type=Q)")</f>
        <v>#NAME?</v>
      </c>
      <c r="G593" t="e">
        <f ca="1">_xll.BQL(D593, "bs_lt_borrow(fa_period_reference=range(2023-12-29, 2023-12-29), fa_period_type=Q)")</f>
        <v>#NAME?</v>
      </c>
      <c r="H593" t="e">
        <f ca="1">_xll.BQL(D593, "net_income(as_of_date=range(2023-12-31, 2023-12-31), fa_period_type=LTM)")</f>
        <v>#NAME?</v>
      </c>
      <c r="I593" t="e">
        <f ca="1">_xll.BQL(D593, "ebitda(as_of_date=range(2023-12-31, 2023-12-31), fa_period_type=LTM)")</f>
        <v>#NAME?</v>
      </c>
      <c r="J593" t="e">
        <f ca="1">_xll.BQL(D593, "is_int_expense(as_of_date=range(2023-12-29, 2023-12-29), fa_period_type=Q)")</f>
        <v>#NAME?</v>
      </c>
      <c r="K593" t="e">
        <f ca="1">_xll.BQL(D593, "total_equity(as_of_date=range(2023-12-29, 2023-12-29), fa_period_type=Q)")</f>
        <v>#NAME?</v>
      </c>
      <c r="L593" t="e">
        <f ca="1">_xll.BQL(D593, "sales_rev_turn(as_of_date=range(2023-12-31, 2023-12-31), fa_period_type=LTM)")</f>
        <v>#NAME?</v>
      </c>
    </row>
    <row r="594" spans="1:12" x14ac:dyDescent="0.55000000000000004">
      <c r="A594" s="1">
        <v>45289</v>
      </c>
      <c r="B594" s="1">
        <v>45291</v>
      </c>
      <c r="C594" t="s">
        <v>6148</v>
      </c>
      <c r="D594" t="s">
        <v>7651</v>
      </c>
      <c r="E594" t="e">
        <f ca="1">_xll.BQL(D594, "cf_free_cash_flow(as_of_date=range(2023-12-31, 2023-12-31), fa_period_type=LTM)")</f>
        <v>#NAME?</v>
      </c>
      <c r="F594" t="e">
        <f ca="1">_xll.BQL(D594, "bs_st_borrow(fa_period_reference=range(2023-12-29, 2023-12-29), fa_period_type=Q)")</f>
        <v>#NAME?</v>
      </c>
      <c r="G594" t="e">
        <f ca="1">_xll.BQL(D594, "bs_lt_borrow(fa_period_reference=range(2023-12-29, 2023-12-29), fa_period_type=Q)")</f>
        <v>#NAME?</v>
      </c>
      <c r="H594" t="e">
        <f ca="1">_xll.BQL(D594, "net_income(as_of_date=range(2023-12-31, 2023-12-31), fa_period_type=LTM)")</f>
        <v>#NAME?</v>
      </c>
      <c r="I594" t="e">
        <f ca="1">_xll.BQL(D594, "ebitda(as_of_date=range(2023-12-31, 2023-12-31), fa_period_type=LTM)")</f>
        <v>#NAME?</v>
      </c>
      <c r="J594" t="e">
        <f ca="1">_xll.BQL(D594, "is_int_expense(as_of_date=range(2023-12-29, 2023-12-29), fa_period_type=Q)")</f>
        <v>#NAME?</v>
      </c>
      <c r="K594" t="e">
        <f ca="1">_xll.BQL(D594, "total_equity(as_of_date=range(2023-12-29, 2023-12-29), fa_period_type=Q)")</f>
        <v>#NAME?</v>
      </c>
      <c r="L594" t="e">
        <f ca="1">_xll.BQL(D594, "sales_rev_turn(as_of_date=range(2023-12-31, 2023-12-31), fa_period_type=LTM)")</f>
        <v>#NAME?</v>
      </c>
    </row>
    <row r="595" spans="1:12" x14ac:dyDescent="0.55000000000000004">
      <c r="A595" s="1">
        <v>45289</v>
      </c>
      <c r="B595" s="1">
        <v>45291</v>
      </c>
      <c r="C595" t="s">
        <v>6171</v>
      </c>
      <c r="D595" t="s">
        <v>7340</v>
      </c>
      <c r="E595" t="e">
        <f ca="1">_xll.BQL(D595, "cf_free_cash_flow(as_of_date=range(2023-12-31, 2023-12-31), fa_period_type=LTM)")</f>
        <v>#NAME?</v>
      </c>
      <c r="F595" t="e">
        <f ca="1">_xll.BQL(D595, "bs_st_borrow(fa_period_reference=range(2023-12-29, 2023-12-29), fa_period_type=Q)")</f>
        <v>#NAME?</v>
      </c>
      <c r="G595" t="e">
        <f ca="1">_xll.BQL(D595, "bs_lt_borrow(fa_period_reference=range(2023-12-29, 2023-12-29), fa_period_type=Q)")</f>
        <v>#NAME?</v>
      </c>
      <c r="H595" t="e">
        <f ca="1">_xll.BQL(D595, "net_income(as_of_date=range(2023-12-31, 2023-12-31), fa_period_type=LTM)")</f>
        <v>#NAME?</v>
      </c>
      <c r="I595" t="e">
        <f ca="1">_xll.BQL(D595, "ebitda(as_of_date=range(2023-12-31, 2023-12-31), fa_period_type=LTM)")</f>
        <v>#NAME?</v>
      </c>
      <c r="J595" t="e">
        <f ca="1">_xll.BQL(D595, "is_int_expense(as_of_date=range(2023-12-29, 2023-12-29), fa_period_type=Q)")</f>
        <v>#NAME?</v>
      </c>
      <c r="K595" t="e">
        <f ca="1">_xll.BQL(D595, "total_equity(as_of_date=range(2023-12-29, 2023-12-29), fa_period_type=Q)")</f>
        <v>#NAME?</v>
      </c>
      <c r="L595" t="e">
        <f ca="1">_xll.BQL(D595, "sales_rev_turn(as_of_date=range(2023-12-31, 2023-12-31), fa_period_type=LTM)")</f>
        <v>#NAME?</v>
      </c>
    </row>
    <row r="596" spans="1:12" x14ac:dyDescent="0.55000000000000004">
      <c r="A596" s="1">
        <v>45289</v>
      </c>
      <c r="B596" s="1">
        <v>45291</v>
      </c>
      <c r="C596" t="s">
        <v>6220</v>
      </c>
      <c r="D596" t="s">
        <v>7634</v>
      </c>
      <c r="E596" t="e">
        <f ca="1">_xll.BQL(D596, "cf_free_cash_flow(as_of_date=range(2023-12-31, 2023-12-31), fa_period_type=LTM)")</f>
        <v>#NAME?</v>
      </c>
      <c r="F596" t="e">
        <f ca="1">_xll.BQL(D596, "bs_st_borrow(fa_period_reference=range(2023-12-29, 2023-12-29), fa_period_type=Q)")</f>
        <v>#NAME?</v>
      </c>
      <c r="G596" t="e">
        <f ca="1">_xll.BQL(D596, "bs_lt_borrow(fa_period_reference=range(2023-12-29, 2023-12-29), fa_period_type=Q)")</f>
        <v>#NAME?</v>
      </c>
      <c r="H596" t="e">
        <f ca="1">_xll.BQL(D596, "net_income(as_of_date=range(2023-12-31, 2023-12-31), fa_period_type=LTM)")</f>
        <v>#NAME?</v>
      </c>
      <c r="I596" t="e">
        <f ca="1">_xll.BQL(D596, "ebitda(as_of_date=range(2023-12-31, 2023-12-31), fa_period_type=LTM)")</f>
        <v>#NAME?</v>
      </c>
      <c r="J596" t="e">
        <f ca="1">_xll.BQL(D596, "is_int_expense(as_of_date=range(2023-12-29, 2023-12-29), fa_period_type=Q)")</f>
        <v>#NAME?</v>
      </c>
      <c r="K596" t="e">
        <f ca="1">_xll.BQL(D596, "total_equity(as_of_date=range(2023-12-29, 2023-12-29), fa_period_type=Q)")</f>
        <v>#NAME?</v>
      </c>
      <c r="L596" t="e">
        <f ca="1">_xll.BQL(D596, "sales_rev_turn(as_of_date=range(2023-12-31, 2023-12-31), fa_period_type=LTM)")</f>
        <v>#NAME?</v>
      </c>
    </row>
    <row r="597" spans="1:12" x14ac:dyDescent="0.55000000000000004">
      <c r="A597" s="1">
        <v>45289</v>
      </c>
      <c r="B597" s="1">
        <v>45291</v>
      </c>
      <c r="C597" t="s">
        <v>6271</v>
      </c>
      <c r="D597" t="s">
        <v>7656</v>
      </c>
      <c r="E597" t="e">
        <f ca="1">_xll.BQL(D597, "cf_free_cash_flow(as_of_date=range(2023-12-31, 2023-12-31), fa_period_type=LTM)")</f>
        <v>#NAME?</v>
      </c>
      <c r="F597" t="e">
        <f ca="1">_xll.BQL(D597, "bs_st_borrow(fa_period_reference=range(2023-12-29, 2023-12-29), fa_period_type=Q)")</f>
        <v>#NAME?</v>
      </c>
      <c r="G597" t="e">
        <f ca="1">_xll.BQL(D597, "bs_lt_borrow(fa_period_reference=range(2023-12-29, 2023-12-29), fa_period_type=Q)")</f>
        <v>#NAME?</v>
      </c>
      <c r="H597" t="e">
        <f ca="1">_xll.BQL(D597, "net_income(as_of_date=range(2023-12-31, 2023-12-31), fa_period_type=LTM)")</f>
        <v>#NAME?</v>
      </c>
      <c r="I597" t="e">
        <f ca="1">_xll.BQL(D597, "ebitda(as_of_date=range(2023-12-31, 2023-12-31), fa_period_type=LTM)")</f>
        <v>#NAME?</v>
      </c>
      <c r="J597" t="e">
        <f ca="1">_xll.BQL(D597, "is_int_expense(as_of_date=range(2023-12-29, 2023-12-29), fa_period_type=Q)")</f>
        <v>#NAME?</v>
      </c>
      <c r="K597" t="e">
        <f ca="1">_xll.BQL(D597, "total_equity(as_of_date=range(2023-12-29, 2023-12-29), fa_period_type=Q)")</f>
        <v>#NAME?</v>
      </c>
      <c r="L597" t="e">
        <f ca="1">_xll.BQL(D597, "sales_rev_turn(as_of_date=range(2023-12-31, 2023-12-31), fa_period_type=LTM)")</f>
        <v>#NAME?</v>
      </c>
    </row>
    <row r="598" spans="1:12" x14ac:dyDescent="0.55000000000000004">
      <c r="A598" s="1">
        <v>45289</v>
      </c>
      <c r="B598" s="1">
        <v>45291</v>
      </c>
      <c r="C598" t="s">
        <v>6286</v>
      </c>
      <c r="D598" t="s">
        <v>7657</v>
      </c>
      <c r="E598" t="e">
        <f ca="1">_xll.BQL(D598, "cf_free_cash_flow(as_of_date=range(2023-12-31, 2023-12-31), fa_period_type=LTM)")</f>
        <v>#NAME?</v>
      </c>
      <c r="F598" t="e">
        <f ca="1">_xll.BQL(D598, "bs_st_borrow(fa_period_reference=range(2023-12-29, 2023-12-29), fa_period_type=Q)")</f>
        <v>#NAME?</v>
      </c>
      <c r="G598" t="e">
        <f ca="1">_xll.BQL(D598, "bs_lt_borrow(fa_period_reference=range(2023-12-29, 2023-12-29), fa_period_type=Q)")</f>
        <v>#NAME?</v>
      </c>
      <c r="H598" t="e">
        <f ca="1">_xll.BQL(D598, "net_income(as_of_date=range(2023-12-31, 2023-12-31), fa_period_type=LTM)")</f>
        <v>#NAME?</v>
      </c>
      <c r="I598" t="e">
        <f ca="1">_xll.BQL(D598, "ebitda(as_of_date=range(2023-12-31, 2023-12-31), fa_period_type=LTM)")</f>
        <v>#NAME?</v>
      </c>
      <c r="J598" t="e">
        <f ca="1">_xll.BQL(D598, "is_int_expense(as_of_date=range(2023-12-29, 2023-12-29), fa_period_type=Q)")</f>
        <v>#NAME?</v>
      </c>
      <c r="K598" t="e">
        <f ca="1">_xll.BQL(D598, "total_equity(as_of_date=range(2023-12-29, 2023-12-29), fa_period_type=Q)")</f>
        <v>#NAME?</v>
      </c>
      <c r="L598" t="e">
        <f ca="1">_xll.BQL(D598, "sales_rev_turn(as_of_date=range(2023-12-31, 2023-12-31), fa_period_type=LTM)")</f>
        <v>#NAME?</v>
      </c>
    </row>
    <row r="599" spans="1:12" x14ac:dyDescent="0.55000000000000004">
      <c r="A599" s="1">
        <v>45289</v>
      </c>
      <c r="B599" s="1">
        <v>45291</v>
      </c>
      <c r="C599" t="s">
        <v>6304</v>
      </c>
      <c r="D599" t="s">
        <v>7331</v>
      </c>
      <c r="E599" t="e">
        <f ca="1">_xll.BQL(D599, "cf_free_cash_flow(as_of_date=range(2023-12-31, 2023-12-31), fa_period_type=LTM)")</f>
        <v>#NAME?</v>
      </c>
      <c r="F599" t="e">
        <f ca="1">_xll.BQL(D599, "bs_st_borrow(fa_period_reference=range(2023-12-29, 2023-12-29), fa_period_type=Q)")</f>
        <v>#NAME?</v>
      </c>
      <c r="G599" t="e">
        <f ca="1">_xll.BQL(D599, "bs_lt_borrow(fa_period_reference=range(2023-12-29, 2023-12-29), fa_period_type=Q)")</f>
        <v>#NAME?</v>
      </c>
      <c r="H599" t="e">
        <f ca="1">_xll.BQL(D599, "net_income(as_of_date=range(2023-12-31, 2023-12-31), fa_period_type=LTM)")</f>
        <v>#NAME?</v>
      </c>
      <c r="I599" t="e">
        <f ca="1">_xll.BQL(D599, "ebitda(as_of_date=range(2023-12-31, 2023-12-31), fa_period_type=LTM)")</f>
        <v>#NAME?</v>
      </c>
      <c r="J599" t="e">
        <f ca="1">_xll.BQL(D599, "is_int_expense(as_of_date=range(2023-12-29, 2023-12-29), fa_period_type=Q)")</f>
        <v>#NAME?</v>
      </c>
      <c r="K599" t="e">
        <f ca="1">_xll.BQL(D599, "total_equity(as_of_date=range(2023-12-29, 2023-12-29), fa_period_type=Q)")</f>
        <v>#NAME?</v>
      </c>
      <c r="L599" t="e">
        <f ca="1">_xll.BQL(D599, "sales_rev_turn(as_of_date=range(2023-12-31, 2023-12-31), fa_period_type=LTM)")</f>
        <v>#NAME?</v>
      </c>
    </row>
    <row r="600" spans="1:12" x14ac:dyDescent="0.55000000000000004">
      <c r="A600" s="1">
        <v>45289</v>
      </c>
      <c r="B600" s="1">
        <v>45291</v>
      </c>
      <c r="C600" t="s">
        <v>6359</v>
      </c>
      <c r="D600" t="s">
        <v>7658</v>
      </c>
      <c r="E600" t="e">
        <f ca="1">_xll.BQL(D600, "cf_free_cash_flow(as_of_date=range(2023-12-31, 2023-12-31), fa_period_type=LTM)")</f>
        <v>#NAME?</v>
      </c>
      <c r="F600" t="e">
        <f ca="1">_xll.BQL(D600, "bs_st_borrow(fa_period_reference=range(2023-12-29, 2023-12-29), fa_period_type=Q)")</f>
        <v>#NAME?</v>
      </c>
      <c r="G600" t="e">
        <f ca="1">_xll.BQL(D600, "bs_lt_borrow(fa_period_reference=range(2023-12-29, 2023-12-29), fa_period_type=Q)")</f>
        <v>#NAME?</v>
      </c>
      <c r="H600" t="e">
        <f ca="1">_xll.BQL(D600, "net_income(as_of_date=range(2023-12-31, 2023-12-31), fa_period_type=LTM)")</f>
        <v>#NAME?</v>
      </c>
      <c r="I600" t="e">
        <f ca="1">_xll.BQL(D600, "ebitda(as_of_date=range(2023-12-31, 2023-12-31), fa_period_type=LTM)")</f>
        <v>#NAME?</v>
      </c>
      <c r="J600" t="e">
        <f ca="1">_xll.BQL(D600, "is_int_expense(as_of_date=range(2023-12-29, 2023-12-29), fa_period_type=Q)")</f>
        <v>#NAME?</v>
      </c>
      <c r="K600" t="e">
        <f ca="1">_xll.BQL(D600, "total_equity(as_of_date=range(2023-12-29, 2023-12-29), fa_period_type=Q)")</f>
        <v>#NAME?</v>
      </c>
      <c r="L600" t="e">
        <f ca="1">_xll.BQL(D600, "sales_rev_turn(as_of_date=range(2023-12-31, 2023-12-31), fa_period_type=LTM)")</f>
        <v>#NAME?</v>
      </c>
    </row>
    <row r="601" spans="1:12" x14ac:dyDescent="0.55000000000000004">
      <c r="A601" s="1">
        <v>45289</v>
      </c>
      <c r="B601" s="1">
        <v>45291</v>
      </c>
      <c r="C601" t="s">
        <v>6379</v>
      </c>
      <c r="D601" t="s">
        <v>7633</v>
      </c>
      <c r="E601" t="e">
        <f ca="1">_xll.BQL(D601, "cf_free_cash_flow(as_of_date=range(2023-12-31, 2023-12-31), fa_period_type=LTM)")</f>
        <v>#NAME?</v>
      </c>
      <c r="F601" t="e">
        <f ca="1">_xll.BQL(D601, "bs_st_borrow(fa_period_reference=range(2023-12-29, 2023-12-29), fa_period_type=Q)")</f>
        <v>#NAME?</v>
      </c>
      <c r="G601" t="e">
        <f ca="1">_xll.BQL(D601, "bs_lt_borrow(fa_period_reference=range(2023-12-29, 2023-12-29), fa_period_type=Q)")</f>
        <v>#NAME?</v>
      </c>
      <c r="H601" t="e">
        <f ca="1">_xll.BQL(D601, "net_income(as_of_date=range(2023-12-31, 2023-12-31), fa_period_type=LTM)")</f>
        <v>#NAME?</v>
      </c>
      <c r="I601" t="e">
        <f ca="1">_xll.BQL(D601, "ebitda(as_of_date=range(2023-12-31, 2023-12-31), fa_period_type=LTM)")</f>
        <v>#NAME?</v>
      </c>
      <c r="J601" t="e">
        <f ca="1">_xll.BQL(D601, "is_int_expense(as_of_date=range(2023-12-29, 2023-12-29), fa_period_type=Q)")</f>
        <v>#NAME?</v>
      </c>
      <c r="K601" t="e">
        <f ca="1">_xll.BQL(D601, "total_equity(as_of_date=range(2023-12-29, 2023-12-29), fa_period_type=Q)")</f>
        <v>#NAME?</v>
      </c>
      <c r="L601" t="e">
        <f ca="1">_xll.BQL(D601, "sales_rev_turn(as_of_date=range(2023-12-31, 2023-12-31), fa_period_type=LTM)")</f>
        <v>#NAME?</v>
      </c>
    </row>
    <row r="602" spans="1:12" x14ac:dyDescent="0.55000000000000004">
      <c r="A602" s="1">
        <v>45289</v>
      </c>
      <c r="B602" s="1">
        <v>45291</v>
      </c>
      <c r="C602" t="s">
        <v>6493</v>
      </c>
      <c r="D602" t="s">
        <v>7611</v>
      </c>
      <c r="E602" t="e">
        <f ca="1">_xll.BQL(D602, "cf_free_cash_flow(as_of_date=range(2023-12-31, 2023-12-31), fa_period_type=LTM)")</f>
        <v>#NAME?</v>
      </c>
      <c r="F602" t="e">
        <f ca="1">_xll.BQL(D602, "bs_st_borrow(fa_period_reference=range(2023-12-29, 2023-12-29), fa_period_type=Q)")</f>
        <v>#NAME?</v>
      </c>
      <c r="G602" t="e">
        <f ca="1">_xll.BQL(D602, "bs_lt_borrow(fa_period_reference=range(2023-12-29, 2023-12-29), fa_period_type=Q)")</f>
        <v>#NAME?</v>
      </c>
      <c r="H602" t="e">
        <f ca="1">_xll.BQL(D602, "net_income(as_of_date=range(2023-12-31, 2023-12-31), fa_period_type=LTM)")</f>
        <v>#NAME?</v>
      </c>
      <c r="I602" t="e">
        <f ca="1">_xll.BQL(D602, "ebitda(as_of_date=range(2023-12-31, 2023-12-31), fa_period_type=LTM)")</f>
        <v>#NAME?</v>
      </c>
      <c r="J602" t="e">
        <f ca="1">_xll.BQL(D602, "is_int_expense(as_of_date=range(2023-12-29, 2023-12-29), fa_period_type=Q)")</f>
        <v>#NAME?</v>
      </c>
      <c r="K602" t="e">
        <f ca="1">_xll.BQL(D602, "total_equity(as_of_date=range(2023-12-29, 2023-12-29), fa_period_type=Q)")</f>
        <v>#NAME?</v>
      </c>
      <c r="L602" t="e">
        <f ca="1">_xll.BQL(D602, "sales_rev_turn(as_of_date=range(2023-12-31, 2023-12-31), fa_period_type=LTM)")</f>
        <v>#NAME?</v>
      </c>
    </row>
    <row r="603" spans="1:12" x14ac:dyDescent="0.55000000000000004">
      <c r="A603" s="1">
        <v>45289</v>
      </c>
      <c r="B603" s="1">
        <v>45291</v>
      </c>
      <c r="C603" t="s">
        <v>6514</v>
      </c>
      <c r="D603" t="s">
        <v>7659</v>
      </c>
      <c r="E603" t="e">
        <f ca="1">_xll.BQL(D603, "cf_free_cash_flow(as_of_date=range(2023-12-31, 2023-12-31), fa_period_type=LTM)")</f>
        <v>#NAME?</v>
      </c>
      <c r="F603" t="e">
        <f ca="1">_xll.BQL(D603, "bs_st_borrow(fa_period_reference=range(2023-12-29, 2023-12-29), fa_period_type=Q)")</f>
        <v>#NAME?</v>
      </c>
      <c r="G603" t="e">
        <f ca="1">_xll.BQL(D603, "bs_lt_borrow(fa_period_reference=range(2023-12-29, 2023-12-29), fa_period_type=Q)")</f>
        <v>#NAME?</v>
      </c>
      <c r="H603" t="e">
        <f ca="1">_xll.BQL(D603, "net_income(as_of_date=range(2023-12-31, 2023-12-31), fa_period_type=LTM)")</f>
        <v>#NAME?</v>
      </c>
      <c r="I603" t="e">
        <f ca="1">_xll.BQL(D603, "ebitda(as_of_date=range(2023-12-31, 2023-12-31), fa_period_type=LTM)")</f>
        <v>#NAME?</v>
      </c>
      <c r="J603" t="e">
        <f ca="1">_xll.BQL(D603, "is_int_expense(as_of_date=range(2023-12-29, 2023-12-29), fa_period_type=Q)")</f>
        <v>#NAME?</v>
      </c>
      <c r="K603" t="e">
        <f ca="1">_xll.BQL(D603, "total_equity(as_of_date=range(2023-12-29, 2023-12-29), fa_period_type=Q)")</f>
        <v>#NAME?</v>
      </c>
      <c r="L603" t="e">
        <f ca="1">_xll.BQL(D603, "sales_rev_turn(as_of_date=range(2023-12-31, 2023-12-31), fa_period_type=LTM)")</f>
        <v>#NAME?</v>
      </c>
    </row>
    <row r="604" spans="1:12" x14ac:dyDescent="0.55000000000000004">
      <c r="A604" s="1">
        <v>45289</v>
      </c>
      <c r="B604" s="1">
        <v>45291</v>
      </c>
      <c r="C604" t="s">
        <v>6522</v>
      </c>
      <c r="D604" t="s">
        <v>7660</v>
      </c>
      <c r="E604" t="e">
        <f ca="1">_xll.BQL(D604, "cf_free_cash_flow(as_of_date=range(2023-12-31, 2023-12-31), fa_period_type=LTM)")</f>
        <v>#NAME?</v>
      </c>
      <c r="F604" t="e">
        <f ca="1">_xll.BQL(D604, "bs_st_borrow(fa_period_reference=range(2023-12-29, 2023-12-29), fa_period_type=Q)")</f>
        <v>#NAME?</v>
      </c>
      <c r="G604" t="e">
        <f ca="1">_xll.BQL(D604, "bs_lt_borrow(fa_period_reference=range(2023-12-29, 2023-12-29), fa_period_type=Q)")</f>
        <v>#NAME?</v>
      </c>
      <c r="H604" t="e">
        <f ca="1">_xll.BQL(D604, "net_income(as_of_date=range(2023-12-31, 2023-12-31), fa_period_type=LTM)")</f>
        <v>#NAME?</v>
      </c>
      <c r="I604" t="e">
        <f ca="1">_xll.BQL(D604, "ebitda(as_of_date=range(2023-12-31, 2023-12-31), fa_period_type=LTM)")</f>
        <v>#NAME?</v>
      </c>
      <c r="J604" t="e">
        <f ca="1">_xll.BQL(D604, "is_int_expense(as_of_date=range(2023-12-29, 2023-12-29), fa_period_type=Q)")</f>
        <v>#NAME?</v>
      </c>
      <c r="K604" t="e">
        <f ca="1">_xll.BQL(D604, "total_equity(as_of_date=range(2023-12-29, 2023-12-29), fa_period_type=Q)")</f>
        <v>#NAME?</v>
      </c>
      <c r="L604" t="e">
        <f ca="1">_xll.BQL(D604, "sales_rev_turn(as_of_date=range(2023-12-31, 2023-12-31), fa_period_type=LTM)")</f>
        <v>#NAME?</v>
      </c>
    </row>
    <row r="605" spans="1:12" x14ac:dyDescent="0.55000000000000004">
      <c r="A605" s="1">
        <v>45289</v>
      </c>
      <c r="B605" s="1">
        <v>45291</v>
      </c>
      <c r="C605" t="s">
        <v>6529</v>
      </c>
      <c r="D605" t="s">
        <v>7356</v>
      </c>
      <c r="E605" t="e">
        <f ca="1">_xll.BQL(D605, "cf_free_cash_flow(as_of_date=range(2023-12-31, 2023-12-31), fa_period_type=LTM)")</f>
        <v>#NAME?</v>
      </c>
      <c r="F605" t="e">
        <f ca="1">_xll.BQL(D605, "bs_st_borrow(fa_period_reference=range(2023-12-29, 2023-12-29), fa_period_type=Q)")</f>
        <v>#NAME?</v>
      </c>
      <c r="G605" t="e">
        <f ca="1">_xll.BQL(D605, "bs_lt_borrow(fa_period_reference=range(2023-12-29, 2023-12-29), fa_period_type=Q)")</f>
        <v>#NAME?</v>
      </c>
      <c r="H605" t="e">
        <f ca="1">_xll.BQL(D605, "net_income(as_of_date=range(2023-12-31, 2023-12-31), fa_period_type=LTM)")</f>
        <v>#NAME?</v>
      </c>
      <c r="I605" t="e">
        <f ca="1">_xll.BQL(D605, "ebitda(as_of_date=range(2023-12-31, 2023-12-31), fa_period_type=LTM)")</f>
        <v>#NAME?</v>
      </c>
      <c r="J605" t="e">
        <f ca="1">_xll.BQL(D605, "is_int_expense(as_of_date=range(2023-12-29, 2023-12-29), fa_period_type=Q)")</f>
        <v>#NAME?</v>
      </c>
      <c r="K605" t="e">
        <f ca="1">_xll.BQL(D605, "total_equity(as_of_date=range(2023-12-29, 2023-12-29), fa_period_type=Q)")</f>
        <v>#NAME?</v>
      </c>
      <c r="L605" t="e">
        <f ca="1">_xll.BQL(D605, "sales_rev_turn(as_of_date=range(2023-12-31, 2023-12-31), fa_period_type=LTM)")</f>
        <v>#NAME?</v>
      </c>
    </row>
    <row r="606" spans="1:12" x14ac:dyDescent="0.55000000000000004">
      <c r="A606" s="1">
        <v>45289</v>
      </c>
      <c r="B606" s="1">
        <v>45291</v>
      </c>
      <c r="C606" t="s">
        <v>6555</v>
      </c>
      <c r="D606" t="s">
        <v>7661</v>
      </c>
      <c r="E606" t="e">
        <f ca="1">_xll.BQL(D606, "cf_free_cash_flow(as_of_date=range(2023-12-31, 2023-12-31), fa_period_type=LTM)")</f>
        <v>#NAME?</v>
      </c>
      <c r="F606" t="e">
        <f ca="1">_xll.BQL(D606, "bs_st_borrow(fa_period_reference=range(2023-12-29, 2023-12-29), fa_period_type=Q)")</f>
        <v>#NAME?</v>
      </c>
      <c r="G606" t="e">
        <f ca="1">_xll.BQL(D606, "bs_lt_borrow(fa_period_reference=range(2023-12-29, 2023-12-29), fa_period_type=Q)")</f>
        <v>#NAME?</v>
      </c>
      <c r="H606" t="e">
        <f ca="1">_xll.BQL(D606, "net_income(as_of_date=range(2023-12-31, 2023-12-31), fa_period_type=LTM)")</f>
        <v>#NAME?</v>
      </c>
      <c r="I606" t="e">
        <f ca="1">_xll.BQL(D606, "ebitda(as_of_date=range(2023-12-31, 2023-12-31), fa_period_type=LTM)")</f>
        <v>#NAME?</v>
      </c>
      <c r="J606" t="e">
        <f ca="1">_xll.BQL(D606, "is_int_expense(as_of_date=range(2023-12-29, 2023-12-29), fa_period_type=Q)")</f>
        <v>#NAME?</v>
      </c>
      <c r="K606" t="e">
        <f ca="1">_xll.BQL(D606, "total_equity(as_of_date=range(2023-12-29, 2023-12-29), fa_period_type=Q)")</f>
        <v>#NAME?</v>
      </c>
      <c r="L606" t="e">
        <f ca="1">_xll.BQL(D606, "sales_rev_turn(as_of_date=range(2023-12-31, 2023-12-31), fa_period_type=LTM)")</f>
        <v>#NAME?</v>
      </c>
    </row>
    <row r="607" spans="1:12" x14ac:dyDescent="0.55000000000000004">
      <c r="A607" s="1">
        <v>45289</v>
      </c>
      <c r="B607" s="1">
        <v>45291</v>
      </c>
      <c r="C607" t="s">
        <v>6587</v>
      </c>
      <c r="D607" t="s">
        <v>7244</v>
      </c>
      <c r="E607" t="e">
        <f ca="1">_xll.BQL(D607, "cf_free_cash_flow(as_of_date=range(2023-12-31, 2023-12-31), fa_period_type=LTM)")</f>
        <v>#NAME?</v>
      </c>
      <c r="F607" t="e">
        <f ca="1">_xll.BQL(D607, "bs_st_borrow(fa_period_reference=range(2023-12-29, 2023-12-29), fa_period_type=Q)")</f>
        <v>#NAME?</v>
      </c>
      <c r="G607" t="e">
        <f ca="1">_xll.BQL(D607, "bs_lt_borrow(fa_period_reference=range(2023-12-29, 2023-12-29), fa_period_type=Q)")</f>
        <v>#NAME?</v>
      </c>
      <c r="H607" t="e">
        <f ca="1">_xll.BQL(D607, "net_income(as_of_date=range(2023-12-31, 2023-12-31), fa_period_type=LTM)")</f>
        <v>#NAME?</v>
      </c>
      <c r="I607" t="e">
        <f ca="1">_xll.BQL(D607, "ebitda(as_of_date=range(2023-12-31, 2023-12-31), fa_period_type=LTM)")</f>
        <v>#NAME?</v>
      </c>
      <c r="J607" t="e">
        <f ca="1">_xll.BQL(D607, "is_int_expense(as_of_date=range(2023-12-29, 2023-12-29), fa_period_type=Q)")</f>
        <v>#NAME?</v>
      </c>
      <c r="K607" t="e">
        <f ca="1">_xll.BQL(D607, "total_equity(as_of_date=range(2023-12-29, 2023-12-29), fa_period_type=Q)")</f>
        <v>#NAME?</v>
      </c>
      <c r="L607" t="e">
        <f ca="1">_xll.BQL(D607, "sales_rev_turn(as_of_date=range(2023-12-31, 2023-12-31), fa_period_type=LTM)")</f>
        <v>#NAME?</v>
      </c>
    </row>
    <row r="608" spans="1:12" x14ac:dyDescent="0.55000000000000004">
      <c r="A608" s="1">
        <v>45289</v>
      </c>
      <c r="B608" s="1">
        <v>45291</v>
      </c>
      <c r="C608" t="s">
        <v>6634</v>
      </c>
      <c r="D608" t="s">
        <v>7496</v>
      </c>
      <c r="E608" t="e">
        <f ca="1">_xll.BQL(D608, "cf_free_cash_flow(as_of_date=range(2023-12-31, 2023-12-31), fa_period_type=LTM)")</f>
        <v>#NAME?</v>
      </c>
      <c r="F608" t="e">
        <f ca="1">_xll.BQL(D608, "bs_st_borrow(fa_period_reference=range(2023-12-29, 2023-12-29), fa_period_type=Q)")</f>
        <v>#NAME?</v>
      </c>
      <c r="G608" t="e">
        <f ca="1">_xll.BQL(D608, "bs_lt_borrow(fa_period_reference=range(2023-12-29, 2023-12-29), fa_period_type=Q)")</f>
        <v>#NAME?</v>
      </c>
      <c r="H608" t="e">
        <f ca="1">_xll.BQL(D608, "net_income(as_of_date=range(2023-12-31, 2023-12-31), fa_period_type=LTM)")</f>
        <v>#NAME?</v>
      </c>
      <c r="I608" t="e">
        <f ca="1">_xll.BQL(D608, "ebitda(as_of_date=range(2023-12-31, 2023-12-31), fa_period_type=LTM)")</f>
        <v>#NAME?</v>
      </c>
      <c r="J608" t="e">
        <f ca="1">_xll.BQL(D608, "is_int_expense(as_of_date=range(2023-12-29, 2023-12-29), fa_period_type=Q)")</f>
        <v>#NAME?</v>
      </c>
      <c r="K608" t="e">
        <f ca="1">_xll.BQL(D608, "total_equity(as_of_date=range(2023-12-29, 2023-12-29), fa_period_type=Q)")</f>
        <v>#NAME?</v>
      </c>
      <c r="L608" t="e">
        <f ca="1">_xll.BQL(D608, "sales_rev_turn(as_of_date=range(2023-12-31, 2023-12-31), fa_period_type=LTM)")</f>
        <v>#NAME?</v>
      </c>
    </row>
    <row r="609" spans="1:12" x14ac:dyDescent="0.55000000000000004">
      <c r="A609" s="1">
        <v>45289</v>
      </c>
      <c r="B609" s="1">
        <v>45291</v>
      </c>
      <c r="C609" t="s">
        <v>6674</v>
      </c>
      <c r="D609" t="s">
        <v>7662</v>
      </c>
      <c r="E609" t="e">
        <f ca="1">_xll.BQL(D609, "cf_free_cash_flow(as_of_date=range(2023-12-31, 2023-12-31), fa_period_type=LTM)")</f>
        <v>#NAME?</v>
      </c>
      <c r="F609" t="e">
        <f ca="1">_xll.BQL(D609, "bs_st_borrow(fa_period_reference=range(2023-12-29, 2023-12-29), fa_period_type=Q)")</f>
        <v>#NAME?</v>
      </c>
      <c r="G609" t="e">
        <f ca="1">_xll.BQL(D609, "bs_lt_borrow(fa_period_reference=range(2023-12-29, 2023-12-29), fa_period_type=Q)")</f>
        <v>#NAME?</v>
      </c>
      <c r="H609" t="e">
        <f ca="1">_xll.BQL(D609, "net_income(as_of_date=range(2023-12-31, 2023-12-31), fa_period_type=LTM)")</f>
        <v>#NAME?</v>
      </c>
      <c r="I609" t="e">
        <f ca="1">_xll.BQL(D609, "ebitda(as_of_date=range(2023-12-31, 2023-12-31), fa_period_type=LTM)")</f>
        <v>#NAME?</v>
      </c>
      <c r="J609" t="e">
        <f ca="1">_xll.BQL(D609, "is_int_expense(as_of_date=range(2023-12-29, 2023-12-29), fa_period_type=Q)")</f>
        <v>#NAME?</v>
      </c>
      <c r="K609" t="e">
        <f ca="1">_xll.BQL(D609, "total_equity(as_of_date=range(2023-12-29, 2023-12-29), fa_period_type=Q)")</f>
        <v>#NAME?</v>
      </c>
      <c r="L609" t="e">
        <f ca="1">_xll.BQL(D609, "sales_rev_turn(as_of_date=range(2023-12-31, 2023-12-31), fa_period_type=LTM)")</f>
        <v>#NAME?</v>
      </c>
    </row>
    <row r="610" spans="1:12" x14ac:dyDescent="0.55000000000000004">
      <c r="A610" s="1">
        <v>45289</v>
      </c>
      <c r="B610" s="1">
        <v>45291</v>
      </c>
      <c r="C610" t="s">
        <v>6689</v>
      </c>
      <c r="D610" t="s">
        <v>7663</v>
      </c>
      <c r="E610" t="e">
        <f ca="1">_xll.BQL(D610, "cf_free_cash_flow(as_of_date=range(2023-12-31, 2023-12-31), fa_period_type=LTM)")</f>
        <v>#NAME?</v>
      </c>
      <c r="F610" t="e">
        <f ca="1">_xll.BQL(D610, "bs_st_borrow(fa_period_reference=range(2023-12-29, 2023-12-29), fa_period_type=Q)")</f>
        <v>#NAME?</v>
      </c>
      <c r="G610" t="e">
        <f ca="1">_xll.BQL(D610, "bs_lt_borrow(fa_period_reference=range(2023-12-29, 2023-12-29), fa_period_type=Q)")</f>
        <v>#NAME?</v>
      </c>
      <c r="H610" t="e">
        <f ca="1">_xll.BQL(D610, "net_income(as_of_date=range(2023-12-31, 2023-12-31), fa_period_type=LTM)")</f>
        <v>#NAME?</v>
      </c>
      <c r="I610" t="e">
        <f ca="1">_xll.BQL(D610, "ebitda(as_of_date=range(2023-12-31, 2023-12-31), fa_period_type=LTM)")</f>
        <v>#NAME?</v>
      </c>
      <c r="J610" t="e">
        <f ca="1">_xll.BQL(D610, "is_int_expense(as_of_date=range(2023-12-29, 2023-12-29), fa_period_type=Q)")</f>
        <v>#NAME?</v>
      </c>
      <c r="K610" t="e">
        <f ca="1">_xll.BQL(D610, "total_equity(as_of_date=range(2023-12-29, 2023-12-29), fa_period_type=Q)")</f>
        <v>#NAME?</v>
      </c>
      <c r="L610" t="e">
        <f ca="1">_xll.BQL(D610, "sales_rev_turn(as_of_date=range(2023-12-31, 2023-12-31), fa_period_type=LTM)")</f>
        <v>#NAME?</v>
      </c>
    </row>
    <row r="611" spans="1:12" x14ac:dyDescent="0.55000000000000004">
      <c r="A611" s="1">
        <v>45289</v>
      </c>
      <c r="B611" s="1">
        <v>45291</v>
      </c>
      <c r="C611" t="s">
        <v>6698</v>
      </c>
      <c r="D611" t="s">
        <v>7338</v>
      </c>
      <c r="E611" t="e">
        <f ca="1">_xll.BQL(D611, "cf_free_cash_flow(as_of_date=range(2023-12-31, 2023-12-31), fa_period_type=LTM)")</f>
        <v>#NAME?</v>
      </c>
      <c r="F611" t="e">
        <f ca="1">_xll.BQL(D611, "bs_st_borrow(fa_period_reference=range(2023-12-29, 2023-12-29), fa_period_type=Q)")</f>
        <v>#NAME?</v>
      </c>
      <c r="G611" t="e">
        <f ca="1">_xll.BQL(D611, "bs_lt_borrow(fa_period_reference=range(2023-12-29, 2023-12-29), fa_period_type=Q)")</f>
        <v>#NAME?</v>
      </c>
      <c r="H611" t="e">
        <f ca="1">_xll.BQL(D611, "net_income(as_of_date=range(2023-12-31, 2023-12-31), fa_period_type=LTM)")</f>
        <v>#NAME?</v>
      </c>
      <c r="I611" t="e">
        <f ca="1">_xll.BQL(D611, "ebitda(as_of_date=range(2023-12-31, 2023-12-31), fa_period_type=LTM)")</f>
        <v>#NAME?</v>
      </c>
      <c r="J611" t="e">
        <f ca="1">_xll.BQL(D611, "is_int_expense(as_of_date=range(2023-12-29, 2023-12-29), fa_period_type=Q)")</f>
        <v>#NAME?</v>
      </c>
      <c r="K611" t="e">
        <f ca="1">_xll.BQL(D611, "total_equity(as_of_date=range(2023-12-29, 2023-12-29), fa_period_type=Q)")</f>
        <v>#NAME?</v>
      </c>
      <c r="L611" t="e">
        <f ca="1">_xll.BQL(D611, "sales_rev_turn(as_of_date=range(2023-12-31, 2023-12-31), fa_period_type=LTM)")</f>
        <v>#NAME?</v>
      </c>
    </row>
    <row r="612" spans="1:12" x14ac:dyDescent="0.55000000000000004">
      <c r="A612" s="1">
        <v>45289</v>
      </c>
      <c r="B612" s="1">
        <v>45291</v>
      </c>
      <c r="C612" t="s">
        <v>6751</v>
      </c>
      <c r="D612" t="s">
        <v>7496</v>
      </c>
      <c r="E612" t="e">
        <f ca="1">_xll.BQL(D612, "cf_free_cash_flow(as_of_date=range(2023-12-31, 2023-12-31), fa_period_type=LTM)")</f>
        <v>#NAME?</v>
      </c>
      <c r="F612" t="e">
        <f ca="1">_xll.BQL(D612, "bs_st_borrow(fa_period_reference=range(2023-12-29, 2023-12-29), fa_period_type=Q)")</f>
        <v>#NAME?</v>
      </c>
      <c r="G612" t="e">
        <f ca="1">_xll.BQL(D612, "bs_lt_borrow(fa_period_reference=range(2023-12-29, 2023-12-29), fa_period_type=Q)")</f>
        <v>#NAME?</v>
      </c>
      <c r="H612" t="e">
        <f ca="1">_xll.BQL(D612, "net_income(as_of_date=range(2023-12-31, 2023-12-31), fa_period_type=LTM)")</f>
        <v>#NAME?</v>
      </c>
      <c r="I612" t="e">
        <f ca="1">_xll.BQL(D612, "ebitda(as_of_date=range(2023-12-31, 2023-12-31), fa_period_type=LTM)")</f>
        <v>#NAME?</v>
      </c>
      <c r="J612" t="e">
        <f ca="1">_xll.BQL(D612, "is_int_expense(as_of_date=range(2023-12-29, 2023-12-29), fa_period_type=Q)")</f>
        <v>#NAME?</v>
      </c>
      <c r="K612" t="e">
        <f ca="1">_xll.BQL(D612, "total_equity(as_of_date=range(2023-12-29, 2023-12-29), fa_period_type=Q)")</f>
        <v>#NAME?</v>
      </c>
      <c r="L612" t="e">
        <f ca="1">_xll.BQL(D612, "sales_rev_turn(as_of_date=range(2023-12-31, 2023-12-31), fa_period_type=LTM)")</f>
        <v>#NAME?</v>
      </c>
    </row>
    <row r="613" spans="1:12" x14ac:dyDescent="0.55000000000000004">
      <c r="A613" s="1">
        <v>45289</v>
      </c>
      <c r="B613" s="1">
        <v>45291</v>
      </c>
      <c r="C613" t="s">
        <v>6758</v>
      </c>
      <c r="D613" t="s">
        <v>7393</v>
      </c>
      <c r="E613" t="e">
        <f ca="1">_xll.BQL(D613, "cf_free_cash_flow(as_of_date=range(2023-12-31, 2023-12-31), fa_period_type=LTM)")</f>
        <v>#NAME?</v>
      </c>
      <c r="F613" t="e">
        <f ca="1">_xll.BQL(D613, "bs_st_borrow(fa_period_reference=range(2023-12-29, 2023-12-29), fa_period_type=Q)")</f>
        <v>#NAME?</v>
      </c>
      <c r="G613" t="e">
        <f ca="1">_xll.BQL(D613, "bs_lt_borrow(fa_period_reference=range(2023-12-29, 2023-12-29), fa_period_type=Q)")</f>
        <v>#NAME?</v>
      </c>
      <c r="H613" t="e">
        <f ca="1">_xll.BQL(D613, "net_income(as_of_date=range(2023-12-31, 2023-12-31), fa_period_type=LTM)")</f>
        <v>#NAME?</v>
      </c>
      <c r="I613" t="e">
        <f ca="1">_xll.BQL(D613, "ebitda(as_of_date=range(2023-12-31, 2023-12-31), fa_period_type=LTM)")</f>
        <v>#NAME?</v>
      </c>
      <c r="J613" t="e">
        <f ca="1">_xll.BQL(D613, "is_int_expense(as_of_date=range(2023-12-29, 2023-12-29), fa_period_type=Q)")</f>
        <v>#NAME?</v>
      </c>
      <c r="K613" t="e">
        <f ca="1">_xll.BQL(D613, "total_equity(as_of_date=range(2023-12-29, 2023-12-29), fa_period_type=Q)")</f>
        <v>#NAME?</v>
      </c>
      <c r="L613" t="e">
        <f ca="1">_xll.BQL(D613, "sales_rev_turn(as_of_date=range(2023-12-31, 2023-12-31), fa_period_type=LTM)")</f>
        <v>#NAME?</v>
      </c>
    </row>
    <row r="614" spans="1:12" x14ac:dyDescent="0.55000000000000004">
      <c r="A614" s="1">
        <v>45289</v>
      </c>
      <c r="B614" s="1">
        <v>45291</v>
      </c>
      <c r="C614" t="s">
        <v>7159</v>
      </c>
      <c r="D614" t="s">
        <v>7412</v>
      </c>
      <c r="E614" t="e">
        <f ca="1">_xll.BQL(D614, "cf_free_cash_flow(as_of_date=range(2023-12-31, 2023-12-31), fa_period_type=LTM)")</f>
        <v>#NAME?</v>
      </c>
      <c r="F614" t="e">
        <f ca="1">_xll.BQL(D614, "bs_st_borrow(fa_period_reference=range(2023-12-29, 2023-12-29), fa_period_type=Q)")</f>
        <v>#NAME?</v>
      </c>
      <c r="G614" t="e">
        <f ca="1">_xll.BQL(D614, "bs_lt_borrow(fa_period_reference=range(2023-12-29, 2023-12-29), fa_period_type=Q)")</f>
        <v>#NAME?</v>
      </c>
      <c r="H614" t="e">
        <f ca="1">_xll.BQL(D614, "net_income(as_of_date=range(2023-12-31, 2023-12-31), fa_period_type=LTM)")</f>
        <v>#NAME?</v>
      </c>
      <c r="I614" t="e">
        <f ca="1">_xll.BQL(D614, "ebitda(as_of_date=range(2023-12-31, 2023-12-31), fa_period_type=LTM)")</f>
        <v>#NAME?</v>
      </c>
      <c r="J614" t="e">
        <f ca="1">_xll.BQL(D614, "is_int_expense(as_of_date=range(2023-12-29, 2023-12-29), fa_period_type=Q)")</f>
        <v>#NAME?</v>
      </c>
      <c r="K614" t="e">
        <f ca="1">_xll.BQL(D614, "total_equity(as_of_date=range(2023-12-29, 2023-12-29), fa_period_type=Q)")</f>
        <v>#NAME?</v>
      </c>
      <c r="L614" t="e">
        <f ca="1">_xll.BQL(D614, "sales_rev_turn(as_of_date=range(2023-12-31, 2023-12-31), fa_period_type=LTM)")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8DF3-DD52-4B77-82D3-B718AE68CD74}">
  <dimension ref="A1:L614"/>
  <sheetViews>
    <sheetView tabSelected="1" workbookViewId="0">
      <selection activeCell="C3" sqref="C3"/>
    </sheetView>
  </sheetViews>
  <sheetFormatPr defaultRowHeight="14.4" x14ac:dyDescent="0.55000000000000004"/>
  <cols>
    <col min="1" max="2" width="10.68359375" bestFit="1" customWidth="1"/>
    <col min="3" max="3" width="49.68359375" bestFit="1" customWidth="1"/>
    <col min="4" max="4" width="16.68359375" bestFit="1" customWidth="1"/>
    <col min="5" max="5" width="14.41796875" bestFit="1" customWidth="1"/>
    <col min="6" max="7" width="12" bestFit="1" customWidth="1"/>
    <col min="8" max="9" width="12.68359375" bestFit="1" customWidth="1"/>
    <col min="10" max="10" width="16" bestFit="1" customWidth="1"/>
    <col min="11" max="11" width="12.68359375" bestFit="1" customWidth="1"/>
    <col min="12" max="12" width="12" bestFit="1" customWidth="1"/>
  </cols>
  <sheetData>
    <row r="1" spans="1:12" x14ac:dyDescent="0.55000000000000004">
      <c r="A1" s="4"/>
      <c r="B1" s="4" t="s">
        <v>7228</v>
      </c>
      <c r="C1" s="4" t="s">
        <v>0</v>
      </c>
      <c r="D1" s="4" t="s">
        <v>1</v>
      </c>
      <c r="E1" s="4" t="s">
        <v>7229</v>
      </c>
      <c r="F1" s="4" t="s">
        <v>7230</v>
      </c>
      <c r="G1" s="4" t="s">
        <v>7231</v>
      </c>
      <c r="H1" s="4" t="s">
        <v>7232</v>
      </c>
      <c r="I1" s="4" t="s">
        <v>7233</v>
      </c>
      <c r="J1" s="4" t="s">
        <v>7234</v>
      </c>
      <c r="K1" s="4" t="s">
        <v>7235</v>
      </c>
      <c r="L1" s="4" t="s">
        <v>7236</v>
      </c>
    </row>
    <row r="2" spans="1:12" x14ac:dyDescent="0.55000000000000004">
      <c r="A2" s="1">
        <v>45289</v>
      </c>
      <c r="B2" s="1">
        <v>45291</v>
      </c>
      <c r="C2" t="s">
        <v>13</v>
      </c>
      <c r="D2" t="s">
        <v>7237</v>
      </c>
      <c r="E2">
        <v>4897000000</v>
      </c>
      <c r="F2">
        <v>5107000000</v>
      </c>
      <c r="G2">
        <v>45565000000</v>
      </c>
      <c r="H2">
        <v>2354000000</v>
      </c>
      <c r="I2">
        <v>11385000000</v>
      </c>
      <c r="J2">
        <v>501000000</v>
      </c>
      <c r="K2">
        <v>113012000000</v>
      </c>
      <c r="L2">
        <v>88898000000</v>
      </c>
    </row>
    <row r="3" spans="1:12" x14ac:dyDescent="0.55000000000000004">
      <c r="A3" s="1">
        <v>45289</v>
      </c>
      <c r="B3" s="1">
        <v>45291</v>
      </c>
      <c r="C3" t="s">
        <v>24</v>
      </c>
      <c r="D3" t="s">
        <v>7238</v>
      </c>
      <c r="E3">
        <v>-554346000</v>
      </c>
      <c r="F3">
        <v>1339664000</v>
      </c>
      <c r="G3">
        <v>23274872000</v>
      </c>
      <c r="H3">
        <v>1219363000</v>
      </c>
      <c r="I3">
        <v>2335218000</v>
      </c>
      <c r="J3">
        <v>10173000</v>
      </c>
      <c r="K3">
        <v>18811224000.000004</v>
      </c>
      <c r="L3">
        <v>15616448000</v>
      </c>
    </row>
    <row r="4" spans="1:12" x14ac:dyDescent="0.55000000000000004">
      <c r="A4" s="1">
        <v>45289</v>
      </c>
      <c r="B4" s="1">
        <v>45291</v>
      </c>
      <c r="C4" t="s">
        <v>29</v>
      </c>
      <c r="D4" t="s">
        <v>7239</v>
      </c>
      <c r="E4">
        <v>5598000000</v>
      </c>
      <c r="F4">
        <v>49111000000</v>
      </c>
      <c r="G4">
        <v>95431000000</v>
      </c>
      <c r="H4">
        <v>6162000000</v>
      </c>
      <c r="I4">
        <v>14915000000</v>
      </c>
      <c r="J4">
        <v>324000000</v>
      </c>
      <c r="K4">
        <v>44276000000</v>
      </c>
      <c r="L4">
        <v>174228000000</v>
      </c>
    </row>
    <row r="5" spans="1:12" x14ac:dyDescent="0.55000000000000004">
      <c r="A5" s="1">
        <v>45289</v>
      </c>
      <c r="B5" s="1">
        <v>45291</v>
      </c>
      <c r="C5" t="s">
        <v>34</v>
      </c>
      <c r="D5" t="s">
        <v>7240</v>
      </c>
      <c r="E5">
        <v>-104000000</v>
      </c>
      <c r="F5">
        <v>143000000</v>
      </c>
      <c r="G5">
        <v>4208000000</v>
      </c>
      <c r="H5">
        <v>1149000000</v>
      </c>
      <c r="I5">
        <v>2084000000</v>
      </c>
      <c r="J5">
        <v>16000000</v>
      </c>
      <c r="K5">
        <v>11097000000</v>
      </c>
      <c r="L5">
        <v>18247000000</v>
      </c>
    </row>
    <row r="6" spans="1:12" x14ac:dyDescent="0.55000000000000004">
      <c r="A6" s="1">
        <v>45289</v>
      </c>
      <c r="B6" s="1">
        <v>45291</v>
      </c>
      <c r="C6" t="s">
        <v>44</v>
      </c>
      <c r="D6" t="s">
        <v>7241</v>
      </c>
      <c r="E6">
        <v>8478000000</v>
      </c>
      <c r="F6">
        <v>1121000000</v>
      </c>
      <c r="G6">
        <v>23977000000</v>
      </c>
      <c r="H6">
        <v>8760000000</v>
      </c>
      <c r="I6">
        <v>11826000000</v>
      </c>
      <c r="J6" t="s">
        <v>7664</v>
      </c>
      <c r="K6">
        <v>-3357000000</v>
      </c>
      <c r="L6">
        <v>20561000000</v>
      </c>
    </row>
    <row r="7" spans="1:12" x14ac:dyDescent="0.55000000000000004">
      <c r="A7" s="1">
        <v>45289</v>
      </c>
      <c r="B7" s="1">
        <v>45291</v>
      </c>
      <c r="C7" t="s">
        <v>57</v>
      </c>
      <c r="D7" t="s">
        <v>7237</v>
      </c>
      <c r="E7">
        <v>4897000000</v>
      </c>
      <c r="F7">
        <v>5107000000</v>
      </c>
      <c r="G7">
        <v>45565000000</v>
      </c>
      <c r="H7">
        <v>2354000000</v>
      </c>
      <c r="I7">
        <v>11385000000</v>
      </c>
      <c r="J7">
        <v>501000000</v>
      </c>
      <c r="K7">
        <v>113012000000</v>
      </c>
      <c r="L7">
        <v>88898000000</v>
      </c>
    </row>
    <row r="8" spans="1:12" x14ac:dyDescent="0.55000000000000004">
      <c r="A8" s="1">
        <v>45289</v>
      </c>
      <c r="B8" s="1">
        <v>45291</v>
      </c>
      <c r="C8" t="s">
        <v>60</v>
      </c>
      <c r="D8" t="s">
        <v>7242</v>
      </c>
      <c r="E8" t="s">
        <v>7664</v>
      </c>
      <c r="F8" t="s">
        <v>7664</v>
      </c>
      <c r="G8" t="s">
        <v>7664</v>
      </c>
      <c r="H8" t="s">
        <v>7664</v>
      </c>
      <c r="I8" t="s">
        <v>7664</v>
      </c>
      <c r="J8" t="s">
        <v>7664</v>
      </c>
      <c r="K8" t="s">
        <v>7664</v>
      </c>
      <c r="L8" t="s">
        <v>7664</v>
      </c>
    </row>
    <row r="9" spans="1:12" x14ac:dyDescent="0.55000000000000004">
      <c r="A9" s="1">
        <v>45289</v>
      </c>
      <c r="B9" s="1">
        <v>45291</v>
      </c>
      <c r="C9" t="s">
        <v>68</v>
      </c>
      <c r="D9" t="s">
        <v>7243</v>
      </c>
      <c r="E9">
        <v>530000000</v>
      </c>
      <c r="F9">
        <v>87000000</v>
      </c>
      <c r="G9">
        <v>11567000000</v>
      </c>
      <c r="H9">
        <v>1283000000</v>
      </c>
      <c r="I9" t="s">
        <v>7664</v>
      </c>
      <c r="J9" t="s">
        <v>7664</v>
      </c>
      <c r="K9">
        <v>10815000000</v>
      </c>
      <c r="L9">
        <v>2547000000</v>
      </c>
    </row>
    <row r="10" spans="1:12" x14ac:dyDescent="0.55000000000000004">
      <c r="A10" s="1">
        <v>45289</v>
      </c>
      <c r="B10" s="1">
        <v>45291</v>
      </c>
      <c r="C10" t="s">
        <v>74</v>
      </c>
      <c r="D10" t="s">
        <v>7244</v>
      </c>
      <c r="E10">
        <v>16300000000</v>
      </c>
      <c r="F10">
        <v>16856000000</v>
      </c>
      <c r="G10">
        <v>155214000000</v>
      </c>
      <c r="H10">
        <v>20896000000</v>
      </c>
      <c r="I10">
        <v>46828000000</v>
      </c>
      <c r="J10">
        <v>1433000000</v>
      </c>
      <c r="K10">
        <v>99088000000</v>
      </c>
      <c r="L10">
        <v>134095000000</v>
      </c>
    </row>
    <row r="11" spans="1:12" x14ac:dyDescent="0.55000000000000004">
      <c r="A11" s="1">
        <v>45289</v>
      </c>
      <c r="B11" s="1">
        <v>45291</v>
      </c>
      <c r="C11" t="s">
        <v>79</v>
      </c>
      <c r="D11" t="s">
        <v>7245</v>
      </c>
      <c r="E11">
        <v>-895000000</v>
      </c>
      <c r="F11">
        <v>451000000</v>
      </c>
      <c r="G11">
        <v>20036000000</v>
      </c>
      <c r="H11">
        <v>-11372000000</v>
      </c>
      <c r="I11">
        <v>-8062000000</v>
      </c>
      <c r="J11">
        <v>295000000</v>
      </c>
      <c r="K11">
        <v>2219000000</v>
      </c>
      <c r="L11">
        <v>14840000000</v>
      </c>
    </row>
    <row r="12" spans="1:12" x14ac:dyDescent="0.55000000000000004">
      <c r="A12" s="1">
        <v>45289</v>
      </c>
      <c r="B12" s="1">
        <v>45291</v>
      </c>
      <c r="C12" t="s">
        <v>89</v>
      </c>
      <c r="D12" t="s">
        <v>7246</v>
      </c>
      <c r="E12">
        <v>-372000000</v>
      </c>
      <c r="F12">
        <v>320000000</v>
      </c>
      <c r="G12">
        <v>7066000000</v>
      </c>
      <c r="H12">
        <v>-1200000000</v>
      </c>
      <c r="I12">
        <v>494000000</v>
      </c>
      <c r="J12">
        <v>232000000</v>
      </c>
      <c r="K12">
        <v>10318000000</v>
      </c>
      <c r="L12">
        <v>2697000000</v>
      </c>
    </row>
    <row r="13" spans="1:12" x14ac:dyDescent="0.55000000000000004">
      <c r="A13" s="1">
        <v>45289</v>
      </c>
      <c r="B13" s="1">
        <v>45291</v>
      </c>
      <c r="C13" t="s">
        <v>96</v>
      </c>
      <c r="D13" t="s">
        <v>7247</v>
      </c>
      <c r="E13">
        <v>26739000000</v>
      </c>
      <c r="F13">
        <v>40941000000</v>
      </c>
      <c r="G13">
        <v>83840000000</v>
      </c>
      <c r="H13">
        <v>76813000000</v>
      </c>
      <c r="I13">
        <v>110144000000</v>
      </c>
      <c r="J13">
        <v>1260000000</v>
      </c>
      <c r="K13">
        <v>534727000000</v>
      </c>
      <c r="L13">
        <v>401775000000</v>
      </c>
    </row>
    <row r="14" spans="1:12" x14ac:dyDescent="0.55000000000000004">
      <c r="A14" s="1">
        <v>45289</v>
      </c>
      <c r="B14" s="1">
        <v>45291</v>
      </c>
      <c r="C14" t="s">
        <v>101</v>
      </c>
      <c r="D14" t="s">
        <v>7248</v>
      </c>
      <c r="E14">
        <v>12079000000</v>
      </c>
      <c r="F14">
        <v>7221000000</v>
      </c>
      <c r="G14">
        <v>51304000000</v>
      </c>
      <c r="H14">
        <v>6925000000</v>
      </c>
      <c r="I14">
        <v>12439000000</v>
      </c>
      <c r="J14">
        <v>412000000</v>
      </c>
      <c r="K14">
        <v>23156000000</v>
      </c>
      <c r="L14">
        <v>61170000000</v>
      </c>
    </row>
    <row r="15" spans="1:12" x14ac:dyDescent="0.55000000000000004">
      <c r="A15" s="1">
        <v>45289</v>
      </c>
      <c r="B15" s="1">
        <v>45291</v>
      </c>
      <c r="C15" t="s">
        <v>108</v>
      </c>
      <c r="D15" t="s">
        <v>7249</v>
      </c>
      <c r="E15">
        <v>2962000000</v>
      </c>
      <c r="F15">
        <v>660000000</v>
      </c>
      <c r="G15">
        <v>10079000000</v>
      </c>
      <c r="H15">
        <v>3263000000</v>
      </c>
      <c r="I15">
        <v>4540000000</v>
      </c>
      <c r="J15">
        <v>90000000</v>
      </c>
      <c r="K15">
        <v>-1069000000</v>
      </c>
      <c r="L15">
        <v>53718000000</v>
      </c>
    </row>
    <row r="16" spans="1:12" x14ac:dyDescent="0.55000000000000004">
      <c r="A16" s="1">
        <v>45289</v>
      </c>
      <c r="B16" s="1">
        <v>45291</v>
      </c>
      <c r="C16" t="s">
        <v>114</v>
      </c>
      <c r="D16" t="s">
        <v>7250</v>
      </c>
      <c r="E16">
        <v>4121000000</v>
      </c>
      <c r="F16">
        <v>25215000000</v>
      </c>
      <c r="G16">
        <v>38477000000</v>
      </c>
      <c r="H16">
        <v>10166000000</v>
      </c>
      <c r="I16">
        <v>17605000000</v>
      </c>
      <c r="J16">
        <v>781000000</v>
      </c>
      <c r="K16">
        <v>21886000000.000004</v>
      </c>
      <c r="L16">
        <v>61251000000</v>
      </c>
    </row>
    <row r="17" spans="1:12" x14ac:dyDescent="0.55000000000000004">
      <c r="A17" s="1">
        <v>45289</v>
      </c>
      <c r="B17" s="1">
        <v>45291</v>
      </c>
      <c r="C17" t="s">
        <v>119</v>
      </c>
      <c r="D17" t="s">
        <v>7251</v>
      </c>
      <c r="E17">
        <v>-419000000</v>
      </c>
      <c r="F17">
        <v>38000000</v>
      </c>
      <c r="G17">
        <v>16934000000</v>
      </c>
      <c r="H17">
        <v>-1101000000</v>
      </c>
      <c r="I17">
        <v>-240000000</v>
      </c>
      <c r="J17">
        <v>232000000</v>
      </c>
      <c r="K17">
        <v>22378000000</v>
      </c>
      <c r="L17">
        <v>30145000000</v>
      </c>
    </row>
    <row r="18" spans="1:12" x14ac:dyDescent="0.55000000000000004">
      <c r="A18" s="1">
        <v>45289</v>
      </c>
      <c r="B18" s="1">
        <v>45291</v>
      </c>
      <c r="C18" t="s">
        <v>123</v>
      </c>
      <c r="D18" t="s">
        <v>7252</v>
      </c>
      <c r="E18" t="s">
        <v>7664</v>
      </c>
      <c r="F18" t="s">
        <v>7664</v>
      </c>
      <c r="G18" t="s">
        <v>7664</v>
      </c>
      <c r="H18" t="s">
        <v>7664</v>
      </c>
      <c r="I18" t="s">
        <v>7664</v>
      </c>
      <c r="J18" t="s">
        <v>7664</v>
      </c>
      <c r="K18" t="s">
        <v>7664</v>
      </c>
      <c r="L18" t="s">
        <v>7664</v>
      </c>
    </row>
    <row r="19" spans="1:12" x14ac:dyDescent="0.55000000000000004">
      <c r="A19" s="1">
        <v>45289</v>
      </c>
      <c r="B19" s="1">
        <v>45291</v>
      </c>
      <c r="C19" t="s">
        <v>127</v>
      </c>
      <c r="D19" t="s">
        <v>7253</v>
      </c>
      <c r="E19">
        <v>1043100000</v>
      </c>
      <c r="F19">
        <v>320600000</v>
      </c>
      <c r="G19">
        <v>2926600000</v>
      </c>
      <c r="H19">
        <v>935700000</v>
      </c>
      <c r="I19">
        <v>1584600000</v>
      </c>
      <c r="J19" t="s">
        <v>7664</v>
      </c>
      <c r="K19">
        <v>2415700000</v>
      </c>
      <c r="L19">
        <v>6667600000</v>
      </c>
    </row>
    <row r="20" spans="1:12" x14ac:dyDescent="0.55000000000000004">
      <c r="A20" s="1">
        <v>45289</v>
      </c>
      <c r="B20" s="1">
        <v>45291</v>
      </c>
      <c r="C20" t="s">
        <v>131</v>
      </c>
      <c r="D20" t="s">
        <v>7254</v>
      </c>
      <c r="E20" t="s">
        <v>7664</v>
      </c>
      <c r="F20" t="s">
        <v>7664</v>
      </c>
      <c r="G20" t="s">
        <v>7664</v>
      </c>
      <c r="H20">
        <v>-309653000</v>
      </c>
      <c r="I20" t="s">
        <v>7664</v>
      </c>
      <c r="J20" t="s">
        <v>7664</v>
      </c>
      <c r="K20">
        <v>-42491000</v>
      </c>
      <c r="L20">
        <v>333093000</v>
      </c>
    </row>
    <row r="21" spans="1:12" x14ac:dyDescent="0.55000000000000004">
      <c r="A21" s="1">
        <v>45289</v>
      </c>
      <c r="B21" s="1">
        <v>45291</v>
      </c>
      <c r="C21" t="s">
        <v>139</v>
      </c>
      <c r="D21" t="s">
        <v>7255</v>
      </c>
      <c r="E21">
        <v>-84373000</v>
      </c>
      <c r="F21">
        <v>7500000</v>
      </c>
      <c r="G21">
        <v>17321000</v>
      </c>
      <c r="H21">
        <v>-161966000</v>
      </c>
      <c r="I21">
        <v>-125745000.00000003</v>
      </c>
      <c r="J21" t="s">
        <v>7664</v>
      </c>
      <c r="K21">
        <v>533597999.99999988</v>
      </c>
      <c r="L21">
        <v>191256000</v>
      </c>
    </row>
    <row r="22" spans="1:12" x14ac:dyDescent="0.55000000000000004">
      <c r="A22" s="1">
        <v>45289</v>
      </c>
      <c r="B22" s="1">
        <v>45291</v>
      </c>
      <c r="C22" t="s">
        <v>144</v>
      </c>
      <c r="D22" t="s">
        <v>7256</v>
      </c>
      <c r="E22">
        <v>2405000000</v>
      </c>
      <c r="F22" t="s">
        <v>7664</v>
      </c>
      <c r="G22">
        <v>19851000000</v>
      </c>
      <c r="H22">
        <v>656000000</v>
      </c>
      <c r="I22">
        <v>2103000000</v>
      </c>
      <c r="J22" t="s">
        <v>7664</v>
      </c>
      <c r="K22">
        <v>3109000000</v>
      </c>
      <c r="L22">
        <v>5217000000</v>
      </c>
    </row>
    <row r="23" spans="1:12" x14ac:dyDescent="0.55000000000000004">
      <c r="A23" s="1">
        <v>45289</v>
      </c>
      <c r="B23" s="1">
        <v>45291</v>
      </c>
      <c r="C23" t="s">
        <v>153</v>
      </c>
      <c r="D23" t="s">
        <v>7257</v>
      </c>
      <c r="E23">
        <v>63226000000</v>
      </c>
      <c r="F23">
        <v>33671000000</v>
      </c>
      <c r="G23">
        <v>72010000000</v>
      </c>
      <c r="H23">
        <v>77096000000</v>
      </c>
      <c r="I23">
        <v>111880000000</v>
      </c>
      <c r="J23">
        <v>525000000</v>
      </c>
      <c r="K23">
        <v>220714000000</v>
      </c>
      <c r="L23">
        <v>218310000000</v>
      </c>
    </row>
    <row r="24" spans="1:12" x14ac:dyDescent="0.55000000000000004">
      <c r="A24" s="1">
        <v>45289</v>
      </c>
      <c r="B24" s="1">
        <v>45291</v>
      </c>
      <c r="C24" t="s">
        <v>157</v>
      </c>
      <c r="D24" t="s">
        <v>7258</v>
      </c>
      <c r="E24">
        <v>608000000</v>
      </c>
      <c r="F24">
        <v>1479000000</v>
      </c>
      <c r="G24">
        <v>18819000000</v>
      </c>
      <c r="H24">
        <v>-2209000000</v>
      </c>
      <c r="I24">
        <v>49000000</v>
      </c>
      <c r="J24" t="s">
        <v>7664</v>
      </c>
      <c r="K24">
        <v>7511000000</v>
      </c>
      <c r="L24">
        <v>15273000000</v>
      </c>
    </row>
    <row r="25" spans="1:12" x14ac:dyDescent="0.55000000000000004">
      <c r="A25" s="1">
        <v>45289</v>
      </c>
      <c r="B25" s="1">
        <v>45291</v>
      </c>
      <c r="C25" t="s">
        <v>161</v>
      </c>
      <c r="D25" t="s">
        <v>7259</v>
      </c>
      <c r="E25">
        <v>99584000000</v>
      </c>
      <c r="F25">
        <v>17382000000</v>
      </c>
      <c r="G25">
        <v>106548000000</v>
      </c>
      <c r="H25">
        <v>96995000000</v>
      </c>
      <c r="I25">
        <v>127820000000</v>
      </c>
      <c r="J25">
        <v>1002000000</v>
      </c>
      <c r="K25">
        <v>62146000000</v>
      </c>
      <c r="L25">
        <v>383285000000</v>
      </c>
    </row>
    <row r="26" spans="1:12" x14ac:dyDescent="0.55000000000000004">
      <c r="A26" s="1">
        <v>45289</v>
      </c>
      <c r="B26" s="1">
        <v>45291</v>
      </c>
      <c r="C26" t="s">
        <v>166</v>
      </c>
      <c r="D26" t="s">
        <v>7260</v>
      </c>
      <c r="E26">
        <v>5676632000</v>
      </c>
      <c r="F26">
        <v>777014000</v>
      </c>
      <c r="G26">
        <v>15987234000</v>
      </c>
      <c r="H26">
        <v>4525436000</v>
      </c>
      <c r="I26">
        <v>6371565000</v>
      </c>
      <c r="J26">
        <v>175563000</v>
      </c>
      <c r="K26">
        <v>22107627000</v>
      </c>
      <c r="L26">
        <v>32742525000</v>
      </c>
    </row>
    <row r="27" spans="1:12" x14ac:dyDescent="0.55000000000000004">
      <c r="A27" s="1">
        <v>45289</v>
      </c>
      <c r="B27" s="1">
        <v>45291</v>
      </c>
      <c r="C27" t="s">
        <v>170</v>
      </c>
      <c r="D27" t="s">
        <v>7261</v>
      </c>
      <c r="E27">
        <v>19768000000</v>
      </c>
      <c r="F27">
        <v>14840000000</v>
      </c>
      <c r="G27">
        <v>144431000000</v>
      </c>
      <c r="H27">
        <v>-11305000000</v>
      </c>
      <c r="I27">
        <v>21137000000</v>
      </c>
      <c r="J27">
        <v>1662000000</v>
      </c>
      <c r="K27">
        <v>119827000000</v>
      </c>
      <c r="L27">
        <v>121749000000</v>
      </c>
    </row>
    <row r="28" spans="1:12" x14ac:dyDescent="0.55000000000000004">
      <c r="A28" s="1">
        <v>45289</v>
      </c>
      <c r="B28" s="1">
        <v>45291</v>
      </c>
      <c r="C28" t="s">
        <v>185</v>
      </c>
      <c r="D28" t="s">
        <v>7262</v>
      </c>
      <c r="E28">
        <v>3311000000</v>
      </c>
      <c r="F28">
        <v>1943000000</v>
      </c>
      <c r="G28">
        <v>12036000000</v>
      </c>
      <c r="H28">
        <v>1432000000</v>
      </c>
      <c r="I28">
        <v>4370000000</v>
      </c>
      <c r="J28">
        <v>143000000</v>
      </c>
      <c r="K28">
        <v>5521000000</v>
      </c>
      <c r="L28">
        <v>15569000000</v>
      </c>
    </row>
    <row r="29" spans="1:12" x14ac:dyDescent="0.55000000000000004">
      <c r="A29" s="1">
        <v>45289</v>
      </c>
      <c r="B29" s="1">
        <v>45291</v>
      </c>
      <c r="C29" t="s">
        <v>188</v>
      </c>
      <c r="D29" t="s">
        <v>7263</v>
      </c>
      <c r="E29">
        <v>-95191000</v>
      </c>
      <c r="F29">
        <v>4448000</v>
      </c>
      <c r="G29">
        <v>18492000</v>
      </c>
      <c r="H29">
        <v>-360391000</v>
      </c>
      <c r="I29">
        <v>-359059000</v>
      </c>
      <c r="J29">
        <v>1000</v>
      </c>
      <c r="K29">
        <v>1580829000.0000002</v>
      </c>
      <c r="L29">
        <v>573075000</v>
      </c>
    </row>
    <row r="30" spans="1:12" x14ac:dyDescent="0.55000000000000004">
      <c r="A30" s="1">
        <v>45289</v>
      </c>
      <c r="B30" s="1">
        <v>45291</v>
      </c>
      <c r="C30" t="s">
        <v>197</v>
      </c>
      <c r="D30" t="s">
        <v>7264</v>
      </c>
      <c r="E30">
        <v>203932000</v>
      </c>
      <c r="F30">
        <v>17855000</v>
      </c>
      <c r="G30">
        <v>1625225000</v>
      </c>
      <c r="H30">
        <v>92789000</v>
      </c>
      <c r="I30">
        <v>568207000</v>
      </c>
      <c r="J30">
        <v>12650000</v>
      </c>
      <c r="K30">
        <v>3665787999.9999995</v>
      </c>
      <c r="L30">
        <v>1805636000</v>
      </c>
    </row>
    <row r="31" spans="1:12" x14ac:dyDescent="0.55000000000000004">
      <c r="A31" s="1">
        <v>45289</v>
      </c>
      <c r="B31" s="1">
        <v>45291</v>
      </c>
      <c r="C31" t="s">
        <v>201</v>
      </c>
      <c r="D31" t="s">
        <v>7265</v>
      </c>
      <c r="E31">
        <v>779000000</v>
      </c>
      <c r="F31">
        <v>192000000</v>
      </c>
      <c r="G31">
        <v>5517000000</v>
      </c>
      <c r="H31">
        <v>733000000</v>
      </c>
      <c r="I31">
        <v>1501000000</v>
      </c>
      <c r="J31">
        <v>84000000</v>
      </c>
      <c r="K31">
        <v>-2124000000.0000002</v>
      </c>
      <c r="L31">
        <v>7406000000</v>
      </c>
    </row>
    <row r="32" spans="1:12" x14ac:dyDescent="0.55000000000000004">
      <c r="A32" s="1">
        <v>45289</v>
      </c>
      <c r="B32" s="1">
        <v>45291</v>
      </c>
      <c r="C32" t="s">
        <v>208</v>
      </c>
      <c r="D32" t="s">
        <v>7266</v>
      </c>
      <c r="E32">
        <v>567000000</v>
      </c>
      <c r="F32">
        <v>160000000</v>
      </c>
      <c r="G32">
        <v>6031000000</v>
      </c>
      <c r="H32">
        <v>684000000</v>
      </c>
      <c r="I32">
        <v>2014000000</v>
      </c>
      <c r="J32">
        <v>35000000</v>
      </c>
      <c r="K32">
        <v>4144000000.0000005</v>
      </c>
      <c r="L32">
        <v>24017000000</v>
      </c>
    </row>
    <row r="33" spans="1:12" x14ac:dyDescent="0.55000000000000004">
      <c r="A33" s="1">
        <v>45289</v>
      </c>
      <c r="B33" s="1">
        <v>45291</v>
      </c>
      <c r="C33" t="s">
        <v>214</v>
      </c>
      <c r="D33" t="s">
        <v>7267</v>
      </c>
      <c r="E33">
        <v>1396000000</v>
      </c>
      <c r="F33">
        <v>0</v>
      </c>
      <c r="G33">
        <v>3458000000</v>
      </c>
      <c r="H33">
        <v>340000000</v>
      </c>
      <c r="I33">
        <v>1579000000</v>
      </c>
      <c r="J33" t="s">
        <v>7664</v>
      </c>
      <c r="K33">
        <v>8264000000</v>
      </c>
      <c r="L33">
        <v>21928000000</v>
      </c>
    </row>
    <row r="34" spans="1:12" x14ac:dyDescent="0.55000000000000004">
      <c r="A34" s="1">
        <v>45289</v>
      </c>
      <c r="B34" s="1">
        <v>45291</v>
      </c>
      <c r="C34" t="s">
        <v>226</v>
      </c>
      <c r="D34" t="s">
        <v>7268</v>
      </c>
      <c r="E34">
        <v>631734000000</v>
      </c>
      <c r="F34">
        <v>2621055000000</v>
      </c>
      <c r="G34">
        <v>4695430000000</v>
      </c>
      <c r="H34">
        <v>453635000000</v>
      </c>
      <c r="I34">
        <v>1237517000000</v>
      </c>
      <c r="J34">
        <v>20912000000</v>
      </c>
      <c r="K34">
        <v>6317755000000</v>
      </c>
      <c r="L34">
        <v>11997791000000</v>
      </c>
    </row>
    <row r="35" spans="1:12" x14ac:dyDescent="0.55000000000000004">
      <c r="A35" s="1">
        <v>45289</v>
      </c>
      <c r="B35" s="1">
        <v>45291</v>
      </c>
      <c r="C35" t="s">
        <v>231</v>
      </c>
      <c r="D35" t="s">
        <v>7269</v>
      </c>
      <c r="E35">
        <v>13358000000</v>
      </c>
      <c r="F35">
        <v>38652000000</v>
      </c>
      <c r="G35">
        <v>80220000000</v>
      </c>
      <c r="H35">
        <v>10024000000</v>
      </c>
      <c r="I35">
        <v>22499000000</v>
      </c>
      <c r="J35">
        <v>229000000</v>
      </c>
      <c r="K35">
        <v>78727000000</v>
      </c>
      <c r="L35">
        <v>171970000000</v>
      </c>
    </row>
    <row r="36" spans="1:12" x14ac:dyDescent="0.55000000000000004">
      <c r="A36" s="1">
        <v>45289</v>
      </c>
      <c r="B36" s="1">
        <v>45291</v>
      </c>
      <c r="C36" t="s">
        <v>244</v>
      </c>
      <c r="D36" t="s">
        <v>7270</v>
      </c>
      <c r="E36">
        <v>5058000000</v>
      </c>
      <c r="F36">
        <v>1334000000</v>
      </c>
      <c r="G36">
        <v>21455000000</v>
      </c>
      <c r="H36">
        <v>10111000000</v>
      </c>
      <c r="I36">
        <v>4811000000</v>
      </c>
      <c r="J36">
        <v>286000000</v>
      </c>
      <c r="K36">
        <v>29832000000</v>
      </c>
      <c r="L36">
        <v>70317000000</v>
      </c>
    </row>
    <row r="37" spans="1:12" x14ac:dyDescent="0.55000000000000004">
      <c r="A37" s="1">
        <v>45289</v>
      </c>
      <c r="B37" s="1">
        <v>45291</v>
      </c>
      <c r="C37" t="s">
        <v>250</v>
      </c>
      <c r="D37" t="s">
        <v>7271</v>
      </c>
      <c r="E37">
        <v>-10203000000</v>
      </c>
      <c r="F37">
        <v>2288000000</v>
      </c>
      <c r="G37">
        <v>46591000000</v>
      </c>
      <c r="H37">
        <v>-1644000000</v>
      </c>
      <c r="I37">
        <v>6752000000</v>
      </c>
      <c r="J37">
        <v>204000000</v>
      </c>
      <c r="K37">
        <v>105686000000</v>
      </c>
      <c r="L37">
        <v>52864000000</v>
      </c>
    </row>
    <row r="38" spans="1:12" x14ac:dyDescent="0.55000000000000004">
      <c r="A38" s="1">
        <v>45289</v>
      </c>
      <c r="B38" s="1">
        <v>45291</v>
      </c>
      <c r="C38" t="s">
        <v>254</v>
      </c>
      <c r="D38" t="s">
        <v>7269</v>
      </c>
      <c r="E38">
        <v>13358000000</v>
      </c>
      <c r="F38">
        <v>38652000000</v>
      </c>
      <c r="G38">
        <v>80220000000</v>
      </c>
      <c r="H38">
        <v>10024000000</v>
      </c>
      <c r="I38">
        <v>22499000000</v>
      </c>
      <c r="J38">
        <v>229000000</v>
      </c>
      <c r="K38">
        <v>78727000000</v>
      </c>
      <c r="L38">
        <v>171970000000</v>
      </c>
    </row>
    <row r="39" spans="1:12" x14ac:dyDescent="0.55000000000000004">
      <c r="A39" s="1">
        <v>45289</v>
      </c>
      <c r="B39" s="1">
        <v>45291</v>
      </c>
      <c r="C39" t="s">
        <v>259</v>
      </c>
      <c r="D39" t="s">
        <v>7272</v>
      </c>
      <c r="E39">
        <v>689000000</v>
      </c>
      <c r="F39">
        <v>32000000</v>
      </c>
      <c r="G39">
        <v>3877000000</v>
      </c>
      <c r="H39">
        <v>640000000</v>
      </c>
      <c r="I39">
        <v>1416000000</v>
      </c>
      <c r="J39">
        <v>54000000</v>
      </c>
      <c r="K39">
        <v>3872000000.0000005</v>
      </c>
      <c r="L39">
        <v>6422000000</v>
      </c>
    </row>
    <row r="40" spans="1:12" x14ac:dyDescent="0.55000000000000004">
      <c r="A40" s="1">
        <v>45289</v>
      </c>
      <c r="B40" s="1">
        <v>45291</v>
      </c>
      <c r="C40" t="s">
        <v>264</v>
      </c>
      <c r="D40" t="s">
        <v>7273</v>
      </c>
      <c r="E40">
        <v>11073000000</v>
      </c>
      <c r="F40">
        <v>812000000</v>
      </c>
      <c r="G40">
        <v>18635000000</v>
      </c>
      <c r="H40">
        <v>2314000000</v>
      </c>
      <c r="I40" t="s">
        <v>7664</v>
      </c>
      <c r="J40">
        <v>265000000</v>
      </c>
      <c r="K40">
        <v>25895000000</v>
      </c>
      <c r="L40">
        <v>64193000000</v>
      </c>
    </row>
    <row r="41" spans="1:12" x14ac:dyDescent="0.55000000000000004">
      <c r="A41" s="1">
        <v>45289</v>
      </c>
      <c r="B41" s="1">
        <v>45291</v>
      </c>
      <c r="C41" t="s">
        <v>269</v>
      </c>
      <c r="D41" t="s">
        <v>7274</v>
      </c>
      <c r="E41" t="s">
        <v>7664</v>
      </c>
      <c r="F41" t="s">
        <v>7664</v>
      </c>
      <c r="G41" t="s">
        <v>7664</v>
      </c>
      <c r="H41" t="s">
        <v>7664</v>
      </c>
      <c r="I41" t="s">
        <v>7664</v>
      </c>
      <c r="J41" t="s">
        <v>7664</v>
      </c>
      <c r="K41" t="s">
        <v>7664</v>
      </c>
      <c r="L41" t="s">
        <v>7664</v>
      </c>
    </row>
    <row r="42" spans="1:12" x14ac:dyDescent="0.55000000000000004">
      <c r="A42" s="1">
        <v>45289</v>
      </c>
      <c r="B42" s="1">
        <v>45291</v>
      </c>
      <c r="C42" t="s">
        <v>281</v>
      </c>
      <c r="D42" t="s">
        <v>7275</v>
      </c>
      <c r="E42">
        <v>585000000</v>
      </c>
      <c r="F42">
        <v>730000000</v>
      </c>
      <c r="G42">
        <v>5374000000</v>
      </c>
      <c r="H42">
        <v>77000000</v>
      </c>
      <c r="I42">
        <v>1154000000</v>
      </c>
      <c r="J42">
        <v>119000000</v>
      </c>
      <c r="K42">
        <v>693000000</v>
      </c>
      <c r="L42">
        <v>11298000000</v>
      </c>
    </row>
    <row r="43" spans="1:12" x14ac:dyDescent="0.55000000000000004">
      <c r="A43" s="1">
        <v>45289</v>
      </c>
      <c r="B43" s="1">
        <v>45291</v>
      </c>
      <c r="C43" t="s">
        <v>285</v>
      </c>
      <c r="D43" t="s">
        <v>7276</v>
      </c>
      <c r="E43">
        <v>10170000000</v>
      </c>
      <c r="F43">
        <v>5995000000</v>
      </c>
      <c r="G43">
        <v>34176000000</v>
      </c>
      <c r="H43">
        <v>10772000000</v>
      </c>
      <c r="I43">
        <v>12277000000</v>
      </c>
      <c r="J43">
        <v>368000000</v>
      </c>
      <c r="K43">
        <v>27833000000</v>
      </c>
      <c r="L43">
        <v>45030000000</v>
      </c>
    </row>
    <row r="44" spans="1:12" x14ac:dyDescent="0.55000000000000004">
      <c r="A44" s="1">
        <v>45289</v>
      </c>
      <c r="B44" s="1">
        <v>45291</v>
      </c>
      <c r="C44" t="s">
        <v>301</v>
      </c>
      <c r="D44" t="s">
        <v>7277</v>
      </c>
      <c r="E44">
        <v>-3529500000</v>
      </c>
      <c r="F44">
        <v>5621700000</v>
      </c>
      <c r="G44">
        <v>37230100000</v>
      </c>
      <c r="H44">
        <v>2256200000</v>
      </c>
      <c r="I44">
        <v>6588300000</v>
      </c>
      <c r="J44">
        <v>470300000</v>
      </c>
      <c r="K44">
        <v>25424700000.000004</v>
      </c>
      <c r="L44">
        <v>19286200000</v>
      </c>
    </row>
    <row r="45" spans="1:12" x14ac:dyDescent="0.55000000000000004">
      <c r="A45" s="1">
        <v>45289</v>
      </c>
      <c r="B45" s="1">
        <v>45291</v>
      </c>
      <c r="C45" t="s">
        <v>314</v>
      </c>
      <c r="D45" t="s">
        <v>7239</v>
      </c>
      <c r="E45">
        <v>5598000000</v>
      </c>
      <c r="F45">
        <v>49111000000</v>
      </c>
      <c r="G45">
        <v>95431000000</v>
      </c>
      <c r="H45">
        <v>6162000000</v>
      </c>
      <c r="I45">
        <v>14915000000</v>
      </c>
      <c r="J45">
        <v>324000000</v>
      </c>
      <c r="K45">
        <v>44276000000</v>
      </c>
      <c r="L45">
        <v>174228000000</v>
      </c>
    </row>
    <row r="46" spans="1:12" x14ac:dyDescent="0.55000000000000004">
      <c r="A46" s="1">
        <v>45289</v>
      </c>
      <c r="B46" s="1">
        <v>45291</v>
      </c>
      <c r="C46" t="s">
        <v>317</v>
      </c>
      <c r="D46" t="s">
        <v>7278</v>
      </c>
      <c r="E46" t="s">
        <v>7664</v>
      </c>
      <c r="F46" t="s">
        <v>7664</v>
      </c>
      <c r="G46" t="s">
        <v>7664</v>
      </c>
      <c r="H46" t="s">
        <v>7664</v>
      </c>
      <c r="I46" t="s">
        <v>7664</v>
      </c>
      <c r="J46" t="s">
        <v>7664</v>
      </c>
      <c r="K46" t="s">
        <v>7664</v>
      </c>
      <c r="L46" t="s">
        <v>7664</v>
      </c>
    </row>
    <row r="47" spans="1:12" x14ac:dyDescent="0.55000000000000004">
      <c r="A47" s="1">
        <v>45289</v>
      </c>
      <c r="B47" s="1">
        <v>45291</v>
      </c>
      <c r="C47" t="s">
        <v>320</v>
      </c>
      <c r="D47" t="s">
        <v>7279</v>
      </c>
      <c r="E47">
        <v>4218000000</v>
      </c>
      <c r="F47">
        <v>2548000000</v>
      </c>
      <c r="G47">
        <v>61048000000</v>
      </c>
      <c r="H47">
        <v>10483000000</v>
      </c>
      <c r="I47">
        <v>15354000000</v>
      </c>
      <c r="J47">
        <v>696000000</v>
      </c>
      <c r="K47">
        <v>97204000000.000015</v>
      </c>
      <c r="L47">
        <v>68538000000</v>
      </c>
    </row>
    <row r="48" spans="1:12" x14ac:dyDescent="0.55000000000000004">
      <c r="A48" s="1">
        <v>45289</v>
      </c>
      <c r="B48" s="1">
        <v>45291</v>
      </c>
      <c r="C48" t="s">
        <v>324</v>
      </c>
      <c r="D48" t="s">
        <v>7280</v>
      </c>
      <c r="E48">
        <v>7638000000</v>
      </c>
      <c r="F48">
        <v>4801000000</v>
      </c>
      <c r="G48">
        <v>42914000000</v>
      </c>
      <c r="H48">
        <v>8014000000</v>
      </c>
      <c r="I48">
        <v>13652000000</v>
      </c>
      <c r="J48" t="s">
        <v>7664</v>
      </c>
      <c r="K48">
        <v>-7706000000</v>
      </c>
      <c r="L48">
        <v>34279000000</v>
      </c>
    </row>
    <row r="49" spans="1:12" x14ac:dyDescent="0.55000000000000004">
      <c r="A49" s="1">
        <v>45289</v>
      </c>
      <c r="B49" s="1">
        <v>45291</v>
      </c>
      <c r="C49" t="s">
        <v>328</v>
      </c>
      <c r="D49" t="s">
        <v>7281</v>
      </c>
      <c r="E49">
        <v>-10299000</v>
      </c>
      <c r="F49">
        <v>0</v>
      </c>
      <c r="G49">
        <v>3995616000</v>
      </c>
      <c r="H49">
        <v>186077000</v>
      </c>
      <c r="I49">
        <v>1185498000</v>
      </c>
      <c r="J49">
        <v>19407000</v>
      </c>
      <c r="K49">
        <v>2646867999.9999995</v>
      </c>
      <c r="L49">
        <v>11296484000</v>
      </c>
    </row>
    <row r="50" spans="1:12" x14ac:dyDescent="0.55000000000000004">
      <c r="A50" s="1">
        <v>45289</v>
      </c>
      <c r="B50" s="1">
        <v>45291</v>
      </c>
      <c r="C50" t="s">
        <v>332</v>
      </c>
      <c r="D50" t="s">
        <v>7282</v>
      </c>
      <c r="E50">
        <v>14585000000</v>
      </c>
      <c r="F50">
        <v>11811000000</v>
      </c>
      <c r="G50">
        <v>24069000000</v>
      </c>
      <c r="H50">
        <v>15235000000</v>
      </c>
      <c r="I50">
        <v>21715000000</v>
      </c>
      <c r="J50">
        <v>225000000</v>
      </c>
      <c r="K50">
        <v>48014000000</v>
      </c>
      <c r="L50">
        <v>83265000000</v>
      </c>
    </row>
    <row r="51" spans="1:12" x14ac:dyDescent="0.55000000000000004">
      <c r="A51" s="1">
        <v>45289</v>
      </c>
      <c r="B51" s="1">
        <v>45291</v>
      </c>
      <c r="C51" t="s">
        <v>337</v>
      </c>
      <c r="D51" t="s">
        <v>7283</v>
      </c>
      <c r="E51">
        <v>4376000000</v>
      </c>
      <c r="F51">
        <v>2553000000</v>
      </c>
      <c r="G51">
        <v>38569000000</v>
      </c>
      <c r="H51">
        <v>5716000000</v>
      </c>
      <c r="I51">
        <v>12277000000</v>
      </c>
      <c r="J51">
        <v>483000000</v>
      </c>
      <c r="K51">
        <v>357000000</v>
      </c>
      <c r="L51">
        <v>63162000000</v>
      </c>
    </row>
    <row r="52" spans="1:12" x14ac:dyDescent="0.55000000000000004">
      <c r="A52" s="1">
        <v>45289</v>
      </c>
      <c r="B52" s="1">
        <v>45291</v>
      </c>
      <c r="C52" t="s">
        <v>349</v>
      </c>
      <c r="D52" t="s">
        <v>7284</v>
      </c>
      <c r="E52">
        <v>-16295000000</v>
      </c>
      <c r="F52">
        <v>14139000000</v>
      </c>
      <c r="G52">
        <v>59183000000</v>
      </c>
      <c r="H52">
        <v>7622000000</v>
      </c>
      <c r="I52">
        <v>15339000000</v>
      </c>
      <c r="J52">
        <v>26000000</v>
      </c>
      <c r="K52">
        <v>56568000000</v>
      </c>
      <c r="L52">
        <v>27401000000</v>
      </c>
    </row>
    <row r="53" spans="1:12" x14ac:dyDescent="0.55000000000000004">
      <c r="A53" s="1">
        <v>45289</v>
      </c>
      <c r="B53" s="1">
        <v>45291</v>
      </c>
      <c r="C53" t="s">
        <v>357</v>
      </c>
      <c r="D53" t="s">
        <v>7285</v>
      </c>
      <c r="E53">
        <v>451500000</v>
      </c>
      <c r="F53">
        <v>0</v>
      </c>
      <c r="G53">
        <v>2309100000</v>
      </c>
      <c r="H53">
        <v>748400000</v>
      </c>
      <c r="I53">
        <v>994600000</v>
      </c>
      <c r="J53">
        <v>27000000</v>
      </c>
      <c r="K53">
        <v>613600000</v>
      </c>
      <c r="L53">
        <v>4396600000</v>
      </c>
    </row>
    <row r="54" spans="1:12" x14ac:dyDescent="0.55000000000000004">
      <c r="A54" s="1">
        <v>45289</v>
      </c>
      <c r="B54" s="1">
        <v>45291</v>
      </c>
      <c r="C54" t="s">
        <v>363</v>
      </c>
      <c r="D54" t="s">
        <v>7286</v>
      </c>
      <c r="E54">
        <v>3044300000</v>
      </c>
      <c r="F54">
        <v>5019200000</v>
      </c>
      <c r="G54">
        <v>7906400000</v>
      </c>
      <c r="H54">
        <v>4104800000</v>
      </c>
      <c r="I54">
        <v>5949000000</v>
      </c>
      <c r="J54">
        <v>0</v>
      </c>
      <c r="K54">
        <v>16023099999.999998</v>
      </c>
      <c r="L54">
        <v>34180300000</v>
      </c>
    </row>
    <row r="55" spans="1:12" x14ac:dyDescent="0.55000000000000004">
      <c r="A55" s="1">
        <v>45289</v>
      </c>
      <c r="B55" s="1">
        <v>45291</v>
      </c>
      <c r="C55" t="s">
        <v>375</v>
      </c>
      <c r="D55" t="s">
        <v>7287</v>
      </c>
      <c r="E55">
        <v>252000000</v>
      </c>
      <c r="F55">
        <v>153000000</v>
      </c>
      <c r="G55">
        <v>3737000000</v>
      </c>
      <c r="H55">
        <v>13000000</v>
      </c>
      <c r="I55">
        <v>760000000</v>
      </c>
      <c r="J55">
        <v>50000000</v>
      </c>
      <c r="K55">
        <v>4631000000</v>
      </c>
      <c r="L55">
        <v>3954000000</v>
      </c>
    </row>
    <row r="56" spans="1:12" x14ac:dyDescent="0.55000000000000004">
      <c r="A56" s="1">
        <v>45289</v>
      </c>
      <c r="B56" s="1">
        <v>45291</v>
      </c>
      <c r="C56" t="s">
        <v>379</v>
      </c>
      <c r="D56" t="s">
        <v>7288</v>
      </c>
      <c r="E56">
        <v>26435000000</v>
      </c>
      <c r="F56">
        <v>5290000000</v>
      </c>
      <c r="G56">
        <v>58079000000</v>
      </c>
      <c r="H56">
        <v>21687000000</v>
      </c>
      <c r="I56">
        <v>35540000000</v>
      </c>
      <c r="J56">
        <v>834000000</v>
      </c>
      <c r="K56">
        <v>93980000000</v>
      </c>
      <c r="L56">
        <v>359982000000</v>
      </c>
    </row>
    <row r="57" spans="1:12" x14ac:dyDescent="0.55000000000000004">
      <c r="A57" s="1">
        <v>45289</v>
      </c>
      <c r="B57" s="1">
        <v>45291</v>
      </c>
      <c r="C57" t="s">
        <v>385</v>
      </c>
      <c r="D57" t="s">
        <v>7289</v>
      </c>
      <c r="E57">
        <v>3675100000</v>
      </c>
      <c r="F57">
        <v>3127400000</v>
      </c>
      <c r="G57">
        <v>21472400000</v>
      </c>
      <c r="H57">
        <v>4124500000</v>
      </c>
      <c r="I57">
        <v>8922100000</v>
      </c>
      <c r="J57">
        <v>143200000</v>
      </c>
      <c r="K57">
        <v>-7987800000.000001</v>
      </c>
      <c r="L57">
        <v>35975600000</v>
      </c>
    </row>
    <row r="58" spans="1:12" x14ac:dyDescent="0.55000000000000004">
      <c r="A58" s="1">
        <v>45289</v>
      </c>
      <c r="B58" s="1">
        <v>45291</v>
      </c>
      <c r="C58" t="s">
        <v>395</v>
      </c>
      <c r="D58" t="s">
        <v>7290</v>
      </c>
      <c r="E58" t="s">
        <v>7664</v>
      </c>
      <c r="F58">
        <v>2238000000</v>
      </c>
      <c r="G58">
        <v>29653000000</v>
      </c>
      <c r="H58">
        <v>-74000000</v>
      </c>
      <c r="I58">
        <v>4326000000</v>
      </c>
      <c r="J58">
        <v>466000000</v>
      </c>
      <c r="K58">
        <v>6882000000</v>
      </c>
      <c r="L58">
        <v>21593000000</v>
      </c>
    </row>
    <row r="59" spans="1:12" x14ac:dyDescent="0.55000000000000004">
      <c r="A59" s="1">
        <v>45289</v>
      </c>
      <c r="B59" s="1">
        <v>45291</v>
      </c>
      <c r="C59" t="s">
        <v>398</v>
      </c>
      <c r="D59" t="s">
        <v>7291</v>
      </c>
      <c r="E59">
        <v>17762000000</v>
      </c>
      <c r="F59">
        <v>2650000000</v>
      </c>
      <c r="G59">
        <v>46867000000</v>
      </c>
      <c r="H59">
        <v>15704000000</v>
      </c>
      <c r="I59">
        <v>25472000000</v>
      </c>
      <c r="J59">
        <v>487000000</v>
      </c>
      <c r="K59">
        <v>1430000000</v>
      </c>
      <c r="L59">
        <v>153714000000</v>
      </c>
    </row>
    <row r="60" spans="1:12" x14ac:dyDescent="0.55000000000000004">
      <c r="A60" s="1">
        <v>45289</v>
      </c>
      <c r="B60" s="1">
        <v>45291</v>
      </c>
      <c r="C60" t="s">
        <v>402</v>
      </c>
      <c r="D60" t="s">
        <v>7292</v>
      </c>
      <c r="E60">
        <v>799000000</v>
      </c>
      <c r="F60">
        <v>424000000</v>
      </c>
      <c r="G60">
        <v>4482000000</v>
      </c>
      <c r="H60">
        <v>433000000</v>
      </c>
      <c r="I60">
        <v>1301000000</v>
      </c>
      <c r="J60">
        <v>63000000</v>
      </c>
      <c r="K60">
        <v>4589000000</v>
      </c>
      <c r="L60">
        <v>9535000000</v>
      </c>
    </row>
    <row r="61" spans="1:12" x14ac:dyDescent="0.55000000000000004">
      <c r="A61" s="1">
        <v>45289</v>
      </c>
      <c r="B61" s="1">
        <v>45291</v>
      </c>
      <c r="C61" t="s">
        <v>407</v>
      </c>
      <c r="D61" t="s">
        <v>7293</v>
      </c>
      <c r="E61">
        <v>2623000000</v>
      </c>
      <c r="F61">
        <v>999000000</v>
      </c>
      <c r="G61">
        <v>8636000000</v>
      </c>
      <c r="H61">
        <v>2994000000</v>
      </c>
      <c r="I61">
        <v>4614000000</v>
      </c>
      <c r="J61">
        <v>33000000</v>
      </c>
      <c r="K61">
        <v>18420000000</v>
      </c>
      <c r="L61">
        <v>22613000000</v>
      </c>
    </row>
    <row r="62" spans="1:12" x14ac:dyDescent="0.55000000000000004">
      <c r="A62" s="1">
        <v>45289</v>
      </c>
      <c r="B62" s="1">
        <v>45291</v>
      </c>
      <c r="C62" t="s">
        <v>411</v>
      </c>
      <c r="D62" t="s">
        <v>7294</v>
      </c>
      <c r="E62">
        <v>1186000000</v>
      </c>
      <c r="F62">
        <v>2709000000</v>
      </c>
      <c r="G62">
        <v>24090000000</v>
      </c>
      <c r="H62">
        <v>3400000000</v>
      </c>
      <c r="I62">
        <v>7953000000</v>
      </c>
      <c r="J62">
        <v>196000000</v>
      </c>
      <c r="K62">
        <v>9226000000</v>
      </c>
      <c r="L62">
        <v>57260000000</v>
      </c>
    </row>
    <row r="63" spans="1:12" x14ac:dyDescent="0.55000000000000004">
      <c r="A63" s="1">
        <v>45289</v>
      </c>
      <c r="B63" s="1">
        <v>45291</v>
      </c>
      <c r="C63" t="s">
        <v>415</v>
      </c>
      <c r="D63" t="s">
        <v>7295</v>
      </c>
      <c r="E63">
        <v>1676000000</v>
      </c>
      <c r="F63">
        <v>513000000</v>
      </c>
      <c r="G63">
        <v>8786000000</v>
      </c>
      <c r="H63">
        <v>1229000000</v>
      </c>
      <c r="I63">
        <v>3338000000</v>
      </c>
      <c r="J63">
        <v>66000000</v>
      </c>
      <c r="K63">
        <v>19129000000</v>
      </c>
      <c r="L63">
        <v>13757000000</v>
      </c>
    </row>
    <row r="64" spans="1:12" x14ac:dyDescent="0.55000000000000004">
      <c r="A64" s="1">
        <v>45289</v>
      </c>
      <c r="B64" s="1">
        <v>45291</v>
      </c>
      <c r="C64" t="s">
        <v>421</v>
      </c>
      <c r="D64" t="s">
        <v>7296</v>
      </c>
      <c r="E64">
        <v>461255000.00000012</v>
      </c>
      <c r="F64">
        <v>76021000</v>
      </c>
      <c r="G64">
        <v>2563596000</v>
      </c>
      <c r="H64">
        <v>83135000</v>
      </c>
      <c r="I64">
        <v>678633000</v>
      </c>
      <c r="J64">
        <v>30716000</v>
      </c>
      <c r="K64">
        <v>2035466000.0000002</v>
      </c>
      <c r="L64">
        <v>5222431000</v>
      </c>
    </row>
    <row r="65" spans="1:12" x14ac:dyDescent="0.55000000000000004">
      <c r="A65" s="1">
        <v>45289</v>
      </c>
      <c r="B65" s="1">
        <v>45291</v>
      </c>
      <c r="C65" t="s">
        <v>432</v>
      </c>
      <c r="D65" t="s">
        <v>7297</v>
      </c>
      <c r="E65">
        <v>3058000000</v>
      </c>
      <c r="F65">
        <v>0</v>
      </c>
      <c r="G65">
        <v>4450000000</v>
      </c>
      <c r="H65">
        <v>948000000</v>
      </c>
      <c r="I65" t="s">
        <v>7664</v>
      </c>
      <c r="J65">
        <v>72000000</v>
      </c>
      <c r="K65">
        <v>8153000000</v>
      </c>
      <c r="L65">
        <v>17935000000</v>
      </c>
    </row>
    <row r="66" spans="1:12" x14ac:dyDescent="0.55000000000000004">
      <c r="A66" s="1">
        <v>45289</v>
      </c>
      <c r="B66" s="1">
        <v>45291</v>
      </c>
      <c r="C66" t="s">
        <v>436</v>
      </c>
      <c r="D66" t="s">
        <v>7298</v>
      </c>
      <c r="E66">
        <v>433000000</v>
      </c>
      <c r="F66">
        <v>2206000000</v>
      </c>
      <c r="G66">
        <v>7856000000</v>
      </c>
      <c r="H66">
        <v>608000000</v>
      </c>
      <c r="I66">
        <v>1832000000</v>
      </c>
      <c r="J66">
        <v>122000000</v>
      </c>
      <c r="K66">
        <v>4008000000</v>
      </c>
      <c r="L66">
        <v>14174000000</v>
      </c>
    </row>
    <row r="67" spans="1:12" x14ac:dyDescent="0.55000000000000004">
      <c r="A67" s="1">
        <v>45289</v>
      </c>
      <c r="B67" s="1">
        <v>45291</v>
      </c>
      <c r="C67" t="s">
        <v>444</v>
      </c>
      <c r="D67" t="s">
        <v>7299</v>
      </c>
      <c r="E67">
        <v>6798000000</v>
      </c>
      <c r="F67">
        <v>1705000000</v>
      </c>
      <c r="G67">
        <v>19174000000</v>
      </c>
      <c r="H67">
        <v>5425000000</v>
      </c>
      <c r="I67">
        <v>14468000000</v>
      </c>
      <c r="J67">
        <v>230000000</v>
      </c>
      <c r="K67">
        <v>29312000000</v>
      </c>
      <c r="L67">
        <v>29304000000</v>
      </c>
    </row>
    <row r="68" spans="1:12" x14ac:dyDescent="0.55000000000000004">
      <c r="A68" s="1">
        <v>45289</v>
      </c>
      <c r="B68" s="1">
        <v>45291</v>
      </c>
      <c r="C68" t="s">
        <v>448</v>
      </c>
      <c r="D68" t="s">
        <v>7300</v>
      </c>
      <c r="E68">
        <v>-4592000000</v>
      </c>
      <c r="F68">
        <v>7188000000</v>
      </c>
      <c r="G68">
        <v>72250000000</v>
      </c>
      <c r="H68">
        <v>1319000000</v>
      </c>
      <c r="I68">
        <v>12551000000</v>
      </c>
      <c r="J68">
        <v>774000000</v>
      </c>
      <c r="K68">
        <v>51826000000</v>
      </c>
      <c r="L68">
        <v>29199000000</v>
      </c>
    </row>
    <row r="69" spans="1:12" x14ac:dyDescent="0.55000000000000004">
      <c r="A69" s="1">
        <v>45289</v>
      </c>
      <c r="B69" s="1">
        <v>45291</v>
      </c>
      <c r="C69" t="s">
        <v>454</v>
      </c>
      <c r="D69" t="s">
        <v>7247</v>
      </c>
      <c r="E69">
        <v>26739000000</v>
      </c>
      <c r="F69">
        <v>40941000000</v>
      </c>
      <c r="G69">
        <v>83840000000</v>
      </c>
      <c r="H69">
        <v>76813000000</v>
      </c>
      <c r="I69">
        <v>110144000000</v>
      </c>
      <c r="J69">
        <v>1260000000</v>
      </c>
      <c r="K69">
        <v>534727000000</v>
      </c>
      <c r="L69">
        <v>401775000000</v>
      </c>
    </row>
    <row r="70" spans="1:12" x14ac:dyDescent="0.55000000000000004">
      <c r="A70" s="1">
        <v>45289</v>
      </c>
      <c r="B70" s="1">
        <v>45291</v>
      </c>
      <c r="C70" t="s">
        <v>463</v>
      </c>
      <c r="D70" t="s">
        <v>7301</v>
      </c>
      <c r="E70">
        <v>66591000</v>
      </c>
      <c r="F70">
        <v>1024242000</v>
      </c>
      <c r="G70">
        <v>6778383000</v>
      </c>
      <c r="H70">
        <v>-215146000</v>
      </c>
      <c r="I70">
        <v>1411173000</v>
      </c>
      <c r="J70">
        <v>60452000</v>
      </c>
      <c r="K70">
        <v>2210045000</v>
      </c>
      <c r="L70">
        <v>11390855000</v>
      </c>
    </row>
    <row r="71" spans="1:12" x14ac:dyDescent="0.55000000000000004">
      <c r="A71" s="1">
        <v>45289</v>
      </c>
      <c r="B71" s="1">
        <v>45291</v>
      </c>
      <c r="C71" t="s">
        <v>471</v>
      </c>
      <c r="D71" t="s">
        <v>7302</v>
      </c>
      <c r="E71">
        <v>2059772000</v>
      </c>
      <c r="F71">
        <v>288854000</v>
      </c>
      <c r="G71">
        <v>11494250000</v>
      </c>
      <c r="H71">
        <v>2582571000</v>
      </c>
      <c r="I71">
        <v>4520268000</v>
      </c>
      <c r="J71">
        <v>91384000</v>
      </c>
      <c r="K71">
        <v>-5213671000</v>
      </c>
      <c r="L71">
        <v>17662418000</v>
      </c>
    </row>
    <row r="72" spans="1:12" x14ac:dyDescent="0.55000000000000004">
      <c r="A72" s="1">
        <v>45289</v>
      </c>
      <c r="B72" s="1">
        <v>45291</v>
      </c>
      <c r="C72" t="s">
        <v>479</v>
      </c>
      <c r="D72" t="s">
        <v>7303</v>
      </c>
      <c r="E72">
        <v>9379000000</v>
      </c>
      <c r="F72">
        <v>1428000000</v>
      </c>
      <c r="G72">
        <v>59040000000</v>
      </c>
      <c r="H72">
        <v>7566000000</v>
      </c>
      <c r="I72">
        <v>12458000000</v>
      </c>
      <c r="J72">
        <v>759000000</v>
      </c>
      <c r="K72">
        <v>7656000000</v>
      </c>
      <c r="L72">
        <v>26833000000</v>
      </c>
    </row>
    <row r="73" spans="1:12" x14ac:dyDescent="0.55000000000000004">
      <c r="A73" s="1">
        <v>45289</v>
      </c>
      <c r="B73" s="1">
        <v>45291</v>
      </c>
      <c r="C73" t="s">
        <v>485</v>
      </c>
      <c r="D73" t="s">
        <v>7304</v>
      </c>
      <c r="E73">
        <v>141000000</v>
      </c>
      <c r="F73">
        <v>4078000000</v>
      </c>
      <c r="G73">
        <v>30625000000</v>
      </c>
      <c r="H73">
        <v>-3080000000</v>
      </c>
      <c r="I73">
        <v>-1588000000</v>
      </c>
      <c r="J73">
        <v>155000000</v>
      </c>
      <c r="K73">
        <v>28489000000</v>
      </c>
      <c r="L73">
        <v>139081000000</v>
      </c>
    </row>
    <row r="74" spans="1:12" x14ac:dyDescent="0.55000000000000004">
      <c r="A74" s="1">
        <v>45289</v>
      </c>
      <c r="B74" s="1">
        <v>45291</v>
      </c>
      <c r="C74" t="s">
        <v>497</v>
      </c>
      <c r="D74" t="s">
        <v>7305</v>
      </c>
      <c r="E74" t="s">
        <v>7664</v>
      </c>
      <c r="F74" t="s">
        <v>7664</v>
      </c>
      <c r="G74" t="s">
        <v>7664</v>
      </c>
      <c r="H74" t="s">
        <v>7664</v>
      </c>
      <c r="I74" t="s">
        <v>7664</v>
      </c>
      <c r="J74" t="s">
        <v>7664</v>
      </c>
      <c r="K74" t="s">
        <v>7664</v>
      </c>
      <c r="L74" t="s">
        <v>7664</v>
      </c>
    </row>
    <row r="75" spans="1:12" x14ac:dyDescent="0.55000000000000004">
      <c r="A75" s="1">
        <v>45289</v>
      </c>
      <c r="B75" s="1">
        <v>45291</v>
      </c>
      <c r="C75" t="s">
        <v>503</v>
      </c>
      <c r="D75" t="s">
        <v>7306</v>
      </c>
      <c r="E75">
        <v>2135000000</v>
      </c>
      <c r="F75">
        <v>477000000</v>
      </c>
      <c r="G75">
        <v>4924000000</v>
      </c>
      <c r="H75">
        <v>1682000000</v>
      </c>
      <c r="I75">
        <v>4288000000</v>
      </c>
      <c r="J75">
        <v>94000000</v>
      </c>
      <c r="K75">
        <v>11226000000</v>
      </c>
      <c r="L75">
        <v>6454000000</v>
      </c>
    </row>
    <row r="76" spans="1:12" x14ac:dyDescent="0.55000000000000004">
      <c r="A76" s="1">
        <v>45289</v>
      </c>
      <c r="B76" s="1">
        <v>45291</v>
      </c>
      <c r="C76" t="s">
        <v>507</v>
      </c>
      <c r="D76" t="s">
        <v>7307</v>
      </c>
      <c r="E76">
        <v>10104000000</v>
      </c>
      <c r="F76">
        <v>6321000000</v>
      </c>
      <c r="G76">
        <v>82468000000</v>
      </c>
      <c r="H76">
        <v>10138000000</v>
      </c>
      <c r="I76">
        <v>20490000000</v>
      </c>
      <c r="J76">
        <v>888000000</v>
      </c>
      <c r="K76">
        <v>4378000000</v>
      </c>
      <c r="L76">
        <v>51629000000</v>
      </c>
    </row>
    <row r="77" spans="1:12" x14ac:dyDescent="0.55000000000000004">
      <c r="A77" s="1">
        <v>45289</v>
      </c>
      <c r="B77" s="1">
        <v>45291</v>
      </c>
      <c r="C77" t="s">
        <v>517</v>
      </c>
      <c r="D77" t="s">
        <v>7308</v>
      </c>
      <c r="E77">
        <v>8675000000</v>
      </c>
      <c r="F77">
        <v>12880000000</v>
      </c>
      <c r="G77">
        <v>24259000000</v>
      </c>
      <c r="H77">
        <v>9113000000</v>
      </c>
      <c r="I77">
        <v>13669000000</v>
      </c>
      <c r="J77">
        <v>129000000</v>
      </c>
      <c r="K77">
        <v>20507000000</v>
      </c>
      <c r="L77">
        <v>66587000000</v>
      </c>
    </row>
    <row r="78" spans="1:12" x14ac:dyDescent="0.55000000000000004">
      <c r="A78" s="1">
        <v>45289</v>
      </c>
      <c r="B78" s="1">
        <v>45291</v>
      </c>
      <c r="C78" t="s">
        <v>521</v>
      </c>
      <c r="D78" t="s">
        <v>7309</v>
      </c>
      <c r="E78">
        <v>1317000000</v>
      </c>
      <c r="F78">
        <v>2085000000</v>
      </c>
      <c r="G78">
        <v>11865000000</v>
      </c>
      <c r="H78">
        <v>1485000000</v>
      </c>
      <c r="I78">
        <v>2824000000</v>
      </c>
      <c r="J78">
        <v>159000000</v>
      </c>
      <c r="K78">
        <v>18716000000</v>
      </c>
      <c r="L78">
        <v>18657000000</v>
      </c>
    </row>
    <row r="79" spans="1:12" x14ac:dyDescent="0.55000000000000004">
      <c r="A79" s="1">
        <v>45289</v>
      </c>
      <c r="B79" s="1">
        <v>45291</v>
      </c>
      <c r="C79" t="s">
        <v>524</v>
      </c>
      <c r="D79" t="s">
        <v>7239</v>
      </c>
      <c r="E79">
        <v>5598000000</v>
      </c>
      <c r="F79">
        <v>49111000000</v>
      </c>
      <c r="G79">
        <v>95431000000</v>
      </c>
      <c r="H79">
        <v>6162000000</v>
      </c>
      <c r="I79">
        <v>14915000000</v>
      </c>
      <c r="J79">
        <v>324000000</v>
      </c>
      <c r="K79">
        <v>44276000000</v>
      </c>
      <c r="L79">
        <v>174228000000</v>
      </c>
    </row>
    <row r="80" spans="1:12" x14ac:dyDescent="0.55000000000000004">
      <c r="A80" s="1">
        <v>45289</v>
      </c>
      <c r="B80" s="1">
        <v>45291</v>
      </c>
      <c r="C80" t="s">
        <v>533</v>
      </c>
      <c r="D80" t="s">
        <v>7310</v>
      </c>
      <c r="E80">
        <v>7195400000</v>
      </c>
      <c r="F80">
        <v>668100000</v>
      </c>
      <c r="G80">
        <v>49081800000</v>
      </c>
      <c r="H80">
        <v>8333200000</v>
      </c>
      <c r="I80">
        <v>13371300000</v>
      </c>
      <c r="J80">
        <v>340700000</v>
      </c>
      <c r="K80">
        <v>-4854799999.9999943</v>
      </c>
      <c r="L80">
        <v>25014000000</v>
      </c>
    </row>
    <row r="81" spans="1:12" x14ac:dyDescent="0.55000000000000004">
      <c r="A81" s="1">
        <v>45289</v>
      </c>
      <c r="B81" s="1">
        <v>45291</v>
      </c>
      <c r="C81" t="s">
        <v>536</v>
      </c>
      <c r="D81" t="s">
        <v>7311</v>
      </c>
      <c r="E81">
        <v>16921000000</v>
      </c>
      <c r="F81">
        <v>16472000000</v>
      </c>
      <c r="G81">
        <v>136989000000</v>
      </c>
      <c r="H81">
        <v>20079000000</v>
      </c>
      <c r="I81">
        <v>84082000000</v>
      </c>
      <c r="J81">
        <v>806000000</v>
      </c>
      <c r="K81">
        <v>182973000000</v>
      </c>
      <c r="L81">
        <v>554028000000</v>
      </c>
    </row>
    <row r="82" spans="1:12" x14ac:dyDescent="0.55000000000000004">
      <c r="A82" s="1">
        <v>45289</v>
      </c>
      <c r="B82" s="1">
        <v>45291</v>
      </c>
      <c r="C82" t="s">
        <v>544</v>
      </c>
      <c r="D82" t="s">
        <v>7312</v>
      </c>
      <c r="E82">
        <v>290000000</v>
      </c>
      <c r="F82">
        <v>482000000</v>
      </c>
      <c r="G82">
        <v>4014000000</v>
      </c>
      <c r="H82">
        <v>118000000</v>
      </c>
      <c r="I82">
        <v>885000000</v>
      </c>
      <c r="J82">
        <v>24000000</v>
      </c>
      <c r="K82">
        <v>728999999.99999988</v>
      </c>
      <c r="L82">
        <v>14592000000</v>
      </c>
    </row>
    <row r="83" spans="1:12" x14ac:dyDescent="0.55000000000000004">
      <c r="A83" s="1">
        <v>45289</v>
      </c>
      <c r="B83" s="1">
        <v>45291</v>
      </c>
      <c r="C83" t="s">
        <v>547</v>
      </c>
      <c r="D83" t="s">
        <v>7313</v>
      </c>
      <c r="E83">
        <v>5333000000</v>
      </c>
      <c r="F83">
        <v>1302000000</v>
      </c>
      <c r="G83">
        <v>43498000000</v>
      </c>
      <c r="H83">
        <v>-4827000000</v>
      </c>
      <c r="I83">
        <v>4988000000</v>
      </c>
      <c r="J83">
        <v>574000000</v>
      </c>
      <c r="K83">
        <v>46142000000.000008</v>
      </c>
      <c r="L83">
        <v>42045000000</v>
      </c>
    </row>
    <row r="84" spans="1:12" x14ac:dyDescent="0.55000000000000004">
      <c r="A84" s="1">
        <v>45289</v>
      </c>
      <c r="B84" s="1">
        <v>45291</v>
      </c>
      <c r="C84" t="s">
        <v>552</v>
      </c>
      <c r="D84" t="s">
        <v>7314</v>
      </c>
      <c r="E84">
        <v>10396000000</v>
      </c>
      <c r="F84">
        <v>881000000</v>
      </c>
      <c r="G84">
        <v>18182000000</v>
      </c>
      <c r="H84">
        <v>11199000000</v>
      </c>
      <c r="I84">
        <v>24025000000</v>
      </c>
      <c r="J84">
        <v>194000000</v>
      </c>
      <c r="K84">
        <v>47745000000.000008</v>
      </c>
      <c r="L84">
        <v>59970000000</v>
      </c>
    </row>
    <row r="85" spans="1:12" x14ac:dyDescent="0.55000000000000004">
      <c r="A85" s="1">
        <v>45289</v>
      </c>
      <c r="B85" s="1">
        <v>45291</v>
      </c>
      <c r="C85" t="s">
        <v>560</v>
      </c>
      <c r="D85" t="s">
        <v>7315</v>
      </c>
      <c r="E85">
        <v>2419000000</v>
      </c>
      <c r="F85">
        <v>101000000</v>
      </c>
      <c r="G85">
        <v>3146000000</v>
      </c>
      <c r="H85">
        <v>2111000000</v>
      </c>
      <c r="I85">
        <v>3845000000</v>
      </c>
      <c r="J85">
        <v>39000000</v>
      </c>
      <c r="K85">
        <v>8300999999.999999</v>
      </c>
      <c r="L85">
        <v>7668000000</v>
      </c>
    </row>
    <row r="86" spans="1:12" x14ac:dyDescent="0.55000000000000004">
      <c r="A86" s="1">
        <v>45289</v>
      </c>
      <c r="B86" s="1">
        <v>45291</v>
      </c>
      <c r="C86" t="s">
        <v>564</v>
      </c>
      <c r="D86" t="s">
        <v>7316</v>
      </c>
      <c r="E86">
        <v>4913000000</v>
      </c>
      <c r="F86">
        <v>1543000000</v>
      </c>
      <c r="G86">
        <v>27784000000</v>
      </c>
      <c r="H86">
        <v>5381000000</v>
      </c>
      <c r="I86">
        <v>8497000000</v>
      </c>
      <c r="J86">
        <v>328000000</v>
      </c>
      <c r="K86">
        <v>28271000000</v>
      </c>
      <c r="L86">
        <v>48743000000</v>
      </c>
    </row>
    <row r="87" spans="1:12" x14ac:dyDescent="0.55000000000000004">
      <c r="A87" s="1">
        <v>45289</v>
      </c>
      <c r="B87" s="1">
        <v>45291</v>
      </c>
      <c r="C87" t="s">
        <v>571</v>
      </c>
      <c r="D87" t="s">
        <v>7317</v>
      </c>
      <c r="E87">
        <v>7069000000</v>
      </c>
      <c r="F87">
        <v>6744000000</v>
      </c>
      <c r="G87">
        <v>20707000000</v>
      </c>
      <c r="H87">
        <v>2665000000</v>
      </c>
      <c r="I87">
        <v>8522000000</v>
      </c>
      <c r="J87">
        <v>371000000</v>
      </c>
      <c r="K87">
        <v>-2570000000</v>
      </c>
      <c r="L87">
        <v>91146000000</v>
      </c>
    </row>
    <row r="88" spans="1:12" x14ac:dyDescent="0.55000000000000004">
      <c r="A88" s="1">
        <v>45289</v>
      </c>
      <c r="B88" s="1">
        <v>45291</v>
      </c>
      <c r="C88" t="s">
        <v>579</v>
      </c>
      <c r="D88" t="s">
        <v>7318</v>
      </c>
      <c r="E88">
        <v>1600000000</v>
      </c>
      <c r="F88">
        <v>5062000000</v>
      </c>
      <c r="G88">
        <v>8453000000</v>
      </c>
      <c r="H88">
        <v>2025000000</v>
      </c>
      <c r="I88">
        <v>4882000000</v>
      </c>
      <c r="J88">
        <v>27000000</v>
      </c>
      <c r="K88">
        <v>21238000000</v>
      </c>
      <c r="L88">
        <v>29135000000</v>
      </c>
    </row>
    <row r="89" spans="1:12" x14ac:dyDescent="0.55000000000000004">
      <c r="A89" s="1">
        <v>45289</v>
      </c>
      <c r="B89" s="1">
        <v>45291</v>
      </c>
      <c r="C89" t="s">
        <v>595</v>
      </c>
      <c r="D89" t="s">
        <v>7319</v>
      </c>
      <c r="E89">
        <v>2557000000</v>
      </c>
      <c r="F89">
        <v>5154000000</v>
      </c>
      <c r="G89">
        <v>36051000000</v>
      </c>
      <c r="H89">
        <v>1606000000</v>
      </c>
      <c r="I89">
        <v>5709000000</v>
      </c>
      <c r="J89">
        <v>537000000</v>
      </c>
      <c r="K89">
        <v>-5136000000</v>
      </c>
      <c r="L89">
        <v>52915000000</v>
      </c>
    </row>
    <row r="90" spans="1:12" x14ac:dyDescent="0.55000000000000004">
      <c r="A90" s="1">
        <v>45289</v>
      </c>
      <c r="B90" s="1">
        <v>45291</v>
      </c>
      <c r="C90" t="s">
        <v>607</v>
      </c>
      <c r="D90" t="s">
        <v>7263</v>
      </c>
      <c r="E90">
        <v>-95191000</v>
      </c>
      <c r="F90">
        <v>4448000</v>
      </c>
      <c r="G90">
        <v>18492000</v>
      </c>
      <c r="H90">
        <v>-360391000</v>
      </c>
      <c r="I90">
        <v>-359059000</v>
      </c>
      <c r="J90">
        <v>1000</v>
      </c>
      <c r="K90">
        <v>1580829000.0000002</v>
      </c>
      <c r="L90">
        <v>573075000</v>
      </c>
    </row>
    <row r="91" spans="1:12" x14ac:dyDescent="0.55000000000000004">
      <c r="A91" s="1">
        <v>45289</v>
      </c>
      <c r="B91" s="1">
        <v>45291</v>
      </c>
      <c r="C91" t="s">
        <v>609</v>
      </c>
      <c r="D91" t="s">
        <v>7320</v>
      </c>
      <c r="E91">
        <v>2092000000</v>
      </c>
      <c r="F91">
        <v>0</v>
      </c>
      <c r="G91">
        <v>15529000000</v>
      </c>
      <c r="H91">
        <v>4671000000</v>
      </c>
      <c r="I91">
        <v>5156000000</v>
      </c>
      <c r="J91">
        <v>141000000</v>
      </c>
      <c r="K91">
        <v>15928000000.000002</v>
      </c>
      <c r="L91">
        <v>38685000000</v>
      </c>
    </row>
    <row r="92" spans="1:12" x14ac:dyDescent="0.55000000000000004">
      <c r="A92" s="1">
        <v>45289</v>
      </c>
      <c r="B92" s="1">
        <v>45291</v>
      </c>
      <c r="C92" t="s">
        <v>613</v>
      </c>
      <c r="D92" t="s">
        <v>7321</v>
      </c>
      <c r="E92" t="s">
        <v>7664</v>
      </c>
      <c r="F92" t="s">
        <v>7664</v>
      </c>
      <c r="G92" t="s">
        <v>7664</v>
      </c>
      <c r="H92" t="s">
        <v>7664</v>
      </c>
      <c r="I92" t="s">
        <v>7664</v>
      </c>
      <c r="J92" t="s">
        <v>7664</v>
      </c>
      <c r="K92" t="s">
        <v>7664</v>
      </c>
      <c r="L92" t="s">
        <v>7664</v>
      </c>
    </row>
    <row r="93" spans="1:12" x14ac:dyDescent="0.55000000000000004">
      <c r="A93" s="1">
        <v>45289</v>
      </c>
      <c r="B93" s="1">
        <v>45291</v>
      </c>
      <c r="C93" t="s">
        <v>617</v>
      </c>
      <c r="D93" t="s">
        <v>7300</v>
      </c>
      <c r="E93">
        <v>-4592000000</v>
      </c>
      <c r="F93">
        <v>7188000000</v>
      </c>
      <c r="G93">
        <v>72250000000</v>
      </c>
      <c r="H93">
        <v>1319000000</v>
      </c>
      <c r="I93">
        <v>12551000000</v>
      </c>
      <c r="J93">
        <v>774000000</v>
      </c>
      <c r="K93">
        <v>51826000000</v>
      </c>
      <c r="L93">
        <v>29199000000</v>
      </c>
    </row>
    <row r="94" spans="1:12" x14ac:dyDescent="0.55000000000000004">
      <c r="A94" s="1">
        <v>45289</v>
      </c>
      <c r="B94" s="1">
        <v>45291</v>
      </c>
      <c r="C94" t="s">
        <v>625</v>
      </c>
      <c r="D94" t="s">
        <v>7322</v>
      </c>
      <c r="E94">
        <v>4614000000</v>
      </c>
      <c r="F94">
        <v>4891000000</v>
      </c>
      <c r="G94">
        <v>47381000000</v>
      </c>
      <c r="H94">
        <v>-2833000000</v>
      </c>
      <c r="I94">
        <v>473000000</v>
      </c>
      <c r="J94">
        <v>589000000</v>
      </c>
      <c r="K94">
        <v>-16717000000</v>
      </c>
      <c r="L94">
        <v>75756000000</v>
      </c>
    </row>
    <row r="95" spans="1:12" x14ac:dyDescent="0.55000000000000004">
      <c r="A95" s="1">
        <v>45289</v>
      </c>
      <c r="B95" s="1">
        <v>45291</v>
      </c>
      <c r="C95" t="s">
        <v>631</v>
      </c>
      <c r="D95" t="s">
        <v>7323</v>
      </c>
      <c r="E95">
        <v>854000000</v>
      </c>
      <c r="F95">
        <v>0</v>
      </c>
      <c r="G95">
        <v>1602000000</v>
      </c>
      <c r="H95">
        <v>403000000</v>
      </c>
      <c r="I95" t="s">
        <v>7664</v>
      </c>
      <c r="J95">
        <v>30000000</v>
      </c>
      <c r="K95">
        <v>8878000000</v>
      </c>
      <c r="L95">
        <v>7472000000</v>
      </c>
    </row>
    <row r="96" spans="1:12" x14ac:dyDescent="0.55000000000000004">
      <c r="A96" s="1">
        <v>45289</v>
      </c>
      <c r="B96" s="1">
        <v>45291</v>
      </c>
      <c r="C96" t="s">
        <v>635</v>
      </c>
      <c r="D96" t="s">
        <v>7324</v>
      </c>
      <c r="E96">
        <v>-847000000</v>
      </c>
      <c r="F96">
        <v>1829000000</v>
      </c>
      <c r="G96">
        <v>18654000000</v>
      </c>
      <c r="H96">
        <v>1243000000</v>
      </c>
      <c r="I96">
        <v>3668000000</v>
      </c>
      <c r="J96">
        <v>200000000</v>
      </c>
      <c r="K96">
        <v>10854000000</v>
      </c>
      <c r="L96">
        <v>13827000000</v>
      </c>
    </row>
    <row r="97" spans="1:12" x14ac:dyDescent="0.55000000000000004">
      <c r="A97" s="1">
        <v>45289</v>
      </c>
      <c r="B97" s="1">
        <v>45291</v>
      </c>
      <c r="C97" t="s">
        <v>640</v>
      </c>
      <c r="D97" t="s">
        <v>7325</v>
      </c>
      <c r="E97">
        <v>573000000</v>
      </c>
      <c r="F97">
        <v>4662000000</v>
      </c>
      <c r="G97">
        <v>54907000000</v>
      </c>
      <c r="H97">
        <v>361000000</v>
      </c>
      <c r="I97">
        <v>44825000</v>
      </c>
      <c r="J97" t="s">
        <v>7664</v>
      </c>
      <c r="K97">
        <v>2898000000</v>
      </c>
      <c r="L97">
        <v>4819000000</v>
      </c>
    </row>
    <row r="98" spans="1:12" x14ac:dyDescent="0.55000000000000004">
      <c r="A98" s="1">
        <v>45289</v>
      </c>
      <c r="B98" s="1">
        <v>45291</v>
      </c>
      <c r="C98" t="s">
        <v>644</v>
      </c>
      <c r="D98" t="s">
        <v>7326</v>
      </c>
      <c r="E98">
        <v>6947000000</v>
      </c>
      <c r="F98">
        <v>8937000000</v>
      </c>
      <c r="G98">
        <v>35837000000</v>
      </c>
      <c r="H98">
        <v>8290000000</v>
      </c>
      <c r="I98">
        <v>14000000000</v>
      </c>
      <c r="J98">
        <v>201000000</v>
      </c>
      <c r="K98">
        <v>18970000000</v>
      </c>
      <c r="L98">
        <v>91617000000</v>
      </c>
    </row>
    <row r="99" spans="1:12" x14ac:dyDescent="0.55000000000000004">
      <c r="A99" s="1">
        <v>45289</v>
      </c>
      <c r="B99" s="1">
        <v>45291</v>
      </c>
      <c r="C99" t="s">
        <v>656</v>
      </c>
      <c r="D99" t="s">
        <v>7327</v>
      </c>
      <c r="E99" t="s">
        <v>7664</v>
      </c>
      <c r="F99" t="s">
        <v>7664</v>
      </c>
      <c r="G99" t="s">
        <v>7664</v>
      </c>
      <c r="H99" t="s">
        <v>7664</v>
      </c>
      <c r="I99" t="s">
        <v>7664</v>
      </c>
      <c r="J99" t="s">
        <v>7664</v>
      </c>
      <c r="K99" t="s">
        <v>7664</v>
      </c>
      <c r="L99" t="s">
        <v>7664</v>
      </c>
    </row>
    <row r="100" spans="1:12" x14ac:dyDescent="0.55000000000000004">
      <c r="A100" s="1">
        <v>45289</v>
      </c>
      <c r="B100" s="1">
        <v>45291</v>
      </c>
      <c r="C100" t="s">
        <v>666</v>
      </c>
      <c r="D100" t="s">
        <v>7273</v>
      </c>
      <c r="E100">
        <v>11073000000</v>
      </c>
      <c r="F100">
        <v>812000000</v>
      </c>
      <c r="G100">
        <v>18635000000</v>
      </c>
      <c r="H100">
        <v>2314000000</v>
      </c>
      <c r="I100" t="s">
        <v>7664</v>
      </c>
      <c r="J100">
        <v>265000000</v>
      </c>
      <c r="K100">
        <v>25895000000</v>
      </c>
      <c r="L100">
        <v>64193000000</v>
      </c>
    </row>
    <row r="101" spans="1:12" x14ac:dyDescent="0.55000000000000004">
      <c r="A101" s="1">
        <v>45289</v>
      </c>
      <c r="B101" s="1">
        <v>45291</v>
      </c>
      <c r="C101" t="s">
        <v>672</v>
      </c>
      <c r="D101" t="s">
        <v>7328</v>
      </c>
      <c r="E101">
        <v>1641042000</v>
      </c>
      <c r="F101">
        <v>851298000</v>
      </c>
      <c r="G101">
        <v>8954751000</v>
      </c>
      <c r="H101">
        <v>67276000</v>
      </c>
      <c r="I101">
        <v>2049369000</v>
      </c>
      <c r="J101" t="s">
        <v>7664</v>
      </c>
      <c r="K101">
        <v>3238664999.9999995</v>
      </c>
      <c r="L101">
        <v>6087966000</v>
      </c>
    </row>
    <row r="102" spans="1:12" x14ac:dyDescent="0.55000000000000004">
      <c r="A102" s="1">
        <v>45289</v>
      </c>
      <c r="B102" s="1">
        <v>45291</v>
      </c>
      <c r="C102" t="s">
        <v>678</v>
      </c>
      <c r="D102" t="s">
        <v>7329</v>
      </c>
      <c r="E102" t="s">
        <v>7664</v>
      </c>
      <c r="F102" t="s">
        <v>7664</v>
      </c>
      <c r="G102" t="s">
        <v>7664</v>
      </c>
      <c r="H102" t="s">
        <v>7664</v>
      </c>
      <c r="I102" t="s">
        <v>7664</v>
      </c>
      <c r="J102" t="s">
        <v>7664</v>
      </c>
      <c r="K102" t="s">
        <v>7664</v>
      </c>
      <c r="L102" t="s">
        <v>7664</v>
      </c>
    </row>
    <row r="103" spans="1:12" x14ac:dyDescent="0.55000000000000004">
      <c r="A103" s="1">
        <v>45289</v>
      </c>
      <c r="B103" s="1">
        <v>45291</v>
      </c>
      <c r="C103" t="s">
        <v>684</v>
      </c>
      <c r="D103" t="s">
        <v>7330</v>
      </c>
      <c r="E103">
        <v>-207000000</v>
      </c>
      <c r="F103">
        <v>97000000</v>
      </c>
      <c r="G103">
        <v>2510000000</v>
      </c>
      <c r="H103">
        <v>-29000000</v>
      </c>
      <c r="I103">
        <v>457000000</v>
      </c>
      <c r="J103" t="s">
        <v>7664</v>
      </c>
      <c r="K103">
        <v>2125000000</v>
      </c>
      <c r="L103">
        <v>5931000000</v>
      </c>
    </row>
    <row r="104" spans="1:12" x14ac:dyDescent="0.55000000000000004">
      <c r="A104" s="1">
        <v>45289</v>
      </c>
      <c r="B104" s="1">
        <v>45291</v>
      </c>
      <c r="C104" t="s">
        <v>688</v>
      </c>
      <c r="D104" t="s">
        <v>7331</v>
      </c>
      <c r="E104">
        <v>15976000000</v>
      </c>
      <c r="F104">
        <v>2978000000</v>
      </c>
      <c r="G104">
        <v>94351000000</v>
      </c>
      <c r="H104">
        <v>15152000000</v>
      </c>
      <c r="I104">
        <v>37639000000</v>
      </c>
      <c r="J104">
        <v>1060000000</v>
      </c>
      <c r="K104">
        <v>83393000000</v>
      </c>
      <c r="L104">
        <v>120871000000</v>
      </c>
    </row>
    <row r="105" spans="1:12" x14ac:dyDescent="0.55000000000000004">
      <c r="A105" s="1">
        <v>45289</v>
      </c>
      <c r="B105" s="1">
        <v>45291</v>
      </c>
      <c r="C105" t="s">
        <v>694</v>
      </c>
      <c r="D105" t="s">
        <v>7332</v>
      </c>
      <c r="E105">
        <v>12687000000</v>
      </c>
      <c r="F105">
        <v>14910000000</v>
      </c>
      <c r="G105">
        <v>54829000000</v>
      </c>
      <c r="H105">
        <v>16292000000</v>
      </c>
      <c r="I105">
        <v>36866000000</v>
      </c>
      <c r="J105">
        <v>572000000</v>
      </c>
      <c r="K105">
        <v>85811000000</v>
      </c>
      <c r="L105">
        <v>638785000000</v>
      </c>
    </row>
    <row r="106" spans="1:12" x14ac:dyDescent="0.55000000000000004">
      <c r="A106" s="1">
        <v>45289</v>
      </c>
      <c r="B106" s="1">
        <v>45291</v>
      </c>
      <c r="C106" t="s">
        <v>704</v>
      </c>
      <c r="D106" t="s">
        <v>7333</v>
      </c>
      <c r="E106">
        <v>498000000</v>
      </c>
      <c r="F106">
        <v>914000000</v>
      </c>
      <c r="G106">
        <v>7132000000</v>
      </c>
      <c r="H106">
        <v>-142000000</v>
      </c>
      <c r="I106">
        <v>1147000000</v>
      </c>
      <c r="J106" t="s">
        <v>7664</v>
      </c>
      <c r="K106">
        <v>3751000000.0000005</v>
      </c>
      <c r="L106">
        <v>17539000000</v>
      </c>
    </row>
    <row r="107" spans="1:12" x14ac:dyDescent="0.55000000000000004">
      <c r="A107" s="1">
        <v>45289</v>
      </c>
      <c r="B107" s="1">
        <v>45291</v>
      </c>
      <c r="C107" t="s">
        <v>707</v>
      </c>
      <c r="D107" t="s">
        <v>7290</v>
      </c>
      <c r="E107" t="s">
        <v>7664</v>
      </c>
      <c r="F107">
        <v>2238000000</v>
      </c>
      <c r="G107">
        <v>29653000000</v>
      </c>
      <c r="H107">
        <v>-74000000</v>
      </c>
      <c r="I107">
        <v>4326000000</v>
      </c>
      <c r="J107">
        <v>466000000</v>
      </c>
      <c r="K107">
        <v>6882000000</v>
      </c>
      <c r="L107">
        <v>21593000000</v>
      </c>
    </row>
    <row r="108" spans="1:12" x14ac:dyDescent="0.55000000000000004">
      <c r="A108" s="1">
        <v>45289</v>
      </c>
      <c r="B108" s="1">
        <v>45291</v>
      </c>
      <c r="C108" t="s">
        <v>714</v>
      </c>
      <c r="D108" t="s">
        <v>7334</v>
      </c>
      <c r="E108">
        <v>3069800000</v>
      </c>
      <c r="F108">
        <v>71800000</v>
      </c>
      <c r="G108">
        <v>6968900000</v>
      </c>
      <c r="H108">
        <v>2882600000</v>
      </c>
      <c r="I108">
        <v>5633900000</v>
      </c>
      <c r="J108">
        <v>81500000</v>
      </c>
      <c r="K108">
        <v>7808200000</v>
      </c>
      <c r="L108">
        <v>10420500000</v>
      </c>
    </row>
    <row r="109" spans="1:12" x14ac:dyDescent="0.55000000000000004">
      <c r="A109" s="1">
        <v>45289</v>
      </c>
      <c r="B109" s="1">
        <v>45291</v>
      </c>
      <c r="C109" t="s">
        <v>722</v>
      </c>
      <c r="D109" t="s">
        <v>7335</v>
      </c>
      <c r="E109">
        <v>4719000000</v>
      </c>
      <c r="F109">
        <v>2086000000</v>
      </c>
      <c r="G109">
        <v>32397000000</v>
      </c>
      <c r="H109">
        <v>6365000000</v>
      </c>
      <c r="I109">
        <v>11385000000</v>
      </c>
      <c r="J109">
        <v>334000000</v>
      </c>
      <c r="K109">
        <v>14004000000</v>
      </c>
      <c r="L109">
        <v>24140000000</v>
      </c>
    </row>
    <row r="110" spans="1:12" x14ac:dyDescent="0.55000000000000004">
      <c r="A110" s="1">
        <v>45289</v>
      </c>
      <c r="B110" s="1">
        <v>45291</v>
      </c>
      <c r="C110" t="s">
        <v>732</v>
      </c>
      <c r="D110" t="s">
        <v>7336</v>
      </c>
      <c r="E110">
        <v>1702000000</v>
      </c>
      <c r="F110">
        <v>110000000</v>
      </c>
      <c r="G110">
        <v>5690000000</v>
      </c>
      <c r="H110">
        <v>1525000000</v>
      </c>
      <c r="I110">
        <v>4809000000</v>
      </c>
      <c r="J110">
        <v>90000000</v>
      </c>
      <c r="K110">
        <v>2107000000</v>
      </c>
      <c r="L110">
        <v>8712000000</v>
      </c>
    </row>
    <row r="111" spans="1:12" x14ac:dyDescent="0.55000000000000004">
      <c r="A111" s="1">
        <v>45289</v>
      </c>
      <c r="B111" s="1">
        <v>45291</v>
      </c>
      <c r="C111" t="s">
        <v>736</v>
      </c>
      <c r="D111" t="s">
        <v>7277</v>
      </c>
      <c r="E111">
        <v>-3529500000</v>
      </c>
      <c r="F111">
        <v>5621700000</v>
      </c>
      <c r="G111">
        <v>37230100000</v>
      </c>
      <c r="H111">
        <v>2256200000</v>
      </c>
      <c r="I111">
        <v>6588300000</v>
      </c>
      <c r="J111">
        <v>470300000</v>
      </c>
      <c r="K111">
        <v>25424700000.000004</v>
      </c>
      <c r="L111">
        <v>19286200000</v>
      </c>
    </row>
    <row r="112" spans="1:12" x14ac:dyDescent="0.55000000000000004">
      <c r="A112" s="1">
        <v>45289</v>
      </c>
      <c r="B112" s="1">
        <v>45291</v>
      </c>
      <c r="C112" t="s">
        <v>742</v>
      </c>
      <c r="D112" t="s">
        <v>7337</v>
      </c>
      <c r="E112">
        <v>-2329000000</v>
      </c>
      <c r="F112">
        <v>2644000000</v>
      </c>
      <c r="G112">
        <v>21129000000</v>
      </c>
      <c r="H112">
        <v>2375000000</v>
      </c>
      <c r="I112">
        <v>5385000000</v>
      </c>
      <c r="J112">
        <v>259000000</v>
      </c>
      <c r="K112">
        <v>21078000000</v>
      </c>
      <c r="L112">
        <v>15250000000</v>
      </c>
    </row>
    <row r="113" spans="1:12" x14ac:dyDescent="0.55000000000000004">
      <c r="A113" s="1">
        <v>45289</v>
      </c>
      <c r="B113" s="1">
        <v>45291</v>
      </c>
      <c r="C113" t="s">
        <v>751</v>
      </c>
      <c r="D113" t="s">
        <v>7338</v>
      </c>
      <c r="E113">
        <v>-2333184000</v>
      </c>
      <c r="F113">
        <v>3601662000</v>
      </c>
      <c r="G113">
        <v>22087267000</v>
      </c>
      <c r="H113">
        <v>1166402000</v>
      </c>
      <c r="I113">
        <v>3225826000</v>
      </c>
      <c r="J113">
        <v>222283000</v>
      </c>
      <c r="K113">
        <v>15841510999.999998</v>
      </c>
      <c r="L113">
        <v>12246207000</v>
      </c>
    </row>
    <row r="114" spans="1:12" x14ac:dyDescent="0.55000000000000004">
      <c r="A114" s="1">
        <v>45289</v>
      </c>
      <c r="B114" s="1">
        <v>45291</v>
      </c>
      <c r="C114" t="s">
        <v>759</v>
      </c>
      <c r="D114" t="s">
        <v>7339</v>
      </c>
      <c r="E114">
        <v>2442172000</v>
      </c>
      <c r="F114">
        <v>2136840000.0000002</v>
      </c>
      <c r="G114">
        <v>18442264000</v>
      </c>
      <c r="H114">
        <v>919721000</v>
      </c>
      <c r="I114">
        <v>3991805000</v>
      </c>
      <c r="J114">
        <v>340620000</v>
      </c>
      <c r="K114">
        <v>4596189000.000001</v>
      </c>
      <c r="L114">
        <v>13172573000</v>
      </c>
    </row>
    <row r="115" spans="1:12" x14ac:dyDescent="0.55000000000000004">
      <c r="A115" s="1">
        <v>45289</v>
      </c>
      <c r="B115" s="1">
        <v>45291</v>
      </c>
      <c r="C115" t="s">
        <v>767</v>
      </c>
      <c r="D115" t="s">
        <v>7340</v>
      </c>
      <c r="E115">
        <v>10070000000</v>
      </c>
      <c r="F115">
        <v>1334000000</v>
      </c>
      <c r="G115">
        <v>10107000000</v>
      </c>
      <c r="H115">
        <v>10746000000</v>
      </c>
      <c r="I115">
        <v>17244000000</v>
      </c>
      <c r="J115">
        <v>149000000</v>
      </c>
      <c r="K115">
        <v>28056999999.999996</v>
      </c>
      <c r="L115">
        <v>151098000000</v>
      </c>
    </row>
    <row r="116" spans="1:12" x14ac:dyDescent="0.55000000000000004">
      <c r="A116" s="1">
        <v>45289</v>
      </c>
      <c r="B116" s="1">
        <v>45291</v>
      </c>
      <c r="C116" t="s">
        <v>770</v>
      </c>
      <c r="D116" t="s">
        <v>7341</v>
      </c>
      <c r="E116">
        <v>4045000000</v>
      </c>
      <c r="F116">
        <v>1339000000</v>
      </c>
      <c r="G116">
        <v>23741000000</v>
      </c>
      <c r="H116">
        <v>4101000000</v>
      </c>
      <c r="I116">
        <v>8267000000</v>
      </c>
      <c r="J116">
        <v>180000000</v>
      </c>
      <c r="K116">
        <v>51647000000.000008</v>
      </c>
      <c r="L116">
        <v>31957000000</v>
      </c>
    </row>
    <row r="117" spans="1:12" x14ac:dyDescent="0.55000000000000004">
      <c r="A117" s="1">
        <v>45289</v>
      </c>
      <c r="B117" s="1">
        <v>45291</v>
      </c>
      <c r="C117" t="s">
        <v>774</v>
      </c>
      <c r="D117" t="s">
        <v>7342</v>
      </c>
      <c r="E117">
        <v>-3487000000</v>
      </c>
      <c r="F117">
        <v>3374000000</v>
      </c>
      <c r="G117">
        <v>39821000000</v>
      </c>
      <c r="H117">
        <v>2144000000</v>
      </c>
      <c r="I117">
        <v>7128000000</v>
      </c>
      <c r="J117">
        <v>437000000</v>
      </c>
      <c r="K117">
        <v>25470000000</v>
      </c>
      <c r="L117">
        <v>21042000000</v>
      </c>
    </row>
    <row r="118" spans="1:12" x14ac:dyDescent="0.55000000000000004">
      <c r="A118" s="1">
        <v>45289</v>
      </c>
      <c r="B118" s="1">
        <v>45291</v>
      </c>
      <c r="C118" t="s">
        <v>782</v>
      </c>
      <c r="D118" t="s">
        <v>7343</v>
      </c>
      <c r="E118">
        <v>1027000000</v>
      </c>
      <c r="F118">
        <v>1408000000</v>
      </c>
      <c r="G118">
        <v>12625000000</v>
      </c>
      <c r="H118">
        <v>2029000000</v>
      </c>
      <c r="I118">
        <v>2164000000</v>
      </c>
      <c r="J118">
        <v>178000000</v>
      </c>
      <c r="K118">
        <v>6949000000</v>
      </c>
      <c r="L118">
        <v>10719000000</v>
      </c>
    </row>
    <row r="119" spans="1:12" x14ac:dyDescent="0.55000000000000004">
      <c r="A119" s="1">
        <v>45289</v>
      </c>
      <c r="B119" s="1">
        <v>45291</v>
      </c>
      <c r="C119" t="s">
        <v>785</v>
      </c>
      <c r="D119" t="s">
        <v>7279</v>
      </c>
      <c r="E119">
        <v>4218000000</v>
      </c>
      <c r="F119">
        <v>2548000000</v>
      </c>
      <c r="G119">
        <v>61048000000</v>
      </c>
      <c r="H119">
        <v>10483000000</v>
      </c>
      <c r="I119">
        <v>15354000000</v>
      </c>
      <c r="J119">
        <v>696000000</v>
      </c>
      <c r="K119">
        <v>97204000000.000015</v>
      </c>
      <c r="L119">
        <v>68538000000</v>
      </c>
    </row>
    <row r="120" spans="1:12" x14ac:dyDescent="0.55000000000000004">
      <c r="A120" s="1">
        <v>45289</v>
      </c>
      <c r="B120" s="1">
        <v>45291</v>
      </c>
      <c r="C120" t="s">
        <v>787</v>
      </c>
      <c r="D120" t="s">
        <v>7344</v>
      </c>
      <c r="E120">
        <v>1187100000</v>
      </c>
      <c r="F120">
        <v>2000000</v>
      </c>
      <c r="G120">
        <v>3429800000</v>
      </c>
      <c r="H120">
        <v>1232800000</v>
      </c>
      <c r="I120" t="s">
        <v>7664</v>
      </c>
      <c r="J120">
        <v>48600000</v>
      </c>
      <c r="K120">
        <v>9618099999.9999981</v>
      </c>
      <c r="L120">
        <v>12246500000</v>
      </c>
    </row>
    <row r="121" spans="1:12" x14ac:dyDescent="0.55000000000000004">
      <c r="A121" s="1">
        <v>45289</v>
      </c>
      <c r="B121" s="1">
        <v>45291</v>
      </c>
      <c r="C121" t="s">
        <v>792</v>
      </c>
      <c r="D121" t="s">
        <v>7345</v>
      </c>
      <c r="E121">
        <v>1881000000</v>
      </c>
      <c r="F121">
        <v>248000000</v>
      </c>
      <c r="G121">
        <v>8652000000</v>
      </c>
      <c r="H121">
        <v>2633000000</v>
      </c>
      <c r="I121">
        <v>4979000000</v>
      </c>
      <c r="J121">
        <v>119000000</v>
      </c>
      <c r="K121">
        <v>9189000000</v>
      </c>
      <c r="L121">
        <v>22861000000</v>
      </c>
    </row>
    <row r="122" spans="1:12" x14ac:dyDescent="0.55000000000000004">
      <c r="A122" s="1">
        <v>45289</v>
      </c>
      <c r="B122" s="1">
        <v>45291</v>
      </c>
      <c r="C122" t="s">
        <v>796</v>
      </c>
      <c r="D122" t="s">
        <v>7346</v>
      </c>
      <c r="E122">
        <v>4853000000</v>
      </c>
      <c r="F122">
        <v>3371000000</v>
      </c>
      <c r="G122">
        <v>13426000000</v>
      </c>
      <c r="H122">
        <v>-7399000000</v>
      </c>
      <c r="I122">
        <v>-7714000000</v>
      </c>
      <c r="J122">
        <v>231000000</v>
      </c>
      <c r="K122">
        <v>4730999999.999999</v>
      </c>
      <c r="L122">
        <v>32747000000</v>
      </c>
    </row>
    <row r="123" spans="1:12" x14ac:dyDescent="0.55000000000000004">
      <c r="A123" s="1">
        <v>45289</v>
      </c>
      <c r="B123" s="1">
        <v>45291</v>
      </c>
      <c r="C123" t="s">
        <v>806</v>
      </c>
      <c r="D123" t="s">
        <v>7347</v>
      </c>
      <c r="E123" t="s">
        <v>7664</v>
      </c>
      <c r="F123" t="s">
        <v>7664</v>
      </c>
      <c r="G123" t="s">
        <v>7664</v>
      </c>
      <c r="H123" t="s">
        <v>7664</v>
      </c>
      <c r="I123" t="s">
        <v>7664</v>
      </c>
      <c r="J123" t="s">
        <v>7664</v>
      </c>
      <c r="K123" t="s">
        <v>7664</v>
      </c>
      <c r="L123" t="s">
        <v>7664</v>
      </c>
    </row>
    <row r="124" spans="1:12" x14ac:dyDescent="0.55000000000000004">
      <c r="A124" s="1">
        <v>45289</v>
      </c>
      <c r="B124" s="1">
        <v>45291</v>
      </c>
      <c r="C124" t="s">
        <v>810</v>
      </c>
      <c r="D124" t="s">
        <v>7348</v>
      </c>
      <c r="E124">
        <v>15737000000</v>
      </c>
      <c r="F124">
        <v>3870000000</v>
      </c>
      <c r="G124">
        <v>26051000000</v>
      </c>
      <c r="H124">
        <v>34624000000</v>
      </c>
      <c r="I124">
        <v>30277000000</v>
      </c>
      <c r="J124">
        <v>192000000</v>
      </c>
      <c r="K124">
        <v>71228000000</v>
      </c>
      <c r="L124">
        <v>87470000000</v>
      </c>
    </row>
    <row r="125" spans="1:12" x14ac:dyDescent="0.55000000000000004">
      <c r="A125" s="1">
        <v>45289</v>
      </c>
      <c r="B125" s="1">
        <v>45291</v>
      </c>
      <c r="C125" t="s">
        <v>820</v>
      </c>
      <c r="D125" t="s">
        <v>7349</v>
      </c>
      <c r="E125" t="s">
        <v>7664</v>
      </c>
      <c r="F125" t="s">
        <v>7664</v>
      </c>
      <c r="G125" t="s">
        <v>7664</v>
      </c>
      <c r="H125" t="s">
        <v>7664</v>
      </c>
      <c r="I125" t="s">
        <v>7664</v>
      </c>
      <c r="J125" t="s">
        <v>7664</v>
      </c>
      <c r="K125" t="s">
        <v>7664</v>
      </c>
      <c r="L125" t="s">
        <v>7664</v>
      </c>
    </row>
    <row r="126" spans="1:12" x14ac:dyDescent="0.55000000000000004">
      <c r="A126" s="1">
        <v>45289</v>
      </c>
      <c r="B126" s="1">
        <v>45291</v>
      </c>
      <c r="C126" t="s">
        <v>826</v>
      </c>
      <c r="D126" t="s">
        <v>7350</v>
      </c>
      <c r="E126">
        <v>3693000000</v>
      </c>
      <c r="F126">
        <v>4843000000</v>
      </c>
      <c r="G126">
        <v>15993000000</v>
      </c>
      <c r="H126">
        <v>6073000000</v>
      </c>
      <c r="I126">
        <v>9718000000</v>
      </c>
      <c r="J126" t="s">
        <v>7664</v>
      </c>
      <c r="K126">
        <v>12619000000</v>
      </c>
      <c r="L126">
        <v>29652000000</v>
      </c>
    </row>
    <row r="127" spans="1:12" x14ac:dyDescent="0.55000000000000004">
      <c r="A127" s="1">
        <v>45289</v>
      </c>
      <c r="B127" s="1">
        <v>45291</v>
      </c>
      <c r="C127" t="s">
        <v>832</v>
      </c>
      <c r="D127" t="s">
        <v>7300</v>
      </c>
      <c r="E127">
        <v>-4592000000</v>
      </c>
      <c r="F127">
        <v>7188000000</v>
      </c>
      <c r="G127">
        <v>72250000000</v>
      </c>
      <c r="H127">
        <v>1319000000</v>
      </c>
      <c r="I127">
        <v>12551000000</v>
      </c>
      <c r="J127">
        <v>774000000</v>
      </c>
      <c r="K127">
        <v>51826000000</v>
      </c>
      <c r="L127">
        <v>29199000000</v>
      </c>
    </row>
    <row r="128" spans="1:12" x14ac:dyDescent="0.55000000000000004">
      <c r="A128" s="1">
        <v>45289</v>
      </c>
      <c r="B128" s="1">
        <v>45291</v>
      </c>
      <c r="C128" t="s">
        <v>837</v>
      </c>
      <c r="D128" t="s">
        <v>7351</v>
      </c>
      <c r="E128">
        <v>-4559902.7386815334</v>
      </c>
      <c r="F128">
        <v>9805027.7430000007</v>
      </c>
      <c r="G128">
        <v>5729234.301</v>
      </c>
      <c r="H128">
        <v>-19321888.529026154</v>
      </c>
      <c r="I128">
        <v>-14881532.12666923</v>
      </c>
      <c r="J128">
        <v>356811.46269999997</v>
      </c>
      <c r="K128">
        <v>30273054.682500005</v>
      </c>
      <c r="L128">
        <v>73018240.444680005</v>
      </c>
    </row>
    <row r="129" spans="1:12" x14ac:dyDescent="0.55000000000000004">
      <c r="A129" s="1">
        <v>45289</v>
      </c>
      <c r="B129" s="1">
        <v>45291</v>
      </c>
      <c r="C129" t="s">
        <v>848</v>
      </c>
      <c r="D129" t="s">
        <v>7352</v>
      </c>
      <c r="E129">
        <v>1261000000</v>
      </c>
      <c r="F129">
        <v>4518000000</v>
      </c>
      <c r="G129">
        <v>30496000000</v>
      </c>
      <c r="H129">
        <v>2861000000</v>
      </c>
      <c r="I129">
        <v>7411000000</v>
      </c>
      <c r="J129">
        <v>445000000</v>
      </c>
      <c r="K129">
        <v>8853000000</v>
      </c>
      <c r="L129">
        <v>52491000000</v>
      </c>
    </row>
    <row r="130" spans="1:12" x14ac:dyDescent="0.55000000000000004">
      <c r="A130" s="1">
        <v>45289</v>
      </c>
      <c r="B130" s="1">
        <v>45291</v>
      </c>
      <c r="C130" t="s">
        <v>866</v>
      </c>
      <c r="D130" t="s">
        <v>7353</v>
      </c>
      <c r="E130">
        <v>932000000</v>
      </c>
      <c r="F130">
        <v>2426000000</v>
      </c>
      <c r="G130">
        <v>14503000000</v>
      </c>
      <c r="H130">
        <v>2592000000</v>
      </c>
      <c r="I130">
        <v>1744000000</v>
      </c>
      <c r="J130">
        <v>136000000</v>
      </c>
      <c r="K130">
        <v>8166000000.000001</v>
      </c>
      <c r="L130">
        <v>14951000000</v>
      </c>
    </row>
    <row r="131" spans="1:12" x14ac:dyDescent="0.55000000000000004">
      <c r="A131" s="1">
        <v>45289</v>
      </c>
      <c r="B131" s="1">
        <v>45291</v>
      </c>
      <c r="C131" t="s">
        <v>876</v>
      </c>
      <c r="D131" t="s">
        <v>7261</v>
      </c>
      <c r="E131">
        <v>19768000000</v>
      </c>
      <c r="F131">
        <v>14840000000</v>
      </c>
      <c r="G131">
        <v>144431000000</v>
      </c>
      <c r="H131">
        <v>-11305000000</v>
      </c>
      <c r="I131">
        <v>21137000000</v>
      </c>
      <c r="J131">
        <v>1662000000</v>
      </c>
      <c r="K131">
        <v>119827000000</v>
      </c>
      <c r="L131">
        <v>121749000000</v>
      </c>
    </row>
    <row r="132" spans="1:12" x14ac:dyDescent="0.55000000000000004">
      <c r="A132" s="1">
        <v>45289</v>
      </c>
      <c r="B132" s="1">
        <v>45291</v>
      </c>
      <c r="C132" t="s">
        <v>880</v>
      </c>
      <c r="D132" t="s">
        <v>7354</v>
      </c>
      <c r="E132">
        <v>5400000000</v>
      </c>
      <c r="F132">
        <v>1077000000</v>
      </c>
      <c r="G132">
        <v>38976000000</v>
      </c>
      <c r="H132">
        <v>7663000000</v>
      </c>
      <c r="I132">
        <v>13473000000</v>
      </c>
      <c r="J132">
        <v>373000000</v>
      </c>
      <c r="K132">
        <v>-15147000000</v>
      </c>
      <c r="L132">
        <v>90219000000</v>
      </c>
    </row>
    <row r="133" spans="1:12" x14ac:dyDescent="0.55000000000000004">
      <c r="A133" s="1">
        <v>45289</v>
      </c>
      <c r="B133" s="1">
        <v>45291</v>
      </c>
      <c r="C133" t="s">
        <v>885</v>
      </c>
      <c r="D133" t="s">
        <v>7355</v>
      </c>
      <c r="E133">
        <v>3365000000</v>
      </c>
      <c r="F133">
        <v>155000000</v>
      </c>
      <c r="G133">
        <v>11958000000</v>
      </c>
      <c r="H133">
        <v>2481000000</v>
      </c>
      <c r="I133">
        <v>5092000000</v>
      </c>
      <c r="J133">
        <v>84000000</v>
      </c>
      <c r="K133">
        <v>39024000000</v>
      </c>
      <c r="L133">
        <v>12282000000</v>
      </c>
    </row>
    <row r="134" spans="1:12" x14ac:dyDescent="0.55000000000000004">
      <c r="A134" s="1">
        <v>45289</v>
      </c>
      <c r="B134" s="1">
        <v>45291</v>
      </c>
      <c r="C134" t="s">
        <v>891</v>
      </c>
      <c r="D134" t="s">
        <v>7356</v>
      </c>
      <c r="E134">
        <v>-3333000000</v>
      </c>
      <c r="F134">
        <v>8832000000</v>
      </c>
      <c r="G134">
        <v>33057000000</v>
      </c>
      <c r="H134">
        <v>1717000000</v>
      </c>
      <c r="I134">
        <v>6207000000</v>
      </c>
      <c r="J134">
        <v>192000000</v>
      </c>
      <c r="K134">
        <v>28028000000</v>
      </c>
      <c r="L134">
        <v>17769000000</v>
      </c>
    </row>
    <row r="135" spans="1:12" x14ac:dyDescent="0.55000000000000004">
      <c r="A135" s="1">
        <v>45289</v>
      </c>
      <c r="B135" s="1">
        <v>45291</v>
      </c>
      <c r="C135" t="s">
        <v>895</v>
      </c>
      <c r="D135" t="s">
        <v>7357</v>
      </c>
      <c r="E135">
        <v>-2524000000</v>
      </c>
      <c r="F135">
        <v>4983000000</v>
      </c>
      <c r="G135">
        <v>57323000000</v>
      </c>
      <c r="H135">
        <v>3036000000</v>
      </c>
      <c r="I135">
        <v>10048000000</v>
      </c>
      <c r="J135">
        <v>620000000</v>
      </c>
      <c r="K135">
        <v>35304000000</v>
      </c>
      <c r="L135">
        <v>26255000000</v>
      </c>
    </row>
    <row r="136" spans="1:12" x14ac:dyDescent="0.55000000000000004">
      <c r="A136" s="1">
        <v>45289</v>
      </c>
      <c r="B136" s="1">
        <v>45291</v>
      </c>
      <c r="C136" t="s">
        <v>902</v>
      </c>
      <c r="D136" t="s">
        <v>7294</v>
      </c>
      <c r="E136">
        <v>1186000000</v>
      </c>
      <c r="F136">
        <v>2709000000</v>
      </c>
      <c r="G136">
        <v>24090000000</v>
      </c>
      <c r="H136">
        <v>3400000000</v>
      </c>
      <c r="I136">
        <v>7953000000</v>
      </c>
      <c r="J136">
        <v>196000000</v>
      </c>
      <c r="K136">
        <v>9226000000</v>
      </c>
      <c r="L136">
        <v>57260000000</v>
      </c>
    </row>
    <row r="137" spans="1:12" x14ac:dyDescent="0.55000000000000004">
      <c r="A137" s="1">
        <v>45289</v>
      </c>
      <c r="B137" s="1">
        <v>45291</v>
      </c>
      <c r="C137" t="s">
        <v>912</v>
      </c>
      <c r="D137" t="s">
        <v>7358</v>
      </c>
      <c r="E137">
        <v>2305000000</v>
      </c>
      <c r="F137">
        <v>1392000000</v>
      </c>
      <c r="G137">
        <v>18447000000</v>
      </c>
      <c r="H137">
        <v>1878000000</v>
      </c>
      <c r="I137">
        <v>5831000000</v>
      </c>
      <c r="J137">
        <v>94000000</v>
      </c>
      <c r="K137">
        <v>11191000000</v>
      </c>
      <c r="L137">
        <v>147798000000</v>
      </c>
    </row>
    <row r="138" spans="1:12" x14ac:dyDescent="0.55000000000000004">
      <c r="A138" s="1">
        <v>45289</v>
      </c>
      <c r="B138" s="1">
        <v>45291</v>
      </c>
      <c r="C138" t="s">
        <v>920</v>
      </c>
      <c r="D138" t="s">
        <v>7359</v>
      </c>
      <c r="E138">
        <v>3709000000</v>
      </c>
      <c r="F138">
        <v>0</v>
      </c>
      <c r="G138">
        <v>7946000000</v>
      </c>
      <c r="H138">
        <v>-1961000000</v>
      </c>
      <c r="I138" t="s">
        <v>7664</v>
      </c>
      <c r="J138">
        <v>88000000</v>
      </c>
      <c r="K138">
        <v>14447000000</v>
      </c>
      <c r="L138">
        <v>55909000000</v>
      </c>
    </row>
    <row r="139" spans="1:12" x14ac:dyDescent="0.55000000000000004">
      <c r="A139" s="1">
        <v>45289</v>
      </c>
      <c r="B139" s="1">
        <v>45291</v>
      </c>
      <c r="C139" t="s">
        <v>924</v>
      </c>
      <c r="D139" t="s">
        <v>7360</v>
      </c>
      <c r="E139">
        <v>24729000000</v>
      </c>
      <c r="F139">
        <v>5115000000</v>
      </c>
      <c r="G139">
        <v>55631000000</v>
      </c>
      <c r="H139">
        <v>6514000000</v>
      </c>
      <c r="I139">
        <v>23843000000</v>
      </c>
      <c r="J139">
        <v>555000000</v>
      </c>
      <c r="K139">
        <v>12129000000</v>
      </c>
      <c r="L139">
        <v>55138000000</v>
      </c>
    </row>
    <row r="140" spans="1:12" x14ac:dyDescent="0.55000000000000004">
      <c r="A140" s="1">
        <v>45289</v>
      </c>
      <c r="B140" s="1">
        <v>45291</v>
      </c>
      <c r="C140" t="s">
        <v>930</v>
      </c>
      <c r="D140" t="s">
        <v>7342</v>
      </c>
      <c r="E140">
        <v>-3487000000</v>
      </c>
      <c r="F140">
        <v>3374000000</v>
      </c>
      <c r="G140">
        <v>39821000000</v>
      </c>
      <c r="H140">
        <v>2144000000</v>
      </c>
      <c r="I140">
        <v>7128000000</v>
      </c>
      <c r="J140">
        <v>437000000</v>
      </c>
      <c r="K140">
        <v>25470000000</v>
      </c>
      <c r="L140">
        <v>21042000000</v>
      </c>
    </row>
    <row r="141" spans="1:12" x14ac:dyDescent="0.55000000000000004">
      <c r="A141" s="1">
        <v>45289</v>
      </c>
      <c r="B141" s="1">
        <v>45291</v>
      </c>
      <c r="C141" t="s">
        <v>933</v>
      </c>
      <c r="D141" t="s">
        <v>7361</v>
      </c>
      <c r="E141">
        <v>-1704835000</v>
      </c>
      <c r="F141">
        <v>989715000</v>
      </c>
      <c r="G141">
        <v>10243402000</v>
      </c>
      <c r="H141">
        <v>348067000</v>
      </c>
      <c r="I141">
        <v>1947630000</v>
      </c>
      <c r="J141">
        <v>858806000</v>
      </c>
      <c r="K141">
        <v>9765538000</v>
      </c>
      <c r="L141">
        <v>6285923000</v>
      </c>
    </row>
    <row r="142" spans="1:12" x14ac:dyDescent="0.55000000000000004">
      <c r="A142" s="1">
        <v>45289</v>
      </c>
      <c r="B142" s="1">
        <v>45291</v>
      </c>
      <c r="C142" t="s">
        <v>938</v>
      </c>
      <c r="D142" t="s">
        <v>7362</v>
      </c>
      <c r="E142">
        <v>-895000000</v>
      </c>
      <c r="F142">
        <v>451000000</v>
      </c>
      <c r="G142">
        <v>20036000000</v>
      </c>
      <c r="H142">
        <v>-11372000000</v>
      </c>
      <c r="I142">
        <v>-8062000000</v>
      </c>
      <c r="J142">
        <v>295000000</v>
      </c>
      <c r="K142">
        <v>2219000000</v>
      </c>
      <c r="L142">
        <v>14840000000</v>
      </c>
    </row>
    <row r="143" spans="1:12" x14ac:dyDescent="0.55000000000000004">
      <c r="A143" s="1">
        <v>45289</v>
      </c>
      <c r="B143" s="1">
        <v>45291</v>
      </c>
      <c r="C143" t="s">
        <v>949</v>
      </c>
      <c r="D143" t="s">
        <v>7363</v>
      </c>
      <c r="E143">
        <v>1503000000</v>
      </c>
      <c r="F143">
        <v>710000000</v>
      </c>
      <c r="G143">
        <v>7576000000</v>
      </c>
      <c r="H143">
        <v>1181000000</v>
      </c>
      <c r="I143">
        <v>2078000000</v>
      </c>
      <c r="J143">
        <v>97000000</v>
      </c>
      <c r="K143">
        <v>13551000000</v>
      </c>
      <c r="L143">
        <v>48966000000</v>
      </c>
    </row>
    <row r="144" spans="1:12" x14ac:dyDescent="0.55000000000000004">
      <c r="A144" s="1">
        <v>45289</v>
      </c>
      <c r="B144" s="1">
        <v>45291</v>
      </c>
      <c r="C144" t="s">
        <v>955</v>
      </c>
      <c r="D144" t="s">
        <v>7364</v>
      </c>
      <c r="E144" t="s">
        <v>7664</v>
      </c>
      <c r="F144" t="s">
        <v>7664</v>
      </c>
      <c r="G144" t="s">
        <v>7664</v>
      </c>
      <c r="H144" t="s">
        <v>7664</v>
      </c>
      <c r="I144" t="s">
        <v>7664</v>
      </c>
      <c r="J144" t="s">
        <v>7664</v>
      </c>
      <c r="K144" t="s">
        <v>7664</v>
      </c>
      <c r="L144" t="s">
        <v>7664</v>
      </c>
    </row>
    <row r="145" spans="1:12" x14ac:dyDescent="0.55000000000000004">
      <c r="A145" s="1">
        <v>45289</v>
      </c>
      <c r="B145" s="1">
        <v>45291</v>
      </c>
      <c r="C145" t="s">
        <v>978</v>
      </c>
      <c r="D145" t="s">
        <v>7365</v>
      </c>
      <c r="E145">
        <v>981000000</v>
      </c>
      <c r="F145">
        <v>66000000</v>
      </c>
      <c r="G145">
        <v>3206000000</v>
      </c>
      <c r="H145">
        <v>832000000</v>
      </c>
      <c r="I145">
        <v>1433000000</v>
      </c>
      <c r="J145">
        <v>26000000</v>
      </c>
      <c r="K145">
        <v>167000000</v>
      </c>
      <c r="L145">
        <v>8008000000</v>
      </c>
    </row>
    <row r="146" spans="1:12" x14ac:dyDescent="0.55000000000000004">
      <c r="A146" s="1">
        <v>45289</v>
      </c>
      <c r="B146" s="1">
        <v>45291</v>
      </c>
      <c r="C146" t="s">
        <v>983</v>
      </c>
      <c r="D146" t="s">
        <v>7277</v>
      </c>
      <c r="E146">
        <v>-3529500000</v>
      </c>
      <c r="F146">
        <v>5621700000</v>
      </c>
      <c r="G146">
        <v>37230100000</v>
      </c>
      <c r="H146">
        <v>2256200000</v>
      </c>
      <c r="I146">
        <v>6588300000</v>
      </c>
      <c r="J146">
        <v>470300000</v>
      </c>
      <c r="K146">
        <v>25424700000.000004</v>
      </c>
      <c r="L146">
        <v>19286200000</v>
      </c>
    </row>
    <row r="147" spans="1:12" x14ac:dyDescent="0.55000000000000004">
      <c r="A147" s="1">
        <v>45289</v>
      </c>
      <c r="B147" s="1">
        <v>45291</v>
      </c>
      <c r="C147" t="s">
        <v>986</v>
      </c>
      <c r="D147" t="s">
        <v>7366</v>
      </c>
      <c r="E147">
        <v>-7856390000.000001</v>
      </c>
      <c r="F147">
        <v>19628907000</v>
      </c>
      <c r="G147">
        <v>1293066000</v>
      </c>
      <c r="H147">
        <v>881169000</v>
      </c>
      <c r="I147">
        <v>3368425000</v>
      </c>
      <c r="J147">
        <v>184121000</v>
      </c>
      <c r="K147">
        <v>31823418000</v>
      </c>
      <c r="L147">
        <v>3891358000</v>
      </c>
    </row>
    <row r="148" spans="1:12" x14ac:dyDescent="0.55000000000000004">
      <c r="A148" s="1">
        <v>45289</v>
      </c>
      <c r="B148" s="1">
        <v>45291</v>
      </c>
      <c r="C148" t="s">
        <v>995</v>
      </c>
      <c r="D148" t="s">
        <v>7367</v>
      </c>
      <c r="E148">
        <v>3835000000</v>
      </c>
      <c r="F148">
        <v>3796000000</v>
      </c>
      <c r="G148">
        <v>17505000000</v>
      </c>
      <c r="H148">
        <v>5414000000</v>
      </c>
      <c r="I148">
        <v>8488000000</v>
      </c>
      <c r="J148">
        <v>206000000</v>
      </c>
      <c r="K148">
        <v>17782000000</v>
      </c>
      <c r="L148">
        <v>36408000000</v>
      </c>
    </row>
    <row r="149" spans="1:12" x14ac:dyDescent="0.55000000000000004">
      <c r="A149" s="1">
        <v>45289</v>
      </c>
      <c r="B149" s="1">
        <v>45291</v>
      </c>
      <c r="C149" t="s">
        <v>1004</v>
      </c>
      <c r="D149" t="s">
        <v>7368</v>
      </c>
      <c r="E149">
        <v>-159000000</v>
      </c>
      <c r="F149">
        <v>799000000</v>
      </c>
      <c r="G149">
        <v>8871000000</v>
      </c>
      <c r="H149">
        <v>-502000000</v>
      </c>
      <c r="I149">
        <v>1233000000</v>
      </c>
      <c r="J149">
        <v>138000000</v>
      </c>
      <c r="K149">
        <v>5161000000</v>
      </c>
      <c r="L149">
        <v>20324000000</v>
      </c>
    </row>
    <row r="150" spans="1:12" x14ac:dyDescent="0.55000000000000004">
      <c r="A150" s="1">
        <v>45289</v>
      </c>
      <c r="B150" s="1">
        <v>45291</v>
      </c>
      <c r="C150" t="s">
        <v>1007</v>
      </c>
      <c r="D150" t="s">
        <v>7369</v>
      </c>
      <c r="E150">
        <v>2777593000</v>
      </c>
      <c r="F150">
        <v>3594425000</v>
      </c>
      <c r="G150">
        <v>8596063000</v>
      </c>
      <c r="H150">
        <v>2345909000</v>
      </c>
      <c r="I150">
        <v>4254667000.0000005</v>
      </c>
      <c r="J150">
        <v>134468000</v>
      </c>
      <c r="K150">
        <v>10574950000</v>
      </c>
      <c r="L150">
        <v>19679907000</v>
      </c>
    </row>
    <row r="151" spans="1:12" x14ac:dyDescent="0.55000000000000004">
      <c r="A151" s="1">
        <v>45289</v>
      </c>
      <c r="B151" s="1">
        <v>45291</v>
      </c>
      <c r="C151" t="s">
        <v>1010</v>
      </c>
      <c r="D151" t="s">
        <v>7370</v>
      </c>
      <c r="E151">
        <v>5335000000</v>
      </c>
      <c r="F151">
        <v>2559000000</v>
      </c>
      <c r="G151">
        <v>34224000000</v>
      </c>
      <c r="H151">
        <v>3191000000</v>
      </c>
      <c r="I151">
        <v>7415000000</v>
      </c>
      <c r="J151">
        <v>391000000</v>
      </c>
      <c r="K151">
        <v>71246000000</v>
      </c>
      <c r="L151">
        <v>67086000000</v>
      </c>
    </row>
    <row r="152" spans="1:12" x14ac:dyDescent="0.55000000000000004">
      <c r="A152" s="1">
        <v>45289</v>
      </c>
      <c r="B152" s="1">
        <v>45291</v>
      </c>
      <c r="C152" t="s">
        <v>1014</v>
      </c>
      <c r="D152" t="s">
        <v>7371</v>
      </c>
      <c r="E152" t="s">
        <v>7664</v>
      </c>
      <c r="F152" t="s">
        <v>7664</v>
      </c>
      <c r="G152" t="s">
        <v>7664</v>
      </c>
      <c r="H152" t="s">
        <v>7664</v>
      </c>
      <c r="I152" t="s">
        <v>7664</v>
      </c>
      <c r="J152" t="s">
        <v>7664</v>
      </c>
      <c r="K152" t="s">
        <v>7664</v>
      </c>
      <c r="L152" t="s">
        <v>7664</v>
      </c>
    </row>
    <row r="153" spans="1:12" x14ac:dyDescent="0.55000000000000004">
      <c r="A153" s="1">
        <v>45289</v>
      </c>
      <c r="B153" s="1">
        <v>45291</v>
      </c>
      <c r="C153" t="s">
        <v>1021</v>
      </c>
      <c r="D153" t="s">
        <v>7372</v>
      </c>
      <c r="E153">
        <v>241699999.99999997</v>
      </c>
      <c r="F153">
        <v>88100000</v>
      </c>
      <c r="G153">
        <v>3773000000</v>
      </c>
      <c r="H153">
        <v>-557100000</v>
      </c>
      <c r="I153">
        <v>-159300000</v>
      </c>
      <c r="J153">
        <v>47100000</v>
      </c>
      <c r="K153">
        <v>2223199999.9999995</v>
      </c>
      <c r="L153">
        <v>5392900000</v>
      </c>
    </row>
    <row r="154" spans="1:12" x14ac:dyDescent="0.55000000000000004">
      <c r="A154" s="1">
        <v>45289</v>
      </c>
      <c r="B154" s="1">
        <v>45291</v>
      </c>
      <c r="C154" t="s">
        <v>1026</v>
      </c>
      <c r="D154" t="s">
        <v>7371</v>
      </c>
      <c r="E154" t="s">
        <v>7664</v>
      </c>
      <c r="F154" t="s">
        <v>7664</v>
      </c>
      <c r="G154" t="s">
        <v>7664</v>
      </c>
      <c r="H154" t="s">
        <v>7664</v>
      </c>
      <c r="I154" t="s">
        <v>7664</v>
      </c>
      <c r="J154" t="s">
        <v>7664</v>
      </c>
      <c r="K154" t="s">
        <v>7664</v>
      </c>
      <c r="L154" t="s">
        <v>7664</v>
      </c>
    </row>
    <row r="155" spans="1:12" x14ac:dyDescent="0.55000000000000004">
      <c r="A155" s="1">
        <v>45289</v>
      </c>
      <c r="B155" s="1">
        <v>45291</v>
      </c>
      <c r="C155" t="s">
        <v>1036</v>
      </c>
      <c r="D155" t="s">
        <v>7300</v>
      </c>
      <c r="E155">
        <v>-4592000000</v>
      </c>
      <c r="F155">
        <v>7188000000</v>
      </c>
      <c r="G155">
        <v>72250000000</v>
      </c>
      <c r="H155">
        <v>1319000000</v>
      </c>
      <c r="I155">
        <v>12551000000</v>
      </c>
      <c r="J155">
        <v>774000000</v>
      </c>
      <c r="K155">
        <v>51826000000</v>
      </c>
      <c r="L155">
        <v>29199000000</v>
      </c>
    </row>
    <row r="156" spans="1:12" x14ac:dyDescent="0.55000000000000004">
      <c r="A156" s="1">
        <v>45289</v>
      </c>
      <c r="B156" s="1">
        <v>45291</v>
      </c>
      <c r="C156" t="s">
        <v>1041</v>
      </c>
      <c r="D156" t="s">
        <v>7373</v>
      </c>
      <c r="E156">
        <v>1227000000</v>
      </c>
      <c r="F156">
        <v>1673000000</v>
      </c>
      <c r="G156">
        <v>6001000000</v>
      </c>
      <c r="H156">
        <v>826000000</v>
      </c>
      <c r="I156">
        <v>2231000000</v>
      </c>
      <c r="J156">
        <v>83000000</v>
      </c>
      <c r="K156">
        <v>4277000000</v>
      </c>
      <c r="L156">
        <v>15866000000</v>
      </c>
    </row>
    <row r="157" spans="1:12" x14ac:dyDescent="0.55000000000000004">
      <c r="A157" s="1">
        <v>45289</v>
      </c>
      <c r="B157" s="1">
        <v>45291</v>
      </c>
      <c r="C157" t="s">
        <v>1049</v>
      </c>
      <c r="D157" t="s">
        <v>7374</v>
      </c>
      <c r="E157">
        <v>827000000</v>
      </c>
      <c r="F157">
        <v>1357000000</v>
      </c>
      <c r="G157">
        <v>8775000000</v>
      </c>
      <c r="H157">
        <v>548000000</v>
      </c>
      <c r="I157">
        <v>1715000000</v>
      </c>
      <c r="J157">
        <v>95000000</v>
      </c>
      <c r="K157">
        <v>6168000000</v>
      </c>
      <c r="L157">
        <v>15498000000</v>
      </c>
    </row>
    <row r="158" spans="1:12" x14ac:dyDescent="0.55000000000000004">
      <c r="A158" s="1">
        <v>45289</v>
      </c>
      <c r="B158" s="1">
        <v>45291</v>
      </c>
      <c r="C158" t="s">
        <v>1052</v>
      </c>
      <c r="D158" t="s">
        <v>7375</v>
      </c>
      <c r="E158">
        <v>393000000</v>
      </c>
      <c r="F158">
        <v>507000000</v>
      </c>
      <c r="G158">
        <v>8796000000</v>
      </c>
      <c r="H158">
        <v>1466000000</v>
      </c>
      <c r="I158">
        <v>4985000000</v>
      </c>
      <c r="J158">
        <v>117000000</v>
      </c>
      <c r="K158">
        <v>9299000000</v>
      </c>
      <c r="L158">
        <v>10434000000</v>
      </c>
    </row>
    <row r="159" spans="1:12" x14ac:dyDescent="0.55000000000000004">
      <c r="A159" s="1">
        <v>45289</v>
      </c>
      <c r="B159" s="1">
        <v>45291</v>
      </c>
      <c r="C159" t="s">
        <v>1070</v>
      </c>
      <c r="D159" t="s">
        <v>7376</v>
      </c>
      <c r="E159" t="s">
        <v>7664</v>
      </c>
      <c r="F159" t="s">
        <v>7664</v>
      </c>
      <c r="G159" t="s">
        <v>7664</v>
      </c>
      <c r="H159" t="s">
        <v>7664</v>
      </c>
      <c r="I159" t="s">
        <v>7664</v>
      </c>
      <c r="J159" t="s">
        <v>7664</v>
      </c>
      <c r="K159" t="s">
        <v>7664</v>
      </c>
      <c r="L159" t="s">
        <v>7664</v>
      </c>
    </row>
    <row r="160" spans="1:12" x14ac:dyDescent="0.55000000000000004">
      <c r="A160" s="1">
        <v>45289</v>
      </c>
      <c r="B160" s="1">
        <v>45291</v>
      </c>
      <c r="C160" t="s">
        <v>1081</v>
      </c>
      <c r="D160" t="s">
        <v>7377</v>
      </c>
      <c r="E160">
        <v>7594000000</v>
      </c>
      <c r="F160">
        <v>184000000</v>
      </c>
      <c r="G160">
        <v>5713000000</v>
      </c>
      <c r="H160">
        <v>6856000000</v>
      </c>
      <c r="I160">
        <v>8271000000</v>
      </c>
      <c r="J160">
        <v>58000000</v>
      </c>
      <c r="K160">
        <v>16348999999.999998</v>
      </c>
      <c r="L160">
        <v>26517000000</v>
      </c>
    </row>
    <row r="161" spans="1:12" x14ac:dyDescent="0.55000000000000004">
      <c r="A161" s="1">
        <v>45289</v>
      </c>
      <c r="B161" s="1">
        <v>45291</v>
      </c>
      <c r="C161" t="s">
        <v>1085</v>
      </c>
      <c r="D161" t="s">
        <v>7244</v>
      </c>
      <c r="E161">
        <v>16300000000</v>
      </c>
      <c r="F161">
        <v>16856000000</v>
      </c>
      <c r="G161">
        <v>155214000000</v>
      </c>
      <c r="H161">
        <v>20896000000</v>
      </c>
      <c r="I161">
        <v>46828000000</v>
      </c>
      <c r="J161">
        <v>1433000000</v>
      </c>
      <c r="K161">
        <v>99088000000</v>
      </c>
      <c r="L161">
        <v>134095000000</v>
      </c>
    </row>
    <row r="162" spans="1:12" x14ac:dyDescent="0.55000000000000004">
      <c r="A162" s="1">
        <v>45289</v>
      </c>
      <c r="B162" s="1">
        <v>45291</v>
      </c>
      <c r="C162" t="s">
        <v>1092</v>
      </c>
      <c r="D162" t="s">
        <v>7378</v>
      </c>
      <c r="E162">
        <v>246200000</v>
      </c>
      <c r="F162">
        <v>275400000</v>
      </c>
      <c r="G162">
        <v>4695400000</v>
      </c>
      <c r="H162">
        <v>311900000</v>
      </c>
      <c r="I162">
        <v>1033100000</v>
      </c>
      <c r="J162">
        <v>73500000</v>
      </c>
      <c r="K162">
        <v>408399999.99999958</v>
      </c>
      <c r="L162">
        <v>5517300000</v>
      </c>
    </row>
    <row r="163" spans="1:12" x14ac:dyDescent="0.55000000000000004">
      <c r="A163" s="1">
        <v>45289</v>
      </c>
      <c r="B163" s="1">
        <v>45291</v>
      </c>
      <c r="C163" t="s">
        <v>1106</v>
      </c>
      <c r="D163" t="s">
        <v>7379</v>
      </c>
      <c r="E163">
        <v>972133000</v>
      </c>
      <c r="F163">
        <v>206956000</v>
      </c>
      <c r="G163">
        <v>2944747000</v>
      </c>
      <c r="H163">
        <v>1024145000</v>
      </c>
      <c r="I163">
        <v>1678321000</v>
      </c>
      <c r="J163">
        <v>32389000.000000004</v>
      </c>
      <c r="K163">
        <v>4832499999.999999</v>
      </c>
      <c r="L163">
        <v>8471558000</v>
      </c>
    </row>
    <row r="164" spans="1:12" x14ac:dyDescent="0.55000000000000004">
      <c r="A164" s="1">
        <v>45289</v>
      </c>
      <c r="B164" s="1">
        <v>45291</v>
      </c>
      <c r="C164" t="s">
        <v>1116</v>
      </c>
      <c r="D164" t="s">
        <v>7380</v>
      </c>
      <c r="E164" t="s">
        <v>7664</v>
      </c>
      <c r="F164" t="s">
        <v>7664</v>
      </c>
      <c r="G164" t="s">
        <v>7664</v>
      </c>
      <c r="H164" t="s">
        <v>7664</v>
      </c>
      <c r="I164" t="s">
        <v>7664</v>
      </c>
      <c r="J164" t="s">
        <v>7664</v>
      </c>
      <c r="K164" t="s">
        <v>7664</v>
      </c>
      <c r="L164" t="s">
        <v>7664</v>
      </c>
    </row>
    <row r="165" spans="1:12" x14ac:dyDescent="0.55000000000000004">
      <c r="A165" s="1">
        <v>45289</v>
      </c>
      <c r="B165" s="1">
        <v>45291</v>
      </c>
      <c r="C165" t="s">
        <v>1134</v>
      </c>
      <c r="D165" t="s">
        <v>7381</v>
      </c>
      <c r="E165">
        <v>382000000</v>
      </c>
      <c r="F165">
        <v>466000000</v>
      </c>
      <c r="G165">
        <v>1940000000</v>
      </c>
      <c r="H165">
        <v>626000000</v>
      </c>
      <c r="I165">
        <v>1132000000</v>
      </c>
      <c r="J165" t="s">
        <v>7664</v>
      </c>
      <c r="K165">
        <v>3467000000</v>
      </c>
      <c r="L165">
        <v>8226000000</v>
      </c>
    </row>
    <row r="166" spans="1:12" x14ac:dyDescent="0.55000000000000004">
      <c r="A166" s="1">
        <v>45289</v>
      </c>
      <c r="B166" s="1">
        <v>45291</v>
      </c>
      <c r="C166" t="s">
        <v>1138</v>
      </c>
      <c r="D166" t="s">
        <v>7382</v>
      </c>
      <c r="E166">
        <v>28595000</v>
      </c>
      <c r="F166">
        <v>536698000</v>
      </c>
      <c r="G166">
        <v>3120968000</v>
      </c>
      <c r="H166">
        <v>39146000</v>
      </c>
      <c r="I166">
        <v>182412000</v>
      </c>
      <c r="J166" t="s">
        <v>7664</v>
      </c>
      <c r="K166">
        <v>2099894000</v>
      </c>
      <c r="L166">
        <v>291594000</v>
      </c>
    </row>
    <row r="167" spans="1:12" x14ac:dyDescent="0.55000000000000004">
      <c r="A167" s="1">
        <v>45289</v>
      </c>
      <c r="B167" s="1">
        <v>45291</v>
      </c>
      <c r="C167" t="s">
        <v>1142</v>
      </c>
      <c r="D167" t="s">
        <v>7383</v>
      </c>
      <c r="E167" t="s">
        <v>7664</v>
      </c>
      <c r="F167" t="s">
        <v>7664</v>
      </c>
      <c r="G167" t="s">
        <v>7664</v>
      </c>
      <c r="H167" t="s">
        <v>7664</v>
      </c>
      <c r="I167" t="s">
        <v>7664</v>
      </c>
      <c r="J167" t="s">
        <v>7664</v>
      </c>
      <c r="K167" t="s">
        <v>7664</v>
      </c>
      <c r="L167" t="s">
        <v>7664</v>
      </c>
    </row>
    <row r="168" spans="1:12" x14ac:dyDescent="0.55000000000000004">
      <c r="A168" s="1">
        <v>45289</v>
      </c>
      <c r="B168" s="1">
        <v>45291</v>
      </c>
      <c r="C168" t="s">
        <v>1148</v>
      </c>
      <c r="D168" t="s">
        <v>7313</v>
      </c>
      <c r="E168">
        <v>5333000000</v>
      </c>
      <c r="F168">
        <v>1302000000</v>
      </c>
      <c r="G168">
        <v>43498000000</v>
      </c>
      <c r="H168">
        <v>-4827000000</v>
      </c>
      <c r="I168">
        <v>4988000000</v>
      </c>
      <c r="J168">
        <v>574000000</v>
      </c>
      <c r="K168">
        <v>46142000000.000008</v>
      </c>
      <c r="L168">
        <v>42045000000</v>
      </c>
    </row>
    <row r="169" spans="1:12" x14ac:dyDescent="0.55000000000000004">
      <c r="A169" s="1">
        <v>45289</v>
      </c>
      <c r="B169" s="1">
        <v>45291</v>
      </c>
      <c r="C169" t="s">
        <v>1158</v>
      </c>
      <c r="D169" t="s">
        <v>7384</v>
      </c>
      <c r="E169">
        <v>-1959000000</v>
      </c>
      <c r="F169">
        <v>1572000000</v>
      </c>
      <c r="G169">
        <v>22882000000</v>
      </c>
      <c r="H169">
        <v>524000000</v>
      </c>
      <c r="I169">
        <v>3264000000</v>
      </c>
      <c r="J169">
        <v>263000000</v>
      </c>
      <c r="K169">
        <v>10945000000</v>
      </c>
      <c r="L169">
        <v>12901000000</v>
      </c>
    </row>
    <row r="170" spans="1:12" x14ac:dyDescent="0.55000000000000004">
      <c r="A170" s="1">
        <v>45289</v>
      </c>
      <c r="B170" s="1">
        <v>45291</v>
      </c>
      <c r="C170" t="s">
        <v>1175</v>
      </c>
      <c r="D170" t="s">
        <v>7385</v>
      </c>
      <c r="E170">
        <v>3157300000</v>
      </c>
      <c r="F170">
        <v>1693400000</v>
      </c>
      <c r="G170">
        <v>4414700000</v>
      </c>
      <c r="H170">
        <v>2517300000</v>
      </c>
      <c r="I170">
        <v>4376800000</v>
      </c>
      <c r="J170">
        <v>46800000</v>
      </c>
      <c r="K170">
        <v>6968500000</v>
      </c>
      <c r="L170">
        <v>8944800000</v>
      </c>
    </row>
    <row r="171" spans="1:12" x14ac:dyDescent="0.55000000000000004">
      <c r="A171" s="1">
        <v>45289</v>
      </c>
      <c r="B171" s="1">
        <v>45291</v>
      </c>
      <c r="C171" t="s">
        <v>1190</v>
      </c>
      <c r="D171" t="s">
        <v>7386</v>
      </c>
      <c r="E171">
        <v>2009000000</v>
      </c>
      <c r="F171" t="s">
        <v>7664</v>
      </c>
      <c r="G171" t="s">
        <v>7664</v>
      </c>
      <c r="H171">
        <v>1880000000</v>
      </c>
      <c r="I171">
        <v>8084000000</v>
      </c>
      <c r="J171">
        <v>351000000</v>
      </c>
      <c r="K171">
        <v>9360999999.9999981</v>
      </c>
      <c r="L171">
        <v>24111000000</v>
      </c>
    </row>
    <row r="172" spans="1:12" x14ac:dyDescent="0.55000000000000004">
      <c r="A172" s="1">
        <v>45289</v>
      </c>
      <c r="B172" s="1">
        <v>45291</v>
      </c>
      <c r="C172" t="s">
        <v>1199</v>
      </c>
      <c r="D172" t="s">
        <v>7387</v>
      </c>
      <c r="E172">
        <v>4785000000</v>
      </c>
      <c r="F172">
        <v>6744000000</v>
      </c>
      <c r="G172">
        <v>18295000000</v>
      </c>
      <c r="H172">
        <v>613000000</v>
      </c>
      <c r="I172" t="s">
        <v>7664</v>
      </c>
      <c r="J172">
        <v>422000000</v>
      </c>
      <c r="K172">
        <v>26947000000</v>
      </c>
      <c r="L172">
        <v>51966000000</v>
      </c>
    </row>
    <row r="173" spans="1:12" x14ac:dyDescent="0.55000000000000004">
      <c r="A173" s="1">
        <v>45289</v>
      </c>
      <c r="B173" s="1">
        <v>45291</v>
      </c>
      <c r="C173" t="s">
        <v>1207</v>
      </c>
      <c r="D173" t="s">
        <v>7388</v>
      </c>
      <c r="E173">
        <v>827600000</v>
      </c>
      <c r="F173">
        <v>0</v>
      </c>
      <c r="G173">
        <v>1679200000</v>
      </c>
      <c r="H173">
        <v>366300000</v>
      </c>
      <c r="I173">
        <v>747600000</v>
      </c>
      <c r="J173">
        <v>20500000</v>
      </c>
      <c r="K173">
        <v>4331199999.999999</v>
      </c>
      <c r="L173">
        <v>5648500000</v>
      </c>
    </row>
    <row r="174" spans="1:12" x14ac:dyDescent="0.55000000000000004">
      <c r="A174" s="1">
        <v>45289</v>
      </c>
      <c r="B174" s="1">
        <v>45291</v>
      </c>
      <c r="C174" t="s">
        <v>1216</v>
      </c>
      <c r="D174" t="s">
        <v>7389</v>
      </c>
      <c r="E174">
        <v>5803000000</v>
      </c>
      <c r="F174">
        <v>168000000</v>
      </c>
      <c r="G174">
        <v>17221000000</v>
      </c>
      <c r="H174">
        <v>6966000000</v>
      </c>
      <c r="I174">
        <v>9955000000</v>
      </c>
      <c r="J174">
        <v>237000000</v>
      </c>
      <c r="K174">
        <v>9274000000</v>
      </c>
      <c r="L174">
        <v>67688000000</v>
      </c>
    </row>
    <row r="175" spans="1:12" x14ac:dyDescent="0.55000000000000004">
      <c r="A175" s="1">
        <v>45289</v>
      </c>
      <c r="B175" s="1">
        <v>45291</v>
      </c>
      <c r="C175" t="s">
        <v>1224</v>
      </c>
      <c r="D175" t="s">
        <v>7390</v>
      </c>
      <c r="E175">
        <v>3182000000</v>
      </c>
      <c r="F175">
        <v>2257000000</v>
      </c>
      <c r="G175">
        <v>21348000000</v>
      </c>
      <c r="H175">
        <v>2420000000</v>
      </c>
      <c r="I175">
        <v>4732000000</v>
      </c>
      <c r="J175">
        <v>206000000</v>
      </c>
      <c r="K175">
        <v>25512000000</v>
      </c>
      <c r="L175">
        <v>7555000000</v>
      </c>
    </row>
    <row r="176" spans="1:12" x14ac:dyDescent="0.55000000000000004">
      <c r="A176" s="1">
        <v>45289</v>
      </c>
      <c r="B176" s="1">
        <v>45291</v>
      </c>
      <c r="C176" t="s">
        <v>1228</v>
      </c>
      <c r="D176" t="s">
        <v>7391</v>
      </c>
      <c r="E176">
        <v>3786000000</v>
      </c>
      <c r="F176">
        <v>1000000000</v>
      </c>
      <c r="G176">
        <v>8664000000</v>
      </c>
      <c r="H176">
        <v>5386000000</v>
      </c>
      <c r="I176">
        <v>7184000000</v>
      </c>
      <c r="J176">
        <v>82000000</v>
      </c>
      <c r="K176">
        <v>40631000000</v>
      </c>
      <c r="L176">
        <v>17565000000</v>
      </c>
    </row>
    <row r="177" spans="1:12" x14ac:dyDescent="0.55000000000000004">
      <c r="A177" s="1">
        <v>45289</v>
      </c>
      <c r="B177" s="1">
        <v>45291</v>
      </c>
      <c r="C177" t="s">
        <v>1240</v>
      </c>
      <c r="D177" t="s">
        <v>7392</v>
      </c>
      <c r="E177">
        <v>3390000000</v>
      </c>
      <c r="F177" t="s">
        <v>7664</v>
      </c>
      <c r="G177">
        <v>7091000000</v>
      </c>
      <c r="H177">
        <v>4576000000</v>
      </c>
      <c r="I177" t="s">
        <v>7664</v>
      </c>
      <c r="J177">
        <v>49000000</v>
      </c>
      <c r="K177">
        <v>22669000000</v>
      </c>
      <c r="L177">
        <v>18932000000</v>
      </c>
    </row>
    <row r="178" spans="1:12" x14ac:dyDescent="0.55000000000000004">
      <c r="A178" s="1">
        <v>45289</v>
      </c>
      <c r="B178" s="1">
        <v>45291</v>
      </c>
      <c r="C178" t="s">
        <v>1248</v>
      </c>
      <c r="D178" t="s">
        <v>7393</v>
      </c>
      <c r="E178">
        <v>3603000000</v>
      </c>
      <c r="F178">
        <v>3130000000</v>
      </c>
      <c r="G178">
        <v>27871000000</v>
      </c>
      <c r="H178">
        <v>2467000000</v>
      </c>
      <c r="I178">
        <v>6453000000</v>
      </c>
      <c r="J178">
        <v>457000000</v>
      </c>
      <c r="K178">
        <v>31581000000</v>
      </c>
      <c r="L178">
        <v>15875000000</v>
      </c>
    </row>
    <row r="179" spans="1:12" x14ac:dyDescent="0.55000000000000004">
      <c r="A179" s="1">
        <v>45289</v>
      </c>
      <c r="B179" s="1">
        <v>45291</v>
      </c>
      <c r="C179" t="s">
        <v>1252</v>
      </c>
      <c r="D179" t="s">
        <v>7394</v>
      </c>
      <c r="E179">
        <v>2509000000</v>
      </c>
      <c r="F179">
        <v>608000000</v>
      </c>
      <c r="G179">
        <v>19270000000</v>
      </c>
      <c r="H179">
        <v>2988000000</v>
      </c>
      <c r="I179">
        <v>5456000000</v>
      </c>
      <c r="J179">
        <v>228000000</v>
      </c>
      <c r="K179">
        <v>49458000000</v>
      </c>
      <c r="L179">
        <v>27161000000</v>
      </c>
    </row>
    <row r="180" spans="1:12" x14ac:dyDescent="0.55000000000000004">
      <c r="A180" s="1">
        <v>45289</v>
      </c>
      <c r="B180" s="1">
        <v>45291</v>
      </c>
      <c r="C180" t="s">
        <v>1264</v>
      </c>
      <c r="D180" t="s">
        <v>7395</v>
      </c>
      <c r="E180">
        <v>934900000</v>
      </c>
      <c r="F180">
        <v>900436000</v>
      </c>
      <c r="G180">
        <v>1175360000</v>
      </c>
      <c r="H180">
        <v>536673000</v>
      </c>
      <c r="I180">
        <v>1597626000</v>
      </c>
      <c r="J180" t="s">
        <v>7664</v>
      </c>
      <c r="K180">
        <v>5242594000</v>
      </c>
      <c r="L180">
        <v>5005676000</v>
      </c>
    </row>
    <row r="181" spans="1:12" x14ac:dyDescent="0.55000000000000004">
      <c r="A181" s="1">
        <v>45289</v>
      </c>
      <c r="B181" s="1">
        <v>45291</v>
      </c>
      <c r="C181" t="s">
        <v>1270</v>
      </c>
      <c r="D181" t="s">
        <v>7396</v>
      </c>
      <c r="E181">
        <v>1723000000</v>
      </c>
      <c r="F181">
        <v>7000000</v>
      </c>
      <c r="G181">
        <v>10253000000</v>
      </c>
      <c r="H181">
        <v>1719000000</v>
      </c>
      <c r="I181">
        <v>3146000000</v>
      </c>
      <c r="J181">
        <v>138000000</v>
      </c>
      <c r="K181">
        <v>7303000000</v>
      </c>
      <c r="L181">
        <v>19284000000</v>
      </c>
    </row>
    <row r="182" spans="1:12" x14ac:dyDescent="0.55000000000000004">
      <c r="A182" s="1">
        <v>45289</v>
      </c>
      <c r="B182" s="1">
        <v>45291</v>
      </c>
      <c r="C182" t="s">
        <v>1275</v>
      </c>
      <c r="D182" t="s">
        <v>7397</v>
      </c>
      <c r="E182">
        <v>3791000000</v>
      </c>
      <c r="F182">
        <v>5915000000</v>
      </c>
      <c r="G182">
        <v>12741000000</v>
      </c>
      <c r="H182">
        <v>-24270000000</v>
      </c>
      <c r="I182">
        <v>-19445000000</v>
      </c>
      <c r="J182">
        <v>162000000</v>
      </c>
      <c r="K182">
        <v>19484000000</v>
      </c>
      <c r="L182">
        <v>13459000000</v>
      </c>
    </row>
    <row r="183" spans="1:12" x14ac:dyDescent="0.55000000000000004">
      <c r="A183" s="1">
        <v>45289</v>
      </c>
      <c r="B183" s="1">
        <v>45291</v>
      </c>
      <c r="C183" t="s">
        <v>1283</v>
      </c>
      <c r="D183" t="s">
        <v>7398</v>
      </c>
      <c r="E183">
        <v>3027000000</v>
      </c>
      <c r="F183">
        <v>658000000</v>
      </c>
      <c r="G183">
        <v>15612000000</v>
      </c>
      <c r="H183">
        <v>1307000000</v>
      </c>
      <c r="I183">
        <v>5177000000</v>
      </c>
      <c r="J183">
        <v>192000000</v>
      </c>
      <c r="K183">
        <v>20080000000</v>
      </c>
      <c r="L183">
        <v>45860000000</v>
      </c>
    </row>
    <row r="184" spans="1:12" x14ac:dyDescent="0.55000000000000004">
      <c r="A184" s="1">
        <v>45289</v>
      </c>
      <c r="B184" s="1">
        <v>45291</v>
      </c>
      <c r="C184" t="s">
        <v>1292</v>
      </c>
      <c r="D184" t="s">
        <v>7399</v>
      </c>
      <c r="E184">
        <v>1364200000</v>
      </c>
      <c r="F184">
        <v>926900000</v>
      </c>
      <c r="G184">
        <v>5463100000</v>
      </c>
      <c r="H184">
        <v>255100000</v>
      </c>
      <c r="I184">
        <v>1402200000</v>
      </c>
      <c r="J184" t="s">
        <v>7664</v>
      </c>
      <c r="K184">
        <v>13488000000</v>
      </c>
      <c r="L184">
        <v>11540800000</v>
      </c>
    </row>
    <row r="185" spans="1:12" x14ac:dyDescent="0.55000000000000004">
      <c r="A185" s="1">
        <v>45289</v>
      </c>
      <c r="B185" s="1">
        <v>45291</v>
      </c>
      <c r="C185" t="s">
        <v>1296</v>
      </c>
      <c r="D185" t="s">
        <v>7400</v>
      </c>
      <c r="E185">
        <v>1138000000</v>
      </c>
      <c r="F185">
        <v>141000000</v>
      </c>
      <c r="G185">
        <v>14901000000</v>
      </c>
      <c r="H185">
        <v>469000000</v>
      </c>
      <c r="I185">
        <v>3422000000</v>
      </c>
      <c r="J185">
        <v>227000000</v>
      </c>
      <c r="K185">
        <v>5181000000</v>
      </c>
      <c r="L185">
        <v>20159000000</v>
      </c>
    </row>
    <row r="186" spans="1:12" x14ac:dyDescent="0.55000000000000004">
      <c r="A186" s="1">
        <v>45289</v>
      </c>
      <c r="B186" s="1">
        <v>45291</v>
      </c>
      <c r="C186" t="s">
        <v>1308</v>
      </c>
      <c r="D186" t="s">
        <v>7401</v>
      </c>
      <c r="E186">
        <v>4492000000</v>
      </c>
      <c r="F186">
        <v>1051000000</v>
      </c>
      <c r="G186">
        <v>14477000000</v>
      </c>
      <c r="H186">
        <v>5162000000</v>
      </c>
      <c r="I186">
        <v>9239000000</v>
      </c>
      <c r="J186">
        <v>166000000</v>
      </c>
      <c r="K186">
        <v>37694000000</v>
      </c>
      <c r="L186">
        <v>39959000000</v>
      </c>
    </row>
    <row r="187" spans="1:12" x14ac:dyDescent="0.55000000000000004">
      <c r="A187" s="1">
        <v>45289</v>
      </c>
      <c r="B187" s="1">
        <v>45291</v>
      </c>
      <c r="C187" t="s">
        <v>1318</v>
      </c>
      <c r="D187" t="s">
        <v>7402</v>
      </c>
      <c r="E187" t="s">
        <v>7664</v>
      </c>
      <c r="F187">
        <v>1000000000</v>
      </c>
      <c r="G187">
        <v>8371000000</v>
      </c>
      <c r="H187">
        <v>1847000000</v>
      </c>
      <c r="I187" t="s">
        <v>7664</v>
      </c>
      <c r="J187">
        <v>135000000</v>
      </c>
      <c r="K187">
        <v>9256000000</v>
      </c>
      <c r="L187">
        <v>19393000000</v>
      </c>
    </row>
    <row r="188" spans="1:12" x14ac:dyDescent="0.55000000000000004">
      <c r="A188" s="1">
        <v>45289</v>
      </c>
      <c r="B188" s="1">
        <v>45291</v>
      </c>
      <c r="C188" t="s">
        <v>1322</v>
      </c>
      <c r="D188" t="s">
        <v>7403</v>
      </c>
      <c r="E188">
        <v>-1777000000</v>
      </c>
      <c r="F188">
        <v>4123000000</v>
      </c>
      <c r="G188">
        <v>30645000000</v>
      </c>
      <c r="H188">
        <v>1456000000</v>
      </c>
      <c r="I188">
        <v>5292000000</v>
      </c>
      <c r="J188">
        <v>433000000</v>
      </c>
      <c r="K188">
        <v>17571000000</v>
      </c>
      <c r="L188">
        <v>16648000000</v>
      </c>
    </row>
    <row r="189" spans="1:12" x14ac:dyDescent="0.55000000000000004">
      <c r="A189" s="1">
        <v>45289</v>
      </c>
      <c r="B189" s="1">
        <v>45291</v>
      </c>
      <c r="C189" t="s">
        <v>1325</v>
      </c>
      <c r="D189" t="s">
        <v>7404</v>
      </c>
      <c r="E189">
        <v>4100000000</v>
      </c>
      <c r="F189">
        <v>2767000000</v>
      </c>
      <c r="G189">
        <v>35415000000</v>
      </c>
      <c r="H189">
        <v>4287000000</v>
      </c>
      <c r="I189">
        <v>9523000000</v>
      </c>
      <c r="J189">
        <v>97000000</v>
      </c>
      <c r="K189">
        <v>26766000000</v>
      </c>
      <c r="L189">
        <v>87945000000</v>
      </c>
    </row>
    <row r="190" spans="1:12" x14ac:dyDescent="0.55000000000000004">
      <c r="A190" s="1">
        <v>45289</v>
      </c>
      <c r="B190" s="1">
        <v>45291</v>
      </c>
      <c r="C190" t="s">
        <v>1334</v>
      </c>
      <c r="D190" t="s">
        <v>7405</v>
      </c>
      <c r="E190" t="s">
        <v>7664</v>
      </c>
      <c r="F190" t="s">
        <v>7664</v>
      </c>
      <c r="G190" t="s">
        <v>7664</v>
      </c>
      <c r="H190" t="s">
        <v>7664</v>
      </c>
      <c r="I190" t="s">
        <v>7664</v>
      </c>
      <c r="J190" t="s">
        <v>7664</v>
      </c>
      <c r="K190" t="s">
        <v>7664</v>
      </c>
      <c r="L190" t="s">
        <v>7664</v>
      </c>
    </row>
    <row r="191" spans="1:12" x14ac:dyDescent="0.55000000000000004">
      <c r="A191" s="1">
        <v>45289</v>
      </c>
      <c r="B191" s="1">
        <v>45291</v>
      </c>
      <c r="C191" t="s">
        <v>13</v>
      </c>
      <c r="D191" t="s">
        <v>7237</v>
      </c>
      <c r="E191">
        <v>4897000000</v>
      </c>
      <c r="F191">
        <v>5107000000</v>
      </c>
      <c r="G191">
        <v>45565000000</v>
      </c>
      <c r="H191">
        <v>2354000000</v>
      </c>
      <c r="I191">
        <v>11385000000</v>
      </c>
      <c r="J191">
        <v>501000000</v>
      </c>
      <c r="K191">
        <v>113012000000</v>
      </c>
      <c r="L191">
        <v>88898000000</v>
      </c>
    </row>
    <row r="192" spans="1:12" x14ac:dyDescent="0.55000000000000004">
      <c r="A192" s="1">
        <v>45289</v>
      </c>
      <c r="B192" s="1">
        <v>45291</v>
      </c>
      <c r="C192" t="s">
        <v>1351</v>
      </c>
      <c r="D192" t="s">
        <v>7406</v>
      </c>
      <c r="E192">
        <v>148000000</v>
      </c>
      <c r="F192">
        <v>1282000000</v>
      </c>
      <c r="G192">
        <v>25840000000</v>
      </c>
      <c r="H192">
        <v>1741000000</v>
      </c>
      <c r="I192">
        <v>5886000000</v>
      </c>
      <c r="J192">
        <v>255000000</v>
      </c>
      <c r="K192">
        <v>17309000000</v>
      </c>
      <c r="L192">
        <v>14817000000</v>
      </c>
    </row>
    <row r="193" spans="1:12" x14ac:dyDescent="0.55000000000000004">
      <c r="A193" s="1">
        <v>45289</v>
      </c>
      <c r="B193" s="1">
        <v>45291</v>
      </c>
      <c r="C193" t="s">
        <v>1358</v>
      </c>
      <c r="D193" t="s">
        <v>7407</v>
      </c>
      <c r="E193">
        <v>3641000000</v>
      </c>
      <c r="F193">
        <v>1432000000</v>
      </c>
      <c r="G193">
        <v>17914000000</v>
      </c>
      <c r="H193">
        <v>3632000000</v>
      </c>
      <c r="I193">
        <v>7958000000</v>
      </c>
      <c r="J193">
        <v>107000000</v>
      </c>
      <c r="K193">
        <v>12514000000</v>
      </c>
      <c r="L193">
        <v>106888000000</v>
      </c>
    </row>
    <row r="194" spans="1:12" x14ac:dyDescent="0.55000000000000004">
      <c r="A194" s="1">
        <v>45289</v>
      </c>
      <c r="B194" s="1">
        <v>45291</v>
      </c>
      <c r="C194" t="s">
        <v>1362</v>
      </c>
      <c r="D194" t="s">
        <v>7408</v>
      </c>
      <c r="E194">
        <v>11689000000</v>
      </c>
      <c r="F194">
        <v>5617000000</v>
      </c>
      <c r="G194">
        <v>33650000000</v>
      </c>
      <c r="H194">
        <v>8285000000</v>
      </c>
      <c r="I194">
        <v>17438000000</v>
      </c>
      <c r="J194">
        <v>280000000</v>
      </c>
      <c r="K194">
        <v>29062000000</v>
      </c>
      <c r="L194">
        <v>44935000000</v>
      </c>
    </row>
    <row r="195" spans="1:12" x14ac:dyDescent="0.55000000000000004">
      <c r="A195" s="1">
        <v>45289</v>
      </c>
      <c r="B195" s="1">
        <v>45291</v>
      </c>
      <c r="C195" t="s">
        <v>1365</v>
      </c>
      <c r="D195" t="s">
        <v>7409</v>
      </c>
      <c r="E195">
        <v>17535000000</v>
      </c>
      <c r="F195">
        <v>1292000000</v>
      </c>
      <c r="G195">
        <v>7401000000</v>
      </c>
      <c r="H195">
        <v>13581000000</v>
      </c>
      <c r="I195">
        <v>17908000000</v>
      </c>
      <c r="J195">
        <v>111000000</v>
      </c>
      <c r="K195">
        <v>45210000000</v>
      </c>
      <c r="L195">
        <v>58034000000</v>
      </c>
    </row>
    <row r="196" spans="1:12" x14ac:dyDescent="0.55000000000000004">
      <c r="A196" s="1">
        <v>45289</v>
      </c>
      <c r="B196" s="1">
        <v>45291</v>
      </c>
      <c r="C196" t="s">
        <v>1373</v>
      </c>
      <c r="D196" t="s">
        <v>7386</v>
      </c>
      <c r="E196">
        <v>2009000000</v>
      </c>
      <c r="F196" t="s">
        <v>7664</v>
      </c>
      <c r="G196" t="s">
        <v>7664</v>
      </c>
      <c r="H196">
        <v>1880000000</v>
      </c>
      <c r="I196">
        <v>8084000000</v>
      </c>
      <c r="J196">
        <v>351000000</v>
      </c>
      <c r="K196">
        <v>9360999999.9999981</v>
      </c>
      <c r="L196">
        <v>24111000000</v>
      </c>
    </row>
    <row r="197" spans="1:12" x14ac:dyDescent="0.55000000000000004">
      <c r="A197" s="1">
        <v>45289</v>
      </c>
      <c r="B197" s="1">
        <v>45291</v>
      </c>
      <c r="C197" t="s">
        <v>1384</v>
      </c>
      <c r="D197" t="s">
        <v>7261</v>
      </c>
      <c r="E197">
        <v>19768000000</v>
      </c>
      <c r="F197">
        <v>14840000000</v>
      </c>
      <c r="G197">
        <v>144431000000</v>
      </c>
      <c r="H197">
        <v>-11305000000</v>
      </c>
      <c r="I197">
        <v>21137000000</v>
      </c>
      <c r="J197">
        <v>1662000000</v>
      </c>
      <c r="K197">
        <v>119827000000</v>
      </c>
      <c r="L197">
        <v>121749000000</v>
      </c>
    </row>
    <row r="198" spans="1:12" x14ac:dyDescent="0.55000000000000004">
      <c r="A198" s="1">
        <v>45289</v>
      </c>
      <c r="B198" s="1">
        <v>45291</v>
      </c>
      <c r="C198" t="s">
        <v>1388</v>
      </c>
      <c r="D198" t="s">
        <v>7410</v>
      </c>
      <c r="E198">
        <v>400573000</v>
      </c>
      <c r="F198">
        <v>1888000</v>
      </c>
      <c r="G198">
        <v>3771810000</v>
      </c>
      <c r="H198">
        <v>311479000</v>
      </c>
      <c r="I198">
        <v>839588000</v>
      </c>
      <c r="J198" t="s">
        <v>7664</v>
      </c>
      <c r="K198">
        <v>3225181000</v>
      </c>
      <c r="L198">
        <v>4076265000</v>
      </c>
    </row>
    <row r="199" spans="1:12" x14ac:dyDescent="0.55000000000000004">
      <c r="A199" s="1">
        <v>45289</v>
      </c>
      <c r="B199" s="1">
        <v>45291</v>
      </c>
      <c r="C199" t="s">
        <v>1403</v>
      </c>
      <c r="D199" t="s">
        <v>7411</v>
      </c>
      <c r="E199">
        <v>488000000</v>
      </c>
      <c r="F199">
        <v>412000000</v>
      </c>
      <c r="G199">
        <v>9088000000</v>
      </c>
      <c r="H199">
        <v>3937000000</v>
      </c>
      <c r="I199">
        <v>4955000000</v>
      </c>
      <c r="J199">
        <v>155000000</v>
      </c>
      <c r="K199">
        <v>25581000000</v>
      </c>
      <c r="L199">
        <v>97188000000</v>
      </c>
    </row>
    <row r="200" spans="1:12" x14ac:dyDescent="0.55000000000000004">
      <c r="A200" s="1">
        <v>45289</v>
      </c>
      <c r="B200" s="1">
        <v>45291</v>
      </c>
      <c r="C200" t="s">
        <v>1412</v>
      </c>
      <c r="D200" t="s">
        <v>7314</v>
      </c>
      <c r="E200">
        <v>10396000000</v>
      </c>
      <c r="F200">
        <v>881000000</v>
      </c>
      <c r="G200">
        <v>18182000000</v>
      </c>
      <c r="H200">
        <v>11199000000</v>
      </c>
      <c r="I200">
        <v>24025000000</v>
      </c>
      <c r="J200">
        <v>194000000</v>
      </c>
      <c r="K200">
        <v>47745000000.000008</v>
      </c>
      <c r="L200">
        <v>59970000000</v>
      </c>
    </row>
    <row r="201" spans="1:12" x14ac:dyDescent="0.55000000000000004">
      <c r="A201" s="1">
        <v>45289</v>
      </c>
      <c r="B201" s="1">
        <v>45291</v>
      </c>
      <c r="C201" t="s">
        <v>1415</v>
      </c>
      <c r="D201" t="s">
        <v>7412</v>
      </c>
      <c r="E201">
        <v>2693000000</v>
      </c>
      <c r="F201">
        <v>2879000000</v>
      </c>
      <c r="G201">
        <v>22772000000</v>
      </c>
      <c r="H201">
        <v>2710000000</v>
      </c>
      <c r="I201">
        <v>6343000000</v>
      </c>
      <c r="J201">
        <v>314000000</v>
      </c>
      <c r="K201">
        <v>14343000000</v>
      </c>
      <c r="L201">
        <v>11053000000</v>
      </c>
    </row>
    <row r="202" spans="1:12" x14ac:dyDescent="0.55000000000000004">
      <c r="A202" s="1">
        <v>45289</v>
      </c>
      <c r="B202" s="1">
        <v>45291</v>
      </c>
      <c r="C202" t="s">
        <v>1430</v>
      </c>
      <c r="D202" t="s">
        <v>7413</v>
      </c>
      <c r="E202">
        <v>1238000000</v>
      </c>
      <c r="F202">
        <v>790000000</v>
      </c>
      <c r="G202">
        <v>6289000000</v>
      </c>
      <c r="H202">
        <v>2564000000</v>
      </c>
      <c r="I202">
        <v>4389000000</v>
      </c>
      <c r="J202">
        <v>98000000</v>
      </c>
      <c r="K202">
        <v>9552000000</v>
      </c>
      <c r="L202">
        <v>10929000000</v>
      </c>
    </row>
    <row r="203" spans="1:12" x14ac:dyDescent="0.55000000000000004">
      <c r="A203" s="1">
        <v>45289</v>
      </c>
      <c r="B203" s="1">
        <v>45291</v>
      </c>
      <c r="C203" t="s">
        <v>1435</v>
      </c>
      <c r="D203" t="s">
        <v>7414</v>
      </c>
      <c r="E203">
        <v>2789098000</v>
      </c>
      <c r="F203">
        <v>9235000</v>
      </c>
      <c r="G203">
        <v>2482335000</v>
      </c>
      <c r="H203">
        <v>2773610000</v>
      </c>
      <c r="I203">
        <v>3711820000</v>
      </c>
      <c r="J203">
        <v>120000</v>
      </c>
      <c r="K203">
        <v>10012501000</v>
      </c>
      <c r="L203">
        <v>16939305000</v>
      </c>
    </row>
    <row r="204" spans="1:12" x14ac:dyDescent="0.55000000000000004">
      <c r="A204" s="1">
        <v>45289</v>
      </c>
      <c r="B204" s="1">
        <v>45291</v>
      </c>
      <c r="C204" t="s">
        <v>1440</v>
      </c>
      <c r="D204" t="s">
        <v>7415</v>
      </c>
      <c r="E204">
        <v>1493000000</v>
      </c>
      <c r="F204">
        <v>2000000</v>
      </c>
      <c r="G204">
        <v>2095000000</v>
      </c>
      <c r="H204">
        <v>697000000</v>
      </c>
      <c r="I204" t="s">
        <v>7664</v>
      </c>
      <c r="J204">
        <v>76000000</v>
      </c>
      <c r="K204">
        <v>4959000000</v>
      </c>
      <c r="L204">
        <v>7120000000</v>
      </c>
    </row>
    <row r="205" spans="1:12" x14ac:dyDescent="0.55000000000000004">
      <c r="A205" s="1">
        <v>45289</v>
      </c>
      <c r="B205" s="1">
        <v>45291</v>
      </c>
      <c r="C205" t="s">
        <v>1445</v>
      </c>
      <c r="D205" t="s">
        <v>7416</v>
      </c>
      <c r="E205">
        <v>3885000000</v>
      </c>
      <c r="F205">
        <v>0</v>
      </c>
      <c r="G205">
        <v>3634000000</v>
      </c>
      <c r="H205">
        <v>2037000000</v>
      </c>
      <c r="I205" t="s">
        <v>7664</v>
      </c>
      <c r="J205" t="s">
        <v>7664</v>
      </c>
      <c r="K205">
        <v>14029000000</v>
      </c>
      <c r="L205">
        <v>21970000000</v>
      </c>
    </row>
    <row r="206" spans="1:12" x14ac:dyDescent="0.55000000000000004">
      <c r="A206" s="1">
        <v>45289</v>
      </c>
      <c r="B206" s="1">
        <v>45291</v>
      </c>
      <c r="C206" t="s">
        <v>1455</v>
      </c>
      <c r="D206" t="s">
        <v>7417</v>
      </c>
      <c r="E206">
        <v>4810000000</v>
      </c>
      <c r="F206">
        <v>742000000</v>
      </c>
      <c r="G206">
        <v>23313000000</v>
      </c>
      <c r="H206">
        <v>3821000000</v>
      </c>
      <c r="I206" t="s">
        <v>7664</v>
      </c>
      <c r="J206">
        <v>280000000</v>
      </c>
      <c r="K206">
        <v>43213000000</v>
      </c>
      <c r="L206">
        <v>48192000000</v>
      </c>
    </row>
    <row r="207" spans="1:12" x14ac:dyDescent="0.55000000000000004">
      <c r="A207" s="1">
        <v>45289</v>
      </c>
      <c r="B207" s="1">
        <v>45291</v>
      </c>
      <c r="C207" t="s">
        <v>1462</v>
      </c>
      <c r="D207" t="s">
        <v>7418</v>
      </c>
      <c r="E207">
        <v>1328000000</v>
      </c>
      <c r="F207" t="s">
        <v>7664</v>
      </c>
      <c r="G207" t="s">
        <v>7664</v>
      </c>
      <c r="H207">
        <v>894000000</v>
      </c>
      <c r="I207">
        <v>921000000</v>
      </c>
      <c r="J207">
        <v>75000000</v>
      </c>
      <c r="K207">
        <v>5983000000</v>
      </c>
      <c r="L207">
        <v>11719000000</v>
      </c>
    </row>
    <row r="208" spans="1:12" x14ac:dyDescent="0.55000000000000004">
      <c r="A208" s="1">
        <v>45289</v>
      </c>
      <c r="B208" s="1">
        <v>45291</v>
      </c>
      <c r="C208" t="s">
        <v>1465</v>
      </c>
      <c r="D208" t="s">
        <v>7314</v>
      </c>
      <c r="E208">
        <v>10396000000</v>
      </c>
      <c r="F208">
        <v>881000000</v>
      </c>
      <c r="G208">
        <v>18182000000</v>
      </c>
      <c r="H208">
        <v>11199000000</v>
      </c>
      <c r="I208">
        <v>24025000000</v>
      </c>
      <c r="J208">
        <v>194000000</v>
      </c>
      <c r="K208">
        <v>47745000000.000008</v>
      </c>
      <c r="L208">
        <v>59970000000</v>
      </c>
    </row>
    <row r="209" spans="1:12" x14ac:dyDescent="0.55000000000000004">
      <c r="A209" s="1">
        <v>45289</v>
      </c>
      <c r="B209" s="1">
        <v>45291</v>
      </c>
      <c r="C209" t="s">
        <v>1468</v>
      </c>
      <c r="D209" t="s">
        <v>7419</v>
      </c>
      <c r="E209" t="s">
        <v>7664</v>
      </c>
      <c r="F209" t="s">
        <v>7664</v>
      </c>
      <c r="G209" t="s">
        <v>7664</v>
      </c>
      <c r="H209" t="s">
        <v>7664</v>
      </c>
      <c r="I209" t="s">
        <v>7664</v>
      </c>
      <c r="J209" t="s">
        <v>7664</v>
      </c>
      <c r="K209" t="s">
        <v>7664</v>
      </c>
      <c r="L209" t="s">
        <v>7664</v>
      </c>
    </row>
    <row r="210" spans="1:12" x14ac:dyDescent="0.55000000000000004">
      <c r="A210" s="1">
        <v>45289</v>
      </c>
      <c r="B210" s="1">
        <v>45291</v>
      </c>
      <c r="C210" t="s">
        <v>1471</v>
      </c>
      <c r="D210" t="s">
        <v>7420</v>
      </c>
      <c r="E210">
        <v>11094000.000000011</v>
      </c>
      <c r="F210" t="s">
        <v>7664</v>
      </c>
      <c r="G210" t="s">
        <v>7664</v>
      </c>
      <c r="H210">
        <v>136306000</v>
      </c>
      <c r="I210">
        <v>510591000</v>
      </c>
      <c r="J210">
        <v>13221000</v>
      </c>
      <c r="K210">
        <v>1202894000</v>
      </c>
      <c r="L210">
        <v>5744622000</v>
      </c>
    </row>
    <row r="211" spans="1:12" x14ac:dyDescent="0.55000000000000004">
      <c r="A211" s="1">
        <v>45289</v>
      </c>
      <c r="B211" s="1">
        <v>45291</v>
      </c>
      <c r="C211" t="s">
        <v>1479</v>
      </c>
      <c r="D211" t="s">
        <v>7403</v>
      </c>
      <c r="E211">
        <v>-1777000000</v>
      </c>
      <c r="F211">
        <v>4123000000</v>
      </c>
      <c r="G211">
        <v>30645000000</v>
      </c>
      <c r="H211">
        <v>1456000000</v>
      </c>
      <c r="I211">
        <v>5292000000</v>
      </c>
      <c r="J211">
        <v>433000000</v>
      </c>
      <c r="K211">
        <v>17571000000</v>
      </c>
      <c r="L211">
        <v>16648000000</v>
      </c>
    </row>
    <row r="212" spans="1:12" x14ac:dyDescent="0.55000000000000004">
      <c r="A212" s="1">
        <v>45289</v>
      </c>
      <c r="B212" s="1">
        <v>45291</v>
      </c>
      <c r="C212" t="s">
        <v>1488</v>
      </c>
      <c r="D212" t="s">
        <v>7421</v>
      </c>
      <c r="E212">
        <v>685800000.00000024</v>
      </c>
      <c r="F212">
        <v>798300000</v>
      </c>
      <c r="G212">
        <v>8550600000</v>
      </c>
      <c r="H212">
        <v>-1649000000</v>
      </c>
      <c r="I212">
        <v>254999999.99999997</v>
      </c>
      <c r="J212">
        <v>140000000</v>
      </c>
      <c r="K212">
        <v>10097700000</v>
      </c>
      <c r="L212">
        <v>20310000000</v>
      </c>
    </row>
    <row r="213" spans="1:12" x14ac:dyDescent="0.55000000000000004">
      <c r="A213" s="1">
        <v>45289</v>
      </c>
      <c r="B213" s="1">
        <v>45291</v>
      </c>
      <c r="C213" t="s">
        <v>1495</v>
      </c>
      <c r="D213" t="s">
        <v>7422</v>
      </c>
      <c r="E213" t="s">
        <v>7664</v>
      </c>
      <c r="F213" t="s">
        <v>7664</v>
      </c>
      <c r="G213">
        <v>2635000000</v>
      </c>
      <c r="H213">
        <v>1783000000</v>
      </c>
      <c r="I213" t="s">
        <v>7664</v>
      </c>
      <c r="J213">
        <v>49000000</v>
      </c>
      <c r="K213">
        <v>10253000000</v>
      </c>
      <c r="L213">
        <v>1886000000</v>
      </c>
    </row>
    <row r="214" spans="1:12" x14ac:dyDescent="0.55000000000000004">
      <c r="A214" s="1">
        <v>45289</v>
      </c>
      <c r="B214" s="1">
        <v>45291</v>
      </c>
      <c r="C214" t="s">
        <v>1500</v>
      </c>
      <c r="D214" t="s">
        <v>7423</v>
      </c>
      <c r="E214">
        <v>3907500000</v>
      </c>
      <c r="F214">
        <v>23800000</v>
      </c>
      <c r="G214">
        <v>3930200000</v>
      </c>
      <c r="H214">
        <v>1485400000</v>
      </c>
      <c r="I214" t="s">
        <v>7664</v>
      </c>
      <c r="J214">
        <v>42500000</v>
      </c>
      <c r="K214">
        <v>10982400000.000002</v>
      </c>
      <c r="L214">
        <v>14097000000</v>
      </c>
    </row>
    <row r="215" spans="1:12" x14ac:dyDescent="0.55000000000000004">
      <c r="A215" s="1">
        <v>45289</v>
      </c>
      <c r="B215" s="1">
        <v>45291</v>
      </c>
      <c r="C215" t="s">
        <v>1507</v>
      </c>
      <c r="D215" t="s">
        <v>7424</v>
      </c>
      <c r="E215">
        <v>1214100000</v>
      </c>
      <c r="F215">
        <v>186700000</v>
      </c>
      <c r="G215">
        <v>3148200000</v>
      </c>
      <c r="H215">
        <v>1387400000</v>
      </c>
      <c r="I215">
        <v>2043900000</v>
      </c>
      <c r="J215">
        <v>31000000</v>
      </c>
      <c r="K215">
        <v>3743400000.000001</v>
      </c>
      <c r="L215">
        <v>9058000000</v>
      </c>
    </row>
    <row r="216" spans="1:12" x14ac:dyDescent="0.55000000000000004">
      <c r="A216" s="1">
        <v>45289</v>
      </c>
      <c r="B216" s="1">
        <v>45291</v>
      </c>
      <c r="C216" t="s">
        <v>1527</v>
      </c>
      <c r="D216" t="s">
        <v>7425</v>
      </c>
      <c r="E216">
        <v>3634735000</v>
      </c>
      <c r="F216">
        <v>37179000</v>
      </c>
      <c r="G216">
        <v>13055814000</v>
      </c>
      <c r="H216">
        <v>1796934000</v>
      </c>
      <c r="I216">
        <v>3801138000</v>
      </c>
      <c r="J216" t="s">
        <v>7664</v>
      </c>
      <c r="K216">
        <v>18810721000</v>
      </c>
      <c r="L216">
        <v>8441880000</v>
      </c>
    </row>
    <row r="217" spans="1:12" x14ac:dyDescent="0.55000000000000004">
      <c r="A217" s="1">
        <v>45289</v>
      </c>
      <c r="B217" s="1">
        <v>45291</v>
      </c>
      <c r="C217" t="s">
        <v>1538</v>
      </c>
      <c r="D217" t="s">
        <v>7314</v>
      </c>
      <c r="E217">
        <v>10396000000</v>
      </c>
      <c r="F217">
        <v>881000000</v>
      </c>
      <c r="G217">
        <v>18182000000</v>
      </c>
      <c r="H217">
        <v>11199000000</v>
      </c>
      <c r="I217">
        <v>24025000000</v>
      </c>
      <c r="J217">
        <v>194000000</v>
      </c>
      <c r="K217">
        <v>47745000000.000008</v>
      </c>
      <c r="L217">
        <v>59970000000</v>
      </c>
    </row>
    <row r="218" spans="1:12" x14ac:dyDescent="0.55000000000000004">
      <c r="A218" s="1">
        <v>45289</v>
      </c>
      <c r="B218" s="1">
        <v>45291</v>
      </c>
      <c r="C218" t="s">
        <v>1550</v>
      </c>
      <c r="D218" t="s">
        <v>7426</v>
      </c>
      <c r="E218">
        <v>-514000000</v>
      </c>
      <c r="F218">
        <v>378000000</v>
      </c>
      <c r="G218">
        <v>14484000000</v>
      </c>
      <c r="H218">
        <v>817000000</v>
      </c>
      <c r="I218">
        <v>2908000000</v>
      </c>
      <c r="J218">
        <v>165000000</v>
      </c>
      <c r="K218">
        <v>14012000000</v>
      </c>
      <c r="L218">
        <v>8571000000</v>
      </c>
    </row>
    <row r="219" spans="1:12" x14ac:dyDescent="0.55000000000000004">
      <c r="A219" s="1">
        <v>45289</v>
      </c>
      <c r="B219" s="1">
        <v>45291</v>
      </c>
      <c r="C219" t="s">
        <v>1557</v>
      </c>
      <c r="D219" t="s">
        <v>7427</v>
      </c>
      <c r="E219" t="s">
        <v>7664</v>
      </c>
      <c r="F219" t="s">
        <v>7664</v>
      </c>
      <c r="G219" t="s">
        <v>7664</v>
      </c>
      <c r="H219" t="s">
        <v>7664</v>
      </c>
      <c r="I219" t="s">
        <v>7664</v>
      </c>
      <c r="J219" t="s">
        <v>7664</v>
      </c>
      <c r="K219" t="s">
        <v>7664</v>
      </c>
      <c r="L219" t="s">
        <v>7664</v>
      </c>
    </row>
    <row r="220" spans="1:12" x14ac:dyDescent="0.55000000000000004">
      <c r="A220" s="1">
        <v>45289</v>
      </c>
      <c r="B220" s="1">
        <v>45291</v>
      </c>
      <c r="C220" t="s">
        <v>1574</v>
      </c>
      <c r="D220" t="s">
        <v>7428</v>
      </c>
      <c r="E220">
        <v>2115000000</v>
      </c>
      <c r="F220">
        <v>1258000000</v>
      </c>
      <c r="G220">
        <v>15152000000</v>
      </c>
      <c r="H220">
        <v>1484000000</v>
      </c>
      <c r="I220">
        <v>4544000000</v>
      </c>
      <c r="J220">
        <v>114000000</v>
      </c>
      <c r="K220">
        <v>25796000000</v>
      </c>
      <c r="L220">
        <v>19372000000</v>
      </c>
    </row>
    <row r="221" spans="1:12" x14ac:dyDescent="0.55000000000000004">
      <c r="A221" s="1">
        <v>45289</v>
      </c>
      <c r="B221" s="1">
        <v>45291</v>
      </c>
      <c r="C221" t="s">
        <v>1578</v>
      </c>
      <c r="D221" t="s">
        <v>7429</v>
      </c>
      <c r="E221">
        <v>2093000000</v>
      </c>
      <c r="F221">
        <v>25000000</v>
      </c>
      <c r="G221">
        <v>844000000</v>
      </c>
      <c r="H221">
        <v>1673000000</v>
      </c>
      <c r="I221" t="s">
        <v>7664</v>
      </c>
      <c r="J221">
        <v>13000000</v>
      </c>
      <c r="K221">
        <v>10624000000</v>
      </c>
      <c r="L221">
        <v>9771000000</v>
      </c>
    </row>
    <row r="222" spans="1:12" x14ac:dyDescent="0.55000000000000004">
      <c r="A222" s="1">
        <v>45289</v>
      </c>
      <c r="B222" s="1">
        <v>45291</v>
      </c>
      <c r="C222" t="s">
        <v>1585</v>
      </c>
      <c r="D222" t="s">
        <v>7371</v>
      </c>
      <c r="E222" t="s">
        <v>7664</v>
      </c>
      <c r="F222" t="s">
        <v>7664</v>
      </c>
      <c r="G222" t="s">
        <v>7664</v>
      </c>
      <c r="H222" t="s">
        <v>7664</v>
      </c>
      <c r="I222" t="s">
        <v>7664</v>
      </c>
      <c r="J222" t="s">
        <v>7664</v>
      </c>
      <c r="K222" t="s">
        <v>7664</v>
      </c>
      <c r="L222" t="s">
        <v>7664</v>
      </c>
    </row>
    <row r="223" spans="1:12" x14ac:dyDescent="0.55000000000000004">
      <c r="A223" s="1">
        <v>45289</v>
      </c>
      <c r="B223" s="1">
        <v>45291</v>
      </c>
      <c r="C223" t="s">
        <v>1595</v>
      </c>
      <c r="D223" t="s">
        <v>7430</v>
      </c>
      <c r="E223">
        <v>794800000</v>
      </c>
      <c r="F223">
        <v>1576300000</v>
      </c>
      <c r="G223">
        <v>7493300000</v>
      </c>
      <c r="H223">
        <v>1080800000</v>
      </c>
      <c r="I223">
        <v>1959100000</v>
      </c>
      <c r="J223">
        <v>109900000</v>
      </c>
      <c r="K223">
        <v>8955100000</v>
      </c>
      <c r="L223">
        <v>12276700000</v>
      </c>
    </row>
    <row r="224" spans="1:12" x14ac:dyDescent="0.55000000000000004">
      <c r="A224" s="1">
        <v>45289</v>
      </c>
      <c r="B224" s="1">
        <v>45291</v>
      </c>
      <c r="C224" t="s">
        <v>1603</v>
      </c>
      <c r="D224" t="s">
        <v>7357</v>
      </c>
      <c r="E224">
        <v>-2524000000</v>
      </c>
      <c r="F224">
        <v>4983000000</v>
      </c>
      <c r="G224">
        <v>57323000000</v>
      </c>
      <c r="H224">
        <v>3036000000</v>
      </c>
      <c r="I224">
        <v>10048000000</v>
      </c>
      <c r="J224">
        <v>620000000</v>
      </c>
      <c r="K224">
        <v>35304000000</v>
      </c>
      <c r="L224">
        <v>26255000000</v>
      </c>
    </row>
    <row r="225" spans="1:12" x14ac:dyDescent="0.55000000000000004">
      <c r="A225" s="1">
        <v>45289</v>
      </c>
      <c r="B225" s="1">
        <v>45291</v>
      </c>
      <c r="C225" t="s">
        <v>1612</v>
      </c>
      <c r="D225" t="s">
        <v>7314</v>
      </c>
      <c r="E225">
        <v>10396000000</v>
      </c>
      <c r="F225">
        <v>881000000</v>
      </c>
      <c r="G225">
        <v>18182000000</v>
      </c>
      <c r="H225">
        <v>11199000000</v>
      </c>
      <c r="I225">
        <v>24025000000</v>
      </c>
      <c r="J225">
        <v>194000000</v>
      </c>
      <c r="K225">
        <v>47745000000.000008</v>
      </c>
      <c r="L225">
        <v>59970000000</v>
      </c>
    </row>
    <row r="226" spans="1:12" x14ac:dyDescent="0.55000000000000004">
      <c r="A226" s="1">
        <v>45289</v>
      </c>
      <c r="B226" s="1">
        <v>45291</v>
      </c>
      <c r="C226" t="s">
        <v>1615</v>
      </c>
      <c r="D226" t="s">
        <v>7431</v>
      </c>
      <c r="E226">
        <v>2572000000</v>
      </c>
      <c r="F226">
        <v>687000000</v>
      </c>
      <c r="G226">
        <v>7403000000</v>
      </c>
      <c r="H226">
        <v>1762000000</v>
      </c>
      <c r="I226">
        <v>3138000000</v>
      </c>
      <c r="J226">
        <v>74000000</v>
      </c>
      <c r="K226">
        <v>1050000000</v>
      </c>
      <c r="L226">
        <v>20425000000</v>
      </c>
    </row>
    <row r="227" spans="1:12" x14ac:dyDescent="0.55000000000000004">
      <c r="A227" s="1">
        <v>45289</v>
      </c>
      <c r="B227" s="1">
        <v>45291</v>
      </c>
      <c r="C227" t="s">
        <v>1628</v>
      </c>
      <c r="D227" t="s">
        <v>7432</v>
      </c>
      <c r="E227">
        <v>77618000000</v>
      </c>
      <c r="F227">
        <v>3115000000</v>
      </c>
      <c r="G227">
        <v>26331000000</v>
      </c>
      <c r="H227">
        <v>66732000000</v>
      </c>
      <c r="I227">
        <v>102778000000</v>
      </c>
      <c r="J227">
        <v>116000000</v>
      </c>
      <c r="K227">
        <v>273202000000</v>
      </c>
      <c r="L227">
        <v>297132000000</v>
      </c>
    </row>
    <row r="228" spans="1:12" x14ac:dyDescent="0.55000000000000004">
      <c r="A228" s="1">
        <v>45289</v>
      </c>
      <c r="B228" s="1">
        <v>45291</v>
      </c>
      <c r="C228" t="s">
        <v>1634</v>
      </c>
      <c r="D228" t="s">
        <v>7433</v>
      </c>
      <c r="E228" t="s">
        <v>7664</v>
      </c>
      <c r="F228" t="s">
        <v>7664</v>
      </c>
      <c r="G228" t="s">
        <v>7664</v>
      </c>
      <c r="H228" t="s">
        <v>7664</v>
      </c>
      <c r="I228" t="s">
        <v>7664</v>
      </c>
      <c r="J228" t="s">
        <v>7664</v>
      </c>
      <c r="K228" t="s">
        <v>7664</v>
      </c>
      <c r="L228" t="s">
        <v>7664</v>
      </c>
    </row>
    <row r="229" spans="1:12" x14ac:dyDescent="0.55000000000000004">
      <c r="A229" s="1">
        <v>45289</v>
      </c>
      <c r="B229" s="1">
        <v>45291</v>
      </c>
      <c r="C229" t="s">
        <v>1638</v>
      </c>
      <c r="D229" t="s">
        <v>7279</v>
      </c>
      <c r="E229">
        <v>4218000000</v>
      </c>
      <c r="F229">
        <v>2548000000</v>
      </c>
      <c r="G229">
        <v>61048000000</v>
      </c>
      <c r="H229">
        <v>10483000000</v>
      </c>
      <c r="I229">
        <v>15354000000</v>
      </c>
      <c r="J229">
        <v>696000000</v>
      </c>
      <c r="K229">
        <v>97204000000.000015</v>
      </c>
      <c r="L229">
        <v>68538000000</v>
      </c>
    </row>
    <row r="230" spans="1:12" x14ac:dyDescent="0.55000000000000004">
      <c r="A230" s="1">
        <v>45289</v>
      </c>
      <c r="B230" s="1">
        <v>45291</v>
      </c>
      <c r="C230" t="s">
        <v>1642</v>
      </c>
      <c r="D230" t="s">
        <v>7434</v>
      </c>
      <c r="E230">
        <v>142038000</v>
      </c>
      <c r="F230">
        <v>1590683000</v>
      </c>
      <c r="G230">
        <v>344239000</v>
      </c>
      <c r="H230">
        <v>395684000</v>
      </c>
      <c r="I230">
        <v>529529000</v>
      </c>
      <c r="J230" t="s">
        <v>7664</v>
      </c>
      <c r="K230">
        <v>2370807000</v>
      </c>
      <c r="L230">
        <v>476435000</v>
      </c>
    </row>
    <row r="231" spans="1:12" x14ac:dyDescent="0.55000000000000004">
      <c r="A231" s="1">
        <v>45289</v>
      </c>
      <c r="B231" s="1">
        <v>45291</v>
      </c>
      <c r="C231" t="s">
        <v>1652</v>
      </c>
      <c r="D231" t="s">
        <v>7435</v>
      </c>
      <c r="E231">
        <v>1139000000</v>
      </c>
      <c r="F231">
        <v>0</v>
      </c>
      <c r="G231">
        <v>5905000000</v>
      </c>
      <c r="H231">
        <v>489000000</v>
      </c>
      <c r="I231" t="s">
        <v>7664</v>
      </c>
      <c r="J231">
        <v>84000000</v>
      </c>
      <c r="K231">
        <v>3199000000</v>
      </c>
      <c r="L231">
        <v>15142000000</v>
      </c>
    </row>
    <row r="232" spans="1:12" x14ac:dyDescent="0.55000000000000004">
      <c r="A232" s="1">
        <v>45289</v>
      </c>
      <c r="B232" s="1">
        <v>45291</v>
      </c>
      <c r="C232" t="s">
        <v>1658</v>
      </c>
      <c r="D232" t="s">
        <v>7436</v>
      </c>
      <c r="E232">
        <v>5066000000</v>
      </c>
      <c r="F232">
        <v>4771000000</v>
      </c>
      <c r="G232">
        <v>13232000000</v>
      </c>
      <c r="H232">
        <v>5984000000</v>
      </c>
      <c r="I232">
        <v>11394000000</v>
      </c>
      <c r="J232">
        <v>40000000</v>
      </c>
      <c r="K232">
        <v>40238000000</v>
      </c>
      <c r="L232">
        <v>32451000000</v>
      </c>
    </row>
    <row r="233" spans="1:12" x14ac:dyDescent="0.55000000000000004">
      <c r="A233" s="1">
        <v>45289</v>
      </c>
      <c r="B233" s="1">
        <v>45291</v>
      </c>
      <c r="C233" t="s">
        <v>1673</v>
      </c>
      <c r="D233" t="s">
        <v>7255</v>
      </c>
      <c r="E233">
        <v>-84373000</v>
      </c>
      <c r="F233">
        <v>7500000</v>
      </c>
      <c r="G233">
        <v>17321000</v>
      </c>
      <c r="H233">
        <v>-161966000</v>
      </c>
      <c r="I233">
        <v>-125745000.00000003</v>
      </c>
      <c r="J233" t="s">
        <v>7664</v>
      </c>
      <c r="K233">
        <v>533597999.99999988</v>
      </c>
      <c r="L233">
        <v>191256000</v>
      </c>
    </row>
    <row r="234" spans="1:12" x14ac:dyDescent="0.55000000000000004">
      <c r="A234" s="1">
        <v>45289</v>
      </c>
      <c r="B234" s="1">
        <v>45291</v>
      </c>
      <c r="C234" t="s">
        <v>1678</v>
      </c>
      <c r="D234" t="s">
        <v>7437</v>
      </c>
      <c r="E234">
        <v>4018000000</v>
      </c>
      <c r="F234">
        <v>200000000</v>
      </c>
      <c r="G234">
        <v>5125000000</v>
      </c>
      <c r="H234">
        <v>5106000000</v>
      </c>
      <c r="I234">
        <v>9264000000</v>
      </c>
      <c r="J234">
        <v>44000000</v>
      </c>
      <c r="K234">
        <v>22719000000</v>
      </c>
      <c r="L234">
        <v>19277000000</v>
      </c>
    </row>
    <row r="235" spans="1:12" x14ac:dyDescent="0.55000000000000004">
      <c r="A235" s="1">
        <v>45289</v>
      </c>
      <c r="B235" s="1">
        <v>45291</v>
      </c>
      <c r="C235" t="s">
        <v>1684</v>
      </c>
      <c r="D235" t="s">
        <v>7438</v>
      </c>
      <c r="E235">
        <v>274000000</v>
      </c>
      <c r="F235">
        <v>691000000</v>
      </c>
      <c r="G235">
        <v>8014000000</v>
      </c>
      <c r="H235">
        <v>13219000000</v>
      </c>
      <c r="I235">
        <v>3948000000</v>
      </c>
      <c r="J235">
        <v>0</v>
      </c>
      <c r="K235">
        <v>26598000000</v>
      </c>
      <c r="L235">
        <v>15165000000</v>
      </c>
    </row>
    <row r="236" spans="1:12" x14ac:dyDescent="0.55000000000000004">
      <c r="A236" s="1">
        <v>45289</v>
      </c>
      <c r="B236" s="1">
        <v>45291</v>
      </c>
      <c r="C236" t="s">
        <v>1699</v>
      </c>
      <c r="D236" t="s">
        <v>7439</v>
      </c>
      <c r="E236">
        <v>6947000000</v>
      </c>
      <c r="F236">
        <v>100000000</v>
      </c>
      <c r="G236">
        <v>7931000000</v>
      </c>
      <c r="H236">
        <v>2184000000</v>
      </c>
      <c r="I236" t="s">
        <v>7664</v>
      </c>
      <c r="J236">
        <v>98000000</v>
      </c>
      <c r="K236">
        <v>19978000000</v>
      </c>
      <c r="L236">
        <v>40073000000</v>
      </c>
    </row>
    <row r="237" spans="1:12" x14ac:dyDescent="0.55000000000000004">
      <c r="A237" s="1">
        <v>45289</v>
      </c>
      <c r="B237" s="1">
        <v>45291</v>
      </c>
      <c r="C237" t="s">
        <v>1702</v>
      </c>
      <c r="D237" t="s">
        <v>7440</v>
      </c>
      <c r="E237">
        <v>-477800000</v>
      </c>
      <c r="F237">
        <v>37500000</v>
      </c>
      <c r="G237">
        <v>1785500000</v>
      </c>
      <c r="H237">
        <v>-159000000</v>
      </c>
      <c r="I237">
        <v>385400000</v>
      </c>
      <c r="J237">
        <v>43300000</v>
      </c>
      <c r="K237">
        <v>1852100000</v>
      </c>
      <c r="L237">
        <v>1813500000</v>
      </c>
    </row>
    <row r="238" spans="1:12" x14ac:dyDescent="0.55000000000000004">
      <c r="A238" s="1">
        <v>45289</v>
      </c>
      <c r="B238" s="1">
        <v>45291</v>
      </c>
      <c r="C238" t="s">
        <v>1722</v>
      </c>
      <c r="D238" t="s">
        <v>7441</v>
      </c>
      <c r="E238" t="s">
        <v>7664</v>
      </c>
      <c r="F238" t="s">
        <v>7664</v>
      </c>
      <c r="G238" t="s">
        <v>7664</v>
      </c>
      <c r="H238" t="s">
        <v>7664</v>
      </c>
      <c r="I238" t="s">
        <v>7664</v>
      </c>
      <c r="J238" t="s">
        <v>7664</v>
      </c>
      <c r="K238" t="s">
        <v>7664</v>
      </c>
      <c r="L238" t="s">
        <v>7664</v>
      </c>
    </row>
    <row r="239" spans="1:12" x14ac:dyDescent="0.55000000000000004">
      <c r="A239" s="1">
        <v>45289</v>
      </c>
      <c r="B239" s="1">
        <v>45291</v>
      </c>
      <c r="C239" t="s">
        <v>1734</v>
      </c>
      <c r="D239" t="s">
        <v>7356</v>
      </c>
      <c r="E239">
        <v>-3333000000</v>
      </c>
      <c r="F239">
        <v>8832000000</v>
      </c>
      <c r="G239">
        <v>33057000000</v>
      </c>
      <c r="H239">
        <v>1717000000</v>
      </c>
      <c r="I239">
        <v>6207000000</v>
      </c>
      <c r="J239">
        <v>192000000</v>
      </c>
      <c r="K239">
        <v>28028000000</v>
      </c>
      <c r="L239">
        <v>17769000000</v>
      </c>
    </row>
    <row r="240" spans="1:12" x14ac:dyDescent="0.55000000000000004">
      <c r="A240" s="1">
        <v>45289</v>
      </c>
      <c r="B240" s="1">
        <v>45291</v>
      </c>
      <c r="C240" t="s">
        <v>1737</v>
      </c>
      <c r="D240" t="s">
        <v>7442</v>
      </c>
      <c r="E240">
        <v>8702000000</v>
      </c>
      <c r="F240">
        <v>1249000000</v>
      </c>
      <c r="G240">
        <v>14044000000</v>
      </c>
      <c r="H240">
        <v>7040000000</v>
      </c>
      <c r="I240" t="s">
        <v>7664</v>
      </c>
      <c r="J240">
        <v>174000000</v>
      </c>
      <c r="K240">
        <v>57504000000.000008</v>
      </c>
      <c r="L240">
        <v>48323000000</v>
      </c>
    </row>
    <row r="241" spans="1:12" x14ac:dyDescent="0.55000000000000004">
      <c r="A241" s="1">
        <v>45289</v>
      </c>
      <c r="B241" s="1">
        <v>45291</v>
      </c>
      <c r="C241" t="s">
        <v>1740</v>
      </c>
      <c r="D241" t="s">
        <v>7245</v>
      </c>
      <c r="E241">
        <v>-895000000</v>
      </c>
      <c r="F241">
        <v>451000000</v>
      </c>
      <c r="G241">
        <v>20036000000</v>
      </c>
      <c r="H241">
        <v>-11372000000</v>
      </c>
      <c r="I241">
        <v>-8062000000</v>
      </c>
      <c r="J241">
        <v>295000000</v>
      </c>
      <c r="K241">
        <v>2219000000</v>
      </c>
      <c r="L241">
        <v>14840000000</v>
      </c>
    </row>
    <row r="242" spans="1:12" x14ac:dyDescent="0.55000000000000004">
      <c r="A242" s="1">
        <v>45289</v>
      </c>
      <c r="B242" s="1">
        <v>45291</v>
      </c>
      <c r="C242" t="s">
        <v>1745</v>
      </c>
      <c r="D242" t="s">
        <v>7443</v>
      </c>
      <c r="E242">
        <v>2132000000</v>
      </c>
      <c r="F242">
        <v>0</v>
      </c>
      <c r="G242">
        <v>7685000000</v>
      </c>
      <c r="H242">
        <v>2087000000</v>
      </c>
      <c r="I242">
        <v>3319000000</v>
      </c>
      <c r="J242">
        <v>115000000</v>
      </c>
      <c r="K242">
        <v>10893000000</v>
      </c>
      <c r="L242">
        <v>14950000000</v>
      </c>
    </row>
    <row r="243" spans="1:12" x14ac:dyDescent="0.55000000000000004">
      <c r="A243" s="1">
        <v>45289</v>
      </c>
      <c r="B243" s="1">
        <v>45291</v>
      </c>
      <c r="C243" t="s">
        <v>1750</v>
      </c>
      <c r="D243" t="s">
        <v>7320</v>
      </c>
      <c r="E243">
        <v>2092000000</v>
      </c>
      <c r="F243">
        <v>0</v>
      </c>
      <c r="G243">
        <v>15529000000</v>
      </c>
      <c r="H243">
        <v>4671000000</v>
      </c>
      <c r="I243">
        <v>5156000000</v>
      </c>
      <c r="J243">
        <v>141000000</v>
      </c>
      <c r="K243">
        <v>15928000000.000002</v>
      </c>
      <c r="L243">
        <v>38685000000</v>
      </c>
    </row>
    <row r="244" spans="1:12" x14ac:dyDescent="0.55000000000000004">
      <c r="A244" s="1">
        <v>45289</v>
      </c>
      <c r="B244" s="1">
        <v>45291</v>
      </c>
      <c r="C244" t="s">
        <v>1752</v>
      </c>
      <c r="D244" t="s">
        <v>7444</v>
      </c>
      <c r="E244">
        <v>-131956000.00000003</v>
      </c>
      <c r="F244">
        <v>265610000</v>
      </c>
      <c r="G244">
        <v>7307491000</v>
      </c>
      <c r="H244">
        <v>221017999.99999997</v>
      </c>
      <c r="I244">
        <v>1439584000</v>
      </c>
      <c r="J244">
        <v>90375000</v>
      </c>
      <c r="K244">
        <v>4859871000</v>
      </c>
      <c r="L244">
        <v>4777311000</v>
      </c>
    </row>
    <row r="245" spans="1:12" x14ac:dyDescent="0.55000000000000004">
      <c r="A245" s="1">
        <v>45289</v>
      </c>
      <c r="B245" s="1">
        <v>45291</v>
      </c>
      <c r="C245" t="s">
        <v>1760</v>
      </c>
      <c r="D245" t="s">
        <v>7445</v>
      </c>
      <c r="E245">
        <v>4520000000</v>
      </c>
      <c r="F245">
        <v>345000000</v>
      </c>
      <c r="G245">
        <v>6971000000</v>
      </c>
      <c r="H245">
        <v>3488000000</v>
      </c>
      <c r="I245">
        <v>4897000000</v>
      </c>
      <c r="J245">
        <v>61000000</v>
      </c>
      <c r="K245">
        <v>-1464000000</v>
      </c>
      <c r="L245">
        <v>291098000000</v>
      </c>
    </row>
    <row r="246" spans="1:12" x14ac:dyDescent="0.55000000000000004">
      <c r="A246" s="1">
        <v>45289</v>
      </c>
      <c r="B246" s="1">
        <v>45291</v>
      </c>
      <c r="C246" t="s">
        <v>1764</v>
      </c>
      <c r="D246" t="s">
        <v>7393</v>
      </c>
      <c r="E246">
        <v>3603000000</v>
      </c>
      <c r="F246">
        <v>3130000000</v>
      </c>
      <c r="G246">
        <v>27871000000</v>
      </c>
      <c r="H246">
        <v>2467000000</v>
      </c>
      <c r="I246">
        <v>6453000000</v>
      </c>
      <c r="J246">
        <v>457000000</v>
      </c>
      <c r="K246">
        <v>31581000000</v>
      </c>
      <c r="L246">
        <v>15875000000</v>
      </c>
    </row>
    <row r="247" spans="1:12" x14ac:dyDescent="0.55000000000000004">
      <c r="A247" s="1">
        <v>45289</v>
      </c>
      <c r="B247" s="1">
        <v>45291</v>
      </c>
      <c r="C247" t="s">
        <v>1766</v>
      </c>
      <c r="D247" t="s">
        <v>7342</v>
      </c>
      <c r="E247">
        <v>-3487000000</v>
      </c>
      <c r="F247">
        <v>3374000000</v>
      </c>
      <c r="G247">
        <v>39821000000</v>
      </c>
      <c r="H247">
        <v>2144000000</v>
      </c>
      <c r="I247">
        <v>7128000000</v>
      </c>
      <c r="J247">
        <v>437000000</v>
      </c>
      <c r="K247">
        <v>25470000000</v>
      </c>
      <c r="L247">
        <v>21042000000</v>
      </c>
    </row>
    <row r="248" spans="1:12" x14ac:dyDescent="0.55000000000000004">
      <c r="A248" s="1">
        <v>45289</v>
      </c>
      <c r="B248" s="1">
        <v>45291</v>
      </c>
      <c r="C248" t="s">
        <v>1769</v>
      </c>
      <c r="D248" t="s">
        <v>7446</v>
      </c>
      <c r="E248">
        <v>1142000000</v>
      </c>
      <c r="F248">
        <v>405000000</v>
      </c>
      <c r="G248">
        <v>16179000000</v>
      </c>
      <c r="H248">
        <v>2090000000</v>
      </c>
      <c r="I248">
        <v>4501000000</v>
      </c>
      <c r="J248">
        <v>182000000</v>
      </c>
      <c r="K248">
        <v>12615000000</v>
      </c>
      <c r="L248">
        <v>12320000000</v>
      </c>
    </row>
    <row r="249" spans="1:12" x14ac:dyDescent="0.55000000000000004">
      <c r="A249" s="1">
        <v>45289</v>
      </c>
      <c r="B249" s="1">
        <v>45291</v>
      </c>
      <c r="C249" t="s">
        <v>1785</v>
      </c>
      <c r="D249" t="s">
        <v>7447</v>
      </c>
      <c r="E249">
        <v>-3969000000</v>
      </c>
      <c r="F249">
        <v>4264000000</v>
      </c>
      <c r="G249">
        <v>50883000000</v>
      </c>
      <c r="H249">
        <v>1850000000</v>
      </c>
      <c r="I249">
        <v>5492000000</v>
      </c>
      <c r="J249">
        <v>682000000</v>
      </c>
      <c r="K249">
        <v>24384000000</v>
      </c>
      <c r="L249">
        <v>22757000000</v>
      </c>
    </row>
    <row r="250" spans="1:12" x14ac:dyDescent="0.55000000000000004">
      <c r="A250" s="1">
        <v>45289</v>
      </c>
      <c r="B250" s="1">
        <v>45291</v>
      </c>
      <c r="C250" t="s">
        <v>1789</v>
      </c>
      <c r="D250" t="s">
        <v>7387</v>
      </c>
      <c r="E250">
        <v>4785000000</v>
      </c>
      <c r="F250">
        <v>6744000000</v>
      </c>
      <c r="G250">
        <v>18295000000</v>
      </c>
      <c r="H250">
        <v>613000000</v>
      </c>
      <c r="I250" t="s">
        <v>7664</v>
      </c>
      <c r="J250">
        <v>422000000</v>
      </c>
      <c r="K250">
        <v>26947000000</v>
      </c>
      <c r="L250">
        <v>51966000000</v>
      </c>
    </row>
    <row r="251" spans="1:12" x14ac:dyDescent="0.55000000000000004">
      <c r="A251" s="1">
        <v>45289</v>
      </c>
      <c r="B251" s="1">
        <v>45291</v>
      </c>
      <c r="C251" t="s">
        <v>1813</v>
      </c>
      <c r="D251" t="s">
        <v>7448</v>
      </c>
      <c r="E251">
        <v>837200000</v>
      </c>
      <c r="F251">
        <v>35400000</v>
      </c>
      <c r="G251">
        <v>7910600000</v>
      </c>
      <c r="H251">
        <v>-13700000</v>
      </c>
      <c r="I251">
        <v>727500000</v>
      </c>
      <c r="J251">
        <v>35100000</v>
      </c>
      <c r="K251">
        <v>7088899999.999999</v>
      </c>
      <c r="L251">
        <v>8194900000</v>
      </c>
    </row>
    <row r="252" spans="1:12" x14ac:dyDescent="0.55000000000000004">
      <c r="A252" s="1">
        <v>45289</v>
      </c>
      <c r="B252" s="1">
        <v>45291</v>
      </c>
      <c r="C252" t="s">
        <v>1822</v>
      </c>
      <c r="D252" t="s">
        <v>7449</v>
      </c>
      <c r="E252">
        <v>2167000000</v>
      </c>
      <c r="F252">
        <v>2647000000</v>
      </c>
      <c r="G252">
        <v>5323000000</v>
      </c>
      <c r="H252">
        <v>2797000000</v>
      </c>
      <c r="I252">
        <v>4775000000</v>
      </c>
      <c r="J252">
        <v>97000000</v>
      </c>
      <c r="K252">
        <v>11678000000.000002</v>
      </c>
      <c r="L252">
        <v>33292000000</v>
      </c>
    </row>
    <row r="253" spans="1:12" x14ac:dyDescent="0.55000000000000004">
      <c r="A253" s="1">
        <v>45289</v>
      </c>
      <c r="B253" s="1">
        <v>45291</v>
      </c>
      <c r="C253" t="s">
        <v>1847</v>
      </c>
      <c r="D253" t="s">
        <v>7450</v>
      </c>
      <c r="E253">
        <v>2592929000</v>
      </c>
      <c r="F253">
        <v>0</v>
      </c>
      <c r="G253">
        <v>3769248000</v>
      </c>
      <c r="H253">
        <v>1916464000</v>
      </c>
      <c r="I253" t="s">
        <v>7664</v>
      </c>
      <c r="J253">
        <v>44553000</v>
      </c>
      <c r="K253">
        <v>14522629000</v>
      </c>
      <c r="L253">
        <v>15371858000</v>
      </c>
    </row>
    <row r="254" spans="1:12" x14ac:dyDescent="0.55000000000000004">
      <c r="A254" s="1">
        <v>45289</v>
      </c>
      <c r="B254" s="1">
        <v>45291</v>
      </c>
      <c r="C254" t="s">
        <v>1851</v>
      </c>
      <c r="D254" t="s">
        <v>7244</v>
      </c>
      <c r="E254">
        <v>16300000000</v>
      </c>
      <c r="F254">
        <v>16856000000</v>
      </c>
      <c r="G254">
        <v>155214000000</v>
      </c>
      <c r="H254">
        <v>20896000000</v>
      </c>
      <c r="I254">
        <v>46828000000</v>
      </c>
      <c r="J254">
        <v>1433000000</v>
      </c>
      <c r="K254">
        <v>99088000000</v>
      </c>
      <c r="L254">
        <v>134095000000</v>
      </c>
    </row>
    <row r="255" spans="1:12" x14ac:dyDescent="0.55000000000000004">
      <c r="A255" s="1">
        <v>45289</v>
      </c>
      <c r="B255" s="1">
        <v>45291</v>
      </c>
      <c r="C255" t="s">
        <v>1853</v>
      </c>
      <c r="D255" t="s">
        <v>7451</v>
      </c>
      <c r="E255" t="s">
        <v>7664</v>
      </c>
      <c r="F255" t="s">
        <v>7664</v>
      </c>
      <c r="G255" t="s">
        <v>7664</v>
      </c>
      <c r="H255" t="s">
        <v>7664</v>
      </c>
      <c r="I255" t="s">
        <v>7664</v>
      </c>
      <c r="J255" t="s">
        <v>7664</v>
      </c>
      <c r="K255" t="s">
        <v>7664</v>
      </c>
      <c r="L255" t="s">
        <v>7664</v>
      </c>
    </row>
    <row r="256" spans="1:12" x14ac:dyDescent="0.55000000000000004">
      <c r="A256" s="1">
        <v>45289</v>
      </c>
      <c r="B256" s="1">
        <v>45291</v>
      </c>
      <c r="C256" t="s">
        <v>1856</v>
      </c>
      <c r="D256" t="s">
        <v>7452</v>
      </c>
      <c r="E256">
        <v>2645433000</v>
      </c>
      <c r="F256">
        <v>532000000</v>
      </c>
      <c r="G256">
        <v>21527000000</v>
      </c>
      <c r="H256">
        <v>2455921000</v>
      </c>
      <c r="I256">
        <v>4396227000</v>
      </c>
      <c r="J256">
        <v>215000000</v>
      </c>
      <c r="K256">
        <v>16299000000.000002</v>
      </c>
      <c r="L256">
        <v>17474031000</v>
      </c>
    </row>
    <row r="257" spans="1:12" x14ac:dyDescent="0.55000000000000004">
      <c r="A257" s="1">
        <v>45289</v>
      </c>
      <c r="B257" s="1">
        <v>45291</v>
      </c>
      <c r="C257" t="s">
        <v>1859</v>
      </c>
      <c r="D257" t="s">
        <v>7367</v>
      </c>
      <c r="E257">
        <v>3835000000</v>
      </c>
      <c r="F257">
        <v>3796000000</v>
      </c>
      <c r="G257">
        <v>17505000000</v>
      </c>
      <c r="H257">
        <v>5414000000</v>
      </c>
      <c r="I257">
        <v>8488000000</v>
      </c>
      <c r="J257">
        <v>206000000</v>
      </c>
      <c r="K257">
        <v>17782000000</v>
      </c>
      <c r="L257">
        <v>36408000000</v>
      </c>
    </row>
    <row r="258" spans="1:12" x14ac:dyDescent="0.55000000000000004">
      <c r="A258" s="1">
        <v>45289</v>
      </c>
      <c r="B258" s="1">
        <v>45291</v>
      </c>
      <c r="C258" t="s">
        <v>1871</v>
      </c>
      <c r="D258" t="s">
        <v>7453</v>
      </c>
      <c r="E258">
        <v>655000000</v>
      </c>
      <c r="F258">
        <v>869000000</v>
      </c>
      <c r="G258">
        <v>6418000000</v>
      </c>
      <c r="H258">
        <v>507000000</v>
      </c>
      <c r="I258">
        <v>1725000000</v>
      </c>
      <c r="J258">
        <v>111000000</v>
      </c>
      <c r="K258">
        <v>2828000000</v>
      </c>
      <c r="L258">
        <v>12164000000</v>
      </c>
    </row>
    <row r="259" spans="1:12" x14ac:dyDescent="0.55000000000000004">
      <c r="A259" s="1">
        <v>45289</v>
      </c>
      <c r="B259" s="1">
        <v>45291</v>
      </c>
      <c r="C259" t="s">
        <v>1901</v>
      </c>
      <c r="D259" t="s">
        <v>7454</v>
      </c>
      <c r="E259">
        <v>-4335000000</v>
      </c>
      <c r="F259">
        <v>0</v>
      </c>
      <c r="G259">
        <v>3820000000</v>
      </c>
      <c r="H259">
        <v>1211000000</v>
      </c>
      <c r="I259" t="s">
        <v>7664</v>
      </c>
      <c r="J259">
        <v>55000000</v>
      </c>
      <c r="K259">
        <v>3917000000</v>
      </c>
      <c r="L259">
        <v>10254000000</v>
      </c>
    </row>
    <row r="260" spans="1:12" x14ac:dyDescent="0.55000000000000004">
      <c r="A260" s="1">
        <v>45289</v>
      </c>
      <c r="B260" s="1">
        <v>45291</v>
      </c>
      <c r="C260" t="s">
        <v>1904</v>
      </c>
      <c r="D260" t="s">
        <v>7455</v>
      </c>
      <c r="E260">
        <v>1542200000</v>
      </c>
      <c r="F260">
        <v>1416200000</v>
      </c>
      <c r="G260">
        <v>10282300000</v>
      </c>
      <c r="H260">
        <v>1516600000</v>
      </c>
      <c r="I260">
        <v>3387000000</v>
      </c>
      <c r="J260">
        <v>110600000</v>
      </c>
      <c r="K260">
        <v>9724000000.0000019</v>
      </c>
      <c r="L260">
        <v>9786000000</v>
      </c>
    </row>
    <row r="261" spans="1:12" x14ac:dyDescent="0.55000000000000004">
      <c r="A261" s="1">
        <v>45289</v>
      </c>
      <c r="B261" s="1">
        <v>45291</v>
      </c>
      <c r="C261" t="s">
        <v>1912</v>
      </c>
      <c r="D261" t="s">
        <v>7456</v>
      </c>
      <c r="E261">
        <v>1827000000</v>
      </c>
      <c r="F261">
        <v>1431000000</v>
      </c>
      <c r="G261">
        <v>5072000000</v>
      </c>
      <c r="H261">
        <v>1702000000</v>
      </c>
      <c r="I261">
        <v>2758000000</v>
      </c>
      <c r="J261">
        <v>60000000</v>
      </c>
      <c r="K261">
        <v>376000000</v>
      </c>
      <c r="L261">
        <v>9836000000</v>
      </c>
    </row>
    <row r="262" spans="1:12" x14ac:dyDescent="0.55000000000000004">
      <c r="A262" s="1">
        <v>45289</v>
      </c>
      <c r="B262" s="1">
        <v>45291</v>
      </c>
      <c r="C262" t="s">
        <v>1922</v>
      </c>
      <c r="D262" t="s">
        <v>7457</v>
      </c>
      <c r="E262">
        <v>527000000</v>
      </c>
      <c r="F262">
        <v>640000000</v>
      </c>
      <c r="G262">
        <v>4576000000</v>
      </c>
      <c r="H262">
        <v>585000000</v>
      </c>
      <c r="I262">
        <v>1412000000</v>
      </c>
      <c r="J262">
        <v>59000000</v>
      </c>
      <c r="K262">
        <v>5424000000</v>
      </c>
      <c r="L262">
        <v>9376000000</v>
      </c>
    </row>
    <row r="263" spans="1:12" x14ac:dyDescent="0.55000000000000004">
      <c r="A263" s="1">
        <v>45289</v>
      </c>
      <c r="B263" s="1">
        <v>45291</v>
      </c>
      <c r="C263" t="s">
        <v>1929</v>
      </c>
      <c r="D263" t="s">
        <v>7458</v>
      </c>
      <c r="E263">
        <v>13167000000</v>
      </c>
      <c r="F263">
        <v>887000000</v>
      </c>
      <c r="G263">
        <v>33972000000</v>
      </c>
      <c r="H263">
        <v>4608000000</v>
      </c>
      <c r="I263">
        <v>11560000000</v>
      </c>
      <c r="J263">
        <v>317000000</v>
      </c>
      <c r="K263">
        <v>41300000000</v>
      </c>
      <c r="L263">
        <v>59314000000</v>
      </c>
    </row>
    <row r="264" spans="1:12" x14ac:dyDescent="0.55000000000000004">
      <c r="A264" s="1">
        <v>45289</v>
      </c>
      <c r="B264" s="1">
        <v>45291</v>
      </c>
      <c r="C264" t="s">
        <v>1935</v>
      </c>
      <c r="D264" t="s">
        <v>7459</v>
      </c>
      <c r="E264">
        <v>7092000000</v>
      </c>
      <c r="F264">
        <v>913000000</v>
      </c>
      <c r="G264">
        <v>18531000000</v>
      </c>
      <c r="H264">
        <v>7639000000</v>
      </c>
      <c r="I264">
        <v>10750000000</v>
      </c>
      <c r="J264">
        <v>221000000</v>
      </c>
      <c r="K264">
        <v>31989000000</v>
      </c>
      <c r="L264">
        <v>149408000000</v>
      </c>
    </row>
    <row r="265" spans="1:12" x14ac:dyDescent="0.55000000000000004">
      <c r="A265" s="1">
        <v>45289</v>
      </c>
      <c r="B265" s="1">
        <v>45291</v>
      </c>
      <c r="C265" t="s">
        <v>1941</v>
      </c>
      <c r="D265" t="s">
        <v>7442</v>
      </c>
      <c r="E265">
        <v>8702000000</v>
      </c>
      <c r="F265">
        <v>1249000000</v>
      </c>
      <c r="G265">
        <v>14044000000</v>
      </c>
      <c r="H265">
        <v>7040000000</v>
      </c>
      <c r="I265" t="s">
        <v>7664</v>
      </c>
      <c r="J265">
        <v>174000000</v>
      </c>
      <c r="K265">
        <v>57504000000.000008</v>
      </c>
      <c r="L265">
        <v>48323000000</v>
      </c>
    </row>
    <row r="266" spans="1:12" x14ac:dyDescent="0.55000000000000004">
      <c r="A266" s="1">
        <v>45289</v>
      </c>
      <c r="B266" s="1">
        <v>45291</v>
      </c>
      <c r="C266" t="s">
        <v>1948</v>
      </c>
      <c r="D266" t="s">
        <v>7460</v>
      </c>
      <c r="E266">
        <v>3127000000</v>
      </c>
      <c r="F266">
        <v>559000000</v>
      </c>
      <c r="G266">
        <v>18390000000</v>
      </c>
      <c r="H266">
        <v>3847000000</v>
      </c>
      <c r="I266">
        <v>7287000000</v>
      </c>
      <c r="J266">
        <v>203000000</v>
      </c>
      <c r="K266">
        <v>11954000000</v>
      </c>
      <c r="L266">
        <v>14707000000</v>
      </c>
    </row>
    <row r="267" spans="1:12" x14ac:dyDescent="0.55000000000000004">
      <c r="A267" s="1">
        <v>45289</v>
      </c>
      <c r="B267" s="1">
        <v>45291</v>
      </c>
      <c r="C267" t="s">
        <v>1957</v>
      </c>
      <c r="D267" t="s">
        <v>7461</v>
      </c>
      <c r="E267">
        <v>8918700000</v>
      </c>
      <c r="F267">
        <v>0</v>
      </c>
      <c r="G267">
        <v>6887600000</v>
      </c>
      <c r="H267">
        <v>2741000000</v>
      </c>
      <c r="I267" t="s">
        <v>7664</v>
      </c>
      <c r="J267">
        <v>69700000</v>
      </c>
      <c r="K267">
        <v>17395300000</v>
      </c>
      <c r="L267">
        <v>58661400000</v>
      </c>
    </row>
    <row r="268" spans="1:12" x14ac:dyDescent="0.55000000000000004">
      <c r="A268" s="1">
        <v>45289</v>
      </c>
      <c r="B268" s="1">
        <v>45291</v>
      </c>
      <c r="C268" t="s">
        <v>1960</v>
      </c>
      <c r="D268" t="s">
        <v>7462</v>
      </c>
      <c r="E268">
        <v>455506000.00000006</v>
      </c>
      <c r="F268">
        <v>2105315999.9999998</v>
      </c>
      <c r="G268">
        <v>15981418000</v>
      </c>
      <c r="H268">
        <v>1918596000</v>
      </c>
      <c r="I268">
        <v>5338000000</v>
      </c>
      <c r="J268">
        <v>82289000</v>
      </c>
      <c r="K268">
        <v>6451884000</v>
      </c>
      <c r="L268">
        <v>39036002000</v>
      </c>
    </row>
    <row r="269" spans="1:12" x14ac:dyDescent="0.55000000000000004">
      <c r="A269" s="1">
        <v>45289</v>
      </c>
      <c r="B269" s="1">
        <v>45291</v>
      </c>
      <c r="C269" t="s">
        <v>1964</v>
      </c>
      <c r="D269" t="s">
        <v>7463</v>
      </c>
      <c r="E269">
        <v>852000000</v>
      </c>
      <c r="F269" t="s">
        <v>7664</v>
      </c>
      <c r="G269">
        <v>2080000000</v>
      </c>
      <c r="H269">
        <v>528100000</v>
      </c>
      <c r="I269" t="s">
        <v>7664</v>
      </c>
      <c r="J269">
        <v>27000000</v>
      </c>
      <c r="K269">
        <v>4490600000</v>
      </c>
      <c r="L269">
        <v>10822900000</v>
      </c>
    </row>
    <row r="270" spans="1:12" x14ac:dyDescent="0.55000000000000004">
      <c r="A270" s="1">
        <v>45289</v>
      </c>
      <c r="B270" s="1">
        <v>45291</v>
      </c>
      <c r="C270" t="s">
        <v>1977</v>
      </c>
      <c r="D270" t="s">
        <v>7464</v>
      </c>
      <c r="E270" t="s">
        <v>7664</v>
      </c>
      <c r="F270" t="s">
        <v>7664</v>
      </c>
      <c r="G270" t="s">
        <v>7664</v>
      </c>
      <c r="H270" t="s">
        <v>7664</v>
      </c>
      <c r="I270" t="s">
        <v>7664</v>
      </c>
      <c r="J270" t="s">
        <v>7664</v>
      </c>
      <c r="K270" t="s">
        <v>7664</v>
      </c>
      <c r="L270" t="s">
        <v>7664</v>
      </c>
    </row>
    <row r="271" spans="1:12" x14ac:dyDescent="0.55000000000000004">
      <c r="A271" s="1">
        <v>45289</v>
      </c>
      <c r="B271" s="1">
        <v>45291</v>
      </c>
      <c r="C271" t="s">
        <v>1983</v>
      </c>
      <c r="D271" t="s">
        <v>7308</v>
      </c>
      <c r="E271">
        <v>8675000000</v>
      </c>
      <c r="F271">
        <v>12880000000</v>
      </c>
      <c r="G271">
        <v>24259000000</v>
      </c>
      <c r="H271">
        <v>9113000000</v>
      </c>
      <c r="I271">
        <v>13669000000</v>
      </c>
      <c r="J271">
        <v>129000000</v>
      </c>
      <c r="K271">
        <v>20507000000</v>
      </c>
      <c r="L271">
        <v>66587000000</v>
      </c>
    </row>
    <row r="272" spans="1:12" x14ac:dyDescent="0.55000000000000004">
      <c r="A272" s="1">
        <v>45289</v>
      </c>
      <c r="B272" s="1">
        <v>45291</v>
      </c>
      <c r="C272" t="s">
        <v>1985</v>
      </c>
      <c r="D272" t="s">
        <v>7465</v>
      </c>
      <c r="E272" t="s">
        <v>7664</v>
      </c>
      <c r="F272" t="s">
        <v>7664</v>
      </c>
      <c r="G272" t="s">
        <v>7664</v>
      </c>
      <c r="H272" t="s">
        <v>7664</v>
      </c>
      <c r="I272" t="s">
        <v>7664</v>
      </c>
      <c r="J272" t="s">
        <v>7664</v>
      </c>
      <c r="K272" t="s">
        <v>7664</v>
      </c>
      <c r="L272" t="s">
        <v>7664</v>
      </c>
    </row>
    <row r="273" spans="1:12" x14ac:dyDescent="0.55000000000000004">
      <c r="A273" s="1">
        <v>45289</v>
      </c>
      <c r="B273" s="1">
        <v>45291</v>
      </c>
      <c r="C273" t="s">
        <v>1995</v>
      </c>
      <c r="D273" t="s">
        <v>7406</v>
      </c>
      <c r="E273">
        <v>148000000</v>
      </c>
      <c r="F273">
        <v>1282000000</v>
      </c>
      <c r="G273">
        <v>25840000000</v>
      </c>
      <c r="H273">
        <v>1741000000</v>
      </c>
      <c r="I273">
        <v>5886000000</v>
      </c>
      <c r="J273">
        <v>255000000</v>
      </c>
      <c r="K273">
        <v>17309000000</v>
      </c>
      <c r="L273">
        <v>14817000000</v>
      </c>
    </row>
    <row r="274" spans="1:12" x14ac:dyDescent="0.55000000000000004">
      <c r="A274" s="1">
        <v>45289</v>
      </c>
      <c r="B274" s="1">
        <v>45291</v>
      </c>
      <c r="C274" t="s">
        <v>1998</v>
      </c>
      <c r="D274" t="s">
        <v>7466</v>
      </c>
      <c r="E274">
        <v>3556171000.0000005</v>
      </c>
      <c r="F274">
        <v>1111021000</v>
      </c>
      <c r="G274">
        <v>6262917000</v>
      </c>
      <c r="H274">
        <v>3314579000</v>
      </c>
      <c r="I274">
        <v>6183033000</v>
      </c>
      <c r="J274">
        <v>71590000</v>
      </c>
      <c r="K274">
        <v>35565122000</v>
      </c>
      <c r="L274">
        <v>12305539000</v>
      </c>
    </row>
    <row r="275" spans="1:12" x14ac:dyDescent="0.55000000000000004">
      <c r="A275" s="1">
        <v>45289</v>
      </c>
      <c r="B275" s="1">
        <v>45291</v>
      </c>
      <c r="C275" t="s">
        <v>2009</v>
      </c>
      <c r="D275" t="s">
        <v>7273</v>
      </c>
      <c r="E275">
        <v>11073000000</v>
      </c>
      <c r="F275">
        <v>812000000</v>
      </c>
      <c r="G275">
        <v>18635000000</v>
      </c>
      <c r="H275">
        <v>2314000000</v>
      </c>
      <c r="I275" t="s">
        <v>7664</v>
      </c>
      <c r="J275">
        <v>265000000</v>
      </c>
      <c r="K275">
        <v>25895000000</v>
      </c>
      <c r="L275">
        <v>64193000000</v>
      </c>
    </row>
    <row r="276" spans="1:12" x14ac:dyDescent="0.55000000000000004">
      <c r="A276" s="1">
        <v>45289</v>
      </c>
      <c r="B276" s="1">
        <v>45291</v>
      </c>
      <c r="C276" t="s">
        <v>2019</v>
      </c>
      <c r="D276" t="s">
        <v>7467</v>
      </c>
      <c r="E276" t="s">
        <v>7664</v>
      </c>
      <c r="F276" t="s">
        <v>7664</v>
      </c>
      <c r="G276" t="s">
        <v>7664</v>
      </c>
      <c r="H276" t="s">
        <v>7664</v>
      </c>
      <c r="I276" t="s">
        <v>7664</v>
      </c>
      <c r="J276" t="s">
        <v>7664</v>
      </c>
      <c r="K276" t="s">
        <v>7664</v>
      </c>
      <c r="L276" t="s">
        <v>7664</v>
      </c>
    </row>
    <row r="277" spans="1:12" x14ac:dyDescent="0.55000000000000004">
      <c r="A277" s="1">
        <v>45289</v>
      </c>
      <c r="B277" s="1">
        <v>45291</v>
      </c>
      <c r="C277" t="s">
        <v>2023</v>
      </c>
      <c r="D277" t="s">
        <v>7468</v>
      </c>
      <c r="E277">
        <v>759000000</v>
      </c>
      <c r="F277">
        <v>861000000</v>
      </c>
      <c r="G277">
        <v>4818000000</v>
      </c>
      <c r="H277">
        <v>631000000</v>
      </c>
      <c r="I277">
        <v>1634000000</v>
      </c>
      <c r="J277">
        <v>72000000</v>
      </c>
      <c r="K277">
        <v>10228000000</v>
      </c>
      <c r="L277">
        <v>7723000000</v>
      </c>
    </row>
    <row r="278" spans="1:12" x14ac:dyDescent="0.55000000000000004">
      <c r="A278" s="1">
        <v>45289</v>
      </c>
      <c r="B278" s="1">
        <v>45291</v>
      </c>
      <c r="C278" t="s">
        <v>2026</v>
      </c>
      <c r="D278" t="s">
        <v>7250</v>
      </c>
      <c r="E278">
        <v>4121000000</v>
      </c>
      <c r="F278">
        <v>25215000000</v>
      </c>
      <c r="G278">
        <v>38477000000</v>
      </c>
      <c r="H278">
        <v>10166000000</v>
      </c>
      <c r="I278">
        <v>17605000000</v>
      </c>
      <c r="J278">
        <v>781000000</v>
      </c>
      <c r="K278">
        <v>21886000000.000004</v>
      </c>
      <c r="L278">
        <v>61251000000</v>
      </c>
    </row>
    <row r="279" spans="1:12" x14ac:dyDescent="0.55000000000000004">
      <c r="A279" s="1">
        <v>45289</v>
      </c>
      <c r="B279" s="1">
        <v>45291</v>
      </c>
      <c r="C279" t="s">
        <v>2040</v>
      </c>
      <c r="D279" t="s">
        <v>7469</v>
      </c>
      <c r="E279">
        <v>2943000000</v>
      </c>
      <c r="F279">
        <v>1463000000</v>
      </c>
      <c r="G279">
        <v>10609000000</v>
      </c>
      <c r="H279">
        <v>2723000000</v>
      </c>
      <c r="I279">
        <v>4269000000</v>
      </c>
      <c r="J279">
        <v>119000000</v>
      </c>
      <c r="K279">
        <v>-485999999.99999988</v>
      </c>
      <c r="L279">
        <v>13131000000</v>
      </c>
    </row>
    <row r="280" spans="1:12" x14ac:dyDescent="0.55000000000000004">
      <c r="A280" s="1">
        <v>45289</v>
      </c>
      <c r="B280" s="1">
        <v>45291</v>
      </c>
      <c r="C280" t="s">
        <v>2052</v>
      </c>
      <c r="D280" t="s">
        <v>7470</v>
      </c>
      <c r="E280">
        <v>395000000</v>
      </c>
      <c r="F280">
        <v>405000000</v>
      </c>
      <c r="G280">
        <v>8052000000</v>
      </c>
      <c r="H280">
        <v>585000000</v>
      </c>
      <c r="I280">
        <v>2268000000</v>
      </c>
      <c r="J280">
        <v>82000000</v>
      </c>
      <c r="K280">
        <v>11744000000</v>
      </c>
      <c r="L280">
        <v>13000000000</v>
      </c>
    </row>
    <row r="281" spans="1:12" x14ac:dyDescent="0.55000000000000004">
      <c r="A281" s="1">
        <v>45289</v>
      </c>
      <c r="B281" s="1">
        <v>45291</v>
      </c>
      <c r="C281" t="s">
        <v>2058</v>
      </c>
      <c r="D281" t="s">
        <v>7471</v>
      </c>
      <c r="E281">
        <v>3254000000</v>
      </c>
      <c r="F281">
        <v>2244700000</v>
      </c>
      <c r="G281">
        <v>17923600000</v>
      </c>
      <c r="H281">
        <v>4988400000</v>
      </c>
      <c r="I281">
        <v>7421100000</v>
      </c>
      <c r="J281">
        <v>124600000</v>
      </c>
      <c r="K281">
        <v>11307400000</v>
      </c>
      <c r="L281">
        <v>32072500000</v>
      </c>
    </row>
    <row r="282" spans="1:12" x14ac:dyDescent="0.55000000000000004">
      <c r="A282" s="1">
        <v>45289</v>
      </c>
      <c r="B282" s="1">
        <v>45291</v>
      </c>
      <c r="C282" t="s">
        <v>2062</v>
      </c>
      <c r="D282" t="s">
        <v>7472</v>
      </c>
      <c r="E282">
        <v>3477000000</v>
      </c>
      <c r="F282">
        <v>3575000000</v>
      </c>
      <c r="G282">
        <v>16877000000</v>
      </c>
      <c r="H282">
        <v>4592000000</v>
      </c>
      <c r="I282">
        <v>6333000000</v>
      </c>
      <c r="J282">
        <v>134000000</v>
      </c>
      <c r="K282">
        <v>28560000000</v>
      </c>
      <c r="L282">
        <v>35397000000</v>
      </c>
    </row>
    <row r="283" spans="1:12" x14ac:dyDescent="0.55000000000000004">
      <c r="A283" s="1">
        <v>45289</v>
      </c>
      <c r="B283" s="1">
        <v>45291</v>
      </c>
      <c r="C283" t="s">
        <v>2070</v>
      </c>
      <c r="D283" t="s">
        <v>7473</v>
      </c>
      <c r="E283">
        <v>3235400000</v>
      </c>
      <c r="F283">
        <v>3157500000</v>
      </c>
      <c r="G283">
        <v>43658700000</v>
      </c>
      <c r="H283">
        <v>714600000</v>
      </c>
      <c r="I283">
        <v>6876200000</v>
      </c>
      <c r="J283">
        <v>359200000</v>
      </c>
      <c r="K283">
        <v>11234500000</v>
      </c>
      <c r="L283">
        <v>11062500000</v>
      </c>
    </row>
    <row r="284" spans="1:12" x14ac:dyDescent="0.55000000000000004">
      <c r="A284" s="1">
        <v>45289</v>
      </c>
      <c r="B284" s="1">
        <v>45291</v>
      </c>
      <c r="C284" t="s">
        <v>2094</v>
      </c>
      <c r="D284" t="s">
        <v>7474</v>
      </c>
      <c r="E284">
        <v>-2333000000</v>
      </c>
      <c r="F284">
        <v>0</v>
      </c>
      <c r="G284">
        <v>1693000000</v>
      </c>
      <c r="H284">
        <v>457000000</v>
      </c>
      <c r="I284" t="s">
        <v>7664</v>
      </c>
      <c r="J284">
        <v>24000000</v>
      </c>
      <c r="K284">
        <v>5301000000</v>
      </c>
      <c r="L284">
        <v>1338000000</v>
      </c>
    </row>
    <row r="285" spans="1:12" x14ac:dyDescent="0.55000000000000004">
      <c r="A285" s="1">
        <v>45289</v>
      </c>
      <c r="B285" s="1">
        <v>45291</v>
      </c>
      <c r="C285" t="s">
        <v>2098</v>
      </c>
      <c r="D285" t="s">
        <v>7475</v>
      </c>
      <c r="E285">
        <v>2292000000</v>
      </c>
      <c r="F285">
        <v>134000000</v>
      </c>
      <c r="G285">
        <v>9116000000</v>
      </c>
      <c r="H285">
        <v>1199000000</v>
      </c>
      <c r="I285">
        <v>2441000000</v>
      </c>
      <c r="J285">
        <v>86000000</v>
      </c>
      <c r="K285">
        <v>8502000000.000001</v>
      </c>
      <c r="L285">
        <v>22101000000</v>
      </c>
    </row>
    <row r="286" spans="1:12" x14ac:dyDescent="0.55000000000000004">
      <c r="A286" s="1">
        <v>45289</v>
      </c>
      <c r="B286" s="1">
        <v>45291</v>
      </c>
      <c r="C286" t="s">
        <v>2112</v>
      </c>
      <c r="D286" t="s">
        <v>7406</v>
      </c>
      <c r="E286">
        <v>148000000</v>
      </c>
      <c r="F286">
        <v>1282000000</v>
      </c>
      <c r="G286">
        <v>25840000000</v>
      </c>
      <c r="H286">
        <v>1741000000</v>
      </c>
      <c r="I286">
        <v>5886000000</v>
      </c>
      <c r="J286">
        <v>255000000</v>
      </c>
      <c r="K286">
        <v>17309000000</v>
      </c>
      <c r="L286">
        <v>14817000000</v>
      </c>
    </row>
    <row r="287" spans="1:12" x14ac:dyDescent="0.55000000000000004">
      <c r="A287" s="1">
        <v>45289</v>
      </c>
      <c r="B287" s="1">
        <v>45291</v>
      </c>
      <c r="C287" t="s">
        <v>2119</v>
      </c>
      <c r="D287" t="s">
        <v>7245</v>
      </c>
      <c r="E287">
        <v>-895000000</v>
      </c>
      <c r="F287">
        <v>451000000</v>
      </c>
      <c r="G287">
        <v>20036000000</v>
      </c>
      <c r="H287">
        <v>-11372000000</v>
      </c>
      <c r="I287">
        <v>-8062000000</v>
      </c>
      <c r="J287">
        <v>295000000</v>
      </c>
      <c r="K287">
        <v>2219000000</v>
      </c>
      <c r="L287">
        <v>14840000000</v>
      </c>
    </row>
    <row r="288" spans="1:12" x14ac:dyDescent="0.55000000000000004">
      <c r="A288" s="1">
        <v>45289</v>
      </c>
      <c r="B288" s="1">
        <v>45291</v>
      </c>
      <c r="C288" t="s">
        <v>2122</v>
      </c>
      <c r="D288" t="s">
        <v>7476</v>
      </c>
      <c r="E288">
        <v>784000000</v>
      </c>
      <c r="F288">
        <v>154000000</v>
      </c>
      <c r="G288">
        <v>5180000000</v>
      </c>
      <c r="H288">
        <v>147000000</v>
      </c>
      <c r="I288">
        <v>857000000</v>
      </c>
      <c r="J288">
        <v>53000000</v>
      </c>
      <c r="K288">
        <v>4203000000.0000005</v>
      </c>
      <c r="L288">
        <v>15155000000</v>
      </c>
    </row>
    <row r="289" spans="1:12" x14ac:dyDescent="0.55000000000000004">
      <c r="A289" s="1">
        <v>45289</v>
      </c>
      <c r="B289" s="1">
        <v>45291</v>
      </c>
      <c r="C289" t="s">
        <v>2126</v>
      </c>
      <c r="D289" t="s">
        <v>7477</v>
      </c>
      <c r="E289">
        <v>1625096000</v>
      </c>
      <c r="F289">
        <v>861991000</v>
      </c>
      <c r="G289">
        <v>4370054000</v>
      </c>
      <c r="H289">
        <v>1909041000</v>
      </c>
      <c r="I289">
        <v>3074300000</v>
      </c>
      <c r="J289">
        <v>41844000</v>
      </c>
      <c r="K289">
        <v>3967640000.000001</v>
      </c>
      <c r="L289">
        <v>11160219000</v>
      </c>
    </row>
    <row r="290" spans="1:12" x14ac:dyDescent="0.55000000000000004">
      <c r="A290" s="1">
        <v>45289</v>
      </c>
      <c r="B290" s="1">
        <v>45291</v>
      </c>
      <c r="C290" t="s">
        <v>2132</v>
      </c>
      <c r="D290" t="s">
        <v>7478</v>
      </c>
      <c r="E290">
        <v>4244000000</v>
      </c>
      <c r="F290" t="s">
        <v>7664</v>
      </c>
      <c r="G290" t="s">
        <v>7664</v>
      </c>
      <c r="H290">
        <v>5466000000</v>
      </c>
      <c r="I290">
        <v>8355000000</v>
      </c>
      <c r="J290">
        <v>255000000</v>
      </c>
      <c r="K290">
        <v>29806000000</v>
      </c>
      <c r="L290">
        <v>31532000000</v>
      </c>
    </row>
    <row r="291" spans="1:12" x14ac:dyDescent="0.55000000000000004">
      <c r="A291" s="1">
        <v>45289</v>
      </c>
      <c r="B291" s="1">
        <v>45291</v>
      </c>
      <c r="C291" t="s">
        <v>2137</v>
      </c>
      <c r="D291" t="s">
        <v>7479</v>
      </c>
      <c r="E291" t="s">
        <v>7664</v>
      </c>
      <c r="F291" t="s">
        <v>7664</v>
      </c>
      <c r="G291" t="s">
        <v>7664</v>
      </c>
      <c r="H291" t="s">
        <v>7664</v>
      </c>
      <c r="I291" t="s">
        <v>7664</v>
      </c>
      <c r="J291" t="s">
        <v>7664</v>
      </c>
      <c r="K291" t="s">
        <v>7664</v>
      </c>
      <c r="L291" t="s">
        <v>7664</v>
      </c>
    </row>
    <row r="292" spans="1:12" x14ac:dyDescent="0.55000000000000004">
      <c r="A292" s="1">
        <v>45289</v>
      </c>
      <c r="B292" s="1">
        <v>45291</v>
      </c>
      <c r="C292" t="s">
        <v>2144</v>
      </c>
      <c r="D292" t="s">
        <v>7261</v>
      </c>
      <c r="E292">
        <v>19768000000</v>
      </c>
      <c r="F292">
        <v>14840000000</v>
      </c>
      <c r="G292">
        <v>144431000000</v>
      </c>
      <c r="H292">
        <v>-11305000000</v>
      </c>
      <c r="I292">
        <v>21137000000</v>
      </c>
      <c r="J292">
        <v>1662000000</v>
      </c>
      <c r="K292">
        <v>119827000000</v>
      </c>
      <c r="L292">
        <v>121749000000</v>
      </c>
    </row>
    <row r="293" spans="1:12" x14ac:dyDescent="0.55000000000000004">
      <c r="A293" s="1">
        <v>45289</v>
      </c>
      <c r="B293" s="1">
        <v>45291</v>
      </c>
      <c r="C293" t="s">
        <v>2160</v>
      </c>
      <c r="D293" t="s">
        <v>7480</v>
      </c>
      <c r="E293">
        <v>765000000</v>
      </c>
      <c r="F293">
        <v>94000000</v>
      </c>
      <c r="G293">
        <v>5993000000</v>
      </c>
      <c r="H293">
        <v>-813000000</v>
      </c>
      <c r="I293">
        <v>1676000000</v>
      </c>
      <c r="J293">
        <v>83000000</v>
      </c>
      <c r="K293">
        <v>19260000000</v>
      </c>
      <c r="L293">
        <v>11055000000</v>
      </c>
    </row>
    <row r="294" spans="1:12" x14ac:dyDescent="0.55000000000000004">
      <c r="A294" s="1">
        <v>45289</v>
      </c>
      <c r="B294" s="1">
        <v>45291</v>
      </c>
      <c r="C294" t="s">
        <v>2166</v>
      </c>
      <c r="D294" t="s">
        <v>7442</v>
      </c>
      <c r="E294">
        <v>8702000000</v>
      </c>
      <c r="F294">
        <v>1249000000</v>
      </c>
      <c r="G294">
        <v>14044000000</v>
      </c>
      <c r="H294">
        <v>7040000000</v>
      </c>
      <c r="I294" t="s">
        <v>7664</v>
      </c>
      <c r="J294">
        <v>174000000</v>
      </c>
      <c r="K294">
        <v>57504000000.000008</v>
      </c>
      <c r="L294">
        <v>48323000000</v>
      </c>
    </row>
    <row r="295" spans="1:12" x14ac:dyDescent="0.55000000000000004">
      <c r="A295" s="1">
        <v>45289</v>
      </c>
      <c r="B295" s="1">
        <v>45291</v>
      </c>
      <c r="C295" t="s">
        <v>2174</v>
      </c>
      <c r="D295" t="s">
        <v>7481</v>
      </c>
      <c r="E295">
        <v>1623000000</v>
      </c>
      <c r="F295">
        <v>57000000</v>
      </c>
      <c r="G295">
        <v>10115000000</v>
      </c>
      <c r="H295">
        <v>1104000000</v>
      </c>
      <c r="I295">
        <v>1920000000</v>
      </c>
      <c r="J295">
        <v>101000000</v>
      </c>
      <c r="K295">
        <v>6478999999.999999</v>
      </c>
      <c r="L295">
        <v>3685000000</v>
      </c>
    </row>
    <row r="296" spans="1:12" x14ac:dyDescent="0.55000000000000004">
      <c r="A296" s="1">
        <v>45289</v>
      </c>
      <c r="B296" s="1">
        <v>45291</v>
      </c>
      <c r="C296" t="s">
        <v>2179</v>
      </c>
      <c r="D296" t="s">
        <v>7482</v>
      </c>
      <c r="E296">
        <v>11302000000</v>
      </c>
      <c r="F296">
        <v>3873000000</v>
      </c>
      <c r="G296">
        <v>76223000000</v>
      </c>
      <c r="H296">
        <v>8600000000</v>
      </c>
      <c r="I296">
        <v>18269000000</v>
      </c>
      <c r="J296">
        <v>693000000</v>
      </c>
      <c r="K296">
        <v>74510000000</v>
      </c>
      <c r="L296">
        <v>347809000000</v>
      </c>
    </row>
    <row r="297" spans="1:12" x14ac:dyDescent="0.55000000000000004">
      <c r="A297" s="1">
        <v>45289</v>
      </c>
      <c r="B297" s="1">
        <v>45291</v>
      </c>
      <c r="C297" t="s">
        <v>2182</v>
      </c>
      <c r="D297" t="s">
        <v>7483</v>
      </c>
      <c r="E297">
        <v>1307000000</v>
      </c>
      <c r="F297">
        <v>373000000</v>
      </c>
      <c r="G297">
        <v>11904000000</v>
      </c>
      <c r="H297">
        <v>1505000000</v>
      </c>
      <c r="I297">
        <v>2433000000</v>
      </c>
      <c r="J297">
        <v>126000000</v>
      </c>
      <c r="K297">
        <v>-8190000000</v>
      </c>
      <c r="L297">
        <v>7059000000</v>
      </c>
    </row>
    <row r="298" spans="1:12" x14ac:dyDescent="0.55000000000000004">
      <c r="A298" s="1">
        <v>45289</v>
      </c>
      <c r="B298" s="1">
        <v>45291</v>
      </c>
      <c r="C298" t="s">
        <v>2188</v>
      </c>
      <c r="D298" t="s">
        <v>7484</v>
      </c>
      <c r="E298">
        <v>411000000</v>
      </c>
      <c r="F298">
        <v>35000000</v>
      </c>
      <c r="G298">
        <v>9370000000</v>
      </c>
      <c r="H298">
        <v>2157000000</v>
      </c>
      <c r="I298">
        <v>8027000000</v>
      </c>
      <c r="J298">
        <v>96000000</v>
      </c>
      <c r="K298">
        <v>26677000000</v>
      </c>
      <c r="L298">
        <v>22708000000</v>
      </c>
    </row>
    <row r="299" spans="1:12" x14ac:dyDescent="0.55000000000000004">
      <c r="A299" s="1">
        <v>45289</v>
      </c>
      <c r="B299" s="1">
        <v>45291</v>
      </c>
      <c r="C299" t="s">
        <v>2196</v>
      </c>
      <c r="D299" t="s">
        <v>7485</v>
      </c>
      <c r="E299">
        <v>37834000000</v>
      </c>
      <c r="F299">
        <v>4743000000</v>
      </c>
      <c r="G299">
        <v>36510000000</v>
      </c>
      <c r="H299">
        <v>41130000000</v>
      </c>
      <c r="I299">
        <v>70255000000</v>
      </c>
      <c r="J299">
        <v>169000000</v>
      </c>
      <c r="K299">
        <v>207533000000</v>
      </c>
      <c r="L299">
        <v>346173000000</v>
      </c>
    </row>
    <row r="300" spans="1:12" x14ac:dyDescent="0.55000000000000004">
      <c r="A300" s="1">
        <v>45289</v>
      </c>
      <c r="B300" s="1">
        <v>45291</v>
      </c>
      <c r="C300" t="s">
        <v>2199</v>
      </c>
      <c r="D300" t="s">
        <v>7486</v>
      </c>
      <c r="E300">
        <v>10892000000</v>
      </c>
      <c r="F300">
        <v>3046000000</v>
      </c>
      <c r="G300">
        <v>28094000000</v>
      </c>
      <c r="H300">
        <v>5304000000</v>
      </c>
      <c r="I300">
        <v>11206000000</v>
      </c>
      <c r="J300">
        <v>365000000</v>
      </c>
      <c r="K300">
        <v>45766000000</v>
      </c>
      <c r="L300">
        <v>189902000000</v>
      </c>
    </row>
    <row r="301" spans="1:12" x14ac:dyDescent="0.55000000000000004">
      <c r="A301" s="1">
        <v>45289</v>
      </c>
      <c r="B301" s="1">
        <v>45291</v>
      </c>
      <c r="C301" t="s">
        <v>2203</v>
      </c>
      <c r="D301" t="s">
        <v>7487</v>
      </c>
      <c r="E301">
        <v>3679000000</v>
      </c>
      <c r="F301">
        <v>1261000000</v>
      </c>
      <c r="G301">
        <v>7925000000</v>
      </c>
      <c r="H301">
        <v>1352000000</v>
      </c>
      <c r="I301" t="s">
        <v>7664</v>
      </c>
      <c r="J301">
        <v>72000000</v>
      </c>
      <c r="K301">
        <v>15158000000</v>
      </c>
      <c r="L301">
        <v>15436000000</v>
      </c>
    </row>
    <row r="302" spans="1:12" x14ac:dyDescent="0.55000000000000004">
      <c r="A302" s="1">
        <v>45289</v>
      </c>
      <c r="B302" s="1">
        <v>45291</v>
      </c>
      <c r="C302" t="s">
        <v>2205</v>
      </c>
      <c r="D302" t="s">
        <v>7488</v>
      </c>
      <c r="E302">
        <v>5559000000</v>
      </c>
      <c r="F302">
        <v>2907000000</v>
      </c>
      <c r="G302">
        <v>22533000000</v>
      </c>
      <c r="H302">
        <v>8556000000</v>
      </c>
      <c r="I302">
        <v>14081000000</v>
      </c>
      <c r="J302">
        <v>199000000</v>
      </c>
      <c r="K302">
        <v>19180000000.000004</v>
      </c>
      <c r="L302">
        <v>93074000000</v>
      </c>
    </row>
    <row r="303" spans="1:12" x14ac:dyDescent="0.55000000000000004">
      <c r="A303" s="1">
        <v>45289</v>
      </c>
      <c r="B303" s="1">
        <v>45291</v>
      </c>
      <c r="C303" t="s">
        <v>2215</v>
      </c>
      <c r="D303" t="s">
        <v>7402</v>
      </c>
      <c r="E303" t="s">
        <v>7664</v>
      </c>
      <c r="F303">
        <v>1000000000</v>
      </c>
      <c r="G303">
        <v>8371000000</v>
      </c>
      <c r="H303">
        <v>1847000000</v>
      </c>
      <c r="I303" t="s">
        <v>7664</v>
      </c>
      <c r="J303">
        <v>135000000</v>
      </c>
      <c r="K303">
        <v>9256000000</v>
      </c>
      <c r="L303">
        <v>19393000000</v>
      </c>
    </row>
    <row r="304" spans="1:12" x14ac:dyDescent="0.55000000000000004">
      <c r="A304" s="1">
        <v>45289</v>
      </c>
      <c r="B304" s="1">
        <v>45291</v>
      </c>
      <c r="C304" t="s">
        <v>2219</v>
      </c>
      <c r="D304" t="s">
        <v>7489</v>
      </c>
      <c r="E304">
        <v>-1332400000</v>
      </c>
      <c r="F304" t="s">
        <v>7664</v>
      </c>
      <c r="G304" t="s">
        <v>7664</v>
      </c>
      <c r="H304">
        <v>113400000</v>
      </c>
      <c r="I304">
        <v>1456000000</v>
      </c>
      <c r="J304">
        <v>50800000</v>
      </c>
      <c r="K304">
        <v>5450400000</v>
      </c>
      <c r="L304">
        <v>36330200000</v>
      </c>
    </row>
    <row r="305" spans="1:12" x14ac:dyDescent="0.55000000000000004">
      <c r="A305" s="1">
        <v>45289</v>
      </c>
      <c r="B305" s="1">
        <v>45291</v>
      </c>
      <c r="C305" t="s">
        <v>2222</v>
      </c>
      <c r="D305" t="s">
        <v>7244</v>
      </c>
      <c r="E305">
        <v>16300000000</v>
      </c>
      <c r="F305">
        <v>16856000000</v>
      </c>
      <c r="G305">
        <v>155214000000</v>
      </c>
      <c r="H305">
        <v>20896000000</v>
      </c>
      <c r="I305">
        <v>46828000000</v>
      </c>
      <c r="J305">
        <v>1433000000</v>
      </c>
      <c r="K305">
        <v>99088000000</v>
      </c>
      <c r="L305">
        <v>134095000000</v>
      </c>
    </row>
    <row r="306" spans="1:12" x14ac:dyDescent="0.55000000000000004">
      <c r="A306" s="1">
        <v>45289</v>
      </c>
      <c r="B306" s="1">
        <v>45291</v>
      </c>
      <c r="C306" t="s">
        <v>2231</v>
      </c>
      <c r="D306" t="s">
        <v>7490</v>
      </c>
      <c r="E306">
        <v>73000000</v>
      </c>
      <c r="F306">
        <v>38000000</v>
      </c>
      <c r="G306">
        <v>1420000000</v>
      </c>
      <c r="H306">
        <v>178000000</v>
      </c>
      <c r="I306">
        <v>443000000</v>
      </c>
      <c r="J306">
        <v>13000000</v>
      </c>
      <c r="K306">
        <v>3097000000</v>
      </c>
      <c r="L306">
        <v>2191000000</v>
      </c>
    </row>
    <row r="307" spans="1:12" x14ac:dyDescent="0.55000000000000004">
      <c r="A307" s="1">
        <v>45289</v>
      </c>
      <c r="B307" s="1">
        <v>45291</v>
      </c>
      <c r="C307" t="s">
        <v>2235</v>
      </c>
      <c r="D307" t="s">
        <v>7398</v>
      </c>
      <c r="E307">
        <v>3027000000</v>
      </c>
      <c r="F307">
        <v>658000000</v>
      </c>
      <c r="G307">
        <v>15612000000</v>
      </c>
      <c r="H307">
        <v>1307000000</v>
      </c>
      <c r="I307">
        <v>5177000000</v>
      </c>
      <c r="J307">
        <v>192000000</v>
      </c>
      <c r="K307">
        <v>20080000000</v>
      </c>
      <c r="L307">
        <v>45860000000</v>
      </c>
    </row>
    <row r="308" spans="1:12" x14ac:dyDescent="0.55000000000000004">
      <c r="A308" s="1">
        <v>45289</v>
      </c>
      <c r="B308" s="1">
        <v>45291</v>
      </c>
      <c r="C308" t="s">
        <v>2274</v>
      </c>
      <c r="D308" t="s">
        <v>7277</v>
      </c>
      <c r="E308">
        <v>-3529500000</v>
      </c>
      <c r="F308">
        <v>5621700000</v>
      </c>
      <c r="G308">
        <v>37230100000</v>
      </c>
      <c r="H308">
        <v>2256200000</v>
      </c>
      <c r="I308">
        <v>6588300000</v>
      </c>
      <c r="J308">
        <v>470300000</v>
      </c>
      <c r="K308">
        <v>25424700000.000004</v>
      </c>
      <c r="L308">
        <v>19286200000</v>
      </c>
    </row>
    <row r="309" spans="1:12" x14ac:dyDescent="0.55000000000000004">
      <c r="A309" s="1">
        <v>45289</v>
      </c>
      <c r="B309" s="1">
        <v>45291</v>
      </c>
      <c r="C309" t="s">
        <v>2276</v>
      </c>
      <c r="D309" t="s">
        <v>7357</v>
      </c>
      <c r="E309">
        <v>-2524000000</v>
      </c>
      <c r="F309">
        <v>4983000000</v>
      </c>
      <c r="G309">
        <v>57323000000</v>
      </c>
      <c r="H309">
        <v>3036000000</v>
      </c>
      <c r="I309">
        <v>10048000000</v>
      </c>
      <c r="J309">
        <v>620000000</v>
      </c>
      <c r="K309">
        <v>35304000000</v>
      </c>
      <c r="L309">
        <v>26255000000</v>
      </c>
    </row>
    <row r="310" spans="1:12" x14ac:dyDescent="0.55000000000000004">
      <c r="A310" s="1">
        <v>45289</v>
      </c>
      <c r="B310" s="1">
        <v>45291</v>
      </c>
      <c r="C310" t="s">
        <v>2281</v>
      </c>
      <c r="D310" t="s">
        <v>7261</v>
      </c>
      <c r="E310">
        <v>19768000000</v>
      </c>
      <c r="F310">
        <v>14840000000</v>
      </c>
      <c r="G310">
        <v>144431000000</v>
      </c>
      <c r="H310">
        <v>-11305000000</v>
      </c>
      <c r="I310">
        <v>21137000000</v>
      </c>
      <c r="J310">
        <v>1662000000</v>
      </c>
      <c r="K310">
        <v>119827000000</v>
      </c>
      <c r="L310">
        <v>121749000000</v>
      </c>
    </row>
    <row r="311" spans="1:12" x14ac:dyDescent="0.55000000000000004">
      <c r="A311" s="1">
        <v>45289</v>
      </c>
      <c r="B311" s="1">
        <v>45291</v>
      </c>
      <c r="C311" t="s">
        <v>2287</v>
      </c>
      <c r="D311" t="s">
        <v>7357</v>
      </c>
      <c r="E311">
        <v>-2524000000</v>
      </c>
      <c r="F311">
        <v>4983000000</v>
      </c>
      <c r="G311">
        <v>57323000000</v>
      </c>
      <c r="H311">
        <v>3036000000</v>
      </c>
      <c r="I311">
        <v>10048000000</v>
      </c>
      <c r="J311">
        <v>620000000</v>
      </c>
      <c r="K311">
        <v>35304000000</v>
      </c>
      <c r="L311">
        <v>26255000000</v>
      </c>
    </row>
    <row r="312" spans="1:12" x14ac:dyDescent="0.55000000000000004">
      <c r="A312" s="1">
        <v>45289</v>
      </c>
      <c r="B312" s="1">
        <v>45291</v>
      </c>
      <c r="C312" t="s">
        <v>2297</v>
      </c>
      <c r="D312" t="s">
        <v>7458</v>
      </c>
      <c r="E312">
        <v>13167000000</v>
      </c>
      <c r="F312">
        <v>887000000</v>
      </c>
      <c r="G312">
        <v>33972000000</v>
      </c>
      <c r="H312">
        <v>4608000000</v>
      </c>
      <c r="I312">
        <v>11560000000</v>
      </c>
      <c r="J312">
        <v>317000000</v>
      </c>
      <c r="K312">
        <v>41300000000</v>
      </c>
      <c r="L312">
        <v>59314000000</v>
      </c>
    </row>
    <row r="313" spans="1:12" x14ac:dyDescent="0.55000000000000004">
      <c r="A313" s="1">
        <v>45289</v>
      </c>
      <c r="B313" s="1">
        <v>45291</v>
      </c>
      <c r="C313" t="s">
        <v>2301</v>
      </c>
      <c r="D313" t="s">
        <v>7491</v>
      </c>
      <c r="E313">
        <v>867800000</v>
      </c>
      <c r="F313" t="s">
        <v>7664</v>
      </c>
      <c r="G313">
        <v>2536900000</v>
      </c>
      <c r="H313">
        <v>1254600000</v>
      </c>
      <c r="I313">
        <v>1490600000</v>
      </c>
      <c r="J313">
        <v>31100000</v>
      </c>
      <c r="K313">
        <v>4896500000</v>
      </c>
      <c r="L313">
        <v>2094700000</v>
      </c>
    </row>
    <row r="314" spans="1:12" x14ac:dyDescent="0.55000000000000004">
      <c r="A314" s="1">
        <v>45289</v>
      </c>
      <c r="B314" s="1">
        <v>45291</v>
      </c>
      <c r="C314" t="s">
        <v>2314</v>
      </c>
      <c r="D314" t="s">
        <v>7492</v>
      </c>
      <c r="E314">
        <v>366700000</v>
      </c>
      <c r="F314">
        <v>0</v>
      </c>
      <c r="G314">
        <v>1392200000</v>
      </c>
      <c r="H314">
        <v>236700000</v>
      </c>
      <c r="I314" t="s">
        <v>7664</v>
      </c>
      <c r="J314">
        <v>35800000</v>
      </c>
      <c r="K314">
        <v>4542000000</v>
      </c>
      <c r="L314">
        <v>6259200000</v>
      </c>
    </row>
    <row r="315" spans="1:12" x14ac:dyDescent="0.55000000000000004">
      <c r="A315" s="1">
        <v>45289</v>
      </c>
      <c r="B315" s="1">
        <v>45291</v>
      </c>
      <c r="C315" t="s">
        <v>2321</v>
      </c>
      <c r="D315" t="s">
        <v>7493</v>
      </c>
      <c r="E315">
        <v>1946000000</v>
      </c>
      <c r="F315">
        <v>0</v>
      </c>
      <c r="G315">
        <v>8016000000</v>
      </c>
      <c r="H315">
        <v>673000000</v>
      </c>
      <c r="I315" t="s">
        <v>7664</v>
      </c>
      <c r="J315" t="s">
        <v>7664</v>
      </c>
      <c r="K315">
        <v>6970000000</v>
      </c>
      <c r="L315">
        <v>1348000000</v>
      </c>
    </row>
    <row r="316" spans="1:12" x14ac:dyDescent="0.55000000000000004">
      <c r="A316" s="1">
        <v>45289</v>
      </c>
      <c r="B316" s="1">
        <v>45291</v>
      </c>
      <c r="C316" t="s">
        <v>2329</v>
      </c>
      <c r="D316" t="s">
        <v>7494</v>
      </c>
      <c r="E316">
        <v>5723000000</v>
      </c>
      <c r="F316">
        <v>16000000</v>
      </c>
      <c r="G316">
        <v>6424000000</v>
      </c>
      <c r="H316">
        <v>2931000000</v>
      </c>
      <c r="I316">
        <v>5737000000</v>
      </c>
      <c r="J316" t="s">
        <v>7664</v>
      </c>
      <c r="K316">
        <v>17962000000</v>
      </c>
      <c r="L316">
        <v>26550000000</v>
      </c>
    </row>
    <row r="317" spans="1:12" x14ac:dyDescent="0.55000000000000004">
      <c r="A317" s="1">
        <v>45289</v>
      </c>
      <c r="B317" s="1">
        <v>45291</v>
      </c>
      <c r="C317" t="s">
        <v>2343</v>
      </c>
      <c r="D317" t="s">
        <v>7495</v>
      </c>
      <c r="E317">
        <v>377042000</v>
      </c>
      <c r="F317">
        <v>62646000</v>
      </c>
      <c r="G317">
        <v>4511533000</v>
      </c>
      <c r="H317">
        <v>491227000</v>
      </c>
      <c r="I317">
        <v>1170607000</v>
      </c>
      <c r="J317">
        <v>61512000</v>
      </c>
      <c r="K317">
        <v>1630695000.0000002</v>
      </c>
      <c r="L317">
        <v>4071665000</v>
      </c>
    </row>
    <row r="318" spans="1:12" x14ac:dyDescent="0.55000000000000004">
      <c r="A318" s="1">
        <v>45289</v>
      </c>
      <c r="B318" s="1">
        <v>45291</v>
      </c>
      <c r="C318" t="s">
        <v>2347</v>
      </c>
      <c r="D318" t="s">
        <v>7496</v>
      </c>
      <c r="E318" t="s">
        <v>7664</v>
      </c>
      <c r="F318" t="s">
        <v>7664</v>
      </c>
      <c r="G318" t="s">
        <v>7664</v>
      </c>
      <c r="H318" t="s">
        <v>7664</v>
      </c>
      <c r="I318" t="s">
        <v>7664</v>
      </c>
      <c r="J318" t="s">
        <v>7664</v>
      </c>
      <c r="K318" t="s">
        <v>7664</v>
      </c>
      <c r="L318" t="s">
        <v>7664</v>
      </c>
    </row>
    <row r="319" spans="1:12" x14ac:dyDescent="0.55000000000000004">
      <c r="A319" s="1">
        <v>45289</v>
      </c>
      <c r="B319" s="1">
        <v>45291</v>
      </c>
      <c r="C319" t="s">
        <v>2370</v>
      </c>
      <c r="D319" t="s">
        <v>7497</v>
      </c>
      <c r="E319">
        <v>20370000000</v>
      </c>
      <c r="F319">
        <v>440000000</v>
      </c>
      <c r="G319">
        <v>20119000000</v>
      </c>
      <c r="H319">
        <v>25463000000</v>
      </c>
      <c r="I319">
        <v>44639000000</v>
      </c>
      <c r="J319">
        <v>114000000</v>
      </c>
      <c r="K319">
        <v>166248000000</v>
      </c>
      <c r="L319">
        <v>202503000000</v>
      </c>
    </row>
    <row r="320" spans="1:12" x14ac:dyDescent="0.55000000000000004">
      <c r="A320" s="1">
        <v>45289</v>
      </c>
      <c r="B320" s="1">
        <v>45291</v>
      </c>
      <c r="C320" t="s">
        <v>2387</v>
      </c>
      <c r="D320" t="s">
        <v>7498</v>
      </c>
      <c r="E320">
        <v>1166000000</v>
      </c>
      <c r="F320">
        <v>60000000</v>
      </c>
      <c r="G320">
        <v>3158000000</v>
      </c>
      <c r="H320">
        <v>1189000000</v>
      </c>
      <c r="I320">
        <v>2239000000</v>
      </c>
      <c r="J320" t="s">
        <v>7664</v>
      </c>
      <c r="K320">
        <v>5125000000</v>
      </c>
      <c r="L320">
        <v>9658000000</v>
      </c>
    </row>
    <row r="321" spans="1:12" x14ac:dyDescent="0.55000000000000004">
      <c r="A321" s="1">
        <v>45289</v>
      </c>
      <c r="B321" s="1">
        <v>45291</v>
      </c>
      <c r="C321" t="s">
        <v>2391</v>
      </c>
      <c r="D321" t="s">
        <v>7499</v>
      </c>
      <c r="E321">
        <v>-535658000</v>
      </c>
      <c r="F321" t="s">
        <v>7664</v>
      </c>
      <c r="G321">
        <v>16708172999.999998</v>
      </c>
      <c r="H321">
        <v>2369824000</v>
      </c>
      <c r="I321">
        <v>3195814000</v>
      </c>
      <c r="J321">
        <v>204927000</v>
      </c>
      <c r="K321">
        <v>24535682000</v>
      </c>
      <c r="L321">
        <v>3450029000</v>
      </c>
    </row>
    <row r="322" spans="1:12" x14ac:dyDescent="0.55000000000000004">
      <c r="A322" s="1">
        <v>45289</v>
      </c>
      <c r="B322" s="1">
        <v>45291</v>
      </c>
      <c r="C322" t="s">
        <v>2401</v>
      </c>
      <c r="D322" t="s">
        <v>7500</v>
      </c>
      <c r="E322">
        <v>66400000</v>
      </c>
      <c r="F322">
        <v>15400000</v>
      </c>
      <c r="G322">
        <v>345300000</v>
      </c>
      <c r="H322">
        <v>73400000</v>
      </c>
      <c r="I322">
        <v>164800000</v>
      </c>
      <c r="J322">
        <v>4800000</v>
      </c>
      <c r="K322">
        <v>31200000</v>
      </c>
      <c r="L322">
        <v>421400000</v>
      </c>
    </row>
    <row r="323" spans="1:12" x14ac:dyDescent="0.55000000000000004">
      <c r="A323" s="1">
        <v>45289</v>
      </c>
      <c r="B323" s="1">
        <v>45291</v>
      </c>
      <c r="C323" t="s">
        <v>2420</v>
      </c>
      <c r="D323" t="s">
        <v>7501</v>
      </c>
      <c r="E323">
        <v>-1212000000</v>
      </c>
      <c r="F323">
        <v>910000000</v>
      </c>
      <c r="G323">
        <v>8429000000</v>
      </c>
      <c r="H323">
        <v>690000000</v>
      </c>
      <c r="I323">
        <v>1593000000</v>
      </c>
      <c r="J323">
        <v>71000000</v>
      </c>
      <c r="K323">
        <v>6726000000</v>
      </c>
      <c r="L323">
        <v>4124000000</v>
      </c>
    </row>
    <row r="324" spans="1:12" x14ac:dyDescent="0.55000000000000004">
      <c r="A324" s="1">
        <v>45289</v>
      </c>
      <c r="B324" s="1">
        <v>45291</v>
      </c>
      <c r="C324" t="s">
        <v>2428</v>
      </c>
      <c r="D324" t="s">
        <v>7384</v>
      </c>
      <c r="E324">
        <v>-1959000000</v>
      </c>
      <c r="F324">
        <v>1572000000</v>
      </c>
      <c r="G324">
        <v>22882000000</v>
      </c>
      <c r="H324">
        <v>524000000</v>
      </c>
      <c r="I324">
        <v>3264000000</v>
      </c>
      <c r="J324">
        <v>263000000</v>
      </c>
      <c r="K324">
        <v>10945000000</v>
      </c>
      <c r="L324">
        <v>12901000000</v>
      </c>
    </row>
    <row r="325" spans="1:12" x14ac:dyDescent="0.55000000000000004">
      <c r="A325" s="1">
        <v>45289</v>
      </c>
      <c r="B325" s="1">
        <v>45291</v>
      </c>
      <c r="C325" t="s">
        <v>2436</v>
      </c>
      <c r="D325" t="s">
        <v>7502</v>
      </c>
      <c r="E325" t="s">
        <v>7664</v>
      </c>
      <c r="F325" t="s">
        <v>7664</v>
      </c>
      <c r="G325" t="s">
        <v>7664</v>
      </c>
      <c r="H325" t="s">
        <v>7664</v>
      </c>
      <c r="I325" t="s">
        <v>7664</v>
      </c>
      <c r="J325" t="s">
        <v>7664</v>
      </c>
      <c r="K325" t="s">
        <v>7664</v>
      </c>
      <c r="L325" t="s">
        <v>7664</v>
      </c>
    </row>
    <row r="326" spans="1:12" x14ac:dyDescent="0.55000000000000004">
      <c r="A326" s="1">
        <v>45289</v>
      </c>
      <c r="B326" s="1">
        <v>45291</v>
      </c>
      <c r="C326" t="s">
        <v>2440</v>
      </c>
      <c r="D326" t="s">
        <v>7503</v>
      </c>
      <c r="E326">
        <v>2870000000</v>
      </c>
      <c r="F326">
        <v>517000000</v>
      </c>
      <c r="G326">
        <v>5965000000</v>
      </c>
      <c r="H326">
        <v>3796000000</v>
      </c>
      <c r="I326">
        <v>7614000000</v>
      </c>
      <c r="J326">
        <v>93000000</v>
      </c>
      <c r="K326">
        <v>11779000000</v>
      </c>
      <c r="L326">
        <v>15412000000</v>
      </c>
    </row>
    <row r="327" spans="1:12" x14ac:dyDescent="0.55000000000000004">
      <c r="A327" s="1">
        <v>45289</v>
      </c>
      <c r="B327" s="1">
        <v>45291</v>
      </c>
      <c r="C327" t="s">
        <v>2444</v>
      </c>
      <c r="D327" t="s">
        <v>7504</v>
      </c>
      <c r="E327">
        <v>-91600000</v>
      </c>
      <c r="F327" t="s">
        <v>7664</v>
      </c>
      <c r="G327" t="s">
        <v>7664</v>
      </c>
      <c r="H327">
        <v>155700000</v>
      </c>
      <c r="I327">
        <v>489500000</v>
      </c>
      <c r="J327" t="s">
        <v>7664</v>
      </c>
      <c r="K327">
        <v>45600000</v>
      </c>
      <c r="L327">
        <v>5366700000</v>
      </c>
    </row>
    <row r="328" spans="1:12" x14ac:dyDescent="0.55000000000000004">
      <c r="A328" s="1">
        <v>45289</v>
      </c>
      <c r="B328" s="1">
        <v>45291</v>
      </c>
      <c r="C328" t="s">
        <v>2451</v>
      </c>
      <c r="D328" t="s">
        <v>7505</v>
      </c>
      <c r="E328">
        <v>-2972000000</v>
      </c>
      <c r="F328">
        <v>2951000000</v>
      </c>
      <c r="G328">
        <v>27703000000</v>
      </c>
      <c r="H328">
        <v>2776000000</v>
      </c>
      <c r="I328">
        <v>5568000000</v>
      </c>
      <c r="J328">
        <v>312000000</v>
      </c>
      <c r="K328">
        <v>33257999999.999996</v>
      </c>
      <c r="L328">
        <v>16684000000</v>
      </c>
    </row>
    <row r="329" spans="1:12" x14ac:dyDescent="0.55000000000000004">
      <c r="A329" s="1">
        <v>45289</v>
      </c>
      <c r="B329" s="1">
        <v>45291</v>
      </c>
      <c r="C329" t="s">
        <v>2458</v>
      </c>
      <c r="D329" t="s">
        <v>7506</v>
      </c>
      <c r="E329">
        <v>1904000000</v>
      </c>
      <c r="F329">
        <v>792000000</v>
      </c>
      <c r="G329">
        <v>5857000000</v>
      </c>
      <c r="H329">
        <v>1822000000</v>
      </c>
      <c r="I329">
        <v>3461000000</v>
      </c>
      <c r="J329" t="s">
        <v>7664</v>
      </c>
      <c r="K329">
        <v>15712000000</v>
      </c>
      <c r="L329">
        <v>24577000000</v>
      </c>
    </row>
    <row r="330" spans="1:12" x14ac:dyDescent="0.55000000000000004">
      <c r="A330" s="1">
        <v>45289</v>
      </c>
      <c r="B330" s="1">
        <v>45291</v>
      </c>
      <c r="C330" t="s">
        <v>2466</v>
      </c>
      <c r="D330" t="s">
        <v>7338</v>
      </c>
      <c r="E330">
        <v>-2333184000</v>
      </c>
      <c r="F330">
        <v>3601662000</v>
      </c>
      <c r="G330">
        <v>22087267000</v>
      </c>
      <c r="H330">
        <v>1166402000</v>
      </c>
      <c r="I330">
        <v>3225826000</v>
      </c>
      <c r="J330">
        <v>222283000</v>
      </c>
      <c r="K330">
        <v>15841510999.999998</v>
      </c>
      <c r="L330">
        <v>12246207000</v>
      </c>
    </row>
    <row r="331" spans="1:12" x14ac:dyDescent="0.55000000000000004">
      <c r="A331" s="1">
        <v>45289</v>
      </c>
      <c r="B331" s="1">
        <v>45291</v>
      </c>
      <c r="C331" t="s">
        <v>2475</v>
      </c>
      <c r="D331" t="s">
        <v>7300</v>
      </c>
      <c r="E331">
        <v>-4592000000</v>
      </c>
      <c r="F331">
        <v>7188000000</v>
      </c>
      <c r="G331">
        <v>72250000000</v>
      </c>
      <c r="H331">
        <v>1319000000</v>
      </c>
      <c r="I331">
        <v>12551000000</v>
      </c>
      <c r="J331">
        <v>774000000</v>
      </c>
      <c r="K331">
        <v>51826000000</v>
      </c>
      <c r="L331">
        <v>29199000000</v>
      </c>
    </row>
    <row r="332" spans="1:12" x14ac:dyDescent="0.55000000000000004">
      <c r="A332" s="1">
        <v>45289</v>
      </c>
      <c r="B332" s="1">
        <v>45291</v>
      </c>
      <c r="C332" t="s">
        <v>2483</v>
      </c>
      <c r="D332" t="s">
        <v>7507</v>
      </c>
      <c r="E332" t="s">
        <v>7664</v>
      </c>
      <c r="F332" t="s">
        <v>7664</v>
      </c>
      <c r="G332" t="s">
        <v>7664</v>
      </c>
      <c r="H332" t="s">
        <v>7664</v>
      </c>
      <c r="I332" t="s">
        <v>7664</v>
      </c>
      <c r="J332" t="s">
        <v>7664</v>
      </c>
      <c r="K332" t="s">
        <v>7664</v>
      </c>
      <c r="L332" t="s">
        <v>7664</v>
      </c>
    </row>
    <row r="333" spans="1:12" x14ac:dyDescent="0.55000000000000004">
      <c r="A333" s="1">
        <v>45289</v>
      </c>
      <c r="B333" s="1">
        <v>45291</v>
      </c>
      <c r="C333" t="s">
        <v>2486</v>
      </c>
      <c r="D333" t="s">
        <v>7508</v>
      </c>
      <c r="E333">
        <v>229999999.99999988</v>
      </c>
      <c r="F333">
        <v>17000000</v>
      </c>
      <c r="G333">
        <v>2754500000</v>
      </c>
      <c r="H333">
        <v>210800000</v>
      </c>
      <c r="I333">
        <v>1140700000</v>
      </c>
      <c r="J333">
        <v>30800000</v>
      </c>
      <c r="K333">
        <v>6504800000</v>
      </c>
      <c r="L333">
        <v>2776500000</v>
      </c>
    </row>
    <row r="334" spans="1:12" x14ac:dyDescent="0.55000000000000004">
      <c r="A334" s="1">
        <v>45289</v>
      </c>
      <c r="B334" s="1">
        <v>45291</v>
      </c>
      <c r="C334" t="s">
        <v>2490</v>
      </c>
      <c r="D334" t="s">
        <v>7478</v>
      </c>
      <c r="E334">
        <v>4244000000</v>
      </c>
      <c r="F334" t="s">
        <v>7664</v>
      </c>
      <c r="G334" t="s">
        <v>7664</v>
      </c>
      <c r="H334">
        <v>5466000000</v>
      </c>
      <c r="I334">
        <v>8355000000</v>
      </c>
      <c r="J334">
        <v>255000000</v>
      </c>
      <c r="K334">
        <v>29806000000</v>
      </c>
      <c r="L334">
        <v>31532000000</v>
      </c>
    </row>
    <row r="335" spans="1:12" x14ac:dyDescent="0.55000000000000004">
      <c r="A335" s="1">
        <v>45289</v>
      </c>
      <c r="B335" s="1">
        <v>45291</v>
      </c>
      <c r="C335" t="s">
        <v>2494</v>
      </c>
      <c r="D335" t="s">
        <v>7338</v>
      </c>
      <c r="E335">
        <v>-2333184000</v>
      </c>
      <c r="F335">
        <v>3601662000</v>
      </c>
      <c r="G335">
        <v>22087267000</v>
      </c>
      <c r="H335">
        <v>1166402000</v>
      </c>
      <c r="I335">
        <v>3225826000</v>
      </c>
      <c r="J335">
        <v>222283000</v>
      </c>
      <c r="K335">
        <v>15841510999.999998</v>
      </c>
      <c r="L335">
        <v>12246207000</v>
      </c>
    </row>
    <row r="336" spans="1:12" x14ac:dyDescent="0.55000000000000004">
      <c r="A336" s="1">
        <v>45289</v>
      </c>
      <c r="B336" s="1">
        <v>45291</v>
      </c>
      <c r="C336" t="s">
        <v>2504</v>
      </c>
      <c r="D336" t="s">
        <v>7509</v>
      </c>
      <c r="E336">
        <v>8246000000</v>
      </c>
      <c r="F336">
        <v>971000000</v>
      </c>
      <c r="G336">
        <v>24740000000</v>
      </c>
      <c r="H336">
        <v>6080000000</v>
      </c>
      <c r="I336">
        <v>10828000000</v>
      </c>
      <c r="J336">
        <v>259000000</v>
      </c>
      <c r="K336">
        <v>38539000000</v>
      </c>
      <c r="L336">
        <v>168622000000</v>
      </c>
    </row>
    <row r="337" spans="1:12" x14ac:dyDescent="0.55000000000000004">
      <c r="A337" s="1">
        <v>45289</v>
      </c>
      <c r="B337" s="1">
        <v>45291</v>
      </c>
      <c r="C337" t="s">
        <v>2515</v>
      </c>
      <c r="D337" t="s">
        <v>7510</v>
      </c>
      <c r="E337">
        <v>10526000000</v>
      </c>
      <c r="F337">
        <v>1337000000</v>
      </c>
      <c r="G337">
        <v>14229000000</v>
      </c>
      <c r="H337">
        <v>10929000000</v>
      </c>
      <c r="I337">
        <v>14598000000</v>
      </c>
      <c r="J337">
        <v>151000000</v>
      </c>
      <c r="K337">
        <v>6381000000</v>
      </c>
      <c r="L337">
        <v>24367000000</v>
      </c>
    </row>
    <row r="338" spans="1:12" x14ac:dyDescent="0.55000000000000004">
      <c r="A338" s="1">
        <v>45289</v>
      </c>
      <c r="B338" s="1">
        <v>45291</v>
      </c>
      <c r="C338" t="s">
        <v>2524</v>
      </c>
      <c r="D338" t="s">
        <v>7344</v>
      </c>
      <c r="E338">
        <v>1187100000</v>
      </c>
      <c r="F338">
        <v>2000000</v>
      </c>
      <c r="G338">
        <v>3429800000</v>
      </c>
      <c r="H338">
        <v>1232800000</v>
      </c>
      <c r="I338" t="s">
        <v>7664</v>
      </c>
      <c r="J338">
        <v>48600000</v>
      </c>
      <c r="K338">
        <v>9618099999.9999981</v>
      </c>
      <c r="L338">
        <v>12246500000</v>
      </c>
    </row>
    <row r="339" spans="1:12" x14ac:dyDescent="0.55000000000000004">
      <c r="A339" s="1">
        <v>45289</v>
      </c>
      <c r="B339" s="1">
        <v>45291</v>
      </c>
      <c r="C339" t="s">
        <v>2537</v>
      </c>
      <c r="D339" t="s">
        <v>7511</v>
      </c>
      <c r="E339">
        <v>476000000</v>
      </c>
      <c r="F339">
        <v>762000000</v>
      </c>
      <c r="G339">
        <v>4821000000</v>
      </c>
      <c r="H339">
        <v>683000000</v>
      </c>
      <c r="I339">
        <v>1755000000</v>
      </c>
      <c r="J339" t="s">
        <v>7664</v>
      </c>
      <c r="K339">
        <v>2541000000</v>
      </c>
      <c r="L339">
        <v>9565000000</v>
      </c>
    </row>
    <row r="340" spans="1:12" x14ac:dyDescent="0.55000000000000004">
      <c r="A340" s="1">
        <v>45289</v>
      </c>
      <c r="B340" s="1">
        <v>45291</v>
      </c>
      <c r="C340" t="s">
        <v>2549</v>
      </c>
      <c r="D340" t="s">
        <v>7496</v>
      </c>
      <c r="E340" t="s">
        <v>7664</v>
      </c>
      <c r="F340" t="s">
        <v>7664</v>
      </c>
      <c r="G340" t="s">
        <v>7664</v>
      </c>
      <c r="H340" t="s">
        <v>7664</v>
      </c>
      <c r="I340" t="s">
        <v>7664</v>
      </c>
      <c r="J340" t="s">
        <v>7664</v>
      </c>
      <c r="K340" t="s">
        <v>7664</v>
      </c>
      <c r="L340" t="s">
        <v>7664</v>
      </c>
    </row>
    <row r="341" spans="1:12" x14ac:dyDescent="0.55000000000000004">
      <c r="A341" s="1">
        <v>45289</v>
      </c>
      <c r="B341" s="1">
        <v>45291</v>
      </c>
      <c r="C341" t="s">
        <v>2557</v>
      </c>
      <c r="D341" t="s">
        <v>7512</v>
      </c>
      <c r="E341">
        <v>111000000</v>
      </c>
      <c r="F341" t="s">
        <v>7664</v>
      </c>
      <c r="G341" t="s">
        <v>7664</v>
      </c>
      <c r="H341">
        <v>213000000</v>
      </c>
      <c r="I341">
        <v>461000000</v>
      </c>
      <c r="J341">
        <v>11000000</v>
      </c>
      <c r="K341">
        <v>637000000</v>
      </c>
      <c r="L341">
        <v>4085000000</v>
      </c>
    </row>
    <row r="342" spans="1:12" x14ac:dyDescent="0.55000000000000004">
      <c r="A342" s="1">
        <v>45289</v>
      </c>
      <c r="B342" s="1">
        <v>45291</v>
      </c>
      <c r="C342" t="s">
        <v>2565</v>
      </c>
      <c r="D342" t="s">
        <v>7513</v>
      </c>
      <c r="E342">
        <v>726200000</v>
      </c>
      <c r="F342">
        <v>1501300000</v>
      </c>
      <c r="G342">
        <v>6621300000</v>
      </c>
      <c r="H342">
        <v>-51100000</v>
      </c>
      <c r="I342">
        <v>543500000</v>
      </c>
      <c r="J342">
        <v>144600000</v>
      </c>
      <c r="K342">
        <v>9329399999.9999981</v>
      </c>
      <c r="L342">
        <v>16031400000</v>
      </c>
    </row>
    <row r="343" spans="1:12" x14ac:dyDescent="0.55000000000000004">
      <c r="A343" s="1">
        <v>45289</v>
      </c>
      <c r="B343" s="1">
        <v>45291</v>
      </c>
      <c r="C343" t="s">
        <v>2574</v>
      </c>
      <c r="D343" t="s">
        <v>7342</v>
      </c>
      <c r="E343">
        <v>-3487000000</v>
      </c>
      <c r="F343">
        <v>3374000000</v>
      </c>
      <c r="G343">
        <v>39821000000</v>
      </c>
      <c r="H343">
        <v>2144000000</v>
      </c>
      <c r="I343">
        <v>7128000000</v>
      </c>
      <c r="J343">
        <v>437000000</v>
      </c>
      <c r="K343">
        <v>25470000000</v>
      </c>
      <c r="L343">
        <v>21042000000</v>
      </c>
    </row>
    <row r="344" spans="1:12" x14ac:dyDescent="0.55000000000000004">
      <c r="A344" s="1">
        <v>45289</v>
      </c>
      <c r="B344" s="1">
        <v>45291</v>
      </c>
      <c r="C344" t="s">
        <v>2578</v>
      </c>
      <c r="D344" t="s">
        <v>7514</v>
      </c>
      <c r="E344">
        <v>157300000</v>
      </c>
      <c r="F344">
        <v>19500000</v>
      </c>
      <c r="G344">
        <v>1143600000</v>
      </c>
      <c r="H344">
        <v>329700000</v>
      </c>
      <c r="I344">
        <v>573900000</v>
      </c>
      <c r="J344">
        <v>14900000</v>
      </c>
      <c r="K344">
        <v>1510899999.9999998</v>
      </c>
      <c r="L344">
        <v>4553200000</v>
      </c>
    </row>
    <row r="345" spans="1:12" x14ac:dyDescent="0.55000000000000004">
      <c r="A345" s="1">
        <v>45289</v>
      </c>
      <c r="B345" s="1">
        <v>45291</v>
      </c>
      <c r="C345" t="s">
        <v>2581</v>
      </c>
      <c r="D345" t="s">
        <v>7515</v>
      </c>
      <c r="E345">
        <v>-249200000</v>
      </c>
      <c r="F345">
        <v>434600000</v>
      </c>
      <c r="G345">
        <v>3080100000</v>
      </c>
      <c r="H345">
        <v>-1513300000</v>
      </c>
      <c r="I345">
        <v>535999999.99999994</v>
      </c>
      <c r="J345" t="s">
        <v>7664</v>
      </c>
      <c r="K345">
        <v>8430100000.000001</v>
      </c>
      <c r="L345">
        <v>5437900000</v>
      </c>
    </row>
    <row r="346" spans="1:12" x14ac:dyDescent="0.55000000000000004">
      <c r="A346" s="1">
        <v>45289</v>
      </c>
      <c r="B346" s="1">
        <v>45291</v>
      </c>
      <c r="C346" t="s">
        <v>2585</v>
      </c>
      <c r="D346" t="s">
        <v>7516</v>
      </c>
      <c r="E346">
        <v>766589000</v>
      </c>
      <c r="F346">
        <v>246598000</v>
      </c>
      <c r="G346">
        <v>2137533000</v>
      </c>
      <c r="H346">
        <v>744670000</v>
      </c>
      <c r="I346">
        <v>2602144000</v>
      </c>
      <c r="J346">
        <v>29984000</v>
      </c>
      <c r="K346">
        <v>5512798999.999999</v>
      </c>
      <c r="L346">
        <v>3580947000</v>
      </c>
    </row>
    <row r="347" spans="1:12" x14ac:dyDescent="0.55000000000000004">
      <c r="A347" s="1">
        <v>45289</v>
      </c>
      <c r="B347" s="1">
        <v>45291</v>
      </c>
      <c r="C347" t="s">
        <v>2591</v>
      </c>
      <c r="D347" t="s">
        <v>7505</v>
      </c>
      <c r="E347">
        <v>-2972000000</v>
      </c>
      <c r="F347">
        <v>2951000000</v>
      </c>
      <c r="G347">
        <v>27703000000</v>
      </c>
      <c r="H347">
        <v>2776000000</v>
      </c>
      <c r="I347">
        <v>5568000000</v>
      </c>
      <c r="J347">
        <v>312000000</v>
      </c>
      <c r="K347">
        <v>33257999999.999996</v>
      </c>
      <c r="L347">
        <v>16684000000</v>
      </c>
    </row>
    <row r="348" spans="1:12" x14ac:dyDescent="0.55000000000000004">
      <c r="A348" s="1">
        <v>45289</v>
      </c>
      <c r="B348" s="1">
        <v>45291</v>
      </c>
      <c r="C348" t="s">
        <v>2595</v>
      </c>
      <c r="D348" t="s">
        <v>7517</v>
      </c>
      <c r="E348">
        <v>2030700000</v>
      </c>
      <c r="F348">
        <v>355600000</v>
      </c>
      <c r="G348">
        <v>3936400000</v>
      </c>
      <c r="H348">
        <v>1921100000</v>
      </c>
      <c r="I348">
        <v>2935400000</v>
      </c>
      <c r="J348">
        <v>33600000</v>
      </c>
      <c r="K348">
        <v>7938300000</v>
      </c>
      <c r="L348">
        <v>12466300000</v>
      </c>
    </row>
    <row r="349" spans="1:12" x14ac:dyDescent="0.55000000000000004">
      <c r="A349" s="1">
        <v>45289</v>
      </c>
      <c r="B349" s="1">
        <v>45291</v>
      </c>
      <c r="C349" t="s">
        <v>2607</v>
      </c>
      <c r="D349" t="s">
        <v>7518</v>
      </c>
      <c r="E349">
        <v>989900000.00000012</v>
      </c>
      <c r="F349">
        <v>95200000</v>
      </c>
      <c r="G349">
        <v>11657200000</v>
      </c>
      <c r="H349">
        <v>882800000</v>
      </c>
      <c r="I349">
        <v>1696799999.9999998</v>
      </c>
      <c r="J349">
        <v>24400000</v>
      </c>
      <c r="K349">
        <v>13573900000.000002</v>
      </c>
      <c r="L349">
        <v>7849400000</v>
      </c>
    </row>
    <row r="350" spans="1:12" x14ac:dyDescent="0.55000000000000004">
      <c r="A350" s="1">
        <v>45289</v>
      </c>
      <c r="B350" s="1">
        <v>45291</v>
      </c>
      <c r="C350" t="s">
        <v>2616</v>
      </c>
      <c r="D350" t="s">
        <v>7519</v>
      </c>
      <c r="E350">
        <v>382100000</v>
      </c>
      <c r="F350">
        <v>6600000</v>
      </c>
      <c r="G350">
        <v>708100000</v>
      </c>
      <c r="H350">
        <v>307500000</v>
      </c>
      <c r="I350">
        <v>518100000</v>
      </c>
      <c r="J350">
        <v>12800000</v>
      </c>
      <c r="K350">
        <v>872600000</v>
      </c>
      <c r="L350">
        <v>2372300000</v>
      </c>
    </row>
    <row r="351" spans="1:12" x14ac:dyDescent="0.55000000000000004">
      <c r="A351" s="1">
        <v>45289</v>
      </c>
      <c r="B351" s="1">
        <v>45291</v>
      </c>
      <c r="C351" t="s">
        <v>2622</v>
      </c>
      <c r="D351" t="s">
        <v>7384</v>
      </c>
      <c r="E351">
        <v>-1959000000</v>
      </c>
      <c r="F351">
        <v>1572000000</v>
      </c>
      <c r="G351">
        <v>22882000000</v>
      </c>
      <c r="H351">
        <v>524000000</v>
      </c>
      <c r="I351">
        <v>3264000000</v>
      </c>
      <c r="J351">
        <v>263000000</v>
      </c>
      <c r="K351">
        <v>10945000000</v>
      </c>
      <c r="L351">
        <v>12901000000</v>
      </c>
    </row>
    <row r="352" spans="1:12" x14ac:dyDescent="0.55000000000000004">
      <c r="A352" s="1">
        <v>45289</v>
      </c>
      <c r="B352" s="1">
        <v>45291</v>
      </c>
      <c r="C352" t="s">
        <v>2642</v>
      </c>
      <c r="D352" t="s">
        <v>7342</v>
      </c>
      <c r="E352">
        <v>-3487000000</v>
      </c>
      <c r="F352">
        <v>3374000000</v>
      </c>
      <c r="G352">
        <v>39821000000</v>
      </c>
      <c r="H352">
        <v>2144000000</v>
      </c>
      <c r="I352">
        <v>7128000000</v>
      </c>
      <c r="J352">
        <v>437000000</v>
      </c>
      <c r="K352">
        <v>25470000000</v>
      </c>
      <c r="L352">
        <v>21042000000</v>
      </c>
    </row>
    <row r="353" spans="1:12" x14ac:dyDescent="0.55000000000000004">
      <c r="A353" s="1">
        <v>45289</v>
      </c>
      <c r="B353" s="1">
        <v>45291</v>
      </c>
      <c r="C353" t="s">
        <v>2645</v>
      </c>
      <c r="D353" t="s">
        <v>7415</v>
      </c>
      <c r="E353">
        <v>1493000000</v>
      </c>
      <c r="F353">
        <v>2000000</v>
      </c>
      <c r="G353">
        <v>2095000000</v>
      </c>
      <c r="H353">
        <v>697000000</v>
      </c>
      <c r="I353" t="s">
        <v>7664</v>
      </c>
      <c r="J353">
        <v>76000000</v>
      </c>
      <c r="K353">
        <v>4959000000</v>
      </c>
      <c r="L353">
        <v>7120000000</v>
      </c>
    </row>
    <row r="354" spans="1:12" x14ac:dyDescent="0.55000000000000004">
      <c r="A354" s="1">
        <v>45289</v>
      </c>
      <c r="B354" s="1">
        <v>45291</v>
      </c>
      <c r="C354" t="s">
        <v>2649</v>
      </c>
      <c r="D354" t="s">
        <v>7356</v>
      </c>
      <c r="E354">
        <v>-3333000000</v>
      </c>
      <c r="F354">
        <v>8832000000</v>
      </c>
      <c r="G354">
        <v>33057000000</v>
      </c>
      <c r="H354">
        <v>1717000000</v>
      </c>
      <c r="I354">
        <v>6207000000</v>
      </c>
      <c r="J354">
        <v>192000000</v>
      </c>
      <c r="K354">
        <v>28028000000</v>
      </c>
      <c r="L354">
        <v>17769000000</v>
      </c>
    </row>
    <row r="355" spans="1:12" x14ac:dyDescent="0.55000000000000004">
      <c r="A355" s="1">
        <v>45289</v>
      </c>
      <c r="B355" s="1">
        <v>45291</v>
      </c>
      <c r="C355" t="s">
        <v>2656</v>
      </c>
      <c r="D355" t="s">
        <v>7520</v>
      </c>
      <c r="E355">
        <v>255586000</v>
      </c>
      <c r="F355">
        <v>98139000</v>
      </c>
      <c r="G355">
        <v>4088266000</v>
      </c>
      <c r="H355">
        <v>198777000</v>
      </c>
      <c r="I355">
        <v>607922000</v>
      </c>
      <c r="J355">
        <v>30957000</v>
      </c>
      <c r="K355">
        <v>342564000.0000003</v>
      </c>
      <c r="L355">
        <v>2177437000</v>
      </c>
    </row>
    <row r="356" spans="1:12" x14ac:dyDescent="0.55000000000000004">
      <c r="A356" s="1">
        <v>45289</v>
      </c>
      <c r="B356" s="1">
        <v>45291</v>
      </c>
      <c r="C356" t="s">
        <v>2662</v>
      </c>
      <c r="D356" t="s">
        <v>7521</v>
      </c>
      <c r="E356">
        <v>184000000</v>
      </c>
      <c r="F356">
        <v>1323000000</v>
      </c>
      <c r="G356">
        <v>6926000000</v>
      </c>
      <c r="H356">
        <v>-1616000000</v>
      </c>
      <c r="I356">
        <v>-436000000</v>
      </c>
      <c r="J356">
        <v>95000000</v>
      </c>
      <c r="K356">
        <v>2240000000</v>
      </c>
      <c r="L356">
        <v>19290000000</v>
      </c>
    </row>
    <row r="357" spans="1:12" x14ac:dyDescent="0.55000000000000004">
      <c r="A357" s="1">
        <v>45289</v>
      </c>
      <c r="B357" s="1">
        <v>45291</v>
      </c>
      <c r="C357" t="s">
        <v>2668</v>
      </c>
      <c r="D357" t="s">
        <v>7522</v>
      </c>
      <c r="E357">
        <v>-64626999.999999985</v>
      </c>
      <c r="F357">
        <v>671150000</v>
      </c>
      <c r="G357">
        <v>0</v>
      </c>
      <c r="H357">
        <v>-53403000</v>
      </c>
      <c r="I357">
        <v>60125000</v>
      </c>
      <c r="J357">
        <v>7418000</v>
      </c>
      <c r="K357">
        <v>1173053000</v>
      </c>
      <c r="L357">
        <v>224652000</v>
      </c>
    </row>
    <row r="358" spans="1:12" x14ac:dyDescent="0.55000000000000004">
      <c r="A358" s="1">
        <v>45289</v>
      </c>
      <c r="B358" s="1">
        <v>45291</v>
      </c>
      <c r="C358" t="s">
        <v>2676</v>
      </c>
      <c r="D358" t="s">
        <v>7523</v>
      </c>
      <c r="E358">
        <v>6111122000</v>
      </c>
      <c r="F358">
        <v>60872000</v>
      </c>
      <c r="G358">
        <v>6620586000</v>
      </c>
      <c r="H358">
        <v>4995135000</v>
      </c>
      <c r="I358">
        <v>7908608000</v>
      </c>
      <c r="J358">
        <v>63228000</v>
      </c>
      <c r="K358">
        <v>21509082000</v>
      </c>
      <c r="L358">
        <v>35732926000</v>
      </c>
    </row>
    <row r="359" spans="1:12" x14ac:dyDescent="0.55000000000000004">
      <c r="A359" s="1">
        <v>45289</v>
      </c>
      <c r="B359" s="1">
        <v>45291</v>
      </c>
      <c r="C359" t="s">
        <v>2682</v>
      </c>
      <c r="D359" t="s">
        <v>7524</v>
      </c>
      <c r="E359">
        <v>-501000000</v>
      </c>
      <c r="F359">
        <v>3941000000</v>
      </c>
      <c r="G359">
        <v>3157000000</v>
      </c>
      <c r="H359">
        <v>-1136000000</v>
      </c>
      <c r="I359" t="s">
        <v>7664</v>
      </c>
      <c r="J359">
        <v>38000000</v>
      </c>
      <c r="K359">
        <v>4133999999.9999995</v>
      </c>
      <c r="L359">
        <v>3171000000</v>
      </c>
    </row>
    <row r="360" spans="1:12" x14ac:dyDescent="0.55000000000000004">
      <c r="A360" s="1">
        <v>45289</v>
      </c>
      <c r="B360" s="1">
        <v>45291</v>
      </c>
      <c r="C360" t="s">
        <v>2686</v>
      </c>
      <c r="D360" t="s">
        <v>7247</v>
      </c>
      <c r="E360">
        <v>26739000000</v>
      </c>
      <c r="F360">
        <v>40941000000</v>
      </c>
      <c r="G360">
        <v>83840000000</v>
      </c>
      <c r="H360">
        <v>76813000000</v>
      </c>
      <c r="I360">
        <v>110144000000</v>
      </c>
      <c r="J360">
        <v>1260000000</v>
      </c>
      <c r="K360">
        <v>534727000000</v>
      </c>
      <c r="L360">
        <v>401775000000</v>
      </c>
    </row>
    <row r="361" spans="1:12" x14ac:dyDescent="0.55000000000000004">
      <c r="A361" s="1">
        <v>45289</v>
      </c>
      <c r="B361" s="1">
        <v>45291</v>
      </c>
      <c r="C361" t="s">
        <v>2709</v>
      </c>
      <c r="D361" t="s">
        <v>7460</v>
      </c>
      <c r="E361">
        <v>3127000000</v>
      </c>
      <c r="F361">
        <v>559000000</v>
      </c>
      <c r="G361">
        <v>18390000000</v>
      </c>
      <c r="H361">
        <v>3847000000</v>
      </c>
      <c r="I361">
        <v>7287000000</v>
      </c>
      <c r="J361">
        <v>203000000</v>
      </c>
      <c r="K361">
        <v>11954000000</v>
      </c>
      <c r="L361">
        <v>14707000000</v>
      </c>
    </row>
    <row r="362" spans="1:12" x14ac:dyDescent="0.55000000000000004">
      <c r="A362" s="1">
        <v>45289</v>
      </c>
      <c r="B362" s="1">
        <v>45291</v>
      </c>
      <c r="C362" t="s">
        <v>2719</v>
      </c>
      <c r="D362" t="s">
        <v>7525</v>
      </c>
      <c r="E362">
        <v>567100000</v>
      </c>
      <c r="F362">
        <v>3007900000</v>
      </c>
      <c r="G362">
        <v>1140100000</v>
      </c>
      <c r="H362">
        <v>283600000</v>
      </c>
      <c r="I362" t="s">
        <v>7664</v>
      </c>
      <c r="J362">
        <v>62600000</v>
      </c>
      <c r="K362">
        <v>1890100000.0000002</v>
      </c>
      <c r="L362">
        <v>3949900000</v>
      </c>
    </row>
    <row r="363" spans="1:12" x14ac:dyDescent="0.55000000000000004">
      <c r="A363" s="1">
        <v>45289</v>
      </c>
      <c r="B363" s="1">
        <v>45291</v>
      </c>
      <c r="C363" t="s">
        <v>2747</v>
      </c>
      <c r="D363" t="s">
        <v>7439</v>
      </c>
      <c r="E363">
        <v>6947000000</v>
      </c>
      <c r="F363">
        <v>100000000</v>
      </c>
      <c r="G363">
        <v>7931000000</v>
      </c>
      <c r="H363">
        <v>2184000000</v>
      </c>
      <c r="I363" t="s">
        <v>7664</v>
      </c>
      <c r="J363">
        <v>98000000</v>
      </c>
      <c r="K363">
        <v>19978000000</v>
      </c>
      <c r="L363">
        <v>40073000000</v>
      </c>
    </row>
    <row r="364" spans="1:12" x14ac:dyDescent="0.55000000000000004">
      <c r="A364" s="1">
        <v>45289</v>
      </c>
      <c r="B364" s="1">
        <v>45291</v>
      </c>
      <c r="C364" t="s">
        <v>2750</v>
      </c>
      <c r="D364" t="s">
        <v>7526</v>
      </c>
      <c r="E364">
        <v>743900000</v>
      </c>
      <c r="F364">
        <v>451000000</v>
      </c>
      <c r="G364">
        <v>4274700000</v>
      </c>
      <c r="H364">
        <v>1070200000</v>
      </c>
      <c r="I364">
        <v>1998600000</v>
      </c>
      <c r="J364">
        <v>40800000</v>
      </c>
      <c r="K364">
        <v>7804800000</v>
      </c>
      <c r="L364">
        <v>6645500000</v>
      </c>
    </row>
    <row r="365" spans="1:12" x14ac:dyDescent="0.55000000000000004">
      <c r="A365" s="1">
        <v>45289</v>
      </c>
      <c r="B365" s="1">
        <v>45291</v>
      </c>
      <c r="C365" t="s">
        <v>2755</v>
      </c>
      <c r="D365" t="s">
        <v>7527</v>
      </c>
      <c r="E365">
        <v>195900000.00000024</v>
      </c>
      <c r="F365">
        <v>2262200000</v>
      </c>
      <c r="G365">
        <v>15956500000</v>
      </c>
      <c r="H365">
        <v>1367100000</v>
      </c>
      <c r="I365">
        <v>3171300000</v>
      </c>
      <c r="J365">
        <v>182500000</v>
      </c>
      <c r="K365">
        <v>12100300000</v>
      </c>
      <c r="L365">
        <v>9233900000</v>
      </c>
    </row>
    <row r="366" spans="1:12" x14ac:dyDescent="0.55000000000000004">
      <c r="A366" s="1">
        <v>45289</v>
      </c>
      <c r="B366" s="1">
        <v>45291</v>
      </c>
      <c r="C366" t="s">
        <v>2760</v>
      </c>
      <c r="D366" t="s">
        <v>7393</v>
      </c>
      <c r="E366">
        <v>3603000000</v>
      </c>
      <c r="F366">
        <v>3130000000</v>
      </c>
      <c r="G366">
        <v>27871000000</v>
      </c>
      <c r="H366">
        <v>2467000000</v>
      </c>
      <c r="I366">
        <v>6453000000</v>
      </c>
      <c r="J366">
        <v>457000000</v>
      </c>
      <c r="K366">
        <v>31581000000</v>
      </c>
      <c r="L366">
        <v>15875000000</v>
      </c>
    </row>
    <row r="367" spans="1:12" x14ac:dyDescent="0.55000000000000004">
      <c r="A367" s="1">
        <v>45289</v>
      </c>
      <c r="B367" s="1">
        <v>45291</v>
      </c>
      <c r="C367" t="s">
        <v>2765</v>
      </c>
      <c r="D367" t="s">
        <v>7357</v>
      </c>
      <c r="E367">
        <v>-2524000000</v>
      </c>
      <c r="F367">
        <v>4983000000</v>
      </c>
      <c r="G367">
        <v>57323000000</v>
      </c>
      <c r="H367">
        <v>3036000000</v>
      </c>
      <c r="I367">
        <v>10048000000</v>
      </c>
      <c r="J367">
        <v>620000000</v>
      </c>
      <c r="K367">
        <v>35304000000</v>
      </c>
      <c r="L367">
        <v>26255000000</v>
      </c>
    </row>
    <row r="368" spans="1:12" x14ac:dyDescent="0.55000000000000004">
      <c r="A368" s="1">
        <v>45289</v>
      </c>
      <c r="B368" s="1">
        <v>45291</v>
      </c>
      <c r="C368" t="s">
        <v>2768</v>
      </c>
      <c r="D368" t="s">
        <v>7404</v>
      </c>
      <c r="E368">
        <v>4100000000</v>
      </c>
      <c r="F368">
        <v>2767000000</v>
      </c>
      <c r="G368">
        <v>35415000000</v>
      </c>
      <c r="H368">
        <v>4287000000</v>
      </c>
      <c r="I368">
        <v>9523000000</v>
      </c>
      <c r="J368">
        <v>97000000</v>
      </c>
      <c r="K368">
        <v>26766000000</v>
      </c>
      <c r="L368">
        <v>87945000000</v>
      </c>
    </row>
    <row r="369" spans="1:12" x14ac:dyDescent="0.55000000000000004">
      <c r="A369" s="1">
        <v>45289</v>
      </c>
      <c r="B369" s="1">
        <v>45291</v>
      </c>
      <c r="C369" t="s">
        <v>2778</v>
      </c>
      <c r="D369" t="s">
        <v>7528</v>
      </c>
      <c r="E369">
        <v>594300000</v>
      </c>
      <c r="F369">
        <v>39400000</v>
      </c>
      <c r="G369">
        <v>6622800000</v>
      </c>
      <c r="H369">
        <v>-11800000</v>
      </c>
      <c r="I369">
        <v>783200000</v>
      </c>
      <c r="J369">
        <v>111500000</v>
      </c>
      <c r="K369">
        <v>6196300000</v>
      </c>
      <c r="L369">
        <v>5887200000</v>
      </c>
    </row>
    <row r="370" spans="1:12" x14ac:dyDescent="0.55000000000000004">
      <c r="A370" s="1">
        <v>45289</v>
      </c>
      <c r="B370" s="1">
        <v>45291</v>
      </c>
      <c r="C370" t="s">
        <v>2788</v>
      </c>
      <c r="D370" t="s">
        <v>7417</v>
      </c>
      <c r="E370">
        <v>4810000000</v>
      </c>
      <c r="F370">
        <v>742000000</v>
      </c>
      <c r="G370">
        <v>23313000000</v>
      </c>
      <c r="H370">
        <v>3821000000</v>
      </c>
      <c r="I370" t="s">
        <v>7664</v>
      </c>
      <c r="J370">
        <v>280000000</v>
      </c>
      <c r="K370">
        <v>43213000000</v>
      </c>
      <c r="L370">
        <v>48192000000</v>
      </c>
    </row>
    <row r="371" spans="1:12" x14ac:dyDescent="0.55000000000000004">
      <c r="A371" s="1">
        <v>45289</v>
      </c>
      <c r="B371" s="1">
        <v>45291</v>
      </c>
      <c r="C371" t="s">
        <v>2798</v>
      </c>
      <c r="D371" t="s">
        <v>7284</v>
      </c>
      <c r="E371">
        <v>-16295000000</v>
      </c>
      <c r="F371">
        <v>14139000000</v>
      </c>
      <c r="G371">
        <v>59183000000</v>
      </c>
      <c r="H371">
        <v>7622000000</v>
      </c>
      <c r="I371">
        <v>15339000000</v>
      </c>
      <c r="J371">
        <v>26000000</v>
      </c>
      <c r="K371">
        <v>56568000000</v>
      </c>
      <c r="L371">
        <v>27401000000</v>
      </c>
    </row>
    <row r="372" spans="1:12" x14ac:dyDescent="0.55000000000000004">
      <c r="A372" s="1">
        <v>45289</v>
      </c>
      <c r="B372" s="1">
        <v>45291</v>
      </c>
      <c r="C372" t="s">
        <v>2807</v>
      </c>
      <c r="D372" t="s">
        <v>7529</v>
      </c>
      <c r="E372">
        <v>552000000</v>
      </c>
      <c r="F372" t="s">
        <v>7664</v>
      </c>
      <c r="G372" t="s">
        <v>7664</v>
      </c>
      <c r="H372">
        <v>3665000000</v>
      </c>
      <c r="I372">
        <v>6153000000</v>
      </c>
      <c r="J372">
        <v>85000000</v>
      </c>
      <c r="K372">
        <v>18563000000</v>
      </c>
      <c r="L372">
        <v>61233000000</v>
      </c>
    </row>
    <row r="373" spans="1:12" x14ac:dyDescent="0.55000000000000004">
      <c r="A373" s="1">
        <v>45289</v>
      </c>
      <c r="B373" s="1">
        <v>45291</v>
      </c>
      <c r="C373" t="s">
        <v>2833</v>
      </c>
      <c r="D373" t="s">
        <v>7530</v>
      </c>
      <c r="E373">
        <v>2553000000</v>
      </c>
      <c r="F373">
        <v>34000000</v>
      </c>
      <c r="G373">
        <v>8690000000</v>
      </c>
      <c r="H373">
        <v>1587000000</v>
      </c>
      <c r="I373">
        <v>3666000000</v>
      </c>
      <c r="J373" t="s">
        <v>7664</v>
      </c>
      <c r="K373">
        <v>406000000</v>
      </c>
      <c r="L373">
        <v>19136000000</v>
      </c>
    </row>
    <row r="374" spans="1:12" x14ac:dyDescent="0.55000000000000004">
      <c r="A374" s="1">
        <v>45289</v>
      </c>
      <c r="B374" s="1">
        <v>45291</v>
      </c>
      <c r="C374" t="s">
        <v>2842</v>
      </c>
      <c r="D374" t="s">
        <v>7488</v>
      </c>
      <c r="E374">
        <v>5559000000</v>
      </c>
      <c r="F374">
        <v>2907000000</v>
      </c>
      <c r="G374">
        <v>22533000000</v>
      </c>
      <c r="H374">
        <v>8556000000</v>
      </c>
      <c r="I374">
        <v>14081000000</v>
      </c>
      <c r="J374">
        <v>199000000</v>
      </c>
      <c r="K374">
        <v>19180000000.000004</v>
      </c>
      <c r="L374">
        <v>93074000000</v>
      </c>
    </row>
    <row r="375" spans="1:12" x14ac:dyDescent="0.55000000000000004">
      <c r="A375" s="1">
        <v>45289</v>
      </c>
      <c r="B375" s="1">
        <v>45291</v>
      </c>
      <c r="C375" t="s">
        <v>2846</v>
      </c>
      <c r="D375" t="s">
        <v>7531</v>
      </c>
      <c r="E375">
        <v>738000000</v>
      </c>
      <c r="F375">
        <v>2695000000</v>
      </c>
      <c r="G375">
        <v>17212000000</v>
      </c>
      <c r="H375">
        <v>2805000000</v>
      </c>
      <c r="I375">
        <v>5264000000</v>
      </c>
      <c r="J375">
        <v>185000000</v>
      </c>
      <c r="K375">
        <v>15166000000</v>
      </c>
      <c r="L375">
        <v>11771000000</v>
      </c>
    </row>
    <row r="376" spans="1:12" x14ac:dyDescent="0.55000000000000004">
      <c r="A376" s="1">
        <v>45289</v>
      </c>
      <c r="B376" s="1">
        <v>45291</v>
      </c>
      <c r="C376" t="s">
        <v>2865</v>
      </c>
      <c r="D376" t="s">
        <v>7277</v>
      </c>
      <c r="E376">
        <v>-3529500000</v>
      </c>
      <c r="F376">
        <v>5621700000</v>
      </c>
      <c r="G376">
        <v>37230100000</v>
      </c>
      <c r="H376">
        <v>2256200000</v>
      </c>
      <c r="I376">
        <v>6588300000</v>
      </c>
      <c r="J376">
        <v>470300000</v>
      </c>
      <c r="K376">
        <v>25424700000.000004</v>
      </c>
      <c r="L376">
        <v>19286200000</v>
      </c>
    </row>
    <row r="377" spans="1:12" x14ac:dyDescent="0.55000000000000004">
      <c r="A377" s="1">
        <v>45289</v>
      </c>
      <c r="B377" s="1">
        <v>45291</v>
      </c>
      <c r="C377" t="s">
        <v>2867</v>
      </c>
      <c r="D377" t="s">
        <v>7532</v>
      </c>
      <c r="E377">
        <v>944000000</v>
      </c>
      <c r="F377">
        <v>271000000</v>
      </c>
      <c r="G377">
        <v>5866000000</v>
      </c>
      <c r="H377">
        <v>254000000</v>
      </c>
      <c r="I377">
        <v>2254000000</v>
      </c>
      <c r="J377">
        <v>105000000</v>
      </c>
      <c r="K377">
        <v>8882000000</v>
      </c>
      <c r="L377">
        <v>19448000000</v>
      </c>
    </row>
    <row r="378" spans="1:12" x14ac:dyDescent="0.55000000000000004">
      <c r="A378" s="1">
        <v>45289</v>
      </c>
      <c r="B378" s="1">
        <v>45291</v>
      </c>
      <c r="C378" t="s">
        <v>2870</v>
      </c>
      <c r="D378" t="s">
        <v>7533</v>
      </c>
      <c r="E378">
        <v>1323064000</v>
      </c>
      <c r="F378">
        <v>254063000</v>
      </c>
      <c r="G378">
        <v>2613223000</v>
      </c>
      <c r="H378">
        <v>1431726000</v>
      </c>
      <c r="I378">
        <v>2401995000</v>
      </c>
      <c r="J378">
        <v>26590000</v>
      </c>
      <c r="K378">
        <v>3994481000</v>
      </c>
      <c r="L378">
        <v>9193964000</v>
      </c>
    </row>
    <row r="379" spans="1:12" x14ac:dyDescent="0.55000000000000004">
      <c r="A379" s="1">
        <v>45289</v>
      </c>
      <c r="B379" s="1">
        <v>45291</v>
      </c>
      <c r="C379" t="s">
        <v>2889</v>
      </c>
      <c r="D379" t="s">
        <v>7534</v>
      </c>
      <c r="E379">
        <v>-805710000</v>
      </c>
      <c r="F379">
        <v>2103000000</v>
      </c>
      <c r="G379">
        <v>5516000000</v>
      </c>
      <c r="H379">
        <v>488000000</v>
      </c>
      <c r="I379">
        <v>2987770000</v>
      </c>
      <c r="J379">
        <v>75000000</v>
      </c>
      <c r="K379">
        <v>3097000000</v>
      </c>
      <c r="L379">
        <v>11848000000</v>
      </c>
    </row>
    <row r="380" spans="1:12" x14ac:dyDescent="0.55000000000000004">
      <c r="A380" s="1">
        <v>45289</v>
      </c>
      <c r="B380" s="1">
        <v>45291</v>
      </c>
      <c r="C380" t="s">
        <v>2899</v>
      </c>
      <c r="D380" t="s">
        <v>7535</v>
      </c>
      <c r="E380">
        <v>2441600000</v>
      </c>
      <c r="F380">
        <v>1877900000</v>
      </c>
      <c r="G380">
        <v>10002100000</v>
      </c>
      <c r="H380">
        <v>2418900000</v>
      </c>
      <c r="I380">
        <v>4139800000</v>
      </c>
      <c r="J380">
        <v>101900000</v>
      </c>
      <c r="K380">
        <v>3780000000</v>
      </c>
      <c r="L380">
        <v>23030200000</v>
      </c>
    </row>
    <row r="381" spans="1:12" x14ac:dyDescent="0.55000000000000004">
      <c r="A381" s="1">
        <v>45289</v>
      </c>
      <c r="B381" s="1">
        <v>45291</v>
      </c>
      <c r="C381" t="s">
        <v>2904</v>
      </c>
      <c r="D381" t="s">
        <v>7536</v>
      </c>
      <c r="E381">
        <v>-3687000000</v>
      </c>
      <c r="F381">
        <v>835000000</v>
      </c>
      <c r="G381">
        <v>3559000000</v>
      </c>
      <c r="H381">
        <v>1739000000</v>
      </c>
      <c r="I381">
        <v>3951000000</v>
      </c>
      <c r="J381" t="s">
        <v>7664</v>
      </c>
      <c r="K381">
        <v>10187000000</v>
      </c>
      <c r="L381">
        <v>12992000000</v>
      </c>
    </row>
    <row r="382" spans="1:12" x14ac:dyDescent="0.55000000000000004">
      <c r="A382" s="1">
        <v>45289</v>
      </c>
      <c r="B382" s="1">
        <v>45291</v>
      </c>
      <c r="C382" t="s">
        <v>2915</v>
      </c>
      <c r="D382" t="s">
        <v>7537</v>
      </c>
      <c r="E382">
        <v>-336000000</v>
      </c>
      <c r="F382">
        <v>0</v>
      </c>
      <c r="G382">
        <v>25199000000</v>
      </c>
      <c r="H382">
        <v>2347000000</v>
      </c>
      <c r="I382">
        <v>5392000000</v>
      </c>
      <c r="J382">
        <v>346000000</v>
      </c>
      <c r="K382">
        <v>8114999999.999999</v>
      </c>
      <c r="L382">
        <v>24838000000</v>
      </c>
    </row>
    <row r="383" spans="1:12" x14ac:dyDescent="0.55000000000000004">
      <c r="A383" s="1">
        <v>45289</v>
      </c>
      <c r="B383" s="1">
        <v>45291</v>
      </c>
      <c r="C383" t="s">
        <v>2952</v>
      </c>
      <c r="D383" t="s">
        <v>7538</v>
      </c>
      <c r="E383">
        <v>1682000000</v>
      </c>
      <c r="F383">
        <v>1348000000</v>
      </c>
      <c r="G383">
        <v>8904000000</v>
      </c>
      <c r="H383">
        <v>1849000000</v>
      </c>
      <c r="I383">
        <v>2958000000</v>
      </c>
      <c r="J383">
        <v>89000000</v>
      </c>
      <c r="K383">
        <v>17694000000</v>
      </c>
      <c r="L383">
        <v>26793000000</v>
      </c>
    </row>
    <row r="384" spans="1:12" x14ac:dyDescent="0.55000000000000004">
      <c r="A384" s="1">
        <v>45289</v>
      </c>
      <c r="B384" s="1">
        <v>45291</v>
      </c>
      <c r="C384" t="s">
        <v>2955</v>
      </c>
      <c r="D384" t="s">
        <v>7539</v>
      </c>
      <c r="E384">
        <v>922000000</v>
      </c>
      <c r="F384">
        <v>560400000</v>
      </c>
      <c r="G384">
        <v>6441800000</v>
      </c>
      <c r="H384">
        <v>1008300000</v>
      </c>
      <c r="I384">
        <v>1673500000</v>
      </c>
      <c r="J384" t="s">
        <v>7664</v>
      </c>
      <c r="K384">
        <v>2039700000.0000002</v>
      </c>
      <c r="L384">
        <v>11013100000</v>
      </c>
    </row>
    <row r="385" spans="1:12" x14ac:dyDescent="0.55000000000000004">
      <c r="A385" s="1">
        <v>45289</v>
      </c>
      <c r="B385" s="1">
        <v>45291</v>
      </c>
      <c r="C385" t="s">
        <v>2968</v>
      </c>
      <c r="D385" t="s">
        <v>7540</v>
      </c>
      <c r="E385">
        <v>-1109000000</v>
      </c>
      <c r="F385">
        <v>2064000000</v>
      </c>
      <c r="G385">
        <v>16430000000</v>
      </c>
      <c r="H385">
        <v>859000000</v>
      </c>
      <c r="I385">
        <v>3149000000</v>
      </c>
      <c r="J385">
        <v>183000000</v>
      </c>
      <c r="K385">
        <v>9585000000</v>
      </c>
      <c r="L385">
        <v>9225000000</v>
      </c>
    </row>
    <row r="386" spans="1:12" x14ac:dyDescent="0.55000000000000004">
      <c r="A386" s="1">
        <v>45289</v>
      </c>
      <c r="B386" s="1">
        <v>45291</v>
      </c>
      <c r="C386" t="s">
        <v>2976</v>
      </c>
      <c r="D386" t="s">
        <v>7541</v>
      </c>
      <c r="E386">
        <v>707064000</v>
      </c>
      <c r="F386">
        <v>8461000</v>
      </c>
      <c r="G386">
        <v>547680000</v>
      </c>
      <c r="H386">
        <v>777545000</v>
      </c>
      <c r="I386">
        <v>1145966000</v>
      </c>
      <c r="J386" t="s">
        <v>7664</v>
      </c>
      <c r="K386">
        <v>1813637999.9999995</v>
      </c>
      <c r="L386">
        <v>6878059000</v>
      </c>
    </row>
    <row r="387" spans="1:12" x14ac:dyDescent="0.55000000000000004">
      <c r="A387" s="1">
        <v>45289</v>
      </c>
      <c r="B387" s="1">
        <v>45291</v>
      </c>
      <c r="C387" t="s">
        <v>2979</v>
      </c>
      <c r="D387" t="s">
        <v>7542</v>
      </c>
      <c r="E387">
        <v>6279000000</v>
      </c>
      <c r="F387">
        <v>1051000000</v>
      </c>
      <c r="G387">
        <v>47850000000</v>
      </c>
      <c r="H387">
        <v>3763000000</v>
      </c>
      <c r="I387">
        <v>12223000000</v>
      </c>
      <c r="J387">
        <v>632000000</v>
      </c>
      <c r="K387">
        <v>41059000000</v>
      </c>
      <c r="L387">
        <v>78555000000</v>
      </c>
    </row>
    <row r="388" spans="1:12" x14ac:dyDescent="0.55000000000000004">
      <c r="A388" s="1">
        <v>45289</v>
      </c>
      <c r="B388" s="1">
        <v>45291</v>
      </c>
      <c r="C388" t="s">
        <v>2992</v>
      </c>
      <c r="D388" t="s">
        <v>7543</v>
      </c>
      <c r="E388">
        <v>-939000000</v>
      </c>
      <c r="F388">
        <v>500000000</v>
      </c>
      <c r="G388">
        <v>11775000000</v>
      </c>
      <c r="H388">
        <v>920000000</v>
      </c>
      <c r="I388">
        <v>2153000000</v>
      </c>
      <c r="J388">
        <v>117000000</v>
      </c>
      <c r="K388">
        <v>9897000000</v>
      </c>
      <c r="L388">
        <v>4133000000</v>
      </c>
    </row>
    <row r="389" spans="1:12" x14ac:dyDescent="0.55000000000000004">
      <c r="A389" s="1">
        <v>45289</v>
      </c>
      <c r="B389" s="1">
        <v>45291</v>
      </c>
      <c r="C389" t="s">
        <v>3018</v>
      </c>
      <c r="D389" t="s">
        <v>7544</v>
      </c>
      <c r="E389">
        <v>750000000</v>
      </c>
      <c r="F389" t="s">
        <v>7664</v>
      </c>
      <c r="G389" t="s">
        <v>7664</v>
      </c>
      <c r="H389">
        <v>658000000</v>
      </c>
      <c r="I389">
        <v>1070000000</v>
      </c>
      <c r="J389">
        <v>85000000</v>
      </c>
      <c r="K389">
        <v>12002000000</v>
      </c>
      <c r="L389">
        <v>2104000000</v>
      </c>
    </row>
    <row r="390" spans="1:12" x14ac:dyDescent="0.55000000000000004">
      <c r="A390" s="1">
        <v>45289</v>
      </c>
      <c r="B390" s="1">
        <v>45291</v>
      </c>
      <c r="C390" t="s">
        <v>3033</v>
      </c>
      <c r="D390" t="s">
        <v>7545</v>
      </c>
      <c r="E390">
        <v>-315500000</v>
      </c>
      <c r="F390">
        <v>411400000</v>
      </c>
      <c r="G390">
        <v>4339700000</v>
      </c>
      <c r="H390">
        <v>418900000</v>
      </c>
      <c r="I390">
        <v>1143200000</v>
      </c>
      <c r="J390">
        <v>57400000</v>
      </c>
      <c r="K390">
        <v>4540700000</v>
      </c>
      <c r="L390">
        <v>2819500000</v>
      </c>
    </row>
    <row r="391" spans="1:12" x14ac:dyDescent="0.55000000000000004">
      <c r="A391" s="1">
        <v>45289</v>
      </c>
      <c r="B391" s="1">
        <v>45291</v>
      </c>
      <c r="C391" t="s">
        <v>3045</v>
      </c>
      <c r="D391" t="s">
        <v>7393</v>
      </c>
      <c r="E391">
        <v>3603000000</v>
      </c>
      <c r="F391">
        <v>3130000000</v>
      </c>
      <c r="G391">
        <v>27871000000</v>
      </c>
      <c r="H391">
        <v>2467000000</v>
      </c>
      <c r="I391">
        <v>6453000000</v>
      </c>
      <c r="J391">
        <v>457000000</v>
      </c>
      <c r="K391">
        <v>31581000000</v>
      </c>
      <c r="L391">
        <v>15875000000</v>
      </c>
    </row>
    <row r="392" spans="1:12" x14ac:dyDescent="0.55000000000000004">
      <c r="A392" s="1">
        <v>45289</v>
      </c>
      <c r="B392" s="1">
        <v>45291</v>
      </c>
      <c r="C392" t="s">
        <v>3064</v>
      </c>
      <c r="D392" t="s">
        <v>7546</v>
      </c>
      <c r="E392">
        <v>-851000000</v>
      </c>
      <c r="F392">
        <v>250000000</v>
      </c>
      <c r="G392">
        <v>9023000000</v>
      </c>
      <c r="H392">
        <v>497000000</v>
      </c>
      <c r="I392">
        <v>1716000000</v>
      </c>
      <c r="J392">
        <v>59000000</v>
      </c>
      <c r="K392">
        <v>11054000000.000002</v>
      </c>
      <c r="L392">
        <v>25440000000</v>
      </c>
    </row>
    <row r="393" spans="1:12" x14ac:dyDescent="0.55000000000000004">
      <c r="A393" s="1">
        <v>45289</v>
      </c>
      <c r="B393" s="1">
        <v>45291</v>
      </c>
      <c r="C393" t="s">
        <v>3082</v>
      </c>
      <c r="D393" t="s">
        <v>7244</v>
      </c>
      <c r="E393">
        <v>16300000000</v>
      </c>
      <c r="F393">
        <v>16856000000</v>
      </c>
      <c r="G393">
        <v>155214000000</v>
      </c>
      <c r="H393">
        <v>20896000000</v>
      </c>
      <c r="I393">
        <v>46828000000</v>
      </c>
      <c r="J393">
        <v>1433000000</v>
      </c>
      <c r="K393">
        <v>99088000000</v>
      </c>
      <c r="L393">
        <v>134095000000</v>
      </c>
    </row>
    <row r="394" spans="1:12" x14ac:dyDescent="0.55000000000000004">
      <c r="A394" s="1">
        <v>45289</v>
      </c>
      <c r="B394" s="1">
        <v>45291</v>
      </c>
      <c r="C394" t="s">
        <v>3086</v>
      </c>
      <c r="D394" t="s">
        <v>7547</v>
      </c>
      <c r="E394">
        <v>3578000000</v>
      </c>
      <c r="F394">
        <v>2171000000</v>
      </c>
      <c r="G394">
        <v>13424000000</v>
      </c>
      <c r="H394">
        <v>3466000000</v>
      </c>
      <c r="I394">
        <v>5899000000</v>
      </c>
      <c r="J394">
        <v>145000000</v>
      </c>
      <c r="K394">
        <v>11586000000</v>
      </c>
      <c r="L394">
        <v>22204000000</v>
      </c>
    </row>
    <row r="395" spans="1:12" x14ac:dyDescent="0.55000000000000004">
      <c r="A395" s="1">
        <v>45289</v>
      </c>
      <c r="B395" s="1">
        <v>45291</v>
      </c>
      <c r="C395" t="s">
        <v>3103</v>
      </c>
      <c r="D395" t="s">
        <v>7548</v>
      </c>
      <c r="E395">
        <v>725615000</v>
      </c>
      <c r="F395">
        <v>363872000</v>
      </c>
      <c r="G395">
        <v>1093321000</v>
      </c>
      <c r="H395">
        <v>413841000</v>
      </c>
      <c r="I395">
        <v>567544000</v>
      </c>
      <c r="J395">
        <v>0</v>
      </c>
      <c r="K395">
        <v>2924153000</v>
      </c>
      <c r="L395">
        <v>3978310000</v>
      </c>
    </row>
    <row r="396" spans="1:12" x14ac:dyDescent="0.55000000000000004">
      <c r="A396" s="1">
        <v>45289</v>
      </c>
      <c r="B396" s="1">
        <v>45291</v>
      </c>
      <c r="C396" t="s">
        <v>3131</v>
      </c>
      <c r="D396" t="s">
        <v>7300</v>
      </c>
      <c r="E396">
        <v>-4592000000</v>
      </c>
      <c r="F396">
        <v>7188000000</v>
      </c>
      <c r="G396">
        <v>72250000000</v>
      </c>
      <c r="H396">
        <v>1319000000</v>
      </c>
      <c r="I396">
        <v>12551000000</v>
      </c>
      <c r="J396">
        <v>774000000</v>
      </c>
      <c r="K396">
        <v>51826000000</v>
      </c>
      <c r="L396">
        <v>29199000000</v>
      </c>
    </row>
    <row r="397" spans="1:12" x14ac:dyDescent="0.55000000000000004">
      <c r="A397" s="1">
        <v>45289</v>
      </c>
      <c r="B397" s="1">
        <v>45291</v>
      </c>
      <c r="C397" t="s">
        <v>3146</v>
      </c>
      <c r="D397" t="s">
        <v>7549</v>
      </c>
      <c r="E397">
        <v>445563000</v>
      </c>
      <c r="F397">
        <v>1588662000</v>
      </c>
      <c r="G397">
        <v>2615001000</v>
      </c>
      <c r="H397">
        <v>1058370000</v>
      </c>
      <c r="I397">
        <v>1860624000</v>
      </c>
      <c r="J397" t="s">
        <v>7664</v>
      </c>
      <c r="K397">
        <v>5553475000</v>
      </c>
      <c r="L397">
        <v>34580986000</v>
      </c>
    </row>
    <row r="398" spans="1:12" x14ac:dyDescent="0.55000000000000004">
      <c r="A398" s="1">
        <v>45289</v>
      </c>
      <c r="B398" s="1">
        <v>45291</v>
      </c>
      <c r="C398" t="s">
        <v>3150</v>
      </c>
      <c r="D398" t="s">
        <v>7550</v>
      </c>
      <c r="E398" t="s">
        <v>7664</v>
      </c>
      <c r="F398" t="s">
        <v>7664</v>
      </c>
      <c r="G398" t="s">
        <v>7664</v>
      </c>
      <c r="H398" t="s">
        <v>7664</v>
      </c>
      <c r="I398" t="s">
        <v>7664</v>
      </c>
      <c r="J398" t="s">
        <v>7664</v>
      </c>
      <c r="K398" t="s">
        <v>7664</v>
      </c>
      <c r="L398" t="s">
        <v>7664</v>
      </c>
    </row>
    <row r="399" spans="1:12" x14ac:dyDescent="0.55000000000000004">
      <c r="A399" s="1">
        <v>45289</v>
      </c>
      <c r="B399" s="1">
        <v>45291</v>
      </c>
      <c r="C399" t="s">
        <v>3156</v>
      </c>
      <c r="D399" t="s">
        <v>7551</v>
      </c>
      <c r="E399">
        <v>2008424000</v>
      </c>
      <c r="F399" t="s">
        <v>7664</v>
      </c>
      <c r="G399" t="s">
        <v>7664</v>
      </c>
      <c r="H399">
        <v>355301000.00000006</v>
      </c>
      <c r="I399" t="s">
        <v>7664</v>
      </c>
      <c r="J399">
        <v>28544000</v>
      </c>
      <c r="K399">
        <v>8302119000.000001</v>
      </c>
      <c r="L399">
        <v>11737238000</v>
      </c>
    </row>
    <row r="400" spans="1:12" x14ac:dyDescent="0.55000000000000004">
      <c r="A400" s="1">
        <v>45289</v>
      </c>
      <c r="B400" s="1">
        <v>45291</v>
      </c>
      <c r="C400" t="s">
        <v>3166</v>
      </c>
      <c r="D400" t="s">
        <v>7300</v>
      </c>
      <c r="E400">
        <v>-4592000000</v>
      </c>
      <c r="F400">
        <v>7188000000</v>
      </c>
      <c r="G400">
        <v>72250000000</v>
      </c>
      <c r="H400">
        <v>1319000000</v>
      </c>
      <c r="I400">
        <v>12551000000</v>
      </c>
      <c r="J400">
        <v>774000000</v>
      </c>
      <c r="K400">
        <v>51826000000</v>
      </c>
      <c r="L400">
        <v>29199000000</v>
      </c>
    </row>
    <row r="401" spans="1:12" x14ac:dyDescent="0.55000000000000004">
      <c r="A401" s="1">
        <v>45289</v>
      </c>
      <c r="B401" s="1">
        <v>45291</v>
      </c>
      <c r="C401" t="s">
        <v>3182</v>
      </c>
      <c r="D401" t="s">
        <v>7552</v>
      </c>
      <c r="E401">
        <v>1648000000</v>
      </c>
      <c r="F401">
        <v>300000000</v>
      </c>
      <c r="G401">
        <v>10922000000</v>
      </c>
      <c r="H401">
        <v>7101000000</v>
      </c>
      <c r="I401">
        <v>9138000000</v>
      </c>
      <c r="J401">
        <v>98000000</v>
      </c>
      <c r="K401">
        <v>16631000000</v>
      </c>
      <c r="L401">
        <v>18112000000</v>
      </c>
    </row>
    <row r="402" spans="1:12" x14ac:dyDescent="0.55000000000000004">
      <c r="A402" s="1">
        <v>45289</v>
      </c>
      <c r="B402" s="1">
        <v>45291</v>
      </c>
      <c r="C402" t="s">
        <v>3186</v>
      </c>
      <c r="D402" t="s">
        <v>7553</v>
      </c>
      <c r="E402">
        <v>994000000</v>
      </c>
      <c r="F402" t="s">
        <v>7664</v>
      </c>
      <c r="G402" t="s">
        <v>7664</v>
      </c>
      <c r="H402">
        <v>146800000</v>
      </c>
      <c r="I402" t="s">
        <v>7664</v>
      </c>
      <c r="J402">
        <v>11400000</v>
      </c>
      <c r="K402">
        <v>2928800000</v>
      </c>
      <c r="L402">
        <v>2179400000</v>
      </c>
    </row>
    <row r="403" spans="1:12" x14ac:dyDescent="0.55000000000000004">
      <c r="A403" s="1">
        <v>45289</v>
      </c>
      <c r="B403" s="1">
        <v>45291</v>
      </c>
      <c r="C403" t="s">
        <v>3220</v>
      </c>
      <c r="D403" t="s">
        <v>7554</v>
      </c>
      <c r="E403" t="s">
        <v>7664</v>
      </c>
      <c r="F403" t="s">
        <v>7664</v>
      </c>
      <c r="G403" t="s">
        <v>7664</v>
      </c>
      <c r="H403" t="s">
        <v>7664</v>
      </c>
      <c r="I403" t="s">
        <v>7664</v>
      </c>
      <c r="J403" t="s">
        <v>7664</v>
      </c>
      <c r="K403" t="s">
        <v>7664</v>
      </c>
      <c r="L403" t="s">
        <v>7664</v>
      </c>
    </row>
    <row r="404" spans="1:12" x14ac:dyDescent="0.55000000000000004">
      <c r="A404" s="1">
        <v>45289</v>
      </c>
      <c r="B404" s="1">
        <v>45291</v>
      </c>
      <c r="C404" t="s">
        <v>3224</v>
      </c>
      <c r="D404" t="s">
        <v>7555</v>
      </c>
      <c r="E404">
        <v>227207000</v>
      </c>
      <c r="F404">
        <v>297469000</v>
      </c>
      <c r="G404">
        <v>2413995000</v>
      </c>
      <c r="H404">
        <v>476866000</v>
      </c>
      <c r="I404">
        <v>1172204000</v>
      </c>
      <c r="J404">
        <v>32902000</v>
      </c>
      <c r="K404">
        <v>2963376000</v>
      </c>
      <c r="L404">
        <v>2173771000</v>
      </c>
    </row>
    <row r="405" spans="1:12" x14ac:dyDescent="0.55000000000000004">
      <c r="A405" s="1">
        <v>45289</v>
      </c>
      <c r="B405" s="1">
        <v>45291</v>
      </c>
      <c r="C405" t="s">
        <v>3236</v>
      </c>
      <c r="D405" t="s">
        <v>7556</v>
      </c>
      <c r="E405">
        <v>1908900000</v>
      </c>
      <c r="F405">
        <v>348300000</v>
      </c>
      <c r="G405">
        <v>4476300000</v>
      </c>
      <c r="H405">
        <v>1958700000</v>
      </c>
      <c r="I405">
        <v>3129800000</v>
      </c>
      <c r="J405">
        <v>57900000</v>
      </c>
      <c r="K405">
        <v>6700400000</v>
      </c>
      <c r="L405">
        <v>17327300000</v>
      </c>
    </row>
    <row r="406" spans="1:12" x14ac:dyDescent="0.55000000000000004">
      <c r="A406" s="1">
        <v>45289</v>
      </c>
      <c r="B406" s="1">
        <v>45291</v>
      </c>
      <c r="C406" t="s">
        <v>3239</v>
      </c>
      <c r="D406" t="s">
        <v>7557</v>
      </c>
      <c r="E406">
        <v>87597356</v>
      </c>
      <c r="F406" t="s">
        <v>7664</v>
      </c>
      <c r="G406">
        <v>970374273</v>
      </c>
      <c r="H406">
        <v>4002273.0000000019</v>
      </c>
      <c r="I406" t="s">
        <v>7664</v>
      </c>
      <c r="J406" t="s">
        <v>7664</v>
      </c>
      <c r="K406">
        <v>734997297</v>
      </c>
      <c r="L406">
        <v>205169966</v>
      </c>
    </row>
    <row r="407" spans="1:12" x14ac:dyDescent="0.55000000000000004">
      <c r="A407" s="1">
        <v>45289</v>
      </c>
      <c r="B407" s="1">
        <v>45291</v>
      </c>
      <c r="C407" t="s">
        <v>3243</v>
      </c>
      <c r="D407" t="s">
        <v>7558</v>
      </c>
      <c r="E407">
        <v>626600000</v>
      </c>
      <c r="F407">
        <v>67099999.999999993</v>
      </c>
      <c r="G407">
        <v>4413000000</v>
      </c>
      <c r="H407">
        <v>825200000</v>
      </c>
      <c r="I407">
        <v>1940500000</v>
      </c>
      <c r="J407" t="s">
        <v>7664</v>
      </c>
      <c r="K407">
        <v>7465200000</v>
      </c>
      <c r="L407">
        <v>7679600000</v>
      </c>
    </row>
    <row r="408" spans="1:12" x14ac:dyDescent="0.55000000000000004">
      <c r="A408" s="1">
        <v>45289</v>
      </c>
      <c r="B408" s="1">
        <v>45291</v>
      </c>
      <c r="C408" t="s">
        <v>3246</v>
      </c>
      <c r="D408" t="s">
        <v>7559</v>
      </c>
      <c r="E408">
        <v>574028000</v>
      </c>
      <c r="F408">
        <v>0</v>
      </c>
      <c r="G408">
        <v>3144748000</v>
      </c>
      <c r="H408">
        <v>619192000</v>
      </c>
      <c r="I408">
        <v>1033388000</v>
      </c>
      <c r="J408">
        <v>43418000</v>
      </c>
      <c r="K408">
        <v>2978998999.999999</v>
      </c>
      <c r="L408">
        <v>3102206000</v>
      </c>
    </row>
    <row r="409" spans="1:12" x14ac:dyDescent="0.55000000000000004">
      <c r="A409" s="1">
        <v>45289</v>
      </c>
      <c r="B409" s="1">
        <v>45291</v>
      </c>
      <c r="C409" t="s">
        <v>3256</v>
      </c>
      <c r="D409" t="s">
        <v>7497</v>
      </c>
      <c r="E409">
        <v>20370000000</v>
      </c>
      <c r="F409">
        <v>440000000</v>
      </c>
      <c r="G409">
        <v>20119000000</v>
      </c>
      <c r="H409">
        <v>25463000000</v>
      </c>
      <c r="I409">
        <v>44639000000</v>
      </c>
      <c r="J409">
        <v>114000000</v>
      </c>
      <c r="K409">
        <v>166248000000</v>
      </c>
      <c r="L409">
        <v>202503000000</v>
      </c>
    </row>
    <row r="410" spans="1:12" x14ac:dyDescent="0.55000000000000004">
      <c r="A410" s="1">
        <v>45289</v>
      </c>
      <c r="B410" s="1">
        <v>45291</v>
      </c>
      <c r="C410" t="s">
        <v>3321</v>
      </c>
      <c r="D410" t="s">
        <v>7560</v>
      </c>
      <c r="E410">
        <v>-838113</v>
      </c>
      <c r="F410" t="s">
        <v>7664</v>
      </c>
      <c r="G410" t="s">
        <v>7664</v>
      </c>
      <c r="H410">
        <v>6533337</v>
      </c>
      <c r="I410" t="s">
        <v>7664</v>
      </c>
      <c r="J410" t="s">
        <v>7664</v>
      </c>
      <c r="K410">
        <v>240665786</v>
      </c>
      <c r="L410" t="s">
        <v>7664</v>
      </c>
    </row>
    <row r="411" spans="1:12" x14ac:dyDescent="0.55000000000000004">
      <c r="A411" s="1">
        <v>45289</v>
      </c>
      <c r="B411" s="1">
        <v>45291</v>
      </c>
      <c r="C411" t="s">
        <v>3324</v>
      </c>
      <c r="D411" t="s">
        <v>7561</v>
      </c>
      <c r="E411">
        <v>-904766000</v>
      </c>
      <c r="F411">
        <v>2875162000</v>
      </c>
      <c r="G411">
        <v>24659343000</v>
      </c>
      <c r="H411">
        <v>1471679000</v>
      </c>
      <c r="I411">
        <v>5001451000</v>
      </c>
      <c r="J411">
        <v>255441000</v>
      </c>
      <c r="K411">
        <v>14038418000.000002</v>
      </c>
      <c r="L411">
        <v>12695107000</v>
      </c>
    </row>
    <row r="412" spans="1:12" x14ac:dyDescent="0.55000000000000004">
      <c r="A412" s="1">
        <v>45289</v>
      </c>
      <c r="B412" s="1">
        <v>45291</v>
      </c>
      <c r="C412" t="s">
        <v>3333</v>
      </c>
      <c r="D412" t="s">
        <v>7562</v>
      </c>
      <c r="E412">
        <v>5009000000</v>
      </c>
      <c r="F412">
        <v>2491000000</v>
      </c>
      <c r="G412">
        <v>9483000000</v>
      </c>
      <c r="H412">
        <v>3015000000</v>
      </c>
      <c r="I412">
        <v>5381000000</v>
      </c>
      <c r="J412">
        <v>114000000</v>
      </c>
      <c r="K412">
        <v>17003999999.999998</v>
      </c>
      <c r="L412">
        <v>102351000000</v>
      </c>
    </row>
    <row r="413" spans="1:12" x14ac:dyDescent="0.55000000000000004">
      <c r="A413" s="1">
        <v>45289</v>
      </c>
      <c r="B413" s="1">
        <v>45291</v>
      </c>
      <c r="C413" t="s">
        <v>3365</v>
      </c>
      <c r="D413" t="s">
        <v>7433</v>
      </c>
      <c r="E413" t="s">
        <v>7664</v>
      </c>
      <c r="F413" t="s">
        <v>7664</v>
      </c>
      <c r="G413" t="s">
        <v>7664</v>
      </c>
      <c r="H413" t="s">
        <v>7664</v>
      </c>
      <c r="I413" t="s">
        <v>7664</v>
      </c>
      <c r="J413" t="s">
        <v>7664</v>
      </c>
      <c r="K413" t="s">
        <v>7664</v>
      </c>
      <c r="L413" t="s">
        <v>7664</v>
      </c>
    </row>
    <row r="414" spans="1:12" x14ac:dyDescent="0.55000000000000004">
      <c r="A414" s="1">
        <v>45289</v>
      </c>
      <c r="B414" s="1">
        <v>45291</v>
      </c>
      <c r="C414" t="s">
        <v>3383</v>
      </c>
      <c r="D414" t="s">
        <v>7563</v>
      </c>
      <c r="E414" t="s">
        <v>7664</v>
      </c>
      <c r="F414" t="s">
        <v>7664</v>
      </c>
      <c r="G414" t="s">
        <v>7664</v>
      </c>
      <c r="H414" t="s">
        <v>7664</v>
      </c>
      <c r="I414" t="s">
        <v>7664</v>
      </c>
      <c r="J414" t="s">
        <v>7664</v>
      </c>
      <c r="K414" t="s">
        <v>7664</v>
      </c>
      <c r="L414" t="s">
        <v>7664</v>
      </c>
    </row>
    <row r="415" spans="1:12" x14ac:dyDescent="0.55000000000000004">
      <c r="A415" s="1">
        <v>45289</v>
      </c>
      <c r="B415" s="1">
        <v>45291</v>
      </c>
      <c r="C415" t="s">
        <v>3390</v>
      </c>
      <c r="D415" t="s">
        <v>7277</v>
      </c>
      <c r="E415">
        <v>-3529500000</v>
      </c>
      <c r="F415">
        <v>5621700000</v>
      </c>
      <c r="G415">
        <v>37230100000</v>
      </c>
      <c r="H415">
        <v>2256200000</v>
      </c>
      <c r="I415">
        <v>6588300000</v>
      </c>
      <c r="J415">
        <v>470300000</v>
      </c>
      <c r="K415">
        <v>25424700000.000004</v>
      </c>
      <c r="L415">
        <v>19286200000</v>
      </c>
    </row>
    <row r="416" spans="1:12" x14ac:dyDescent="0.55000000000000004">
      <c r="A416" s="1">
        <v>45289</v>
      </c>
      <c r="B416" s="1">
        <v>45291</v>
      </c>
      <c r="C416" t="s">
        <v>3413</v>
      </c>
      <c r="D416" t="s">
        <v>7261</v>
      </c>
      <c r="E416">
        <v>19768000000</v>
      </c>
      <c r="F416">
        <v>14840000000</v>
      </c>
      <c r="G416">
        <v>144431000000</v>
      </c>
      <c r="H416">
        <v>-11305000000</v>
      </c>
      <c r="I416">
        <v>21137000000</v>
      </c>
      <c r="J416">
        <v>1662000000</v>
      </c>
      <c r="K416">
        <v>119827000000</v>
      </c>
      <c r="L416">
        <v>121749000000</v>
      </c>
    </row>
    <row r="417" spans="1:12" x14ac:dyDescent="0.55000000000000004">
      <c r="A417" s="1">
        <v>45289</v>
      </c>
      <c r="B417" s="1">
        <v>45291</v>
      </c>
      <c r="C417" t="s">
        <v>3418</v>
      </c>
      <c r="D417" t="s">
        <v>7564</v>
      </c>
      <c r="E417">
        <v>1569000000</v>
      </c>
      <c r="F417">
        <v>795000000</v>
      </c>
      <c r="G417">
        <v>6218000000</v>
      </c>
      <c r="H417">
        <v>1418000000</v>
      </c>
      <c r="I417">
        <v>2751000000</v>
      </c>
      <c r="J417">
        <v>64000000</v>
      </c>
      <c r="K417">
        <v>7934999999.999999</v>
      </c>
      <c r="L417">
        <v>18081000000</v>
      </c>
    </row>
    <row r="418" spans="1:12" x14ac:dyDescent="0.55000000000000004">
      <c r="A418" s="1">
        <v>45289</v>
      </c>
      <c r="B418" s="1">
        <v>45291</v>
      </c>
      <c r="C418" t="s">
        <v>3425</v>
      </c>
      <c r="D418" t="s">
        <v>7565</v>
      </c>
      <c r="E418" t="s">
        <v>7664</v>
      </c>
      <c r="F418" t="s">
        <v>7664</v>
      </c>
      <c r="G418" t="s">
        <v>7664</v>
      </c>
      <c r="H418" t="s">
        <v>7664</v>
      </c>
      <c r="I418" t="s">
        <v>7664</v>
      </c>
      <c r="J418" t="s">
        <v>7664</v>
      </c>
      <c r="K418" t="s">
        <v>7664</v>
      </c>
      <c r="L418" t="s">
        <v>7664</v>
      </c>
    </row>
    <row r="419" spans="1:12" x14ac:dyDescent="0.55000000000000004">
      <c r="A419" s="1">
        <v>45289</v>
      </c>
      <c r="B419" s="1">
        <v>45291</v>
      </c>
      <c r="C419" t="s">
        <v>3428</v>
      </c>
      <c r="D419" t="s">
        <v>7566</v>
      </c>
      <c r="E419">
        <v>1440800000</v>
      </c>
      <c r="F419">
        <v>1312300000</v>
      </c>
      <c r="G419">
        <v>2571300000</v>
      </c>
      <c r="H419">
        <v>1322800000</v>
      </c>
      <c r="I419">
        <v>2696100000</v>
      </c>
      <c r="J419">
        <v>40300000</v>
      </c>
      <c r="K419">
        <v>12207100000</v>
      </c>
      <c r="L419">
        <v>15027900000</v>
      </c>
    </row>
    <row r="420" spans="1:12" x14ac:dyDescent="0.55000000000000004">
      <c r="A420" s="1">
        <v>45289</v>
      </c>
      <c r="B420" s="1">
        <v>45291</v>
      </c>
      <c r="C420" t="s">
        <v>3432</v>
      </c>
      <c r="D420" t="s">
        <v>7567</v>
      </c>
      <c r="E420">
        <v>1998719000</v>
      </c>
      <c r="F420">
        <v>298647000</v>
      </c>
      <c r="G420">
        <v>11399590000</v>
      </c>
      <c r="H420">
        <v>1807948000</v>
      </c>
      <c r="I420">
        <v>3900485000</v>
      </c>
      <c r="J420">
        <v>134334000</v>
      </c>
      <c r="K420">
        <v>2160349000.000001</v>
      </c>
      <c r="L420">
        <v>76818299000</v>
      </c>
    </row>
    <row r="421" spans="1:12" x14ac:dyDescent="0.55000000000000004">
      <c r="A421" s="1">
        <v>45289</v>
      </c>
      <c r="B421" s="1">
        <v>45291</v>
      </c>
      <c r="C421" t="s">
        <v>3455</v>
      </c>
      <c r="D421" t="s">
        <v>7568</v>
      </c>
      <c r="E421">
        <v>4869000000</v>
      </c>
      <c r="F421">
        <v>1569000000</v>
      </c>
      <c r="G421">
        <v>0</v>
      </c>
      <c r="H421">
        <v>141000000</v>
      </c>
      <c r="I421" t="s">
        <v>7664</v>
      </c>
      <c r="J421">
        <v>24000000</v>
      </c>
      <c r="K421">
        <v>2372000000</v>
      </c>
      <c r="L421">
        <v>3511000000</v>
      </c>
    </row>
    <row r="422" spans="1:12" x14ac:dyDescent="0.55000000000000004">
      <c r="A422" s="1">
        <v>45289</v>
      </c>
      <c r="B422" s="1">
        <v>45291</v>
      </c>
      <c r="C422" t="s">
        <v>3463</v>
      </c>
      <c r="D422" t="s">
        <v>7569</v>
      </c>
      <c r="E422">
        <v>2317000000</v>
      </c>
      <c r="F422">
        <v>2120199999.9999998</v>
      </c>
      <c r="G422">
        <v>10530500000</v>
      </c>
      <c r="H422">
        <v>2437000000</v>
      </c>
      <c r="I422">
        <v>3828700000</v>
      </c>
      <c r="J422">
        <v>117800000</v>
      </c>
      <c r="K422">
        <v>9631900000.0000019</v>
      </c>
      <c r="L422">
        <v>20200000000</v>
      </c>
    </row>
    <row r="423" spans="1:12" x14ac:dyDescent="0.55000000000000004">
      <c r="A423" s="1">
        <v>45289</v>
      </c>
      <c r="B423" s="1">
        <v>45291</v>
      </c>
      <c r="C423" t="s">
        <v>3477</v>
      </c>
      <c r="D423" t="s">
        <v>7570</v>
      </c>
      <c r="E423">
        <v>1779400000</v>
      </c>
      <c r="F423">
        <v>414592000</v>
      </c>
      <c r="G423">
        <v>4257993999.9999995</v>
      </c>
      <c r="H423">
        <v>2945159000</v>
      </c>
      <c r="I423">
        <v>5537751000</v>
      </c>
      <c r="J423">
        <v>60427000</v>
      </c>
      <c r="K423">
        <v>14209557000</v>
      </c>
      <c r="L423">
        <v>5413466000</v>
      </c>
    </row>
    <row r="424" spans="1:12" x14ac:dyDescent="0.55000000000000004">
      <c r="A424" s="1">
        <v>45289</v>
      </c>
      <c r="B424" s="1">
        <v>45291</v>
      </c>
      <c r="C424" t="s">
        <v>3486</v>
      </c>
      <c r="D424" t="s">
        <v>7571</v>
      </c>
      <c r="E424">
        <v>1503700000</v>
      </c>
      <c r="F424">
        <v>56000000</v>
      </c>
      <c r="G424">
        <v>1316300000</v>
      </c>
      <c r="H424">
        <v>1413700000</v>
      </c>
      <c r="I424">
        <v>2206700000</v>
      </c>
      <c r="J424">
        <v>9700000</v>
      </c>
      <c r="K424">
        <v>7735200000</v>
      </c>
      <c r="L424">
        <v>15079400000</v>
      </c>
    </row>
    <row r="425" spans="1:12" x14ac:dyDescent="0.55000000000000004">
      <c r="A425" s="1">
        <v>45289</v>
      </c>
      <c r="B425" s="1">
        <v>45291</v>
      </c>
      <c r="C425" t="s">
        <v>3501</v>
      </c>
      <c r="D425" t="s">
        <v>7572</v>
      </c>
      <c r="E425">
        <v>-5076000000</v>
      </c>
      <c r="F425">
        <v>643000000</v>
      </c>
      <c r="G425">
        <v>7512000000</v>
      </c>
      <c r="H425">
        <v>1693000000</v>
      </c>
      <c r="I425">
        <v>3963000000</v>
      </c>
      <c r="J425">
        <v>82000000</v>
      </c>
      <c r="K425">
        <v>12000000000</v>
      </c>
      <c r="L425">
        <v>26455000000</v>
      </c>
    </row>
    <row r="426" spans="1:12" x14ac:dyDescent="0.55000000000000004">
      <c r="A426" s="1">
        <v>45289</v>
      </c>
      <c r="B426" s="1">
        <v>45291</v>
      </c>
      <c r="C426" t="s">
        <v>3509</v>
      </c>
      <c r="D426" t="s">
        <v>7573</v>
      </c>
      <c r="E426">
        <v>157000000</v>
      </c>
      <c r="F426">
        <v>265000000</v>
      </c>
      <c r="G426">
        <v>4754000000</v>
      </c>
      <c r="H426">
        <v>380000000</v>
      </c>
      <c r="I426">
        <v>1372000000</v>
      </c>
      <c r="J426">
        <v>78000000</v>
      </c>
      <c r="K426">
        <v>2113000000</v>
      </c>
      <c r="L426">
        <v>7157000000</v>
      </c>
    </row>
    <row r="427" spans="1:12" x14ac:dyDescent="0.55000000000000004">
      <c r="A427" s="1">
        <v>45289</v>
      </c>
      <c r="B427" s="1">
        <v>45291</v>
      </c>
      <c r="C427" t="s">
        <v>3525</v>
      </c>
      <c r="D427" t="s">
        <v>7513</v>
      </c>
      <c r="E427">
        <v>726200000</v>
      </c>
      <c r="F427">
        <v>1501300000</v>
      </c>
      <c r="G427">
        <v>6621300000</v>
      </c>
      <c r="H427">
        <v>-51100000</v>
      </c>
      <c r="I427">
        <v>543500000</v>
      </c>
      <c r="J427">
        <v>144600000</v>
      </c>
      <c r="K427">
        <v>9329399999.9999981</v>
      </c>
      <c r="L427">
        <v>16031400000</v>
      </c>
    </row>
    <row r="428" spans="1:12" x14ac:dyDescent="0.55000000000000004">
      <c r="A428" s="1">
        <v>45289</v>
      </c>
      <c r="B428" s="1">
        <v>45291</v>
      </c>
      <c r="C428" t="s">
        <v>3531</v>
      </c>
      <c r="D428" t="s">
        <v>7574</v>
      </c>
      <c r="E428">
        <v>740800000</v>
      </c>
      <c r="F428">
        <v>529700000.00000006</v>
      </c>
      <c r="G428">
        <v>4163200000</v>
      </c>
      <c r="H428">
        <v>932400000</v>
      </c>
      <c r="I428">
        <v>1591500000</v>
      </c>
      <c r="J428">
        <v>58700000</v>
      </c>
      <c r="K428">
        <v>3777700000</v>
      </c>
      <c r="L428">
        <v>10851900000</v>
      </c>
    </row>
    <row r="429" spans="1:12" x14ac:dyDescent="0.55000000000000004">
      <c r="A429" s="1">
        <v>45289</v>
      </c>
      <c r="B429" s="1">
        <v>45291</v>
      </c>
      <c r="C429" t="s">
        <v>3538</v>
      </c>
      <c r="D429" t="s">
        <v>7501</v>
      </c>
      <c r="E429">
        <v>-1212000000</v>
      </c>
      <c r="F429">
        <v>910000000</v>
      </c>
      <c r="G429">
        <v>8429000000</v>
      </c>
      <c r="H429">
        <v>690000000</v>
      </c>
      <c r="I429">
        <v>1593000000</v>
      </c>
      <c r="J429">
        <v>71000000</v>
      </c>
      <c r="K429">
        <v>6726000000</v>
      </c>
      <c r="L429">
        <v>4124000000</v>
      </c>
    </row>
    <row r="430" spans="1:12" x14ac:dyDescent="0.55000000000000004">
      <c r="A430" s="1">
        <v>45289</v>
      </c>
      <c r="B430" s="1">
        <v>45291</v>
      </c>
      <c r="C430" t="s">
        <v>3546</v>
      </c>
      <c r="D430" t="s">
        <v>7331</v>
      </c>
      <c r="E430">
        <v>15976000000</v>
      </c>
      <c r="F430">
        <v>2978000000</v>
      </c>
      <c r="G430">
        <v>94351000000</v>
      </c>
      <c r="H430">
        <v>15152000000</v>
      </c>
      <c r="I430">
        <v>37639000000</v>
      </c>
      <c r="J430">
        <v>1060000000</v>
      </c>
      <c r="K430">
        <v>83393000000</v>
      </c>
      <c r="L430">
        <v>120871000000</v>
      </c>
    </row>
    <row r="431" spans="1:12" x14ac:dyDescent="0.55000000000000004">
      <c r="A431" s="1">
        <v>45289</v>
      </c>
      <c r="B431" s="1">
        <v>45291</v>
      </c>
      <c r="C431" t="s">
        <v>3551</v>
      </c>
      <c r="D431" t="s">
        <v>7575</v>
      </c>
      <c r="E431" t="s">
        <v>7664</v>
      </c>
      <c r="F431" t="s">
        <v>7664</v>
      </c>
      <c r="G431" t="s">
        <v>7664</v>
      </c>
      <c r="H431" t="s">
        <v>7664</v>
      </c>
      <c r="I431" t="s">
        <v>7664</v>
      </c>
      <c r="J431" t="s">
        <v>7664</v>
      </c>
      <c r="K431" t="s">
        <v>7664</v>
      </c>
      <c r="L431" t="s">
        <v>7664</v>
      </c>
    </row>
    <row r="432" spans="1:12" x14ac:dyDescent="0.55000000000000004">
      <c r="A432" s="1">
        <v>45289</v>
      </c>
      <c r="B432" s="1">
        <v>45291</v>
      </c>
      <c r="C432" t="s">
        <v>3555</v>
      </c>
      <c r="D432" t="s">
        <v>7320</v>
      </c>
      <c r="E432">
        <v>2092000000</v>
      </c>
      <c r="F432">
        <v>0</v>
      </c>
      <c r="G432">
        <v>15529000000</v>
      </c>
      <c r="H432">
        <v>4671000000</v>
      </c>
      <c r="I432">
        <v>5156000000</v>
      </c>
      <c r="J432">
        <v>141000000</v>
      </c>
      <c r="K432">
        <v>15928000000.000002</v>
      </c>
      <c r="L432">
        <v>38685000000</v>
      </c>
    </row>
    <row r="433" spans="1:12" x14ac:dyDescent="0.55000000000000004">
      <c r="A433" s="1">
        <v>45289</v>
      </c>
      <c r="B433" s="1">
        <v>45291</v>
      </c>
      <c r="C433" t="s">
        <v>3579</v>
      </c>
      <c r="D433" t="s">
        <v>7576</v>
      </c>
      <c r="E433">
        <v>508400000</v>
      </c>
      <c r="F433">
        <v>501000000</v>
      </c>
      <c r="G433">
        <v>5500400000</v>
      </c>
      <c r="H433">
        <v>521100000</v>
      </c>
      <c r="I433">
        <v>1470300000</v>
      </c>
      <c r="J433">
        <v>62800000</v>
      </c>
      <c r="K433">
        <v>4484600000</v>
      </c>
      <c r="L433">
        <v>5136700000</v>
      </c>
    </row>
    <row r="434" spans="1:12" x14ac:dyDescent="0.55000000000000004">
      <c r="A434" s="1">
        <v>45289</v>
      </c>
      <c r="B434" s="1">
        <v>45291</v>
      </c>
      <c r="C434" t="s">
        <v>3585</v>
      </c>
      <c r="D434" t="s">
        <v>7387</v>
      </c>
      <c r="E434">
        <v>4785000000</v>
      </c>
      <c r="F434">
        <v>6744000000</v>
      </c>
      <c r="G434">
        <v>18295000000</v>
      </c>
      <c r="H434">
        <v>613000000</v>
      </c>
      <c r="I434" t="s">
        <v>7664</v>
      </c>
      <c r="J434">
        <v>422000000</v>
      </c>
      <c r="K434">
        <v>26947000000</v>
      </c>
      <c r="L434">
        <v>51966000000</v>
      </c>
    </row>
    <row r="435" spans="1:12" x14ac:dyDescent="0.55000000000000004">
      <c r="A435" s="1">
        <v>45289</v>
      </c>
      <c r="B435" s="1">
        <v>45291</v>
      </c>
      <c r="C435" t="s">
        <v>3590</v>
      </c>
      <c r="D435" t="s">
        <v>7577</v>
      </c>
      <c r="E435">
        <v>5015221000</v>
      </c>
      <c r="F435">
        <v>0</v>
      </c>
      <c r="G435">
        <v>2726000000</v>
      </c>
      <c r="H435">
        <v>2968688000</v>
      </c>
      <c r="I435" t="s">
        <v>7664</v>
      </c>
      <c r="J435">
        <v>34000000</v>
      </c>
      <c r="K435">
        <v>15240999999.999998</v>
      </c>
      <c r="L435">
        <v>12730885000</v>
      </c>
    </row>
    <row r="436" spans="1:12" x14ac:dyDescent="0.55000000000000004">
      <c r="A436" s="1">
        <v>45289</v>
      </c>
      <c r="B436" s="1">
        <v>45291</v>
      </c>
      <c r="C436" t="s">
        <v>3596</v>
      </c>
      <c r="D436" t="s">
        <v>7261</v>
      </c>
      <c r="E436">
        <v>19768000000</v>
      </c>
      <c r="F436">
        <v>14840000000</v>
      </c>
      <c r="G436">
        <v>144431000000</v>
      </c>
      <c r="H436">
        <v>-11305000000</v>
      </c>
      <c r="I436">
        <v>21137000000</v>
      </c>
      <c r="J436">
        <v>1662000000</v>
      </c>
      <c r="K436">
        <v>119827000000</v>
      </c>
      <c r="L436">
        <v>121749000000</v>
      </c>
    </row>
    <row r="437" spans="1:12" x14ac:dyDescent="0.55000000000000004">
      <c r="A437" s="1">
        <v>45289</v>
      </c>
      <c r="B437" s="1">
        <v>45291</v>
      </c>
      <c r="C437" t="s">
        <v>3599</v>
      </c>
      <c r="D437" t="s">
        <v>7578</v>
      </c>
      <c r="E437">
        <v>-184699999.99999988</v>
      </c>
      <c r="F437">
        <v>37500000</v>
      </c>
      <c r="G437">
        <v>2147700000</v>
      </c>
      <c r="H437">
        <v>298700000</v>
      </c>
      <c r="I437">
        <v>609200000</v>
      </c>
      <c r="J437" t="s">
        <v>7664</v>
      </c>
      <c r="K437">
        <v>1355900000</v>
      </c>
      <c r="L437">
        <v>4120100000</v>
      </c>
    </row>
    <row r="438" spans="1:12" x14ac:dyDescent="0.55000000000000004">
      <c r="A438" s="1">
        <v>45289</v>
      </c>
      <c r="B438" s="1">
        <v>45291</v>
      </c>
      <c r="C438" t="s">
        <v>3632</v>
      </c>
      <c r="D438" t="s">
        <v>7579</v>
      </c>
      <c r="E438">
        <v>3473000000</v>
      </c>
      <c r="F438">
        <v>0</v>
      </c>
      <c r="G438">
        <v>4361000000</v>
      </c>
      <c r="H438">
        <v>2322000000</v>
      </c>
      <c r="I438" t="s">
        <v>7664</v>
      </c>
      <c r="J438">
        <v>50000000</v>
      </c>
      <c r="K438">
        <v>13679000000.000002</v>
      </c>
      <c r="L438">
        <v>24143000000</v>
      </c>
    </row>
    <row r="439" spans="1:12" x14ac:dyDescent="0.55000000000000004">
      <c r="A439" s="1">
        <v>45289</v>
      </c>
      <c r="B439" s="1">
        <v>45291</v>
      </c>
      <c r="C439" t="s">
        <v>3636</v>
      </c>
      <c r="D439" t="s">
        <v>7580</v>
      </c>
      <c r="E439">
        <v>596000000</v>
      </c>
      <c r="F439">
        <v>461000000</v>
      </c>
      <c r="G439">
        <v>4451000000</v>
      </c>
      <c r="H439">
        <v>763000000</v>
      </c>
      <c r="I439">
        <v>1576000000</v>
      </c>
      <c r="J439">
        <v>41000000</v>
      </c>
      <c r="K439">
        <v>6539000000</v>
      </c>
      <c r="L439">
        <v>9297000000</v>
      </c>
    </row>
    <row r="440" spans="1:12" x14ac:dyDescent="0.55000000000000004">
      <c r="A440" s="1">
        <v>45289</v>
      </c>
      <c r="B440" s="1">
        <v>45291</v>
      </c>
      <c r="C440" t="s">
        <v>3640</v>
      </c>
      <c r="D440" t="s">
        <v>7452</v>
      </c>
      <c r="E440">
        <v>2645433000</v>
      </c>
      <c r="F440">
        <v>532000000</v>
      </c>
      <c r="G440">
        <v>21527000000</v>
      </c>
      <c r="H440">
        <v>2455921000</v>
      </c>
      <c r="I440">
        <v>4396227000</v>
      </c>
      <c r="J440">
        <v>215000000</v>
      </c>
      <c r="K440">
        <v>16299000000.000002</v>
      </c>
      <c r="L440">
        <v>17474031000</v>
      </c>
    </row>
    <row r="441" spans="1:12" x14ac:dyDescent="0.55000000000000004">
      <c r="A441" s="1">
        <v>45289</v>
      </c>
      <c r="B441" s="1">
        <v>45291</v>
      </c>
      <c r="C441" t="s">
        <v>3651</v>
      </c>
      <c r="D441" t="s">
        <v>7581</v>
      </c>
      <c r="E441">
        <v>402900000</v>
      </c>
      <c r="F441">
        <v>455300000</v>
      </c>
      <c r="G441">
        <v>2093500000</v>
      </c>
      <c r="H441">
        <v>501200000</v>
      </c>
      <c r="I441">
        <v>1082900000</v>
      </c>
      <c r="J441">
        <v>28100000</v>
      </c>
      <c r="K441">
        <v>2085800000.0000002</v>
      </c>
      <c r="L441">
        <v>6622200000</v>
      </c>
    </row>
    <row r="442" spans="1:12" x14ac:dyDescent="0.55000000000000004">
      <c r="A442" s="1">
        <v>45289</v>
      </c>
      <c r="B442" s="1">
        <v>45291</v>
      </c>
      <c r="C442" t="s">
        <v>3669</v>
      </c>
      <c r="D442" t="s">
        <v>7582</v>
      </c>
      <c r="E442">
        <v>-418000000</v>
      </c>
      <c r="F442" t="s">
        <v>7664</v>
      </c>
      <c r="G442" t="s">
        <v>7664</v>
      </c>
      <c r="H442">
        <v>-575000000</v>
      </c>
      <c r="I442">
        <v>6218000000</v>
      </c>
      <c r="J442">
        <v>249000000</v>
      </c>
      <c r="K442">
        <v>9331000000</v>
      </c>
      <c r="L442">
        <v>13405000000</v>
      </c>
    </row>
    <row r="443" spans="1:12" x14ac:dyDescent="0.55000000000000004">
      <c r="A443" s="1">
        <v>45289</v>
      </c>
      <c r="B443" s="1">
        <v>45291</v>
      </c>
      <c r="C443" t="s">
        <v>3677</v>
      </c>
      <c r="D443" t="s">
        <v>7583</v>
      </c>
      <c r="E443">
        <v>-222300000</v>
      </c>
      <c r="F443">
        <v>1112100000</v>
      </c>
      <c r="G443">
        <v>3554000000</v>
      </c>
      <c r="H443">
        <v>217500000</v>
      </c>
      <c r="I443">
        <v>673400000.00000012</v>
      </c>
      <c r="J443">
        <v>48200000</v>
      </c>
      <c r="K443">
        <v>2933800000.0000005</v>
      </c>
      <c r="L443">
        <v>2666300000</v>
      </c>
    </row>
    <row r="444" spans="1:12" x14ac:dyDescent="0.55000000000000004">
      <c r="A444" s="1">
        <v>45289</v>
      </c>
      <c r="B444" s="1">
        <v>45291</v>
      </c>
      <c r="C444" t="s">
        <v>3680</v>
      </c>
      <c r="D444" t="s">
        <v>7486</v>
      </c>
      <c r="E444">
        <v>10892000000</v>
      </c>
      <c r="F444">
        <v>3046000000</v>
      </c>
      <c r="G444">
        <v>28094000000</v>
      </c>
      <c r="H444">
        <v>5304000000</v>
      </c>
      <c r="I444">
        <v>11206000000</v>
      </c>
      <c r="J444">
        <v>365000000</v>
      </c>
      <c r="K444">
        <v>45766000000</v>
      </c>
      <c r="L444">
        <v>189902000000</v>
      </c>
    </row>
    <row r="445" spans="1:12" x14ac:dyDescent="0.55000000000000004">
      <c r="A445" s="1">
        <v>45289</v>
      </c>
      <c r="B445" s="1">
        <v>45291</v>
      </c>
      <c r="C445" t="s">
        <v>3683</v>
      </c>
      <c r="D445" t="s">
        <v>7584</v>
      </c>
      <c r="E445">
        <v>1885423000</v>
      </c>
      <c r="F445">
        <v>9027759000</v>
      </c>
      <c r="G445">
        <v>1863000</v>
      </c>
      <c r="H445">
        <v>2121395000</v>
      </c>
      <c r="I445">
        <v>3216648000</v>
      </c>
      <c r="J445">
        <v>58350000</v>
      </c>
      <c r="K445">
        <v>10201891000</v>
      </c>
      <c r="L445">
        <v>4446364000</v>
      </c>
    </row>
    <row r="446" spans="1:12" x14ac:dyDescent="0.55000000000000004">
      <c r="A446" s="1">
        <v>45289</v>
      </c>
      <c r="B446" s="1">
        <v>45291</v>
      </c>
      <c r="C446" t="s">
        <v>3698</v>
      </c>
      <c r="D446" t="s">
        <v>7585</v>
      </c>
      <c r="E446">
        <v>1703500000</v>
      </c>
      <c r="F446">
        <v>1248200000</v>
      </c>
      <c r="G446">
        <v>7902100000</v>
      </c>
      <c r="H446">
        <v>1231500000</v>
      </c>
      <c r="I446">
        <v>2731100000</v>
      </c>
      <c r="J446">
        <v>91300000</v>
      </c>
      <c r="K446">
        <v>7822499999.999999</v>
      </c>
      <c r="L446">
        <v>15053000000</v>
      </c>
    </row>
    <row r="447" spans="1:12" x14ac:dyDescent="0.55000000000000004">
      <c r="A447" s="1">
        <v>45289</v>
      </c>
      <c r="B447" s="1">
        <v>45291</v>
      </c>
      <c r="C447" t="s">
        <v>3707</v>
      </c>
      <c r="D447" t="s">
        <v>7412</v>
      </c>
      <c r="E447">
        <v>2693000000</v>
      </c>
      <c r="F447">
        <v>2879000000</v>
      </c>
      <c r="G447">
        <v>22772000000</v>
      </c>
      <c r="H447">
        <v>2710000000</v>
      </c>
      <c r="I447">
        <v>6343000000</v>
      </c>
      <c r="J447">
        <v>314000000</v>
      </c>
      <c r="K447">
        <v>14343000000</v>
      </c>
      <c r="L447">
        <v>11053000000</v>
      </c>
    </row>
    <row r="448" spans="1:12" x14ac:dyDescent="0.55000000000000004">
      <c r="A448" s="1">
        <v>45289</v>
      </c>
      <c r="B448" s="1">
        <v>45291</v>
      </c>
      <c r="C448" t="s">
        <v>3725</v>
      </c>
      <c r="D448" t="s">
        <v>7452</v>
      </c>
      <c r="E448">
        <v>2645433000</v>
      </c>
      <c r="F448">
        <v>532000000</v>
      </c>
      <c r="G448">
        <v>21527000000</v>
      </c>
      <c r="H448">
        <v>2455921000</v>
      </c>
      <c r="I448">
        <v>4396227000</v>
      </c>
      <c r="J448">
        <v>215000000</v>
      </c>
      <c r="K448">
        <v>16299000000.000002</v>
      </c>
      <c r="L448">
        <v>17474031000</v>
      </c>
    </row>
    <row r="449" spans="1:12" x14ac:dyDescent="0.55000000000000004">
      <c r="A449" s="1">
        <v>45289</v>
      </c>
      <c r="B449" s="1">
        <v>45291</v>
      </c>
      <c r="C449" t="s">
        <v>3731</v>
      </c>
      <c r="D449" t="s">
        <v>7586</v>
      </c>
      <c r="E449">
        <v>-333900000.00000006</v>
      </c>
      <c r="F449">
        <v>3462800000</v>
      </c>
      <c r="G449">
        <v>9297600000</v>
      </c>
      <c r="H449">
        <v>680800000</v>
      </c>
      <c r="I449">
        <v>2323900000</v>
      </c>
      <c r="J449">
        <v>136800000</v>
      </c>
      <c r="K449">
        <v>9767800000</v>
      </c>
      <c r="L449">
        <v>5599900000</v>
      </c>
    </row>
    <row r="450" spans="1:12" x14ac:dyDescent="0.55000000000000004">
      <c r="A450" s="1">
        <v>45289</v>
      </c>
      <c r="B450" s="1">
        <v>45291</v>
      </c>
      <c r="C450" t="s">
        <v>3767</v>
      </c>
      <c r="D450" t="s">
        <v>7277</v>
      </c>
      <c r="E450">
        <v>-3529500000</v>
      </c>
      <c r="F450">
        <v>5621700000</v>
      </c>
      <c r="G450">
        <v>37230100000</v>
      </c>
      <c r="H450">
        <v>2256200000</v>
      </c>
      <c r="I450">
        <v>6588300000</v>
      </c>
      <c r="J450">
        <v>470300000</v>
      </c>
      <c r="K450">
        <v>25424700000.000004</v>
      </c>
      <c r="L450">
        <v>19286200000</v>
      </c>
    </row>
    <row r="451" spans="1:12" x14ac:dyDescent="0.55000000000000004">
      <c r="A451" s="1">
        <v>45289</v>
      </c>
      <c r="B451" s="1">
        <v>45291</v>
      </c>
      <c r="C451" t="s">
        <v>3771</v>
      </c>
      <c r="D451" t="s">
        <v>7587</v>
      </c>
      <c r="E451">
        <v>654000000</v>
      </c>
      <c r="F451">
        <v>278000000</v>
      </c>
      <c r="G451">
        <v>4720000000</v>
      </c>
      <c r="H451">
        <v>795000000</v>
      </c>
      <c r="I451">
        <v>1716000000</v>
      </c>
      <c r="J451">
        <v>49000000</v>
      </c>
      <c r="K451">
        <v>3757000000.0000005</v>
      </c>
      <c r="L451">
        <v>9300000000</v>
      </c>
    </row>
    <row r="452" spans="1:12" x14ac:dyDescent="0.55000000000000004">
      <c r="A452" s="1">
        <v>45289</v>
      </c>
      <c r="B452" s="1">
        <v>45291</v>
      </c>
      <c r="C452" t="s">
        <v>3777</v>
      </c>
      <c r="D452" t="s">
        <v>7588</v>
      </c>
      <c r="E452">
        <v>467600000</v>
      </c>
      <c r="F452">
        <v>622300000</v>
      </c>
      <c r="G452">
        <v>1674300000</v>
      </c>
      <c r="H452">
        <v>432600000</v>
      </c>
      <c r="I452">
        <v>855900000</v>
      </c>
      <c r="J452">
        <v>27500000</v>
      </c>
      <c r="K452">
        <v>2597099999.9999995</v>
      </c>
      <c r="L452">
        <v>4759800000</v>
      </c>
    </row>
    <row r="453" spans="1:12" x14ac:dyDescent="0.55000000000000004">
      <c r="A453" s="1">
        <v>45289</v>
      </c>
      <c r="B453" s="1">
        <v>45291</v>
      </c>
      <c r="C453" t="s">
        <v>3795</v>
      </c>
      <c r="D453" t="s">
        <v>7589</v>
      </c>
      <c r="E453" t="s">
        <v>7664</v>
      </c>
      <c r="F453" t="s">
        <v>7664</v>
      </c>
      <c r="G453" t="s">
        <v>7664</v>
      </c>
      <c r="H453" t="s">
        <v>7664</v>
      </c>
      <c r="I453" t="s">
        <v>7664</v>
      </c>
      <c r="J453" t="s">
        <v>7664</v>
      </c>
      <c r="K453" t="s">
        <v>7664</v>
      </c>
      <c r="L453" t="s">
        <v>7664</v>
      </c>
    </row>
    <row r="454" spans="1:12" x14ac:dyDescent="0.55000000000000004">
      <c r="A454" s="1">
        <v>45289</v>
      </c>
      <c r="B454" s="1">
        <v>45291</v>
      </c>
      <c r="C454" t="s">
        <v>3827</v>
      </c>
      <c r="D454" t="s">
        <v>7454</v>
      </c>
      <c r="E454">
        <v>-4335000000</v>
      </c>
      <c r="F454">
        <v>0</v>
      </c>
      <c r="G454">
        <v>3820000000</v>
      </c>
      <c r="H454">
        <v>1211000000</v>
      </c>
      <c r="I454" t="s">
        <v>7664</v>
      </c>
      <c r="J454">
        <v>55000000</v>
      </c>
      <c r="K454">
        <v>3917000000</v>
      </c>
      <c r="L454">
        <v>10254000000</v>
      </c>
    </row>
    <row r="455" spans="1:12" x14ac:dyDescent="0.55000000000000004">
      <c r="A455" s="1">
        <v>45289</v>
      </c>
      <c r="B455" s="1">
        <v>45291</v>
      </c>
      <c r="C455" t="s">
        <v>3842</v>
      </c>
      <c r="D455" t="s">
        <v>7261</v>
      </c>
      <c r="E455">
        <v>19768000000</v>
      </c>
      <c r="F455">
        <v>14840000000</v>
      </c>
      <c r="G455">
        <v>144431000000</v>
      </c>
      <c r="H455">
        <v>-11305000000</v>
      </c>
      <c r="I455">
        <v>21137000000</v>
      </c>
      <c r="J455">
        <v>1662000000</v>
      </c>
      <c r="K455">
        <v>119827000000</v>
      </c>
      <c r="L455">
        <v>121749000000</v>
      </c>
    </row>
    <row r="456" spans="1:12" x14ac:dyDescent="0.55000000000000004">
      <c r="A456" s="1">
        <v>45289</v>
      </c>
      <c r="B456" s="1">
        <v>45291</v>
      </c>
      <c r="C456" t="s">
        <v>3859</v>
      </c>
      <c r="D456" t="s">
        <v>7590</v>
      </c>
      <c r="E456">
        <v>-702838000</v>
      </c>
      <c r="F456">
        <v>764578000</v>
      </c>
      <c r="G456">
        <v>9369011000</v>
      </c>
      <c r="H456">
        <v>477588000</v>
      </c>
      <c r="I456">
        <v>1754820000</v>
      </c>
      <c r="J456">
        <v>87817000</v>
      </c>
      <c r="K456">
        <v>6488205000.000001</v>
      </c>
      <c r="L456">
        <v>4713731000</v>
      </c>
    </row>
    <row r="457" spans="1:12" x14ac:dyDescent="0.55000000000000004">
      <c r="A457" s="1">
        <v>45289</v>
      </c>
      <c r="B457" s="1">
        <v>45291</v>
      </c>
      <c r="C457" t="s">
        <v>3880</v>
      </c>
      <c r="D457" t="s">
        <v>7591</v>
      </c>
      <c r="E457">
        <v>-2352000000</v>
      </c>
      <c r="F457">
        <v>15000000</v>
      </c>
      <c r="G457">
        <v>11258000000</v>
      </c>
      <c r="H457">
        <v>167000000</v>
      </c>
      <c r="I457">
        <v>1860000000</v>
      </c>
      <c r="J457">
        <v>170000000</v>
      </c>
      <c r="K457">
        <v>5240000000</v>
      </c>
      <c r="L457">
        <v>5762000000</v>
      </c>
    </row>
    <row r="458" spans="1:12" x14ac:dyDescent="0.55000000000000004">
      <c r="A458" s="1">
        <v>45289</v>
      </c>
      <c r="B458" s="1">
        <v>45291</v>
      </c>
      <c r="C458" t="s">
        <v>3889</v>
      </c>
      <c r="D458" t="s">
        <v>7592</v>
      </c>
      <c r="E458">
        <v>-3490999.9831579626</v>
      </c>
      <c r="F458" t="s">
        <v>7664</v>
      </c>
      <c r="G458" t="s">
        <v>7664</v>
      </c>
      <c r="H458">
        <v>-7628000.020980835</v>
      </c>
      <c r="I458">
        <v>-5471999.9134540558</v>
      </c>
      <c r="J458">
        <v>2000.0000949949026</v>
      </c>
      <c r="K458">
        <v>15200000.762939453</v>
      </c>
      <c r="L458">
        <v>3257999.9566078186</v>
      </c>
    </row>
    <row r="459" spans="1:12" x14ac:dyDescent="0.55000000000000004">
      <c r="A459" s="1">
        <v>45289</v>
      </c>
      <c r="B459" s="1">
        <v>45291</v>
      </c>
      <c r="C459" t="s">
        <v>3913</v>
      </c>
      <c r="D459" t="s">
        <v>7593</v>
      </c>
      <c r="E459">
        <v>3569000000</v>
      </c>
      <c r="F459">
        <v>201000000</v>
      </c>
      <c r="G459">
        <v>3557000000</v>
      </c>
      <c r="H459">
        <v>2673000000</v>
      </c>
      <c r="I459">
        <v>4871000000</v>
      </c>
      <c r="J459" t="s">
        <v>7664</v>
      </c>
      <c r="K459">
        <v>3825000000</v>
      </c>
      <c r="L459">
        <v>15712000000</v>
      </c>
    </row>
    <row r="460" spans="1:12" x14ac:dyDescent="0.55000000000000004">
      <c r="A460" s="1">
        <v>45289</v>
      </c>
      <c r="B460" s="1">
        <v>45291</v>
      </c>
      <c r="C460" t="s">
        <v>3933</v>
      </c>
      <c r="D460" t="s">
        <v>7594</v>
      </c>
      <c r="E460">
        <v>-310188000</v>
      </c>
      <c r="F460">
        <v>0</v>
      </c>
      <c r="G460">
        <v>2826150000</v>
      </c>
      <c r="H460">
        <v>271991000</v>
      </c>
      <c r="I460">
        <v>526330000</v>
      </c>
      <c r="J460">
        <v>30030000</v>
      </c>
      <c r="K460">
        <v>2928864000</v>
      </c>
      <c r="L460">
        <v>1777361000</v>
      </c>
    </row>
    <row r="461" spans="1:12" x14ac:dyDescent="0.55000000000000004">
      <c r="A461" s="1">
        <v>45289</v>
      </c>
      <c r="B461" s="1">
        <v>45291</v>
      </c>
      <c r="C461" t="s">
        <v>4006</v>
      </c>
      <c r="D461" t="s">
        <v>7595</v>
      </c>
      <c r="E461">
        <v>-187000000</v>
      </c>
      <c r="F461">
        <v>2048000000</v>
      </c>
      <c r="G461">
        <v>7987000000</v>
      </c>
      <c r="H461">
        <v>-648000000</v>
      </c>
      <c r="I461">
        <v>1125000000</v>
      </c>
      <c r="J461">
        <v>93000000</v>
      </c>
      <c r="K461">
        <v>18255000000</v>
      </c>
      <c r="L461">
        <v>52881000000</v>
      </c>
    </row>
    <row r="462" spans="1:12" x14ac:dyDescent="0.55000000000000004">
      <c r="A462" s="1">
        <v>45289</v>
      </c>
      <c r="B462" s="1">
        <v>45291</v>
      </c>
      <c r="C462" t="s">
        <v>4044</v>
      </c>
      <c r="D462" t="s">
        <v>7550</v>
      </c>
      <c r="E462" t="s">
        <v>7664</v>
      </c>
      <c r="F462" t="s">
        <v>7664</v>
      </c>
      <c r="G462" t="s">
        <v>7664</v>
      </c>
      <c r="H462" t="s">
        <v>7664</v>
      </c>
      <c r="I462" t="s">
        <v>7664</v>
      </c>
      <c r="J462" t="s">
        <v>7664</v>
      </c>
      <c r="K462" t="s">
        <v>7664</v>
      </c>
      <c r="L462" t="s">
        <v>7664</v>
      </c>
    </row>
    <row r="463" spans="1:12" x14ac:dyDescent="0.55000000000000004">
      <c r="A463" s="1">
        <v>45289</v>
      </c>
      <c r="B463" s="1">
        <v>45291</v>
      </c>
      <c r="C463" t="s">
        <v>4077</v>
      </c>
      <c r="D463" t="s">
        <v>7439</v>
      </c>
      <c r="E463">
        <v>6947000000</v>
      </c>
      <c r="F463">
        <v>100000000</v>
      </c>
      <c r="G463">
        <v>7931000000</v>
      </c>
      <c r="H463">
        <v>2184000000</v>
      </c>
      <c r="I463" t="s">
        <v>7664</v>
      </c>
      <c r="J463">
        <v>98000000</v>
      </c>
      <c r="K463">
        <v>19978000000</v>
      </c>
      <c r="L463">
        <v>40073000000</v>
      </c>
    </row>
    <row r="464" spans="1:12" x14ac:dyDescent="0.55000000000000004">
      <c r="A464" s="1">
        <v>45289</v>
      </c>
      <c r="B464" s="1">
        <v>45291</v>
      </c>
      <c r="C464" t="s">
        <v>4083</v>
      </c>
      <c r="D464" t="s">
        <v>7596</v>
      </c>
      <c r="E464" t="s">
        <v>7664</v>
      </c>
      <c r="F464" t="s">
        <v>7664</v>
      </c>
      <c r="G464" t="s">
        <v>7664</v>
      </c>
      <c r="H464" t="s">
        <v>7664</v>
      </c>
      <c r="I464" t="s">
        <v>7664</v>
      </c>
      <c r="J464" t="s">
        <v>7664</v>
      </c>
      <c r="K464" t="s">
        <v>7664</v>
      </c>
      <c r="L464" t="s">
        <v>7664</v>
      </c>
    </row>
    <row r="465" spans="1:12" x14ac:dyDescent="0.55000000000000004">
      <c r="A465" s="1">
        <v>45289</v>
      </c>
      <c r="B465" s="1">
        <v>45291</v>
      </c>
      <c r="C465" t="s">
        <v>4095</v>
      </c>
      <c r="D465" t="s">
        <v>7412</v>
      </c>
      <c r="E465">
        <v>2693000000</v>
      </c>
      <c r="F465">
        <v>2879000000</v>
      </c>
      <c r="G465">
        <v>22772000000</v>
      </c>
      <c r="H465">
        <v>2710000000</v>
      </c>
      <c r="I465">
        <v>6343000000</v>
      </c>
      <c r="J465">
        <v>314000000</v>
      </c>
      <c r="K465">
        <v>14343000000</v>
      </c>
      <c r="L465">
        <v>11053000000</v>
      </c>
    </row>
    <row r="466" spans="1:12" x14ac:dyDescent="0.55000000000000004">
      <c r="A466" s="1">
        <v>45289</v>
      </c>
      <c r="B466" s="1">
        <v>45291</v>
      </c>
      <c r="C466" t="s">
        <v>4097</v>
      </c>
      <c r="D466" t="s">
        <v>7597</v>
      </c>
      <c r="E466">
        <v>378000000</v>
      </c>
      <c r="F466">
        <v>63000000</v>
      </c>
      <c r="G466">
        <v>3665000000</v>
      </c>
      <c r="H466">
        <v>725000000</v>
      </c>
      <c r="I466">
        <v>2239000000</v>
      </c>
      <c r="J466">
        <v>21000000</v>
      </c>
      <c r="K466">
        <v>6007000000</v>
      </c>
      <c r="L466">
        <v>15639000000</v>
      </c>
    </row>
    <row r="467" spans="1:12" x14ac:dyDescent="0.55000000000000004">
      <c r="A467" s="1">
        <v>45289</v>
      </c>
      <c r="B467" s="1">
        <v>45291</v>
      </c>
      <c r="C467" t="s">
        <v>4103</v>
      </c>
      <c r="D467" t="s">
        <v>7598</v>
      </c>
      <c r="E467">
        <v>163294000</v>
      </c>
      <c r="F467">
        <v>477246000</v>
      </c>
      <c r="G467">
        <v>3111799000</v>
      </c>
      <c r="H467">
        <v>-6337000</v>
      </c>
      <c r="I467">
        <v>437657000</v>
      </c>
      <c r="J467">
        <v>24921000</v>
      </c>
      <c r="K467">
        <v>3015220000</v>
      </c>
      <c r="L467">
        <v>1577202000</v>
      </c>
    </row>
    <row r="468" spans="1:12" x14ac:dyDescent="0.55000000000000004">
      <c r="A468" s="1">
        <v>45289</v>
      </c>
      <c r="B468" s="1">
        <v>45291</v>
      </c>
      <c r="C468" t="s">
        <v>4109</v>
      </c>
      <c r="D468" t="s">
        <v>7244</v>
      </c>
      <c r="E468">
        <v>16300000000</v>
      </c>
      <c r="F468">
        <v>16856000000</v>
      </c>
      <c r="G468">
        <v>155214000000</v>
      </c>
      <c r="H468">
        <v>20896000000</v>
      </c>
      <c r="I468">
        <v>46828000000</v>
      </c>
      <c r="J468">
        <v>1433000000</v>
      </c>
      <c r="K468">
        <v>99088000000</v>
      </c>
      <c r="L468">
        <v>134095000000</v>
      </c>
    </row>
    <row r="469" spans="1:12" x14ac:dyDescent="0.55000000000000004">
      <c r="A469" s="1">
        <v>45289</v>
      </c>
      <c r="B469" s="1">
        <v>45291</v>
      </c>
      <c r="C469" t="s">
        <v>4115</v>
      </c>
      <c r="D469" t="s">
        <v>7599</v>
      </c>
      <c r="E469">
        <v>-1750000000</v>
      </c>
      <c r="F469">
        <v>288303000000</v>
      </c>
      <c r="G469">
        <v>217912000000</v>
      </c>
      <c r="H469">
        <v>7834000000</v>
      </c>
      <c r="I469">
        <v>70650000000</v>
      </c>
      <c r="J469" t="s">
        <v>7664</v>
      </c>
      <c r="K469">
        <v>117277000000</v>
      </c>
      <c r="L469">
        <v>100885000000</v>
      </c>
    </row>
    <row r="470" spans="1:12" x14ac:dyDescent="0.55000000000000004">
      <c r="A470" s="1">
        <v>45289</v>
      </c>
      <c r="B470" s="1">
        <v>45291</v>
      </c>
      <c r="C470" t="s">
        <v>4130</v>
      </c>
      <c r="D470" t="s">
        <v>7527</v>
      </c>
      <c r="E470">
        <v>195900000.00000024</v>
      </c>
      <c r="F470">
        <v>2262200000</v>
      </c>
      <c r="G470">
        <v>15956500000</v>
      </c>
      <c r="H470">
        <v>1367100000</v>
      </c>
      <c r="I470">
        <v>3171300000</v>
      </c>
      <c r="J470">
        <v>182500000</v>
      </c>
      <c r="K470">
        <v>12100300000</v>
      </c>
      <c r="L470">
        <v>9233900000</v>
      </c>
    </row>
    <row r="471" spans="1:12" x14ac:dyDescent="0.55000000000000004">
      <c r="A471" s="1">
        <v>45289</v>
      </c>
      <c r="B471" s="1">
        <v>45291</v>
      </c>
      <c r="C471" t="s">
        <v>4138</v>
      </c>
      <c r="D471" t="s">
        <v>7600</v>
      </c>
      <c r="E471" t="s">
        <v>7664</v>
      </c>
      <c r="F471" t="s">
        <v>7664</v>
      </c>
      <c r="G471" t="s">
        <v>7664</v>
      </c>
      <c r="H471" t="s">
        <v>7664</v>
      </c>
      <c r="I471" t="s">
        <v>7664</v>
      </c>
      <c r="J471" t="s">
        <v>7664</v>
      </c>
      <c r="K471" t="s">
        <v>7664</v>
      </c>
      <c r="L471" t="s">
        <v>7664</v>
      </c>
    </row>
    <row r="472" spans="1:12" x14ac:dyDescent="0.55000000000000004">
      <c r="A472" s="1">
        <v>45289</v>
      </c>
      <c r="B472" s="1">
        <v>45291</v>
      </c>
      <c r="C472" t="s">
        <v>4152</v>
      </c>
      <c r="D472" t="s">
        <v>7601</v>
      </c>
      <c r="E472" t="s">
        <v>7664</v>
      </c>
      <c r="F472" t="s">
        <v>7664</v>
      </c>
      <c r="G472" t="s">
        <v>7664</v>
      </c>
      <c r="H472" t="s">
        <v>7664</v>
      </c>
      <c r="I472" t="s">
        <v>7664</v>
      </c>
      <c r="J472" t="s">
        <v>7664</v>
      </c>
      <c r="K472" t="s">
        <v>7664</v>
      </c>
      <c r="L472" t="s">
        <v>7664</v>
      </c>
    </row>
    <row r="473" spans="1:12" x14ac:dyDescent="0.55000000000000004">
      <c r="A473" s="1">
        <v>45289</v>
      </c>
      <c r="B473" s="1">
        <v>45291</v>
      </c>
      <c r="C473" t="s">
        <v>4162</v>
      </c>
      <c r="D473" t="s">
        <v>7496</v>
      </c>
      <c r="E473" t="s">
        <v>7664</v>
      </c>
      <c r="F473" t="s">
        <v>7664</v>
      </c>
      <c r="G473" t="s">
        <v>7664</v>
      </c>
      <c r="H473" t="s">
        <v>7664</v>
      </c>
      <c r="I473" t="s">
        <v>7664</v>
      </c>
      <c r="J473" t="s">
        <v>7664</v>
      </c>
      <c r="K473" t="s">
        <v>7664</v>
      </c>
      <c r="L473" t="s">
        <v>7664</v>
      </c>
    </row>
    <row r="474" spans="1:12" x14ac:dyDescent="0.55000000000000004">
      <c r="A474" s="1">
        <v>45289</v>
      </c>
      <c r="B474" s="1">
        <v>45291</v>
      </c>
      <c r="C474" t="s">
        <v>4202</v>
      </c>
      <c r="D474" t="s">
        <v>7602</v>
      </c>
      <c r="E474">
        <v>1671000000</v>
      </c>
      <c r="F474">
        <v>297000000</v>
      </c>
      <c r="G474">
        <v>15133000000</v>
      </c>
      <c r="H474">
        <v>2310000000</v>
      </c>
      <c r="I474">
        <v>5645000000</v>
      </c>
      <c r="J474" t="s">
        <v>7664</v>
      </c>
      <c r="K474">
        <v>6966000000</v>
      </c>
      <c r="L474">
        <v>20144000000</v>
      </c>
    </row>
    <row r="475" spans="1:12" x14ac:dyDescent="0.55000000000000004">
      <c r="A475" s="1">
        <v>45289</v>
      </c>
      <c r="B475" s="1">
        <v>45291</v>
      </c>
      <c r="C475" t="s">
        <v>4213</v>
      </c>
      <c r="D475" t="s">
        <v>7603</v>
      </c>
      <c r="E475">
        <v>3312000000</v>
      </c>
      <c r="F475">
        <v>1998000000</v>
      </c>
      <c r="G475">
        <v>11147000000</v>
      </c>
      <c r="H475">
        <v>4154000000</v>
      </c>
      <c r="I475">
        <v>7521000000</v>
      </c>
      <c r="J475">
        <v>129000000</v>
      </c>
      <c r="K475">
        <v>19707000000</v>
      </c>
      <c r="L475">
        <v>32023000000</v>
      </c>
    </row>
    <row r="476" spans="1:12" x14ac:dyDescent="0.55000000000000004">
      <c r="A476" s="1">
        <v>45289</v>
      </c>
      <c r="B476" s="1">
        <v>45291</v>
      </c>
      <c r="C476" t="s">
        <v>4223</v>
      </c>
      <c r="D476" t="s">
        <v>7604</v>
      </c>
      <c r="E476" t="s">
        <v>7664</v>
      </c>
      <c r="F476" t="s">
        <v>7664</v>
      </c>
      <c r="G476" t="s">
        <v>7664</v>
      </c>
      <c r="H476" t="s">
        <v>7664</v>
      </c>
      <c r="I476" t="s">
        <v>7664</v>
      </c>
      <c r="J476" t="s">
        <v>7664</v>
      </c>
      <c r="K476" t="s">
        <v>7664</v>
      </c>
      <c r="L476" t="s">
        <v>7664</v>
      </c>
    </row>
    <row r="477" spans="1:12" x14ac:dyDescent="0.55000000000000004">
      <c r="A477" s="1">
        <v>45289</v>
      </c>
      <c r="B477" s="1">
        <v>45291</v>
      </c>
      <c r="C477" t="s">
        <v>4228</v>
      </c>
      <c r="D477" t="s">
        <v>7605</v>
      </c>
      <c r="E477">
        <v>76321000.00000003</v>
      </c>
      <c r="F477">
        <v>74527000</v>
      </c>
      <c r="G477">
        <v>774663000</v>
      </c>
      <c r="H477">
        <v>33230000</v>
      </c>
      <c r="I477">
        <v>345336000</v>
      </c>
      <c r="J477">
        <v>17518000</v>
      </c>
      <c r="K477">
        <v>1803112000</v>
      </c>
      <c r="L477">
        <v>1374009000</v>
      </c>
    </row>
    <row r="478" spans="1:12" x14ac:dyDescent="0.55000000000000004">
      <c r="A478" s="1">
        <v>45289</v>
      </c>
      <c r="B478" s="1">
        <v>45291</v>
      </c>
      <c r="C478" t="s">
        <v>4234</v>
      </c>
      <c r="D478" t="s">
        <v>7606</v>
      </c>
      <c r="E478">
        <v>165132000.00000003</v>
      </c>
      <c r="F478" t="s">
        <v>7664</v>
      </c>
      <c r="G478">
        <v>2181615000</v>
      </c>
      <c r="H478">
        <v>-96682000</v>
      </c>
      <c r="I478">
        <v>41545000</v>
      </c>
      <c r="J478">
        <v>19229000</v>
      </c>
      <c r="K478">
        <v>501342000.00000012</v>
      </c>
      <c r="L478">
        <v>2499259000</v>
      </c>
    </row>
    <row r="479" spans="1:12" x14ac:dyDescent="0.55000000000000004">
      <c r="A479" s="1">
        <v>45289</v>
      </c>
      <c r="B479" s="1">
        <v>45291</v>
      </c>
      <c r="C479" t="s">
        <v>4241</v>
      </c>
      <c r="D479" t="s">
        <v>7261</v>
      </c>
      <c r="E479">
        <v>19768000000</v>
      </c>
      <c r="F479">
        <v>14840000000</v>
      </c>
      <c r="G479">
        <v>144431000000</v>
      </c>
      <c r="H479">
        <v>-11305000000</v>
      </c>
      <c r="I479">
        <v>21137000000</v>
      </c>
      <c r="J479">
        <v>1662000000</v>
      </c>
      <c r="K479">
        <v>119827000000</v>
      </c>
      <c r="L479">
        <v>121749000000</v>
      </c>
    </row>
    <row r="480" spans="1:12" x14ac:dyDescent="0.55000000000000004">
      <c r="A480" s="1">
        <v>45289</v>
      </c>
      <c r="B480" s="1">
        <v>45291</v>
      </c>
      <c r="C480" t="s">
        <v>4282</v>
      </c>
      <c r="D480" t="s">
        <v>7384</v>
      </c>
      <c r="E480">
        <v>-1959000000</v>
      </c>
      <c r="F480">
        <v>1572000000</v>
      </c>
      <c r="G480">
        <v>22882000000</v>
      </c>
      <c r="H480">
        <v>524000000</v>
      </c>
      <c r="I480">
        <v>3264000000</v>
      </c>
      <c r="J480">
        <v>263000000</v>
      </c>
      <c r="K480">
        <v>10945000000</v>
      </c>
      <c r="L480">
        <v>12901000000</v>
      </c>
    </row>
    <row r="481" spans="1:12" x14ac:dyDescent="0.55000000000000004">
      <c r="A481" s="1">
        <v>45289</v>
      </c>
      <c r="B481" s="1">
        <v>45291</v>
      </c>
      <c r="C481" t="s">
        <v>4286</v>
      </c>
      <c r="D481" t="s">
        <v>7607</v>
      </c>
      <c r="E481">
        <v>406200000</v>
      </c>
      <c r="F481">
        <v>0</v>
      </c>
      <c r="G481">
        <v>3236100000</v>
      </c>
      <c r="H481">
        <v>378800000</v>
      </c>
      <c r="I481">
        <v>919500000</v>
      </c>
      <c r="J481">
        <v>38700000</v>
      </c>
      <c r="K481">
        <v>5970700000</v>
      </c>
      <c r="L481">
        <v>1502900000</v>
      </c>
    </row>
    <row r="482" spans="1:12" x14ac:dyDescent="0.55000000000000004">
      <c r="A482" s="1">
        <v>45289</v>
      </c>
      <c r="B482" s="1">
        <v>45291</v>
      </c>
      <c r="C482" t="s">
        <v>4296</v>
      </c>
      <c r="D482" t="s">
        <v>7608</v>
      </c>
      <c r="E482">
        <v>-343000000</v>
      </c>
      <c r="F482">
        <v>1290000000</v>
      </c>
      <c r="G482">
        <v>14177000000</v>
      </c>
      <c r="H482">
        <v>749000000</v>
      </c>
      <c r="I482">
        <v>2266000000</v>
      </c>
      <c r="J482">
        <v>164000000</v>
      </c>
      <c r="K482">
        <v>7758000000</v>
      </c>
      <c r="L482">
        <v>7790000000</v>
      </c>
    </row>
    <row r="483" spans="1:12" x14ac:dyDescent="0.55000000000000004">
      <c r="A483" s="1">
        <v>45289</v>
      </c>
      <c r="B483" s="1">
        <v>45291</v>
      </c>
      <c r="C483" t="s">
        <v>4311</v>
      </c>
      <c r="D483" t="s">
        <v>7609</v>
      </c>
      <c r="E483" t="s">
        <v>7664</v>
      </c>
      <c r="F483" t="s">
        <v>7664</v>
      </c>
      <c r="G483" t="s">
        <v>7664</v>
      </c>
      <c r="H483" t="s">
        <v>7664</v>
      </c>
      <c r="I483" t="s">
        <v>7664</v>
      </c>
      <c r="J483" t="s">
        <v>7664</v>
      </c>
      <c r="K483" t="s">
        <v>7664</v>
      </c>
      <c r="L483" t="s">
        <v>7664</v>
      </c>
    </row>
    <row r="484" spans="1:12" x14ac:dyDescent="0.55000000000000004">
      <c r="A484" s="1">
        <v>45289</v>
      </c>
      <c r="B484" s="1">
        <v>45291</v>
      </c>
      <c r="C484" t="s">
        <v>4321</v>
      </c>
      <c r="D484" t="s">
        <v>7610</v>
      </c>
      <c r="E484">
        <v>-33033000000</v>
      </c>
      <c r="F484">
        <v>140419000000</v>
      </c>
      <c r="G484">
        <v>247193000000</v>
      </c>
      <c r="H484">
        <v>9806000000</v>
      </c>
      <c r="I484">
        <v>53371000000</v>
      </c>
      <c r="J484" t="s">
        <v>7664</v>
      </c>
      <c r="K484">
        <v>100158000000.00002</v>
      </c>
      <c r="L484">
        <v>90799000000</v>
      </c>
    </row>
    <row r="485" spans="1:12" x14ac:dyDescent="0.55000000000000004">
      <c r="A485" s="1">
        <v>45289</v>
      </c>
      <c r="B485" s="1">
        <v>45291</v>
      </c>
      <c r="C485" t="s">
        <v>4352</v>
      </c>
      <c r="D485" t="s">
        <v>7277</v>
      </c>
      <c r="E485">
        <v>-3529500000</v>
      </c>
      <c r="F485">
        <v>5621700000</v>
      </c>
      <c r="G485">
        <v>37230100000</v>
      </c>
      <c r="H485">
        <v>2256200000</v>
      </c>
      <c r="I485">
        <v>6588300000</v>
      </c>
      <c r="J485">
        <v>470300000</v>
      </c>
      <c r="K485">
        <v>25424700000.000004</v>
      </c>
      <c r="L485">
        <v>19286200000</v>
      </c>
    </row>
    <row r="486" spans="1:12" x14ac:dyDescent="0.55000000000000004">
      <c r="A486" s="1">
        <v>45289</v>
      </c>
      <c r="B486" s="1">
        <v>45291</v>
      </c>
      <c r="C486" t="s">
        <v>4384</v>
      </c>
      <c r="D486" t="s">
        <v>7261</v>
      </c>
      <c r="E486">
        <v>19768000000</v>
      </c>
      <c r="F486">
        <v>14840000000</v>
      </c>
      <c r="G486">
        <v>144431000000</v>
      </c>
      <c r="H486">
        <v>-11305000000</v>
      </c>
      <c r="I486">
        <v>21137000000</v>
      </c>
      <c r="J486">
        <v>1662000000</v>
      </c>
      <c r="K486">
        <v>119827000000</v>
      </c>
      <c r="L486">
        <v>121749000000</v>
      </c>
    </row>
    <row r="487" spans="1:12" x14ac:dyDescent="0.55000000000000004">
      <c r="A487" s="1">
        <v>45289</v>
      </c>
      <c r="B487" s="1">
        <v>45291</v>
      </c>
      <c r="C487" t="s">
        <v>4387</v>
      </c>
      <c r="D487" t="s">
        <v>7342</v>
      </c>
      <c r="E487">
        <v>-3487000000</v>
      </c>
      <c r="F487">
        <v>3374000000</v>
      </c>
      <c r="G487">
        <v>39821000000</v>
      </c>
      <c r="H487">
        <v>2144000000</v>
      </c>
      <c r="I487">
        <v>7128000000</v>
      </c>
      <c r="J487">
        <v>437000000</v>
      </c>
      <c r="K487">
        <v>25470000000</v>
      </c>
      <c r="L487">
        <v>21042000000</v>
      </c>
    </row>
    <row r="488" spans="1:12" x14ac:dyDescent="0.55000000000000004">
      <c r="A488" s="1">
        <v>45289</v>
      </c>
      <c r="B488" s="1">
        <v>45291</v>
      </c>
      <c r="C488" t="s">
        <v>4403</v>
      </c>
      <c r="D488" t="s">
        <v>7611</v>
      </c>
      <c r="E488">
        <v>-666700000</v>
      </c>
      <c r="F488">
        <v>2246700000</v>
      </c>
      <c r="G488">
        <v>11011300000</v>
      </c>
      <c r="H488">
        <v>721400000</v>
      </c>
      <c r="I488">
        <v>2165500000</v>
      </c>
      <c r="J488">
        <v>129199999.99999999</v>
      </c>
      <c r="K488">
        <v>7769299999.999999</v>
      </c>
      <c r="L488">
        <v>5788000000</v>
      </c>
    </row>
    <row r="489" spans="1:12" x14ac:dyDescent="0.55000000000000004">
      <c r="A489" s="1">
        <v>45289</v>
      </c>
      <c r="B489" s="1">
        <v>45291</v>
      </c>
      <c r="C489" t="s">
        <v>4430</v>
      </c>
      <c r="D489" t="s">
        <v>7422</v>
      </c>
      <c r="E489" t="s">
        <v>7664</v>
      </c>
      <c r="F489" t="s">
        <v>7664</v>
      </c>
      <c r="G489">
        <v>2635000000</v>
      </c>
      <c r="H489">
        <v>1783000000</v>
      </c>
      <c r="I489" t="s">
        <v>7664</v>
      </c>
      <c r="J489">
        <v>49000000</v>
      </c>
      <c r="K489">
        <v>10253000000</v>
      </c>
      <c r="L489">
        <v>1886000000</v>
      </c>
    </row>
    <row r="490" spans="1:12" x14ac:dyDescent="0.55000000000000004">
      <c r="A490" s="1">
        <v>45289</v>
      </c>
      <c r="B490" s="1">
        <v>45291</v>
      </c>
      <c r="C490" t="s">
        <v>4454</v>
      </c>
      <c r="D490" t="s">
        <v>7406</v>
      </c>
      <c r="E490">
        <v>148000000</v>
      </c>
      <c r="F490">
        <v>1282000000</v>
      </c>
      <c r="G490">
        <v>25840000000</v>
      </c>
      <c r="H490">
        <v>1741000000</v>
      </c>
      <c r="I490">
        <v>5886000000</v>
      </c>
      <c r="J490">
        <v>255000000</v>
      </c>
      <c r="K490">
        <v>17309000000</v>
      </c>
      <c r="L490">
        <v>14817000000</v>
      </c>
    </row>
    <row r="491" spans="1:12" x14ac:dyDescent="0.55000000000000004">
      <c r="A491" s="1">
        <v>45289</v>
      </c>
      <c r="B491" s="1">
        <v>45291</v>
      </c>
      <c r="C491" t="s">
        <v>4460</v>
      </c>
      <c r="D491" t="s">
        <v>7612</v>
      </c>
      <c r="E491" t="s">
        <v>7664</v>
      </c>
      <c r="F491" t="s">
        <v>7664</v>
      </c>
      <c r="G491" t="s">
        <v>7664</v>
      </c>
      <c r="H491" t="s">
        <v>7664</v>
      </c>
      <c r="I491" t="s">
        <v>7664</v>
      </c>
      <c r="J491" t="s">
        <v>7664</v>
      </c>
      <c r="K491" t="s">
        <v>7664</v>
      </c>
      <c r="L491" t="s">
        <v>7664</v>
      </c>
    </row>
    <row r="492" spans="1:12" x14ac:dyDescent="0.55000000000000004">
      <c r="A492" s="1">
        <v>45289</v>
      </c>
      <c r="B492" s="1">
        <v>45291</v>
      </c>
      <c r="C492" t="s">
        <v>4500</v>
      </c>
      <c r="D492" t="s">
        <v>7294</v>
      </c>
      <c r="E492">
        <v>1186000000</v>
      </c>
      <c r="F492">
        <v>2709000000</v>
      </c>
      <c r="G492">
        <v>24090000000</v>
      </c>
      <c r="H492">
        <v>3400000000</v>
      </c>
      <c r="I492">
        <v>7953000000</v>
      </c>
      <c r="J492">
        <v>196000000</v>
      </c>
      <c r="K492">
        <v>9226000000</v>
      </c>
      <c r="L492">
        <v>57260000000</v>
      </c>
    </row>
    <row r="493" spans="1:12" x14ac:dyDescent="0.55000000000000004">
      <c r="A493" s="1">
        <v>45289</v>
      </c>
      <c r="B493" s="1">
        <v>45291</v>
      </c>
      <c r="C493" t="s">
        <v>4508</v>
      </c>
      <c r="D493" t="s">
        <v>7331</v>
      </c>
      <c r="E493">
        <v>15976000000</v>
      </c>
      <c r="F493">
        <v>2978000000</v>
      </c>
      <c r="G493">
        <v>94351000000</v>
      </c>
      <c r="H493">
        <v>15152000000</v>
      </c>
      <c r="I493">
        <v>37639000000</v>
      </c>
      <c r="J493">
        <v>1060000000</v>
      </c>
      <c r="K493">
        <v>83393000000</v>
      </c>
      <c r="L493">
        <v>120871000000</v>
      </c>
    </row>
    <row r="494" spans="1:12" x14ac:dyDescent="0.55000000000000004">
      <c r="A494" s="1">
        <v>45289</v>
      </c>
      <c r="B494" s="1">
        <v>45291</v>
      </c>
      <c r="C494" t="s">
        <v>4515</v>
      </c>
      <c r="D494" t="s">
        <v>7423</v>
      </c>
      <c r="E494">
        <v>3907500000</v>
      </c>
      <c r="F494">
        <v>23800000</v>
      </c>
      <c r="G494">
        <v>3930200000</v>
      </c>
      <c r="H494">
        <v>1485400000</v>
      </c>
      <c r="I494" t="s">
        <v>7664</v>
      </c>
      <c r="J494">
        <v>42500000</v>
      </c>
      <c r="K494">
        <v>10982400000.000002</v>
      </c>
      <c r="L494">
        <v>14097000000</v>
      </c>
    </row>
    <row r="495" spans="1:12" x14ac:dyDescent="0.55000000000000004">
      <c r="A495" s="1">
        <v>45289</v>
      </c>
      <c r="B495" s="1">
        <v>45291</v>
      </c>
      <c r="C495" t="s">
        <v>4520</v>
      </c>
      <c r="D495" t="s">
        <v>7342</v>
      </c>
      <c r="E495">
        <v>-3487000000</v>
      </c>
      <c r="F495">
        <v>3374000000</v>
      </c>
      <c r="G495">
        <v>39821000000</v>
      </c>
      <c r="H495">
        <v>2144000000</v>
      </c>
      <c r="I495">
        <v>7128000000</v>
      </c>
      <c r="J495">
        <v>437000000</v>
      </c>
      <c r="K495">
        <v>25470000000</v>
      </c>
      <c r="L495">
        <v>21042000000</v>
      </c>
    </row>
    <row r="496" spans="1:12" x14ac:dyDescent="0.55000000000000004">
      <c r="A496" s="1">
        <v>45289</v>
      </c>
      <c r="B496" s="1">
        <v>45291</v>
      </c>
      <c r="C496" t="s">
        <v>4539</v>
      </c>
      <c r="D496" t="s">
        <v>7613</v>
      </c>
      <c r="E496">
        <v>-3760000000</v>
      </c>
      <c r="F496">
        <v>3060000000</v>
      </c>
      <c r="G496">
        <v>23631000000</v>
      </c>
      <c r="H496">
        <v>-560000000</v>
      </c>
      <c r="I496">
        <v>3413000000</v>
      </c>
      <c r="J496">
        <v>326000000</v>
      </c>
      <c r="K496">
        <v>6679000000</v>
      </c>
      <c r="L496">
        <v>12760000000</v>
      </c>
    </row>
    <row r="497" spans="1:12" x14ac:dyDescent="0.55000000000000004">
      <c r="A497" s="1">
        <v>45289</v>
      </c>
      <c r="B497" s="1">
        <v>45291</v>
      </c>
      <c r="C497" t="s">
        <v>4542</v>
      </c>
      <c r="D497" t="s">
        <v>7383</v>
      </c>
      <c r="E497" t="s">
        <v>7664</v>
      </c>
      <c r="F497" t="s">
        <v>7664</v>
      </c>
      <c r="G497" t="s">
        <v>7664</v>
      </c>
      <c r="H497" t="s">
        <v>7664</v>
      </c>
      <c r="I497" t="s">
        <v>7664</v>
      </c>
      <c r="J497" t="s">
        <v>7664</v>
      </c>
      <c r="K497" t="s">
        <v>7664</v>
      </c>
      <c r="L497" t="s">
        <v>7664</v>
      </c>
    </row>
    <row r="498" spans="1:12" x14ac:dyDescent="0.55000000000000004">
      <c r="A498" s="1">
        <v>45289</v>
      </c>
      <c r="B498" s="1">
        <v>45291</v>
      </c>
      <c r="C498" t="s">
        <v>4550</v>
      </c>
      <c r="D498" t="s">
        <v>7614</v>
      </c>
      <c r="E498" t="s">
        <v>7664</v>
      </c>
      <c r="F498" t="s">
        <v>7664</v>
      </c>
      <c r="G498" t="s">
        <v>7664</v>
      </c>
      <c r="H498" t="s">
        <v>7664</v>
      </c>
      <c r="I498" t="s">
        <v>7664</v>
      </c>
      <c r="J498" t="s">
        <v>7664</v>
      </c>
      <c r="K498" t="s">
        <v>7664</v>
      </c>
      <c r="L498" t="s">
        <v>7664</v>
      </c>
    </row>
    <row r="499" spans="1:12" x14ac:dyDescent="0.55000000000000004">
      <c r="A499" s="1">
        <v>45289</v>
      </c>
      <c r="B499" s="1">
        <v>45291</v>
      </c>
      <c r="C499" t="s">
        <v>4556</v>
      </c>
      <c r="D499" t="s">
        <v>7615</v>
      </c>
      <c r="E499">
        <v>3748000000</v>
      </c>
      <c r="F499" t="s">
        <v>7664</v>
      </c>
      <c r="G499" t="s">
        <v>7664</v>
      </c>
      <c r="H499">
        <v>13878000000</v>
      </c>
      <c r="I499">
        <v>7220000000</v>
      </c>
      <c r="J499">
        <v>294000000</v>
      </c>
      <c r="K499">
        <v>33811000000</v>
      </c>
      <c r="L499">
        <v>31037000000</v>
      </c>
    </row>
    <row r="500" spans="1:12" x14ac:dyDescent="0.55000000000000004">
      <c r="A500" s="1">
        <v>45289</v>
      </c>
      <c r="B500" s="1">
        <v>45291</v>
      </c>
      <c r="C500" t="s">
        <v>4574</v>
      </c>
      <c r="D500" t="s">
        <v>7616</v>
      </c>
      <c r="E500" t="s">
        <v>7664</v>
      </c>
      <c r="F500" t="s">
        <v>7664</v>
      </c>
      <c r="G500" t="s">
        <v>7664</v>
      </c>
      <c r="H500" t="s">
        <v>7664</v>
      </c>
      <c r="I500" t="s">
        <v>7664</v>
      </c>
      <c r="J500" t="s">
        <v>7664</v>
      </c>
      <c r="K500" t="s">
        <v>7664</v>
      </c>
      <c r="L500" t="s">
        <v>7664</v>
      </c>
    </row>
    <row r="501" spans="1:12" x14ac:dyDescent="0.55000000000000004">
      <c r="A501" s="1">
        <v>45289</v>
      </c>
      <c r="B501" s="1">
        <v>45291</v>
      </c>
      <c r="C501" t="s">
        <v>4599</v>
      </c>
      <c r="D501" t="s">
        <v>7617</v>
      </c>
      <c r="E501">
        <v>1774000000</v>
      </c>
      <c r="F501">
        <v>105000000</v>
      </c>
      <c r="G501">
        <v>5844000000</v>
      </c>
      <c r="H501">
        <v>1513000000</v>
      </c>
      <c r="I501">
        <v>2399000000</v>
      </c>
      <c r="J501">
        <v>85000000</v>
      </c>
      <c r="K501">
        <v>3352000000</v>
      </c>
      <c r="L501">
        <v>5726000000</v>
      </c>
    </row>
    <row r="502" spans="1:12" x14ac:dyDescent="0.55000000000000004">
      <c r="A502" s="1">
        <v>45289</v>
      </c>
      <c r="B502" s="1">
        <v>45291</v>
      </c>
      <c r="C502" t="s">
        <v>4627</v>
      </c>
      <c r="D502" t="s">
        <v>7613</v>
      </c>
      <c r="E502">
        <v>-3760000000</v>
      </c>
      <c r="F502">
        <v>3060000000</v>
      </c>
      <c r="G502">
        <v>23631000000</v>
      </c>
      <c r="H502">
        <v>-560000000</v>
      </c>
      <c r="I502">
        <v>3413000000</v>
      </c>
      <c r="J502">
        <v>326000000</v>
      </c>
      <c r="K502">
        <v>6679000000</v>
      </c>
      <c r="L502">
        <v>12760000000</v>
      </c>
    </row>
    <row r="503" spans="1:12" x14ac:dyDescent="0.55000000000000004">
      <c r="A503" s="1">
        <v>45289</v>
      </c>
      <c r="B503" s="1">
        <v>45291</v>
      </c>
      <c r="C503" t="s">
        <v>4633</v>
      </c>
      <c r="D503" t="s">
        <v>7618</v>
      </c>
      <c r="E503">
        <v>-880000000</v>
      </c>
      <c r="F503">
        <v>2189000000</v>
      </c>
      <c r="G503">
        <v>13829000000</v>
      </c>
      <c r="H503">
        <v>1157000000</v>
      </c>
      <c r="I503">
        <v>3111000000</v>
      </c>
      <c r="J503">
        <v>152000000</v>
      </c>
      <c r="K503">
        <v>11172000000</v>
      </c>
      <c r="L503">
        <v>7928000000</v>
      </c>
    </row>
    <row r="504" spans="1:12" x14ac:dyDescent="0.55000000000000004">
      <c r="A504" s="1">
        <v>45289</v>
      </c>
      <c r="B504" s="1">
        <v>45291</v>
      </c>
      <c r="C504" t="s">
        <v>4643</v>
      </c>
      <c r="D504" t="s">
        <v>7384</v>
      </c>
      <c r="E504">
        <v>-1959000000</v>
      </c>
      <c r="F504">
        <v>1572000000</v>
      </c>
      <c r="G504">
        <v>22882000000</v>
      </c>
      <c r="H504">
        <v>524000000</v>
      </c>
      <c r="I504">
        <v>3264000000</v>
      </c>
      <c r="J504">
        <v>263000000</v>
      </c>
      <c r="K504">
        <v>10945000000</v>
      </c>
      <c r="L504">
        <v>12901000000</v>
      </c>
    </row>
    <row r="505" spans="1:12" x14ac:dyDescent="0.55000000000000004">
      <c r="A505" s="1">
        <v>45289</v>
      </c>
      <c r="B505" s="1">
        <v>45291</v>
      </c>
      <c r="C505" t="s">
        <v>4649</v>
      </c>
      <c r="D505" t="s">
        <v>7619</v>
      </c>
      <c r="E505">
        <v>453900000</v>
      </c>
      <c r="F505">
        <v>0</v>
      </c>
      <c r="G505">
        <v>783000000</v>
      </c>
      <c r="H505">
        <v>-84200000</v>
      </c>
      <c r="I505" t="s">
        <v>7664</v>
      </c>
      <c r="J505">
        <v>8500000</v>
      </c>
      <c r="K505">
        <v>2116300000.0000002</v>
      </c>
      <c r="L505">
        <v>5943400000</v>
      </c>
    </row>
    <row r="506" spans="1:12" x14ac:dyDescent="0.55000000000000004">
      <c r="A506" s="1">
        <v>45289</v>
      </c>
      <c r="B506" s="1">
        <v>45291</v>
      </c>
      <c r="C506" t="s">
        <v>4684</v>
      </c>
      <c r="D506" t="s">
        <v>7620</v>
      </c>
      <c r="E506" t="s">
        <v>7664</v>
      </c>
      <c r="F506" t="s">
        <v>7664</v>
      </c>
      <c r="G506" t="s">
        <v>7664</v>
      </c>
      <c r="H506" t="s">
        <v>7664</v>
      </c>
      <c r="I506" t="s">
        <v>7664</v>
      </c>
      <c r="J506" t="s">
        <v>7664</v>
      </c>
      <c r="K506" t="s">
        <v>7664</v>
      </c>
      <c r="L506" t="s">
        <v>7664</v>
      </c>
    </row>
    <row r="507" spans="1:12" x14ac:dyDescent="0.55000000000000004">
      <c r="A507" s="1">
        <v>45289</v>
      </c>
      <c r="B507" s="1">
        <v>45291</v>
      </c>
      <c r="C507" t="s">
        <v>4691</v>
      </c>
      <c r="D507" t="s">
        <v>7618</v>
      </c>
      <c r="E507">
        <v>-880000000</v>
      </c>
      <c r="F507">
        <v>2189000000</v>
      </c>
      <c r="G507">
        <v>13829000000</v>
      </c>
      <c r="H507">
        <v>1157000000</v>
      </c>
      <c r="I507">
        <v>3111000000</v>
      </c>
      <c r="J507">
        <v>152000000</v>
      </c>
      <c r="K507">
        <v>11172000000</v>
      </c>
      <c r="L507">
        <v>7928000000</v>
      </c>
    </row>
    <row r="508" spans="1:12" x14ac:dyDescent="0.55000000000000004">
      <c r="A508" s="1">
        <v>45289</v>
      </c>
      <c r="B508" s="1">
        <v>45291</v>
      </c>
      <c r="C508" t="s">
        <v>4701</v>
      </c>
      <c r="D508" t="s">
        <v>7621</v>
      </c>
      <c r="E508">
        <v>-39300000.000000015</v>
      </c>
      <c r="F508" t="s">
        <v>7664</v>
      </c>
      <c r="G508" t="s">
        <v>7664</v>
      </c>
      <c r="H508">
        <v>16000000</v>
      </c>
      <c r="I508">
        <v>411799999.99999994</v>
      </c>
      <c r="J508">
        <v>28900000</v>
      </c>
      <c r="K508">
        <v>1188800000</v>
      </c>
      <c r="L508">
        <v>1125500000</v>
      </c>
    </row>
    <row r="509" spans="1:12" x14ac:dyDescent="0.55000000000000004">
      <c r="A509" s="1">
        <v>45289</v>
      </c>
      <c r="B509" s="1">
        <v>45291</v>
      </c>
      <c r="C509" t="s">
        <v>4708</v>
      </c>
      <c r="D509" t="s">
        <v>7622</v>
      </c>
      <c r="E509" t="s">
        <v>7664</v>
      </c>
      <c r="F509" t="s">
        <v>7664</v>
      </c>
      <c r="G509" t="s">
        <v>7664</v>
      </c>
      <c r="H509" t="s">
        <v>7664</v>
      </c>
      <c r="I509" t="s">
        <v>7664</v>
      </c>
      <c r="J509" t="s">
        <v>7664</v>
      </c>
      <c r="K509" t="s">
        <v>7664</v>
      </c>
      <c r="L509" t="s">
        <v>7664</v>
      </c>
    </row>
    <row r="510" spans="1:12" x14ac:dyDescent="0.55000000000000004">
      <c r="A510" s="1">
        <v>45289</v>
      </c>
      <c r="B510" s="1">
        <v>45291</v>
      </c>
      <c r="C510" t="s">
        <v>4711</v>
      </c>
      <c r="D510" t="s">
        <v>7623</v>
      </c>
      <c r="E510">
        <v>4552000000</v>
      </c>
      <c r="F510">
        <v>0</v>
      </c>
      <c r="G510">
        <v>3085000000</v>
      </c>
      <c r="H510">
        <v>2209000000</v>
      </c>
      <c r="I510" t="s">
        <v>7664</v>
      </c>
      <c r="J510">
        <v>34000000</v>
      </c>
      <c r="K510">
        <v>11226000000</v>
      </c>
      <c r="L510">
        <v>14184000000</v>
      </c>
    </row>
    <row r="511" spans="1:12" x14ac:dyDescent="0.55000000000000004">
      <c r="A511" s="1">
        <v>45289</v>
      </c>
      <c r="B511" s="1">
        <v>45291</v>
      </c>
      <c r="C511" t="s">
        <v>4720</v>
      </c>
      <c r="D511" t="s">
        <v>7624</v>
      </c>
      <c r="E511">
        <v>653770000</v>
      </c>
      <c r="F511">
        <v>290811000</v>
      </c>
      <c r="G511">
        <v>6882488000</v>
      </c>
      <c r="H511">
        <v>885862000</v>
      </c>
      <c r="I511">
        <v>1715563999.9999998</v>
      </c>
      <c r="J511">
        <v>31817000</v>
      </c>
      <c r="K511">
        <v>10870064000</v>
      </c>
      <c r="L511">
        <v>4275357000</v>
      </c>
    </row>
    <row r="512" spans="1:12" x14ac:dyDescent="0.55000000000000004">
      <c r="A512" s="1">
        <v>45289</v>
      </c>
      <c r="B512" s="1">
        <v>45291</v>
      </c>
      <c r="C512" t="s">
        <v>4730</v>
      </c>
      <c r="D512" t="s">
        <v>7505</v>
      </c>
      <c r="E512">
        <v>-2972000000</v>
      </c>
      <c r="F512">
        <v>2951000000</v>
      </c>
      <c r="G512">
        <v>27703000000</v>
      </c>
      <c r="H512">
        <v>2776000000</v>
      </c>
      <c r="I512">
        <v>5568000000</v>
      </c>
      <c r="J512">
        <v>312000000</v>
      </c>
      <c r="K512">
        <v>33257999999.999996</v>
      </c>
      <c r="L512">
        <v>16684000000</v>
      </c>
    </row>
    <row r="513" spans="1:12" x14ac:dyDescent="0.55000000000000004">
      <c r="A513" s="1">
        <v>45289</v>
      </c>
      <c r="B513" s="1">
        <v>45291</v>
      </c>
      <c r="C513" t="s">
        <v>4754</v>
      </c>
      <c r="D513" t="s">
        <v>7540</v>
      </c>
      <c r="E513">
        <v>-1109000000</v>
      </c>
      <c r="F513">
        <v>2064000000</v>
      </c>
      <c r="G513">
        <v>16430000000</v>
      </c>
      <c r="H513">
        <v>859000000</v>
      </c>
      <c r="I513">
        <v>3149000000</v>
      </c>
      <c r="J513">
        <v>183000000</v>
      </c>
      <c r="K513">
        <v>9585000000</v>
      </c>
      <c r="L513">
        <v>9225000000</v>
      </c>
    </row>
    <row r="514" spans="1:12" x14ac:dyDescent="0.55000000000000004">
      <c r="A514" s="1">
        <v>45289</v>
      </c>
      <c r="B514" s="1">
        <v>45291</v>
      </c>
      <c r="C514" t="s">
        <v>4794</v>
      </c>
      <c r="D514" t="s">
        <v>7540</v>
      </c>
      <c r="E514">
        <v>-1109000000</v>
      </c>
      <c r="F514">
        <v>2064000000</v>
      </c>
      <c r="G514">
        <v>16430000000</v>
      </c>
      <c r="H514">
        <v>859000000</v>
      </c>
      <c r="I514">
        <v>3149000000</v>
      </c>
      <c r="J514">
        <v>183000000</v>
      </c>
      <c r="K514">
        <v>9585000000</v>
      </c>
      <c r="L514">
        <v>9225000000</v>
      </c>
    </row>
    <row r="515" spans="1:12" x14ac:dyDescent="0.55000000000000004">
      <c r="A515" s="1">
        <v>45289</v>
      </c>
      <c r="B515" s="1">
        <v>45291</v>
      </c>
      <c r="C515" t="s">
        <v>4798</v>
      </c>
      <c r="D515" t="s">
        <v>7270</v>
      </c>
      <c r="E515">
        <v>5058000000</v>
      </c>
      <c r="F515">
        <v>1334000000</v>
      </c>
      <c r="G515">
        <v>21455000000</v>
      </c>
      <c r="H515">
        <v>10111000000</v>
      </c>
      <c r="I515">
        <v>4811000000</v>
      </c>
      <c r="J515">
        <v>286000000</v>
      </c>
      <c r="K515">
        <v>29832000000</v>
      </c>
      <c r="L515">
        <v>70317000000</v>
      </c>
    </row>
    <row r="516" spans="1:12" x14ac:dyDescent="0.55000000000000004">
      <c r="A516" s="1">
        <v>45289</v>
      </c>
      <c r="B516" s="1">
        <v>45291</v>
      </c>
      <c r="C516" t="s">
        <v>4831</v>
      </c>
      <c r="D516" t="s">
        <v>7582</v>
      </c>
      <c r="E516">
        <v>-418000000</v>
      </c>
      <c r="F516" t="s">
        <v>7664</v>
      </c>
      <c r="G516" t="s">
        <v>7664</v>
      </c>
      <c r="H516">
        <v>-575000000</v>
      </c>
      <c r="I516">
        <v>6218000000</v>
      </c>
      <c r="J516">
        <v>249000000</v>
      </c>
      <c r="K516">
        <v>9331000000</v>
      </c>
      <c r="L516">
        <v>13405000000</v>
      </c>
    </row>
    <row r="517" spans="1:12" x14ac:dyDescent="0.55000000000000004">
      <c r="A517" s="1">
        <v>45289</v>
      </c>
      <c r="B517" s="1">
        <v>45291</v>
      </c>
      <c r="C517" t="s">
        <v>4835</v>
      </c>
      <c r="D517" t="s">
        <v>7356</v>
      </c>
      <c r="E517">
        <v>-3333000000</v>
      </c>
      <c r="F517">
        <v>8832000000</v>
      </c>
      <c r="G517">
        <v>33057000000</v>
      </c>
      <c r="H517">
        <v>1717000000</v>
      </c>
      <c r="I517">
        <v>6207000000</v>
      </c>
      <c r="J517">
        <v>192000000</v>
      </c>
      <c r="K517">
        <v>28028000000</v>
      </c>
      <c r="L517">
        <v>17769000000</v>
      </c>
    </row>
    <row r="518" spans="1:12" x14ac:dyDescent="0.55000000000000004">
      <c r="A518" s="1">
        <v>45289</v>
      </c>
      <c r="B518" s="1">
        <v>45291</v>
      </c>
      <c r="C518" t="s">
        <v>4850</v>
      </c>
      <c r="D518" t="s">
        <v>7406</v>
      </c>
      <c r="E518">
        <v>148000000</v>
      </c>
      <c r="F518">
        <v>1282000000</v>
      </c>
      <c r="G518">
        <v>25840000000</v>
      </c>
      <c r="H518">
        <v>1741000000</v>
      </c>
      <c r="I518">
        <v>5886000000</v>
      </c>
      <c r="J518">
        <v>255000000</v>
      </c>
      <c r="K518">
        <v>17309000000</v>
      </c>
      <c r="L518">
        <v>14817000000</v>
      </c>
    </row>
    <row r="519" spans="1:12" x14ac:dyDescent="0.55000000000000004">
      <c r="A519" s="1">
        <v>45289</v>
      </c>
      <c r="B519" s="1">
        <v>45291</v>
      </c>
      <c r="C519" t="s">
        <v>4862</v>
      </c>
      <c r="D519" t="s">
        <v>7625</v>
      </c>
      <c r="E519">
        <v>-537000000</v>
      </c>
      <c r="F519" t="s">
        <v>7664</v>
      </c>
      <c r="G519" t="s">
        <v>7664</v>
      </c>
      <c r="H519">
        <v>-5560000000</v>
      </c>
      <c r="I519">
        <v>-3461000000</v>
      </c>
      <c r="J519">
        <v>87000000</v>
      </c>
      <c r="K519">
        <v>4775000000</v>
      </c>
      <c r="L519">
        <v>4215000000</v>
      </c>
    </row>
    <row r="520" spans="1:12" x14ac:dyDescent="0.55000000000000004">
      <c r="A520" s="1">
        <v>45289</v>
      </c>
      <c r="B520" s="1">
        <v>45291</v>
      </c>
      <c r="C520" t="s">
        <v>4866</v>
      </c>
      <c r="D520" t="s">
        <v>7393</v>
      </c>
      <c r="E520">
        <v>3603000000</v>
      </c>
      <c r="F520">
        <v>3130000000</v>
      </c>
      <c r="G520">
        <v>27871000000</v>
      </c>
      <c r="H520">
        <v>2467000000</v>
      </c>
      <c r="I520">
        <v>6453000000</v>
      </c>
      <c r="J520">
        <v>457000000</v>
      </c>
      <c r="K520">
        <v>31581000000</v>
      </c>
      <c r="L520">
        <v>15875000000</v>
      </c>
    </row>
    <row r="521" spans="1:12" x14ac:dyDescent="0.55000000000000004">
      <c r="A521" s="1">
        <v>45289</v>
      </c>
      <c r="B521" s="1">
        <v>45291</v>
      </c>
      <c r="C521" t="s">
        <v>4880</v>
      </c>
      <c r="D521" t="s">
        <v>7563</v>
      </c>
      <c r="E521" t="s">
        <v>7664</v>
      </c>
      <c r="F521" t="s">
        <v>7664</v>
      </c>
      <c r="G521" t="s">
        <v>7664</v>
      </c>
      <c r="H521" t="s">
        <v>7664</v>
      </c>
      <c r="I521" t="s">
        <v>7664</v>
      </c>
      <c r="J521" t="s">
        <v>7664</v>
      </c>
      <c r="K521" t="s">
        <v>7664</v>
      </c>
      <c r="L521" t="s">
        <v>7664</v>
      </c>
    </row>
    <row r="522" spans="1:12" x14ac:dyDescent="0.55000000000000004">
      <c r="A522" s="1">
        <v>45289</v>
      </c>
      <c r="B522" s="1">
        <v>45291</v>
      </c>
      <c r="C522" t="s">
        <v>4891</v>
      </c>
      <c r="D522" t="s">
        <v>7626</v>
      </c>
      <c r="E522">
        <v>2858000000</v>
      </c>
      <c r="F522">
        <v>788000000</v>
      </c>
      <c r="G522">
        <v>3890000000</v>
      </c>
      <c r="H522">
        <v>156000000</v>
      </c>
      <c r="I522">
        <v>1269000000</v>
      </c>
      <c r="J522" t="s">
        <v>7664</v>
      </c>
      <c r="K522">
        <v>-3490000000</v>
      </c>
      <c r="L522">
        <v>210172000000</v>
      </c>
    </row>
    <row r="523" spans="1:12" x14ac:dyDescent="0.55000000000000004">
      <c r="A523" s="1">
        <v>45289</v>
      </c>
      <c r="B523" s="1">
        <v>45291</v>
      </c>
      <c r="C523" t="s">
        <v>4895</v>
      </c>
      <c r="D523" t="s">
        <v>7592</v>
      </c>
      <c r="E523">
        <v>-3490999.9831579626</v>
      </c>
      <c r="F523" t="s">
        <v>7664</v>
      </c>
      <c r="G523" t="s">
        <v>7664</v>
      </c>
      <c r="H523">
        <v>-7628000.020980835</v>
      </c>
      <c r="I523">
        <v>-5471999.9134540558</v>
      </c>
      <c r="J523">
        <v>2000.0000949949026</v>
      </c>
      <c r="K523">
        <v>15200000.762939453</v>
      </c>
      <c r="L523">
        <v>3257999.9566078186</v>
      </c>
    </row>
    <row r="524" spans="1:12" x14ac:dyDescent="0.55000000000000004">
      <c r="A524" s="1">
        <v>45289</v>
      </c>
      <c r="B524" s="1">
        <v>45291</v>
      </c>
      <c r="C524" t="s">
        <v>4904</v>
      </c>
      <c r="D524" t="s">
        <v>7342</v>
      </c>
      <c r="E524">
        <v>-3487000000</v>
      </c>
      <c r="F524">
        <v>3374000000</v>
      </c>
      <c r="G524">
        <v>39821000000</v>
      </c>
      <c r="H524">
        <v>2144000000</v>
      </c>
      <c r="I524">
        <v>7128000000</v>
      </c>
      <c r="J524">
        <v>437000000</v>
      </c>
      <c r="K524">
        <v>25470000000</v>
      </c>
      <c r="L524">
        <v>21042000000</v>
      </c>
    </row>
    <row r="525" spans="1:12" x14ac:dyDescent="0.55000000000000004">
      <c r="A525" s="1">
        <v>45289</v>
      </c>
      <c r="B525" s="1">
        <v>45291</v>
      </c>
      <c r="C525" t="s">
        <v>4907</v>
      </c>
      <c r="D525" t="s">
        <v>7627</v>
      </c>
      <c r="E525">
        <v>1913500000</v>
      </c>
      <c r="F525">
        <v>984800000</v>
      </c>
      <c r="G525">
        <v>11188500000</v>
      </c>
      <c r="H525">
        <v>1638300000</v>
      </c>
      <c r="I525">
        <v>4201400000</v>
      </c>
      <c r="J525">
        <v>127600000</v>
      </c>
      <c r="K525">
        <v>10332399999.999998</v>
      </c>
      <c r="L525">
        <v>14662600000</v>
      </c>
    </row>
    <row r="526" spans="1:12" x14ac:dyDescent="0.55000000000000004">
      <c r="A526" s="1">
        <v>45289</v>
      </c>
      <c r="B526" s="1">
        <v>45291</v>
      </c>
      <c r="C526" t="s">
        <v>4943</v>
      </c>
      <c r="D526" t="s">
        <v>7384</v>
      </c>
      <c r="E526">
        <v>-1959000000</v>
      </c>
      <c r="F526">
        <v>1572000000</v>
      </c>
      <c r="G526">
        <v>22882000000</v>
      </c>
      <c r="H526">
        <v>524000000</v>
      </c>
      <c r="I526">
        <v>3264000000</v>
      </c>
      <c r="J526">
        <v>263000000</v>
      </c>
      <c r="K526">
        <v>10945000000</v>
      </c>
      <c r="L526">
        <v>12901000000</v>
      </c>
    </row>
    <row r="527" spans="1:12" x14ac:dyDescent="0.55000000000000004">
      <c r="A527" s="1">
        <v>45289</v>
      </c>
      <c r="B527" s="1">
        <v>45291</v>
      </c>
      <c r="C527" t="s">
        <v>4950</v>
      </c>
      <c r="D527" t="s">
        <v>7542</v>
      </c>
      <c r="E527">
        <v>6279000000</v>
      </c>
      <c r="F527">
        <v>1051000000</v>
      </c>
      <c r="G527">
        <v>47850000000</v>
      </c>
      <c r="H527">
        <v>3763000000</v>
      </c>
      <c r="I527">
        <v>12223000000</v>
      </c>
      <c r="J527">
        <v>632000000</v>
      </c>
      <c r="K527">
        <v>41059000000</v>
      </c>
      <c r="L527">
        <v>78555000000</v>
      </c>
    </row>
    <row r="528" spans="1:12" x14ac:dyDescent="0.55000000000000004">
      <c r="A528" s="1">
        <v>45289</v>
      </c>
      <c r="B528" s="1">
        <v>45291</v>
      </c>
      <c r="C528" t="s">
        <v>4952</v>
      </c>
      <c r="D528" t="s">
        <v>7628</v>
      </c>
      <c r="E528">
        <v>646800000</v>
      </c>
      <c r="F528">
        <v>355000000</v>
      </c>
      <c r="G528">
        <v>5127400000</v>
      </c>
      <c r="H528">
        <v>474300000</v>
      </c>
      <c r="I528">
        <v>1834200000</v>
      </c>
      <c r="J528">
        <v>51100000</v>
      </c>
      <c r="K528">
        <v>12517999999.999998</v>
      </c>
      <c r="L528">
        <v>7279300000</v>
      </c>
    </row>
    <row r="529" spans="1:12" x14ac:dyDescent="0.55000000000000004">
      <c r="A529" s="1">
        <v>45289</v>
      </c>
      <c r="B529" s="1">
        <v>45291</v>
      </c>
      <c r="C529" t="s">
        <v>4969</v>
      </c>
      <c r="D529" t="s">
        <v>7446</v>
      </c>
      <c r="E529">
        <v>1142000000</v>
      </c>
      <c r="F529">
        <v>405000000</v>
      </c>
      <c r="G529">
        <v>16179000000</v>
      </c>
      <c r="H529">
        <v>2090000000</v>
      </c>
      <c r="I529">
        <v>4501000000</v>
      </c>
      <c r="J529">
        <v>182000000</v>
      </c>
      <c r="K529">
        <v>12615000000</v>
      </c>
      <c r="L529">
        <v>12320000000</v>
      </c>
    </row>
    <row r="530" spans="1:12" x14ac:dyDescent="0.55000000000000004">
      <c r="A530" s="1">
        <v>45289</v>
      </c>
      <c r="B530" s="1">
        <v>45291</v>
      </c>
      <c r="C530" t="s">
        <v>4989</v>
      </c>
      <c r="D530" t="s">
        <v>7610</v>
      </c>
      <c r="E530">
        <v>-33033000000</v>
      </c>
      <c r="F530">
        <v>140419000000</v>
      </c>
      <c r="G530">
        <v>247193000000</v>
      </c>
      <c r="H530">
        <v>9806000000</v>
      </c>
      <c r="I530">
        <v>53371000000</v>
      </c>
      <c r="J530" t="s">
        <v>7664</v>
      </c>
      <c r="K530">
        <v>100158000000.00002</v>
      </c>
      <c r="L530">
        <v>90799000000</v>
      </c>
    </row>
    <row r="531" spans="1:12" x14ac:dyDescent="0.55000000000000004">
      <c r="A531" s="1">
        <v>45289</v>
      </c>
      <c r="B531" s="1">
        <v>45291</v>
      </c>
      <c r="C531" t="s">
        <v>5030</v>
      </c>
      <c r="D531" t="s">
        <v>7273</v>
      </c>
      <c r="E531">
        <v>11073000000</v>
      </c>
      <c r="F531">
        <v>812000000</v>
      </c>
      <c r="G531">
        <v>18635000000</v>
      </c>
      <c r="H531">
        <v>2314000000</v>
      </c>
      <c r="I531" t="s">
        <v>7664</v>
      </c>
      <c r="J531">
        <v>265000000</v>
      </c>
      <c r="K531">
        <v>25895000000</v>
      </c>
      <c r="L531">
        <v>64193000000</v>
      </c>
    </row>
    <row r="532" spans="1:12" x14ac:dyDescent="0.55000000000000004">
      <c r="A532" s="1">
        <v>45289</v>
      </c>
      <c r="B532" s="1">
        <v>45291</v>
      </c>
      <c r="C532" t="s">
        <v>5035</v>
      </c>
      <c r="D532" t="s">
        <v>7324</v>
      </c>
      <c r="E532">
        <v>-847000000</v>
      </c>
      <c r="F532">
        <v>1829000000</v>
      </c>
      <c r="G532">
        <v>18654000000</v>
      </c>
      <c r="H532">
        <v>1243000000</v>
      </c>
      <c r="I532">
        <v>3668000000</v>
      </c>
      <c r="J532">
        <v>200000000</v>
      </c>
      <c r="K532">
        <v>10854000000</v>
      </c>
      <c r="L532">
        <v>13827000000</v>
      </c>
    </row>
    <row r="533" spans="1:12" x14ac:dyDescent="0.55000000000000004">
      <c r="A533" s="1">
        <v>45289</v>
      </c>
      <c r="B533" s="1">
        <v>45291</v>
      </c>
      <c r="C533" t="s">
        <v>5038</v>
      </c>
      <c r="D533" t="s">
        <v>7629</v>
      </c>
      <c r="E533">
        <v>2966922000</v>
      </c>
      <c r="F533">
        <v>30404000</v>
      </c>
      <c r="G533">
        <v>3002231000</v>
      </c>
      <c r="H533">
        <v>1366243000</v>
      </c>
      <c r="I533" t="s">
        <v>7664</v>
      </c>
      <c r="J533">
        <v>31888000</v>
      </c>
      <c r="K533">
        <v>6929909000</v>
      </c>
      <c r="L533">
        <v>11935358000</v>
      </c>
    </row>
    <row r="534" spans="1:12" x14ac:dyDescent="0.55000000000000004">
      <c r="A534" s="1">
        <v>45289</v>
      </c>
      <c r="B534" s="1">
        <v>45291</v>
      </c>
      <c r="C534" t="s">
        <v>5073</v>
      </c>
      <c r="D534" t="s">
        <v>7630</v>
      </c>
      <c r="E534" t="s">
        <v>7664</v>
      </c>
      <c r="F534" t="s">
        <v>7664</v>
      </c>
      <c r="G534" t="s">
        <v>7664</v>
      </c>
      <c r="H534" t="s">
        <v>7664</v>
      </c>
      <c r="I534" t="s">
        <v>7664</v>
      </c>
      <c r="J534" t="s">
        <v>7664</v>
      </c>
      <c r="K534" t="s">
        <v>7664</v>
      </c>
      <c r="L534" t="s">
        <v>7664</v>
      </c>
    </row>
    <row r="535" spans="1:12" x14ac:dyDescent="0.55000000000000004">
      <c r="A535" s="1">
        <v>45289</v>
      </c>
      <c r="B535" s="1">
        <v>45291</v>
      </c>
      <c r="C535" t="s">
        <v>5110</v>
      </c>
      <c r="D535" t="s">
        <v>7273</v>
      </c>
      <c r="E535">
        <v>11073000000</v>
      </c>
      <c r="F535">
        <v>812000000</v>
      </c>
      <c r="G535">
        <v>18635000000</v>
      </c>
      <c r="H535">
        <v>2314000000</v>
      </c>
      <c r="I535" t="s">
        <v>7664</v>
      </c>
      <c r="J535">
        <v>265000000</v>
      </c>
      <c r="K535">
        <v>25895000000</v>
      </c>
      <c r="L535">
        <v>64193000000</v>
      </c>
    </row>
    <row r="536" spans="1:12" x14ac:dyDescent="0.55000000000000004">
      <c r="A536" s="1">
        <v>45289</v>
      </c>
      <c r="B536" s="1">
        <v>45291</v>
      </c>
      <c r="C536" t="s">
        <v>5125</v>
      </c>
      <c r="D536" t="s">
        <v>7503</v>
      </c>
      <c r="E536">
        <v>2870000000</v>
      </c>
      <c r="F536">
        <v>517000000</v>
      </c>
      <c r="G536">
        <v>5965000000</v>
      </c>
      <c r="H536">
        <v>3796000000</v>
      </c>
      <c r="I536">
        <v>7614000000</v>
      </c>
      <c r="J536">
        <v>93000000</v>
      </c>
      <c r="K536">
        <v>11779000000</v>
      </c>
      <c r="L536">
        <v>15412000000</v>
      </c>
    </row>
    <row r="537" spans="1:12" x14ac:dyDescent="0.55000000000000004">
      <c r="A537" s="1">
        <v>45289</v>
      </c>
      <c r="B537" s="1">
        <v>45291</v>
      </c>
      <c r="C537" t="s">
        <v>5133</v>
      </c>
      <c r="D537" t="s">
        <v>7527</v>
      </c>
      <c r="E537">
        <v>195900000.00000024</v>
      </c>
      <c r="F537">
        <v>2262200000</v>
      </c>
      <c r="G537">
        <v>15956500000</v>
      </c>
      <c r="H537">
        <v>1367100000</v>
      </c>
      <c r="I537">
        <v>3171300000</v>
      </c>
      <c r="J537">
        <v>182500000</v>
      </c>
      <c r="K537">
        <v>12100300000</v>
      </c>
      <c r="L537">
        <v>9233900000</v>
      </c>
    </row>
    <row r="538" spans="1:12" x14ac:dyDescent="0.55000000000000004">
      <c r="A538" s="1">
        <v>45289</v>
      </c>
      <c r="B538" s="1">
        <v>45291</v>
      </c>
      <c r="C538" t="s">
        <v>5135</v>
      </c>
      <c r="D538" t="s">
        <v>7423</v>
      </c>
      <c r="E538">
        <v>3907500000</v>
      </c>
      <c r="F538">
        <v>23800000</v>
      </c>
      <c r="G538">
        <v>3930200000</v>
      </c>
      <c r="H538">
        <v>1485400000</v>
      </c>
      <c r="I538" t="s">
        <v>7664</v>
      </c>
      <c r="J538">
        <v>42500000</v>
      </c>
      <c r="K538">
        <v>10982400000.000002</v>
      </c>
      <c r="L538">
        <v>14097000000</v>
      </c>
    </row>
    <row r="539" spans="1:12" x14ac:dyDescent="0.55000000000000004">
      <c r="A539" s="1">
        <v>45289</v>
      </c>
      <c r="B539" s="1">
        <v>45291</v>
      </c>
      <c r="C539" t="s">
        <v>5167</v>
      </c>
      <c r="D539" t="s">
        <v>7627</v>
      </c>
      <c r="E539">
        <v>1913500000</v>
      </c>
      <c r="F539">
        <v>984800000</v>
      </c>
      <c r="G539">
        <v>11188500000</v>
      </c>
      <c r="H539">
        <v>1638300000</v>
      </c>
      <c r="I539">
        <v>4201400000</v>
      </c>
      <c r="J539">
        <v>127600000</v>
      </c>
      <c r="K539">
        <v>10332399999.999998</v>
      </c>
      <c r="L539">
        <v>14662600000</v>
      </c>
    </row>
    <row r="540" spans="1:12" x14ac:dyDescent="0.55000000000000004">
      <c r="A540" s="1">
        <v>45289</v>
      </c>
      <c r="B540" s="1">
        <v>45291</v>
      </c>
      <c r="C540" t="s">
        <v>5181</v>
      </c>
      <c r="D540" t="s">
        <v>7631</v>
      </c>
      <c r="E540">
        <v>133000000</v>
      </c>
      <c r="F540">
        <v>793000000</v>
      </c>
      <c r="G540">
        <v>6883000000</v>
      </c>
      <c r="H540">
        <v>-1502000000</v>
      </c>
      <c r="I540">
        <v>-808000000</v>
      </c>
      <c r="J540">
        <v>98000000</v>
      </c>
      <c r="K540">
        <v>4394000000</v>
      </c>
      <c r="L540">
        <v>8928000000</v>
      </c>
    </row>
    <row r="541" spans="1:12" x14ac:dyDescent="0.55000000000000004">
      <c r="A541" s="1">
        <v>45289</v>
      </c>
      <c r="B541" s="1">
        <v>45291</v>
      </c>
      <c r="C541" t="s">
        <v>5193</v>
      </c>
      <c r="D541" t="s">
        <v>7632</v>
      </c>
      <c r="E541">
        <v>61958000</v>
      </c>
      <c r="F541" t="s">
        <v>7664</v>
      </c>
      <c r="G541" t="s">
        <v>7664</v>
      </c>
      <c r="H541">
        <v>60644000</v>
      </c>
      <c r="I541">
        <v>224279000</v>
      </c>
      <c r="J541">
        <v>11465000</v>
      </c>
      <c r="K541">
        <v>826473000.00000012</v>
      </c>
      <c r="L541">
        <v>602747000</v>
      </c>
    </row>
    <row r="542" spans="1:12" x14ac:dyDescent="0.55000000000000004">
      <c r="A542" s="1">
        <v>45289</v>
      </c>
      <c r="B542" s="1">
        <v>45291</v>
      </c>
      <c r="C542" t="s">
        <v>5202</v>
      </c>
      <c r="D542" t="s">
        <v>7357</v>
      </c>
      <c r="E542">
        <v>-2524000000</v>
      </c>
      <c r="F542">
        <v>4983000000</v>
      </c>
      <c r="G542">
        <v>57323000000</v>
      </c>
      <c r="H542">
        <v>3036000000</v>
      </c>
      <c r="I542">
        <v>10048000000</v>
      </c>
      <c r="J542">
        <v>620000000</v>
      </c>
      <c r="K542">
        <v>35304000000</v>
      </c>
      <c r="L542">
        <v>26255000000</v>
      </c>
    </row>
    <row r="543" spans="1:12" x14ac:dyDescent="0.55000000000000004">
      <c r="A543" s="1">
        <v>45289</v>
      </c>
      <c r="B543" s="1">
        <v>45291</v>
      </c>
      <c r="C543" t="s">
        <v>5234</v>
      </c>
      <c r="D543" t="s">
        <v>7633</v>
      </c>
      <c r="E543">
        <v>-6000000</v>
      </c>
      <c r="F543">
        <v>400000000</v>
      </c>
      <c r="G543">
        <v>7153000000</v>
      </c>
      <c r="H543">
        <v>454000000</v>
      </c>
      <c r="I543">
        <v>1159000000</v>
      </c>
      <c r="J543">
        <v>82000000</v>
      </c>
      <c r="K543">
        <v>2803000000</v>
      </c>
      <c r="L543">
        <v>1526000000</v>
      </c>
    </row>
    <row r="544" spans="1:12" x14ac:dyDescent="0.55000000000000004">
      <c r="A544" s="1">
        <v>45289</v>
      </c>
      <c r="B544" s="1">
        <v>45291</v>
      </c>
      <c r="C544" t="s">
        <v>5248</v>
      </c>
      <c r="D544" t="s">
        <v>7634</v>
      </c>
      <c r="E544">
        <v>-1759000000</v>
      </c>
      <c r="F544">
        <v>1028000000</v>
      </c>
      <c r="G544">
        <v>10116000000</v>
      </c>
      <c r="H544">
        <v>536000000</v>
      </c>
      <c r="I544">
        <v>1839000000</v>
      </c>
      <c r="J544">
        <v>107000000</v>
      </c>
      <c r="K544">
        <v>20375000000</v>
      </c>
      <c r="L544">
        <v>8185000000</v>
      </c>
    </row>
    <row r="545" spans="1:12" x14ac:dyDescent="0.55000000000000004">
      <c r="A545" s="1">
        <v>45289</v>
      </c>
      <c r="B545" s="1">
        <v>45291</v>
      </c>
      <c r="C545" t="s">
        <v>5265</v>
      </c>
      <c r="D545" t="s">
        <v>7426</v>
      </c>
      <c r="E545">
        <v>-514000000</v>
      </c>
      <c r="F545">
        <v>378000000</v>
      </c>
      <c r="G545">
        <v>14484000000</v>
      </c>
      <c r="H545">
        <v>817000000</v>
      </c>
      <c r="I545">
        <v>2908000000</v>
      </c>
      <c r="J545">
        <v>165000000</v>
      </c>
      <c r="K545">
        <v>14012000000</v>
      </c>
      <c r="L545">
        <v>8571000000</v>
      </c>
    </row>
    <row r="546" spans="1:12" x14ac:dyDescent="0.55000000000000004">
      <c r="A546" s="1">
        <v>45289</v>
      </c>
      <c r="B546" s="1">
        <v>45291</v>
      </c>
      <c r="C546" t="s">
        <v>5271</v>
      </c>
      <c r="D546" t="s">
        <v>7356</v>
      </c>
      <c r="E546">
        <v>-3333000000</v>
      </c>
      <c r="F546">
        <v>8832000000</v>
      </c>
      <c r="G546">
        <v>33057000000</v>
      </c>
      <c r="H546">
        <v>1717000000</v>
      </c>
      <c r="I546">
        <v>6207000000</v>
      </c>
      <c r="J546">
        <v>192000000</v>
      </c>
      <c r="K546">
        <v>28028000000</v>
      </c>
      <c r="L546">
        <v>17769000000</v>
      </c>
    </row>
    <row r="547" spans="1:12" x14ac:dyDescent="0.55000000000000004">
      <c r="A547" s="1">
        <v>45289</v>
      </c>
      <c r="B547" s="1">
        <v>45291</v>
      </c>
      <c r="C547" t="s">
        <v>5293</v>
      </c>
      <c r="D547" t="s">
        <v>7356</v>
      </c>
      <c r="E547">
        <v>-3333000000</v>
      </c>
      <c r="F547">
        <v>8832000000</v>
      </c>
      <c r="G547">
        <v>33057000000</v>
      </c>
      <c r="H547">
        <v>1717000000</v>
      </c>
      <c r="I547">
        <v>6207000000</v>
      </c>
      <c r="J547">
        <v>192000000</v>
      </c>
      <c r="K547">
        <v>28028000000</v>
      </c>
      <c r="L547">
        <v>17769000000</v>
      </c>
    </row>
    <row r="548" spans="1:12" x14ac:dyDescent="0.55000000000000004">
      <c r="A548" s="1">
        <v>45289</v>
      </c>
      <c r="B548" s="1">
        <v>45291</v>
      </c>
      <c r="C548" t="s">
        <v>5325</v>
      </c>
      <c r="D548" t="s">
        <v>7383</v>
      </c>
      <c r="E548" t="s">
        <v>7664</v>
      </c>
      <c r="F548" t="s">
        <v>7664</v>
      </c>
      <c r="G548" t="s">
        <v>7664</v>
      </c>
      <c r="H548" t="s">
        <v>7664</v>
      </c>
      <c r="I548" t="s">
        <v>7664</v>
      </c>
      <c r="J548" t="s">
        <v>7664</v>
      </c>
      <c r="K548" t="s">
        <v>7664</v>
      </c>
      <c r="L548" t="s">
        <v>7664</v>
      </c>
    </row>
    <row r="549" spans="1:12" x14ac:dyDescent="0.55000000000000004">
      <c r="A549" s="1">
        <v>45289</v>
      </c>
      <c r="B549" s="1">
        <v>45291</v>
      </c>
      <c r="C549" t="s">
        <v>5332</v>
      </c>
      <c r="D549" t="s">
        <v>7635</v>
      </c>
      <c r="E549">
        <v>394000000</v>
      </c>
      <c r="F549" t="s">
        <v>7664</v>
      </c>
      <c r="G549" t="s">
        <v>7664</v>
      </c>
      <c r="H549">
        <v>266300000</v>
      </c>
      <c r="I549">
        <v>1451800000</v>
      </c>
      <c r="J549">
        <v>102000000</v>
      </c>
      <c r="K549">
        <v>6785000000</v>
      </c>
      <c r="L549">
        <v>2299400000</v>
      </c>
    </row>
    <row r="550" spans="1:12" x14ac:dyDescent="0.55000000000000004">
      <c r="A550" s="1">
        <v>45289</v>
      </c>
      <c r="B550" s="1">
        <v>45291</v>
      </c>
      <c r="C550" t="s">
        <v>5343</v>
      </c>
      <c r="D550" t="s">
        <v>7300</v>
      </c>
      <c r="E550">
        <v>-4592000000</v>
      </c>
      <c r="F550">
        <v>7188000000</v>
      </c>
      <c r="G550">
        <v>72250000000</v>
      </c>
      <c r="H550">
        <v>1319000000</v>
      </c>
      <c r="I550">
        <v>12551000000</v>
      </c>
      <c r="J550">
        <v>774000000</v>
      </c>
      <c r="K550">
        <v>51826000000</v>
      </c>
      <c r="L550">
        <v>29199000000</v>
      </c>
    </row>
    <row r="551" spans="1:12" x14ac:dyDescent="0.55000000000000004">
      <c r="A551" s="1">
        <v>45289</v>
      </c>
      <c r="B551" s="1">
        <v>45291</v>
      </c>
      <c r="C551" t="s">
        <v>5351</v>
      </c>
      <c r="D551" t="s">
        <v>7634</v>
      </c>
      <c r="E551">
        <v>-1759000000</v>
      </c>
      <c r="F551">
        <v>1028000000</v>
      </c>
      <c r="G551">
        <v>10116000000</v>
      </c>
      <c r="H551">
        <v>536000000</v>
      </c>
      <c r="I551">
        <v>1839000000</v>
      </c>
      <c r="J551">
        <v>107000000</v>
      </c>
      <c r="K551">
        <v>20375000000</v>
      </c>
      <c r="L551">
        <v>8185000000</v>
      </c>
    </row>
    <row r="552" spans="1:12" x14ac:dyDescent="0.55000000000000004">
      <c r="A552" s="1">
        <v>45289</v>
      </c>
      <c r="B552" s="1">
        <v>45291</v>
      </c>
      <c r="C552" t="s">
        <v>5355</v>
      </c>
      <c r="D552" t="s">
        <v>7636</v>
      </c>
      <c r="E552" t="s">
        <v>7664</v>
      </c>
      <c r="F552" t="s">
        <v>7664</v>
      </c>
      <c r="G552" t="s">
        <v>7664</v>
      </c>
      <c r="H552" t="s">
        <v>7664</v>
      </c>
      <c r="I552" t="s">
        <v>7664</v>
      </c>
      <c r="J552" t="s">
        <v>7664</v>
      </c>
      <c r="K552" t="s">
        <v>7664</v>
      </c>
      <c r="L552" t="s">
        <v>7664</v>
      </c>
    </row>
    <row r="553" spans="1:12" x14ac:dyDescent="0.55000000000000004">
      <c r="A553" s="1">
        <v>45289</v>
      </c>
      <c r="B553" s="1">
        <v>45291</v>
      </c>
      <c r="C553" t="s">
        <v>5359</v>
      </c>
      <c r="D553" t="s">
        <v>7637</v>
      </c>
      <c r="E553">
        <v>-73513000.000000015</v>
      </c>
      <c r="F553" t="s">
        <v>7664</v>
      </c>
      <c r="G553" t="s">
        <v>7664</v>
      </c>
      <c r="H553">
        <v>423047000</v>
      </c>
      <c r="I553">
        <v>812854000</v>
      </c>
      <c r="J553">
        <v>11550000</v>
      </c>
      <c r="K553">
        <v>3607882999.9999995</v>
      </c>
      <c r="L553">
        <v>1386834000</v>
      </c>
    </row>
    <row r="554" spans="1:12" x14ac:dyDescent="0.55000000000000004">
      <c r="A554" s="1">
        <v>45289</v>
      </c>
      <c r="B554" s="1">
        <v>45291</v>
      </c>
      <c r="C554" t="s">
        <v>5398</v>
      </c>
      <c r="D554" t="s">
        <v>7532</v>
      </c>
      <c r="E554">
        <v>944000000</v>
      </c>
      <c r="F554">
        <v>271000000</v>
      </c>
      <c r="G554">
        <v>5866000000</v>
      </c>
      <c r="H554">
        <v>254000000</v>
      </c>
      <c r="I554">
        <v>2254000000</v>
      </c>
      <c r="J554">
        <v>105000000</v>
      </c>
      <c r="K554">
        <v>8882000000</v>
      </c>
      <c r="L554">
        <v>19448000000</v>
      </c>
    </row>
    <row r="555" spans="1:12" x14ac:dyDescent="0.55000000000000004">
      <c r="A555" s="1">
        <v>45289</v>
      </c>
      <c r="B555" s="1">
        <v>45291</v>
      </c>
      <c r="C555" t="s">
        <v>5409</v>
      </c>
      <c r="D555" t="s">
        <v>7638</v>
      </c>
      <c r="E555">
        <v>-465219000</v>
      </c>
      <c r="F555">
        <v>928730000</v>
      </c>
      <c r="G555">
        <v>4089022000</v>
      </c>
      <c r="H555">
        <v>154317000</v>
      </c>
      <c r="I555">
        <v>700068000</v>
      </c>
      <c r="J555">
        <v>49838000</v>
      </c>
      <c r="K555">
        <v>2286384000</v>
      </c>
      <c r="L555">
        <v>2102903000</v>
      </c>
    </row>
    <row r="556" spans="1:12" x14ac:dyDescent="0.55000000000000004">
      <c r="A556" s="1">
        <v>45289</v>
      </c>
      <c r="B556" s="1">
        <v>45291</v>
      </c>
      <c r="C556" t="s">
        <v>5413</v>
      </c>
      <c r="D556" t="s">
        <v>7496</v>
      </c>
      <c r="E556" t="s">
        <v>7664</v>
      </c>
      <c r="F556" t="s">
        <v>7664</v>
      </c>
      <c r="G556" t="s">
        <v>7664</v>
      </c>
      <c r="H556" t="s">
        <v>7664</v>
      </c>
      <c r="I556" t="s">
        <v>7664</v>
      </c>
      <c r="J556" t="s">
        <v>7664</v>
      </c>
      <c r="K556" t="s">
        <v>7664</v>
      </c>
      <c r="L556" t="s">
        <v>7664</v>
      </c>
    </row>
    <row r="557" spans="1:12" x14ac:dyDescent="0.55000000000000004">
      <c r="A557" s="1">
        <v>45289</v>
      </c>
      <c r="B557" s="1">
        <v>45291</v>
      </c>
      <c r="C557" t="s">
        <v>5417</v>
      </c>
      <c r="D557" t="s">
        <v>7439</v>
      </c>
      <c r="E557">
        <v>6947000000</v>
      </c>
      <c r="F557">
        <v>100000000</v>
      </c>
      <c r="G557">
        <v>7931000000</v>
      </c>
      <c r="H557">
        <v>2184000000</v>
      </c>
      <c r="I557" t="s">
        <v>7664</v>
      </c>
      <c r="J557">
        <v>98000000</v>
      </c>
      <c r="K557">
        <v>19978000000</v>
      </c>
      <c r="L557">
        <v>40073000000</v>
      </c>
    </row>
    <row r="558" spans="1:12" x14ac:dyDescent="0.55000000000000004">
      <c r="A558" s="1">
        <v>45289</v>
      </c>
      <c r="B558" s="1">
        <v>45291</v>
      </c>
      <c r="C558" t="s">
        <v>5430</v>
      </c>
      <c r="D558" t="s">
        <v>7439</v>
      </c>
      <c r="E558">
        <v>6947000000</v>
      </c>
      <c r="F558">
        <v>100000000</v>
      </c>
      <c r="G558">
        <v>7931000000</v>
      </c>
      <c r="H558">
        <v>2184000000</v>
      </c>
      <c r="I558" t="s">
        <v>7664</v>
      </c>
      <c r="J558">
        <v>98000000</v>
      </c>
      <c r="K558">
        <v>19978000000</v>
      </c>
      <c r="L558">
        <v>40073000000</v>
      </c>
    </row>
    <row r="559" spans="1:12" x14ac:dyDescent="0.55000000000000004">
      <c r="A559" s="1">
        <v>45289</v>
      </c>
      <c r="B559" s="1">
        <v>45291</v>
      </c>
      <c r="C559" t="s">
        <v>5492</v>
      </c>
      <c r="D559" t="s">
        <v>7506</v>
      </c>
      <c r="E559">
        <v>1904000000</v>
      </c>
      <c r="F559">
        <v>792000000</v>
      </c>
      <c r="G559">
        <v>5857000000</v>
      </c>
      <c r="H559">
        <v>1822000000</v>
      </c>
      <c r="I559">
        <v>3461000000</v>
      </c>
      <c r="J559" t="s">
        <v>7664</v>
      </c>
      <c r="K559">
        <v>15712000000</v>
      </c>
      <c r="L559">
        <v>24577000000</v>
      </c>
    </row>
    <row r="560" spans="1:12" x14ac:dyDescent="0.55000000000000004">
      <c r="A560" s="1">
        <v>45289</v>
      </c>
      <c r="B560" s="1">
        <v>45291</v>
      </c>
      <c r="C560" t="s">
        <v>5496</v>
      </c>
      <c r="D560" t="s">
        <v>7270</v>
      </c>
      <c r="E560">
        <v>5058000000</v>
      </c>
      <c r="F560">
        <v>1334000000</v>
      </c>
      <c r="G560">
        <v>21455000000</v>
      </c>
      <c r="H560">
        <v>10111000000</v>
      </c>
      <c r="I560">
        <v>4811000000</v>
      </c>
      <c r="J560">
        <v>286000000</v>
      </c>
      <c r="K560">
        <v>29832000000</v>
      </c>
      <c r="L560">
        <v>70317000000</v>
      </c>
    </row>
    <row r="561" spans="1:12" x14ac:dyDescent="0.55000000000000004">
      <c r="A561" s="1">
        <v>45289</v>
      </c>
      <c r="B561" s="1">
        <v>45291</v>
      </c>
      <c r="C561" t="s">
        <v>5517</v>
      </c>
      <c r="D561" t="s">
        <v>7486</v>
      </c>
      <c r="E561">
        <v>10892000000</v>
      </c>
      <c r="F561">
        <v>3046000000</v>
      </c>
      <c r="G561">
        <v>28094000000</v>
      </c>
      <c r="H561">
        <v>5304000000</v>
      </c>
      <c r="I561">
        <v>11206000000</v>
      </c>
      <c r="J561">
        <v>365000000</v>
      </c>
      <c r="K561">
        <v>45766000000</v>
      </c>
      <c r="L561">
        <v>189902000000</v>
      </c>
    </row>
    <row r="562" spans="1:12" x14ac:dyDescent="0.55000000000000004">
      <c r="A562" s="1">
        <v>45289</v>
      </c>
      <c r="B562" s="1">
        <v>45291</v>
      </c>
      <c r="C562" t="s">
        <v>5537</v>
      </c>
      <c r="D562" t="s">
        <v>7357</v>
      </c>
      <c r="E562">
        <v>-2524000000</v>
      </c>
      <c r="F562">
        <v>4983000000</v>
      </c>
      <c r="G562">
        <v>57323000000</v>
      </c>
      <c r="H562">
        <v>3036000000</v>
      </c>
      <c r="I562">
        <v>10048000000</v>
      </c>
      <c r="J562">
        <v>620000000</v>
      </c>
      <c r="K562">
        <v>35304000000</v>
      </c>
      <c r="L562">
        <v>26255000000</v>
      </c>
    </row>
    <row r="563" spans="1:12" x14ac:dyDescent="0.55000000000000004">
      <c r="A563" s="1">
        <v>45289</v>
      </c>
      <c r="B563" s="1">
        <v>45291</v>
      </c>
      <c r="C563" t="s">
        <v>5552</v>
      </c>
      <c r="D563" t="s">
        <v>7324</v>
      </c>
      <c r="E563">
        <v>-847000000</v>
      </c>
      <c r="F563">
        <v>1829000000</v>
      </c>
      <c r="G563">
        <v>18654000000</v>
      </c>
      <c r="H563">
        <v>1243000000</v>
      </c>
      <c r="I563">
        <v>3668000000</v>
      </c>
      <c r="J563">
        <v>200000000</v>
      </c>
      <c r="K563">
        <v>10854000000</v>
      </c>
      <c r="L563">
        <v>13827000000</v>
      </c>
    </row>
    <row r="564" spans="1:12" x14ac:dyDescent="0.55000000000000004">
      <c r="A564" s="1">
        <v>45289</v>
      </c>
      <c r="B564" s="1">
        <v>45291</v>
      </c>
      <c r="C564" t="s">
        <v>5569</v>
      </c>
      <c r="D564" t="s">
        <v>7300</v>
      </c>
      <c r="E564">
        <v>-4592000000</v>
      </c>
      <c r="F564">
        <v>7188000000</v>
      </c>
      <c r="G564">
        <v>72250000000</v>
      </c>
      <c r="H564">
        <v>1319000000</v>
      </c>
      <c r="I564">
        <v>12551000000</v>
      </c>
      <c r="J564">
        <v>774000000</v>
      </c>
      <c r="K564">
        <v>51826000000</v>
      </c>
      <c r="L564">
        <v>29199000000</v>
      </c>
    </row>
    <row r="565" spans="1:12" x14ac:dyDescent="0.55000000000000004">
      <c r="A565" s="1">
        <v>45289</v>
      </c>
      <c r="B565" s="1">
        <v>45291</v>
      </c>
      <c r="C565" t="s">
        <v>5583</v>
      </c>
      <c r="D565" t="s">
        <v>7639</v>
      </c>
      <c r="E565">
        <v>-172862000.00000003</v>
      </c>
      <c r="F565">
        <v>224859000</v>
      </c>
      <c r="G565">
        <v>2688796000</v>
      </c>
      <c r="H565">
        <v>165001000</v>
      </c>
      <c r="I565">
        <v>484537000</v>
      </c>
      <c r="J565">
        <v>34558000</v>
      </c>
      <c r="K565">
        <v>2409886999.9999995</v>
      </c>
      <c r="L565">
        <v>1744343000</v>
      </c>
    </row>
    <row r="566" spans="1:12" x14ac:dyDescent="0.55000000000000004">
      <c r="A566" s="1">
        <v>45289</v>
      </c>
      <c r="B566" s="1">
        <v>45291</v>
      </c>
      <c r="C566" t="s">
        <v>5595</v>
      </c>
      <c r="D566" t="s">
        <v>7640</v>
      </c>
      <c r="E566" t="s">
        <v>7664</v>
      </c>
      <c r="F566">
        <v>93330000000</v>
      </c>
      <c r="G566">
        <v>194205000000</v>
      </c>
      <c r="H566">
        <v>18560000000</v>
      </c>
      <c r="I566" t="s">
        <v>7664</v>
      </c>
      <c r="J566" t="s">
        <v>7664</v>
      </c>
      <c r="K566">
        <v>182373000000</v>
      </c>
      <c r="L566">
        <v>108814000000</v>
      </c>
    </row>
    <row r="567" spans="1:12" x14ac:dyDescent="0.55000000000000004">
      <c r="A567" s="1">
        <v>45289</v>
      </c>
      <c r="B567" s="1">
        <v>45291</v>
      </c>
      <c r="C567" t="s">
        <v>5639</v>
      </c>
      <c r="D567" t="s">
        <v>7641</v>
      </c>
      <c r="E567">
        <v>820247000</v>
      </c>
      <c r="F567">
        <v>0</v>
      </c>
      <c r="G567">
        <v>504591000</v>
      </c>
      <c r="H567">
        <v>326890000</v>
      </c>
      <c r="I567" t="s">
        <v>7664</v>
      </c>
      <c r="J567">
        <v>7186000</v>
      </c>
      <c r="K567">
        <v>2644423000</v>
      </c>
      <c r="L567">
        <v>4073525000</v>
      </c>
    </row>
    <row r="568" spans="1:12" x14ac:dyDescent="0.55000000000000004">
      <c r="A568" s="1">
        <v>45289</v>
      </c>
      <c r="B568" s="1">
        <v>45291</v>
      </c>
      <c r="C568" t="s">
        <v>5663</v>
      </c>
      <c r="D568" t="s">
        <v>7320</v>
      </c>
      <c r="E568">
        <v>2092000000</v>
      </c>
      <c r="F568">
        <v>0</v>
      </c>
      <c r="G568">
        <v>15529000000</v>
      </c>
      <c r="H568">
        <v>4671000000</v>
      </c>
      <c r="I568">
        <v>5156000000</v>
      </c>
      <c r="J568">
        <v>141000000</v>
      </c>
      <c r="K568">
        <v>15928000000.000002</v>
      </c>
      <c r="L568">
        <v>38685000000</v>
      </c>
    </row>
    <row r="569" spans="1:12" x14ac:dyDescent="0.55000000000000004">
      <c r="A569" s="1">
        <v>45289</v>
      </c>
      <c r="B569" s="1">
        <v>45291</v>
      </c>
      <c r="C569" t="s">
        <v>5665</v>
      </c>
      <c r="D569" t="s">
        <v>7384</v>
      </c>
      <c r="E569">
        <v>-1959000000</v>
      </c>
      <c r="F569">
        <v>1572000000</v>
      </c>
      <c r="G569">
        <v>22882000000</v>
      </c>
      <c r="H569">
        <v>524000000</v>
      </c>
      <c r="I569">
        <v>3264000000</v>
      </c>
      <c r="J569">
        <v>263000000</v>
      </c>
      <c r="K569">
        <v>10945000000</v>
      </c>
      <c r="L569">
        <v>12901000000</v>
      </c>
    </row>
    <row r="570" spans="1:12" x14ac:dyDescent="0.55000000000000004">
      <c r="A570" s="1">
        <v>45289</v>
      </c>
      <c r="B570" s="1">
        <v>45291</v>
      </c>
      <c r="C570" t="s">
        <v>5703</v>
      </c>
      <c r="D570" t="s">
        <v>7342</v>
      </c>
      <c r="E570">
        <v>-3487000000</v>
      </c>
      <c r="F570">
        <v>3374000000</v>
      </c>
      <c r="G570">
        <v>39821000000</v>
      </c>
      <c r="H570">
        <v>2144000000</v>
      </c>
      <c r="I570">
        <v>7128000000</v>
      </c>
      <c r="J570">
        <v>437000000</v>
      </c>
      <c r="K570">
        <v>25470000000</v>
      </c>
      <c r="L570">
        <v>21042000000</v>
      </c>
    </row>
    <row r="571" spans="1:12" x14ac:dyDescent="0.55000000000000004">
      <c r="A571" s="1">
        <v>45289</v>
      </c>
      <c r="B571" s="1">
        <v>45291</v>
      </c>
      <c r="C571" t="s">
        <v>5706</v>
      </c>
      <c r="D571" t="s">
        <v>7527</v>
      </c>
      <c r="E571">
        <v>195900000.00000024</v>
      </c>
      <c r="F571">
        <v>2262200000</v>
      </c>
      <c r="G571">
        <v>15956500000</v>
      </c>
      <c r="H571">
        <v>1367100000</v>
      </c>
      <c r="I571">
        <v>3171300000</v>
      </c>
      <c r="J571">
        <v>182500000</v>
      </c>
      <c r="K571">
        <v>12100300000</v>
      </c>
      <c r="L571">
        <v>9233900000</v>
      </c>
    </row>
    <row r="572" spans="1:12" x14ac:dyDescent="0.55000000000000004">
      <c r="A572" s="1">
        <v>45289</v>
      </c>
      <c r="B572" s="1">
        <v>45291</v>
      </c>
      <c r="C572" t="s">
        <v>5747</v>
      </c>
      <c r="D572" t="s">
        <v>7642</v>
      </c>
      <c r="E572">
        <v>592000000</v>
      </c>
      <c r="F572">
        <v>716000000</v>
      </c>
      <c r="G572">
        <v>2597600000</v>
      </c>
      <c r="H572">
        <v>482800000</v>
      </c>
      <c r="I572">
        <v>1043800000</v>
      </c>
      <c r="J572">
        <v>31000000</v>
      </c>
      <c r="K572">
        <v>2063599999.9999995</v>
      </c>
      <c r="L572">
        <v>8279700000</v>
      </c>
    </row>
    <row r="573" spans="1:12" x14ac:dyDescent="0.55000000000000004">
      <c r="A573" s="1">
        <v>45289</v>
      </c>
      <c r="B573" s="1">
        <v>45291</v>
      </c>
      <c r="C573" t="s">
        <v>5754</v>
      </c>
      <c r="D573" t="s">
        <v>7357</v>
      </c>
      <c r="E573">
        <v>-2524000000</v>
      </c>
      <c r="F573">
        <v>4983000000</v>
      </c>
      <c r="G573">
        <v>57323000000</v>
      </c>
      <c r="H573">
        <v>3036000000</v>
      </c>
      <c r="I573">
        <v>10048000000</v>
      </c>
      <c r="J573">
        <v>620000000</v>
      </c>
      <c r="K573">
        <v>35304000000</v>
      </c>
      <c r="L573">
        <v>26255000000</v>
      </c>
    </row>
    <row r="574" spans="1:12" x14ac:dyDescent="0.55000000000000004">
      <c r="A574" s="1">
        <v>45289</v>
      </c>
      <c r="B574" s="1">
        <v>45291</v>
      </c>
      <c r="C574" t="s">
        <v>5788</v>
      </c>
      <c r="D574" t="s">
        <v>7465</v>
      </c>
      <c r="E574" t="s">
        <v>7664</v>
      </c>
      <c r="F574" t="s">
        <v>7664</v>
      </c>
      <c r="G574" t="s">
        <v>7664</v>
      </c>
      <c r="H574" t="s">
        <v>7664</v>
      </c>
      <c r="I574" t="s">
        <v>7664</v>
      </c>
      <c r="J574" t="s">
        <v>7664</v>
      </c>
      <c r="K574" t="s">
        <v>7664</v>
      </c>
      <c r="L574" t="s">
        <v>7664</v>
      </c>
    </row>
    <row r="575" spans="1:12" x14ac:dyDescent="0.55000000000000004">
      <c r="A575" s="1">
        <v>45289</v>
      </c>
      <c r="B575" s="1">
        <v>45291</v>
      </c>
      <c r="C575" t="s">
        <v>5790</v>
      </c>
      <c r="D575" t="s">
        <v>7643</v>
      </c>
      <c r="E575" t="s">
        <v>7664</v>
      </c>
      <c r="F575" t="s">
        <v>7664</v>
      </c>
      <c r="G575" t="s">
        <v>7664</v>
      </c>
      <c r="H575" t="s">
        <v>7664</v>
      </c>
      <c r="I575" t="s">
        <v>7664</v>
      </c>
      <c r="J575" t="s">
        <v>7664</v>
      </c>
      <c r="K575" t="s">
        <v>7664</v>
      </c>
      <c r="L575" t="s">
        <v>7664</v>
      </c>
    </row>
    <row r="576" spans="1:12" x14ac:dyDescent="0.55000000000000004">
      <c r="A576" s="1">
        <v>45289</v>
      </c>
      <c r="B576" s="1">
        <v>45291</v>
      </c>
      <c r="C576" t="s">
        <v>5804</v>
      </c>
      <c r="D576" t="s">
        <v>7644</v>
      </c>
      <c r="E576" t="s">
        <v>7664</v>
      </c>
      <c r="F576" t="s">
        <v>7664</v>
      </c>
      <c r="G576" t="s">
        <v>7664</v>
      </c>
      <c r="H576" t="s">
        <v>7664</v>
      </c>
      <c r="I576" t="s">
        <v>7664</v>
      </c>
      <c r="J576" t="s">
        <v>7664</v>
      </c>
      <c r="K576" t="s">
        <v>7664</v>
      </c>
      <c r="L576" t="s">
        <v>7664</v>
      </c>
    </row>
    <row r="577" spans="1:12" x14ac:dyDescent="0.55000000000000004">
      <c r="A577" s="1">
        <v>45289</v>
      </c>
      <c r="B577" s="1">
        <v>45291</v>
      </c>
      <c r="C577" t="s">
        <v>5813</v>
      </c>
      <c r="D577" t="s">
        <v>7645</v>
      </c>
      <c r="E577">
        <v>5655000000</v>
      </c>
      <c r="F577">
        <v>371000000</v>
      </c>
      <c r="G577">
        <v>4109000000</v>
      </c>
      <c r="H577">
        <v>7883000000</v>
      </c>
      <c r="I577">
        <v>13392000000</v>
      </c>
      <c r="J577">
        <v>36000000</v>
      </c>
      <c r="K577">
        <v>27758000000.000004</v>
      </c>
      <c r="L577">
        <v>23353000000</v>
      </c>
    </row>
    <row r="578" spans="1:12" x14ac:dyDescent="0.55000000000000004">
      <c r="A578" s="1">
        <v>45289</v>
      </c>
      <c r="B578" s="1">
        <v>45291</v>
      </c>
      <c r="C578" t="s">
        <v>5816</v>
      </c>
      <c r="D578" t="s">
        <v>7542</v>
      </c>
      <c r="E578">
        <v>6279000000</v>
      </c>
      <c r="F578">
        <v>1051000000</v>
      </c>
      <c r="G578">
        <v>47850000000</v>
      </c>
      <c r="H578">
        <v>3763000000</v>
      </c>
      <c r="I578">
        <v>12223000000</v>
      </c>
      <c r="J578">
        <v>632000000</v>
      </c>
      <c r="K578">
        <v>41059000000</v>
      </c>
      <c r="L578">
        <v>78555000000</v>
      </c>
    </row>
    <row r="579" spans="1:12" x14ac:dyDescent="0.55000000000000004">
      <c r="A579" s="1">
        <v>45289</v>
      </c>
      <c r="B579" s="1">
        <v>45291</v>
      </c>
      <c r="C579" t="s">
        <v>5830</v>
      </c>
      <c r="D579" t="s">
        <v>7646</v>
      </c>
      <c r="E579">
        <v>-47054000.000000022</v>
      </c>
      <c r="F579">
        <v>263543000</v>
      </c>
      <c r="G579">
        <v>1502047000</v>
      </c>
      <c r="H579">
        <v>97164000</v>
      </c>
      <c r="I579">
        <v>322182999.99999994</v>
      </c>
      <c r="J579">
        <v>19406000</v>
      </c>
      <c r="K579">
        <v>1219540000</v>
      </c>
      <c r="L579">
        <v>1217014000</v>
      </c>
    </row>
    <row r="580" spans="1:12" x14ac:dyDescent="0.55000000000000004">
      <c r="A580" s="1">
        <v>45289</v>
      </c>
      <c r="B580" s="1">
        <v>45291</v>
      </c>
      <c r="C580" t="s">
        <v>5852</v>
      </c>
      <c r="D580" t="s">
        <v>7337</v>
      </c>
      <c r="E580">
        <v>-2329000000</v>
      </c>
      <c r="F580">
        <v>2644000000</v>
      </c>
      <c r="G580">
        <v>21129000000</v>
      </c>
      <c r="H580">
        <v>2375000000</v>
      </c>
      <c r="I580">
        <v>5385000000</v>
      </c>
      <c r="J580">
        <v>259000000</v>
      </c>
      <c r="K580">
        <v>21078000000</v>
      </c>
      <c r="L580">
        <v>15250000000</v>
      </c>
    </row>
    <row r="581" spans="1:12" x14ac:dyDescent="0.55000000000000004">
      <c r="A581" s="1">
        <v>45289</v>
      </c>
      <c r="B581" s="1">
        <v>45291</v>
      </c>
      <c r="C581" t="s">
        <v>5901</v>
      </c>
      <c r="D581" t="s">
        <v>7496</v>
      </c>
      <c r="E581" t="s">
        <v>7664</v>
      </c>
      <c r="F581" t="s">
        <v>7664</v>
      </c>
      <c r="G581" t="s">
        <v>7664</v>
      </c>
      <c r="H581" t="s">
        <v>7664</v>
      </c>
      <c r="I581" t="s">
        <v>7664</v>
      </c>
      <c r="J581" t="s">
        <v>7664</v>
      </c>
      <c r="K581" t="s">
        <v>7664</v>
      </c>
      <c r="L581" t="s">
        <v>7664</v>
      </c>
    </row>
    <row r="582" spans="1:12" x14ac:dyDescent="0.55000000000000004">
      <c r="A582" s="1">
        <v>45289</v>
      </c>
      <c r="B582" s="1">
        <v>45291</v>
      </c>
      <c r="C582" t="s">
        <v>5903</v>
      </c>
      <c r="D582" t="s">
        <v>7647</v>
      </c>
      <c r="E582">
        <v>-1420099999.9999995</v>
      </c>
      <c r="F582">
        <v>969200000</v>
      </c>
      <c r="G582">
        <v>10062400000</v>
      </c>
      <c r="H582">
        <v>2300200000</v>
      </c>
      <c r="I582">
        <v>3962799999.9999995</v>
      </c>
      <c r="J582">
        <v>48000000</v>
      </c>
      <c r="K582">
        <v>15660300000.000002</v>
      </c>
      <c r="L582">
        <v>12600000000</v>
      </c>
    </row>
    <row r="583" spans="1:12" x14ac:dyDescent="0.55000000000000004">
      <c r="A583" s="1">
        <v>45289</v>
      </c>
      <c r="B583" s="1">
        <v>45291</v>
      </c>
      <c r="C583" t="s">
        <v>5927</v>
      </c>
      <c r="D583" t="s">
        <v>7342</v>
      </c>
      <c r="E583">
        <v>-3487000000</v>
      </c>
      <c r="F583">
        <v>3374000000</v>
      </c>
      <c r="G583">
        <v>39821000000</v>
      </c>
      <c r="H583">
        <v>2144000000</v>
      </c>
      <c r="I583">
        <v>7128000000</v>
      </c>
      <c r="J583">
        <v>437000000</v>
      </c>
      <c r="K583">
        <v>25470000000</v>
      </c>
      <c r="L583">
        <v>21042000000</v>
      </c>
    </row>
    <row r="584" spans="1:12" x14ac:dyDescent="0.55000000000000004">
      <c r="A584" s="1">
        <v>45289</v>
      </c>
      <c r="B584" s="1">
        <v>45291</v>
      </c>
      <c r="C584" t="s">
        <v>5938</v>
      </c>
      <c r="D584" t="s">
        <v>7648</v>
      </c>
      <c r="E584">
        <v>4338999.999999987</v>
      </c>
      <c r="F584">
        <v>27112000</v>
      </c>
      <c r="G584">
        <v>707960000</v>
      </c>
      <c r="H584">
        <v>118667000</v>
      </c>
      <c r="I584">
        <v>246686000</v>
      </c>
      <c r="J584">
        <v>7654000</v>
      </c>
      <c r="K584">
        <v>1135253000.0000002</v>
      </c>
      <c r="L584">
        <v>715407000</v>
      </c>
    </row>
    <row r="585" spans="1:12" x14ac:dyDescent="0.55000000000000004">
      <c r="A585" s="1">
        <v>45289</v>
      </c>
      <c r="B585" s="1">
        <v>45291</v>
      </c>
      <c r="C585" t="s">
        <v>5984</v>
      </c>
      <c r="D585" t="s">
        <v>7649</v>
      </c>
      <c r="E585">
        <v>336193000</v>
      </c>
      <c r="F585">
        <v>2789502000</v>
      </c>
      <c r="G585">
        <v>255917000</v>
      </c>
      <c r="H585">
        <v>169846000</v>
      </c>
      <c r="I585">
        <v>470487000</v>
      </c>
      <c r="J585">
        <v>31208000</v>
      </c>
      <c r="K585">
        <v>2473797000</v>
      </c>
      <c r="L585">
        <v>712390000</v>
      </c>
    </row>
    <row r="586" spans="1:12" x14ac:dyDescent="0.55000000000000004">
      <c r="A586" s="1">
        <v>45289</v>
      </c>
      <c r="B586" s="1">
        <v>45291</v>
      </c>
      <c r="C586" t="s">
        <v>6013</v>
      </c>
      <c r="D586" t="s">
        <v>7634</v>
      </c>
      <c r="E586">
        <v>-1759000000</v>
      </c>
      <c r="F586">
        <v>1028000000</v>
      </c>
      <c r="G586">
        <v>10116000000</v>
      </c>
      <c r="H586">
        <v>536000000</v>
      </c>
      <c r="I586">
        <v>1839000000</v>
      </c>
      <c r="J586">
        <v>107000000</v>
      </c>
      <c r="K586">
        <v>20375000000</v>
      </c>
      <c r="L586">
        <v>8185000000</v>
      </c>
    </row>
    <row r="587" spans="1:12" x14ac:dyDescent="0.55000000000000004">
      <c r="A587" s="1">
        <v>45289</v>
      </c>
      <c r="B587" s="1">
        <v>45291</v>
      </c>
      <c r="C587" t="s">
        <v>6024</v>
      </c>
      <c r="D587" t="s">
        <v>7650</v>
      </c>
      <c r="E587">
        <v>-736000000</v>
      </c>
      <c r="F587">
        <v>20000000</v>
      </c>
      <c r="G587">
        <v>4077000000</v>
      </c>
      <c r="H587">
        <v>211000000</v>
      </c>
      <c r="I587">
        <v>817000000</v>
      </c>
      <c r="J587">
        <v>42000000</v>
      </c>
      <c r="K587">
        <v>3295000000</v>
      </c>
      <c r="L587">
        <v>2885000000</v>
      </c>
    </row>
    <row r="588" spans="1:12" x14ac:dyDescent="0.55000000000000004">
      <c r="A588" s="1">
        <v>45289</v>
      </c>
      <c r="B588" s="1">
        <v>45291</v>
      </c>
      <c r="C588" t="s">
        <v>6028</v>
      </c>
      <c r="D588" t="s">
        <v>7651</v>
      </c>
      <c r="E588">
        <v>-198917000</v>
      </c>
      <c r="F588">
        <v>2189742000</v>
      </c>
      <c r="G588">
        <v>32078000.000000004</v>
      </c>
      <c r="H588">
        <v>267612000</v>
      </c>
      <c r="I588">
        <v>408611000</v>
      </c>
      <c r="J588">
        <v>20811000</v>
      </c>
      <c r="K588">
        <v>2606703000</v>
      </c>
      <c r="L588">
        <v>601365000</v>
      </c>
    </row>
    <row r="589" spans="1:12" x14ac:dyDescent="0.55000000000000004">
      <c r="A589" s="1">
        <v>45289</v>
      </c>
      <c r="B589" s="1">
        <v>45291</v>
      </c>
      <c r="C589" t="s">
        <v>6037</v>
      </c>
      <c r="D589" t="s">
        <v>7652</v>
      </c>
      <c r="E589">
        <v>8246000000</v>
      </c>
      <c r="F589">
        <v>971000000</v>
      </c>
      <c r="G589">
        <v>24740000000</v>
      </c>
      <c r="H589">
        <v>6080000000</v>
      </c>
      <c r="I589">
        <v>10828000000</v>
      </c>
      <c r="J589">
        <v>259000000</v>
      </c>
      <c r="K589">
        <v>38539000000</v>
      </c>
      <c r="L589">
        <v>168622000000</v>
      </c>
    </row>
    <row r="590" spans="1:12" x14ac:dyDescent="0.55000000000000004">
      <c r="A590" s="1">
        <v>45289</v>
      </c>
      <c r="B590" s="1">
        <v>45291</v>
      </c>
      <c r="C590" t="s">
        <v>6048</v>
      </c>
      <c r="D590" t="s">
        <v>7653</v>
      </c>
      <c r="E590">
        <v>-247386000</v>
      </c>
      <c r="F590" t="s">
        <v>7664</v>
      </c>
      <c r="G590">
        <v>3604587999.9999995</v>
      </c>
      <c r="H590">
        <v>154747000</v>
      </c>
      <c r="I590">
        <v>623929000</v>
      </c>
      <c r="J590">
        <v>38478000</v>
      </c>
      <c r="K590">
        <v>2063774000</v>
      </c>
      <c r="L590">
        <v>2584764000</v>
      </c>
    </row>
    <row r="591" spans="1:12" x14ac:dyDescent="0.55000000000000004">
      <c r="A591" s="1">
        <v>45289</v>
      </c>
      <c r="B591" s="1">
        <v>45291</v>
      </c>
      <c r="C591" t="s">
        <v>6058</v>
      </c>
      <c r="D591" t="s">
        <v>7342</v>
      </c>
      <c r="E591">
        <v>-3487000000</v>
      </c>
      <c r="F591">
        <v>3374000000</v>
      </c>
      <c r="G591">
        <v>39821000000</v>
      </c>
      <c r="H591">
        <v>2144000000</v>
      </c>
      <c r="I591">
        <v>7128000000</v>
      </c>
      <c r="J591">
        <v>437000000</v>
      </c>
      <c r="K591">
        <v>25470000000</v>
      </c>
      <c r="L591">
        <v>21042000000</v>
      </c>
    </row>
    <row r="592" spans="1:12" x14ac:dyDescent="0.55000000000000004">
      <c r="A592" s="1">
        <v>45289</v>
      </c>
      <c r="B592" s="1">
        <v>45291</v>
      </c>
      <c r="C592" t="s">
        <v>6081</v>
      </c>
      <c r="D592" t="s">
        <v>7654</v>
      </c>
      <c r="E592" t="s">
        <v>7664</v>
      </c>
      <c r="F592">
        <v>39262000</v>
      </c>
      <c r="G592">
        <v>819046000</v>
      </c>
      <c r="H592">
        <v>108099000</v>
      </c>
      <c r="I592">
        <v>199860500</v>
      </c>
      <c r="J592">
        <v>11691000</v>
      </c>
      <c r="K592">
        <v>771336999.99999988</v>
      </c>
      <c r="L592">
        <v>546069500</v>
      </c>
    </row>
    <row r="593" spans="1:12" x14ac:dyDescent="0.55000000000000004">
      <c r="A593" s="1">
        <v>45289</v>
      </c>
      <c r="B593" s="1">
        <v>45291</v>
      </c>
      <c r="C593" t="s">
        <v>6137</v>
      </c>
      <c r="D593" t="s">
        <v>7655</v>
      </c>
      <c r="E593">
        <v>-193562999.99999994</v>
      </c>
      <c r="F593" t="s">
        <v>7664</v>
      </c>
      <c r="G593" t="s">
        <v>7664</v>
      </c>
      <c r="H593">
        <v>50663000</v>
      </c>
      <c r="I593">
        <v>213237000</v>
      </c>
      <c r="J593">
        <v>13706000</v>
      </c>
      <c r="K593">
        <v>1832383000.0000002</v>
      </c>
      <c r="L593">
        <v>2341765000</v>
      </c>
    </row>
    <row r="594" spans="1:12" x14ac:dyDescent="0.55000000000000004">
      <c r="A594" s="1">
        <v>45289</v>
      </c>
      <c r="B594" s="1">
        <v>45291</v>
      </c>
      <c r="C594" t="s">
        <v>6148</v>
      </c>
      <c r="D594" t="s">
        <v>7651</v>
      </c>
      <c r="E594">
        <v>-198917000</v>
      </c>
      <c r="F594">
        <v>2189742000</v>
      </c>
      <c r="G594">
        <v>32078000.000000004</v>
      </c>
      <c r="H594">
        <v>267612000</v>
      </c>
      <c r="I594">
        <v>408611000</v>
      </c>
      <c r="J594">
        <v>20811000</v>
      </c>
      <c r="K594">
        <v>2606703000</v>
      </c>
      <c r="L594">
        <v>601365000</v>
      </c>
    </row>
    <row r="595" spans="1:12" x14ac:dyDescent="0.55000000000000004">
      <c r="A595" s="1">
        <v>45289</v>
      </c>
      <c r="B595" s="1">
        <v>45291</v>
      </c>
      <c r="C595" t="s">
        <v>6171</v>
      </c>
      <c r="D595" t="s">
        <v>7340</v>
      </c>
      <c r="E595">
        <v>10070000000</v>
      </c>
      <c r="F595">
        <v>1334000000</v>
      </c>
      <c r="G595">
        <v>10107000000</v>
      </c>
      <c r="H595">
        <v>10746000000</v>
      </c>
      <c r="I595">
        <v>17244000000</v>
      </c>
      <c r="J595">
        <v>149000000</v>
      </c>
      <c r="K595">
        <v>28056999999.999996</v>
      </c>
      <c r="L595">
        <v>151098000000</v>
      </c>
    </row>
    <row r="596" spans="1:12" x14ac:dyDescent="0.55000000000000004">
      <c r="A596" s="1">
        <v>45289</v>
      </c>
      <c r="B596" s="1">
        <v>45291</v>
      </c>
      <c r="C596" t="s">
        <v>6220</v>
      </c>
      <c r="D596" t="s">
        <v>7634</v>
      </c>
      <c r="E596">
        <v>-1759000000</v>
      </c>
      <c r="F596">
        <v>1028000000</v>
      </c>
      <c r="G596">
        <v>10116000000</v>
      </c>
      <c r="H596">
        <v>536000000</v>
      </c>
      <c r="I596">
        <v>1839000000</v>
      </c>
      <c r="J596">
        <v>107000000</v>
      </c>
      <c r="K596">
        <v>20375000000</v>
      </c>
      <c r="L596">
        <v>8185000000</v>
      </c>
    </row>
    <row r="597" spans="1:12" x14ac:dyDescent="0.55000000000000004">
      <c r="A597" s="1">
        <v>45289</v>
      </c>
      <c r="B597" s="1">
        <v>45291</v>
      </c>
      <c r="C597" t="s">
        <v>6271</v>
      </c>
      <c r="D597" t="s">
        <v>7656</v>
      </c>
      <c r="E597">
        <v>-46294000000</v>
      </c>
      <c r="F597">
        <v>242264000000</v>
      </c>
      <c r="G597">
        <v>278734000000</v>
      </c>
      <c r="H597">
        <v>13580000000</v>
      </c>
      <c r="I597">
        <v>90926000000</v>
      </c>
      <c r="J597" t="s">
        <v>7664</v>
      </c>
      <c r="K597">
        <v>210195000000</v>
      </c>
      <c r="L597">
        <v>147269000000</v>
      </c>
    </row>
    <row r="598" spans="1:12" x14ac:dyDescent="0.55000000000000004">
      <c r="A598" s="1">
        <v>45289</v>
      </c>
      <c r="B598" s="1">
        <v>45291</v>
      </c>
      <c r="C598" t="s">
        <v>6286</v>
      </c>
      <c r="D598" t="s">
        <v>7657</v>
      </c>
      <c r="E598">
        <v>229274000</v>
      </c>
      <c r="F598">
        <v>153673000</v>
      </c>
      <c r="G598">
        <v>1740754000</v>
      </c>
      <c r="H598">
        <v>183732000</v>
      </c>
      <c r="I598">
        <v>380074000</v>
      </c>
      <c r="J598">
        <v>19665000</v>
      </c>
      <c r="K598">
        <v>3275473000.0000005</v>
      </c>
      <c r="L598">
        <v>450023000</v>
      </c>
    </row>
    <row r="599" spans="1:12" x14ac:dyDescent="0.55000000000000004">
      <c r="A599" s="1">
        <v>45289</v>
      </c>
      <c r="B599" s="1">
        <v>45291</v>
      </c>
      <c r="C599" t="s">
        <v>6304</v>
      </c>
      <c r="D599" t="s">
        <v>7331</v>
      </c>
      <c r="E599">
        <v>15976000000</v>
      </c>
      <c r="F599">
        <v>2978000000</v>
      </c>
      <c r="G599">
        <v>94351000000</v>
      </c>
      <c r="H599">
        <v>15152000000</v>
      </c>
      <c r="I599">
        <v>37639000000</v>
      </c>
      <c r="J599">
        <v>1060000000</v>
      </c>
      <c r="K599">
        <v>83393000000</v>
      </c>
      <c r="L599">
        <v>120871000000</v>
      </c>
    </row>
    <row r="600" spans="1:12" x14ac:dyDescent="0.55000000000000004">
      <c r="A600" s="1">
        <v>45289</v>
      </c>
      <c r="B600" s="1">
        <v>45291</v>
      </c>
      <c r="C600" t="s">
        <v>6359</v>
      </c>
      <c r="D600" t="s">
        <v>7658</v>
      </c>
      <c r="E600">
        <v>-156863000</v>
      </c>
      <c r="F600">
        <v>390831000</v>
      </c>
      <c r="G600">
        <v>2332736000</v>
      </c>
      <c r="H600">
        <v>361074000</v>
      </c>
      <c r="I600">
        <v>686513000</v>
      </c>
      <c r="J600">
        <v>32128999.999999996</v>
      </c>
      <c r="K600">
        <v>2757434000</v>
      </c>
      <c r="L600">
        <v>5688458000</v>
      </c>
    </row>
    <row r="601" spans="1:12" x14ac:dyDescent="0.55000000000000004">
      <c r="A601" s="1">
        <v>45289</v>
      </c>
      <c r="B601" s="1">
        <v>45291</v>
      </c>
      <c r="C601" t="s">
        <v>6379</v>
      </c>
      <c r="D601" t="s">
        <v>7633</v>
      </c>
      <c r="E601">
        <v>-6000000</v>
      </c>
      <c r="F601">
        <v>400000000</v>
      </c>
      <c r="G601">
        <v>7153000000</v>
      </c>
      <c r="H601">
        <v>454000000</v>
      </c>
      <c r="I601">
        <v>1159000000</v>
      </c>
      <c r="J601">
        <v>82000000</v>
      </c>
      <c r="K601">
        <v>2803000000</v>
      </c>
      <c r="L601">
        <v>1526000000</v>
      </c>
    </row>
    <row r="602" spans="1:12" x14ac:dyDescent="0.55000000000000004">
      <c r="A602" s="1">
        <v>45289</v>
      </c>
      <c r="B602" s="1">
        <v>45291</v>
      </c>
      <c r="C602" t="s">
        <v>6493</v>
      </c>
      <c r="D602" t="s">
        <v>7611</v>
      </c>
      <c r="E602">
        <v>-666700000</v>
      </c>
      <c r="F602">
        <v>2246700000</v>
      </c>
      <c r="G602">
        <v>11011300000</v>
      </c>
      <c r="H602">
        <v>721400000</v>
      </c>
      <c r="I602">
        <v>2165500000</v>
      </c>
      <c r="J602">
        <v>129199999.99999999</v>
      </c>
      <c r="K602">
        <v>7769299999.999999</v>
      </c>
      <c r="L602">
        <v>5788000000</v>
      </c>
    </row>
    <row r="603" spans="1:12" x14ac:dyDescent="0.55000000000000004">
      <c r="A603" s="1">
        <v>45289</v>
      </c>
      <c r="B603" s="1">
        <v>45291</v>
      </c>
      <c r="C603" t="s">
        <v>6514</v>
      </c>
      <c r="D603" t="s">
        <v>7659</v>
      </c>
      <c r="E603" t="s">
        <v>7664</v>
      </c>
      <c r="F603" t="s">
        <v>7664</v>
      </c>
      <c r="G603" t="s">
        <v>7664</v>
      </c>
      <c r="H603">
        <v>445000000</v>
      </c>
      <c r="I603" t="s">
        <v>7664</v>
      </c>
      <c r="J603">
        <v>21000000</v>
      </c>
      <c r="K603" t="s">
        <v>7664</v>
      </c>
      <c r="L603">
        <v>3931000000</v>
      </c>
    </row>
    <row r="604" spans="1:12" x14ac:dyDescent="0.55000000000000004">
      <c r="A604" s="1">
        <v>45289</v>
      </c>
      <c r="B604" s="1">
        <v>45291</v>
      </c>
      <c r="C604" t="s">
        <v>6522</v>
      </c>
      <c r="D604" t="s">
        <v>7660</v>
      </c>
      <c r="E604" t="s">
        <v>7664</v>
      </c>
      <c r="F604" t="s">
        <v>7664</v>
      </c>
      <c r="G604" t="s">
        <v>7664</v>
      </c>
      <c r="H604" t="s">
        <v>7664</v>
      </c>
      <c r="I604" t="s">
        <v>7664</v>
      </c>
      <c r="J604" t="s">
        <v>7664</v>
      </c>
      <c r="K604" t="s">
        <v>7664</v>
      </c>
      <c r="L604" t="s">
        <v>7664</v>
      </c>
    </row>
    <row r="605" spans="1:12" x14ac:dyDescent="0.55000000000000004">
      <c r="A605" s="1">
        <v>45289</v>
      </c>
      <c r="B605" s="1">
        <v>45291</v>
      </c>
      <c r="C605" t="s">
        <v>6529</v>
      </c>
      <c r="D605" t="s">
        <v>7356</v>
      </c>
      <c r="E605">
        <v>-3333000000</v>
      </c>
      <c r="F605">
        <v>8832000000</v>
      </c>
      <c r="G605">
        <v>33057000000</v>
      </c>
      <c r="H605">
        <v>1717000000</v>
      </c>
      <c r="I605">
        <v>6207000000</v>
      </c>
      <c r="J605">
        <v>192000000</v>
      </c>
      <c r="K605">
        <v>28028000000</v>
      </c>
      <c r="L605">
        <v>17769000000</v>
      </c>
    </row>
    <row r="606" spans="1:12" x14ac:dyDescent="0.55000000000000004">
      <c r="A606" s="1">
        <v>45289</v>
      </c>
      <c r="B606" s="1">
        <v>45291</v>
      </c>
      <c r="C606" t="s">
        <v>6555</v>
      </c>
      <c r="D606" t="s">
        <v>7661</v>
      </c>
      <c r="E606">
        <v>286733000</v>
      </c>
      <c r="F606">
        <v>1125000000</v>
      </c>
      <c r="G606">
        <v>3799510000</v>
      </c>
      <c r="H606">
        <v>254993000</v>
      </c>
      <c r="I606">
        <v>719727000</v>
      </c>
      <c r="J606">
        <v>44477000</v>
      </c>
      <c r="K606">
        <v>3259572000.0000005</v>
      </c>
      <c r="L606">
        <v>2531007000</v>
      </c>
    </row>
    <row r="607" spans="1:12" x14ac:dyDescent="0.55000000000000004">
      <c r="A607" s="1">
        <v>45289</v>
      </c>
      <c r="B607" s="1">
        <v>45291</v>
      </c>
      <c r="C607" t="s">
        <v>6587</v>
      </c>
      <c r="D607" t="s">
        <v>7244</v>
      </c>
      <c r="E607">
        <v>16300000000</v>
      </c>
      <c r="F607">
        <v>16856000000</v>
      </c>
      <c r="G607">
        <v>155214000000</v>
      </c>
      <c r="H607">
        <v>20896000000</v>
      </c>
      <c r="I607">
        <v>46828000000</v>
      </c>
      <c r="J607">
        <v>1433000000</v>
      </c>
      <c r="K607">
        <v>99088000000</v>
      </c>
      <c r="L607">
        <v>134095000000</v>
      </c>
    </row>
    <row r="608" spans="1:12" x14ac:dyDescent="0.55000000000000004">
      <c r="A608" s="1">
        <v>45289</v>
      </c>
      <c r="B608" s="1">
        <v>45291</v>
      </c>
      <c r="C608" t="s">
        <v>6634</v>
      </c>
      <c r="D608" t="s">
        <v>7496</v>
      </c>
      <c r="E608" t="s">
        <v>7664</v>
      </c>
      <c r="F608" t="s">
        <v>7664</v>
      </c>
      <c r="G608" t="s">
        <v>7664</v>
      </c>
      <c r="H608" t="s">
        <v>7664</v>
      </c>
      <c r="I608" t="s">
        <v>7664</v>
      </c>
      <c r="J608" t="s">
        <v>7664</v>
      </c>
      <c r="K608" t="s">
        <v>7664</v>
      </c>
      <c r="L608" t="s">
        <v>7664</v>
      </c>
    </row>
    <row r="609" spans="1:12" x14ac:dyDescent="0.55000000000000004">
      <c r="A609" s="1">
        <v>45289</v>
      </c>
      <c r="B609" s="1">
        <v>45291</v>
      </c>
      <c r="C609" t="s">
        <v>6674</v>
      </c>
      <c r="D609" t="s">
        <v>7662</v>
      </c>
      <c r="E609">
        <v>1583647999.9999998</v>
      </c>
      <c r="F609">
        <v>27208557000</v>
      </c>
      <c r="G609">
        <v>369640000</v>
      </c>
      <c r="H609">
        <v>3015492000</v>
      </c>
      <c r="I609">
        <v>5502407000</v>
      </c>
      <c r="J609">
        <v>181053000</v>
      </c>
      <c r="K609">
        <v>58260862000</v>
      </c>
      <c r="L609">
        <v>7885814000</v>
      </c>
    </row>
    <row r="610" spans="1:12" x14ac:dyDescent="0.55000000000000004">
      <c r="A610" s="1">
        <v>45289</v>
      </c>
      <c r="B610" s="1">
        <v>45291</v>
      </c>
      <c r="C610" t="s">
        <v>6689</v>
      </c>
      <c r="D610" t="s">
        <v>7663</v>
      </c>
      <c r="E610">
        <v>-608956000</v>
      </c>
      <c r="F610">
        <v>99835000</v>
      </c>
      <c r="G610">
        <v>5235539000</v>
      </c>
      <c r="H610">
        <v>-202564000</v>
      </c>
      <c r="I610">
        <v>444323000</v>
      </c>
      <c r="J610">
        <v>71998000</v>
      </c>
      <c r="K610">
        <v>3383902000</v>
      </c>
      <c r="L610">
        <v>5487333000</v>
      </c>
    </row>
    <row r="611" spans="1:12" x14ac:dyDescent="0.55000000000000004">
      <c r="A611" s="1">
        <v>45289</v>
      </c>
      <c r="B611" s="1">
        <v>45291</v>
      </c>
      <c r="C611" t="s">
        <v>6698</v>
      </c>
      <c r="D611" t="s">
        <v>7338</v>
      </c>
      <c r="E611">
        <v>-2333184000</v>
      </c>
      <c r="F611">
        <v>3601662000</v>
      </c>
      <c r="G611">
        <v>22087267000</v>
      </c>
      <c r="H611">
        <v>1166402000</v>
      </c>
      <c r="I611">
        <v>3225826000</v>
      </c>
      <c r="J611">
        <v>222283000</v>
      </c>
      <c r="K611">
        <v>15841510999.999998</v>
      </c>
      <c r="L611">
        <v>12246207000</v>
      </c>
    </row>
    <row r="612" spans="1:12" x14ac:dyDescent="0.55000000000000004">
      <c r="A612" s="1">
        <v>45289</v>
      </c>
      <c r="B612" s="1">
        <v>45291</v>
      </c>
      <c r="C612" t="s">
        <v>6751</v>
      </c>
      <c r="D612" t="s">
        <v>7496</v>
      </c>
      <c r="E612" t="s">
        <v>7664</v>
      </c>
      <c r="F612" t="s">
        <v>7664</v>
      </c>
      <c r="G612" t="s">
        <v>7664</v>
      </c>
      <c r="H612" t="s">
        <v>7664</v>
      </c>
      <c r="I612" t="s">
        <v>7664</v>
      </c>
      <c r="J612" t="s">
        <v>7664</v>
      </c>
      <c r="K612" t="s">
        <v>7664</v>
      </c>
      <c r="L612" t="s">
        <v>7664</v>
      </c>
    </row>
    <row r="613" spans="1:12" x14ac:dyDescent="0.55000000000000004">
      <c r="A613" s="1">
        <v>45289</v>
      </c>
      <c r="B613" s="1">
        <v>45291</v>
      </c>
      <c r="C613" t="s">
        <v>6758</v>
      </c>
      <c r="D613" t="s">
        <v>7393</v>
      </c>
      <c r="E613">
        <v>3603000000</v>
      </c>
      <c r="F613">
        <v>3130000000</v>
      </c>
      <c r="G613">
        <v>27871000000</v>
      </c>
      <c r="H613">
        <v>2467000000</v>
      </c>
      <c r="I613">
        <v>6453000000</v>
      </c>
      <c r="J613">
        <v>457000000</v>
      </c>
      <c r="K613">
        <v>31581000000</v>
      </c>
      <c r="L613">
        <v>15875000000</v>
      </c>
    </row>
    <row r="614" spans="1:12" x14ac:dyDescent="0.55000000000000004">
      <c r="A614" s="1">
        <v>45289</v>
      </c>
      <c r="B614" s="1">
        <v>45291</v>
      </c>
      <c r="C614" t="s">
        <v>7159</v>
      </c>
      <c r="D614" t="s">
        <v>7412</v>
      </c>
      <c r="E614">
        <v>2693000000</v>
      </c>
      <c r="F614">
        <v>2879000000</v>
      </c>
      <c r="G614">
        <v>22772000000</v>
      </c>
      <c r="H614">
        <v>2710000000</v>
      </c>
      <c r="I614">
        <v>6343000000</v>
      </c>
      <c r="J614">
        <v>314000000</v>
      </c>
      <c r="K614">
        <v>14343000000</v>
      </c>
      <c r="L614">
        <v>11053000000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4.4" x14ac:dyDescent="0.55000000000000004"/>
  <cols>
    <col min="1" max="1" width="11.41796875" customWidth="1"/>
    <col min="2" max="3" width="38" customWidth="1"/>
    <col min="4" max="4" width="76.15625" customWidth="1"/>
  </cols>
  <sheetData>
    <row r="1" spans="1:4" x14ac:dyDescent="0.55000000000000004">
      <c r="A1" s="2" t="s">
        <v>7202</v>
      </c>
      <c r="B1" s="2"/>
      <c r="C1" s="2"/>
      <c r="D1" s="2"/>
    </row>
    <row r="2" spans="1:4" x14ac:dyDescent="0.55000000000000004">
      <c r="A2" s="5" t="s">
        <v>7203</v>
      </c>
      <c r="B2" s="6"/>
      <c r="C2" s="6"/>
      <c r="D2" s="6"/>
    </row>
    <row r="3" spans="1:4" x14ac:dyDescent="0.55000000000000004">
      <c r="A3" s="5"/>
      <c r="B3" s="6"/>
      <c r="C3" s="6"/>
      <c r="D3" s="6"/>
    </row>
    <row r="4" spans="1:4" x14ac:dyDescent="0.55000000000000004">
      <c r="A4" s="5" t="s">
        <v>7204</v>
      </c>
      <c r="B4" s="6"/>
      <c r="C4" s="6"/>
      <c r="D4" s="6"/>
    </row>
    <row r="5" spans="1:4" x14ac:dyDescent="0.55000000000000004">
      <c r="A5" s="5" t="s">
        <v>7205</v>
      </c>
      <c r="B5" s="6"/>
      <c r="C5" s="6"/>
      <c r="D5" s="6"/>
    </row>
    <row r="6" spans="1:4" x14ac:dyDescent="0.55000000000000004">
      <c r="A6" s="5"/>
      <c r="B6" s="6"/>
      <c r="C6" s="6"/>
      <c r="D6" s="6"/>
    </row>
    <row r="7" spans="1:4" x14ac:dyDescent="0.55000000000000004">
      <c r="A7" s="5" t="s">
        <v>7206</v>
      </c>
      <c r="B7" s="6"/>
      <c r="C7" s="6"/>
      <c r="D7" s="6"/>
    </row>
    <row r="8" spans="1:4" x14ac:dyDescent="0.55000000000000004">
      <c r="A8" s="5" t="s">
        <v>7207</v>
      </c>
      <c r="B8" s="6"/>
      <c r="C8" s="6"/>
      <c r="D8" s="6"/>
    </row>
    <row r="9" spans="1:4" x14ac:dyDescent="0.55000000000000004">
      <c r="A9" s="5"/>
      <c r="B9" s="6"/>
      <c r="C9" s="6"/>
      <c r="D9" s="6"/>
    </row>
    <row r="10" spans="1:4" x14ac:dyDescent="0.55000000000000004">
      <c r="A10" s="5"/>
      <c r="B10" s="6"/>
      <c r="C10" s="6"/>
      <c r="D10" s="6"/>
    </row>
    <row r="11" spans="1:4" x14ac:dyDescent="0.55000000000000004">
      <c r="A11" s="5" t="s">
        <v>7208</v>
      </c>
      <c r="B11" s="6"/>
      <c r="C11" s="6"/>
      <c r="D11" s="6"/>
    </row>
    <row r="12" spans="1:4" x14ac:dyDescent="0.55000000000000004">
      <c r="A12" s="5"/>
      <c r="B12" s="6"/>
      <c r="C12" s="6"/>
      <c r="D12" s="6"/>
    </row>
    <row r="13" spans="1:4" x14ac:dyDescent="0.55000000000000004">
      <c r="A13" s="7" t="s">
        <v>7209</v>
      </c>
      <c r="B13" s="6"/>
      <c r="C13" s="6"/>
      <c r="D13" s="6"/>
    </row>
    <row r="14" spans="1:4" x14ac:dyDescent="0.55000000000000004">
      <c r="A14" s="8" t="s">
        <v>7210</v>
      </c>
      <c r="B14" s="6"/>
      <c r="C14" s="6"/>
      <c r="D14" s="6"/>
    </row>
    <row r="15" spans="1:4" x14ac:dyDescent="0.55000000000000004">
      <c r="A15" s="8" t="s">
        <v>7211</v>
      </c>
      <c r="B15" s="6"/>
      <c r="C15" s="6"/>
      <c r="D15" s="6"/>
    </row>
    <row r="16" spans="1:4" x14ac:dyDescent="0.55000000000000004">
      <c r="A16" s="8" t="s">
        <v>7212</v>
      </c>
      <c r="B16" s="6"/>
      <c r="C16" s="6"/>
      <c r="D16" s="6"/>
    </row>
    <row r="17" spans="1:4" x14ac:dyDescent="0.55000000000000004">
      <c r="A17" s="3" t="s">
        <v>7213</v>
      </c>
      <c r="B17" s="3" t="s">
        <v>7214</v>
      </c>
      <c r="C17" s="3" t="s">
        <v>7215</v>
      </c>
      <c r="D17" s="3" t="s">
        <v>7216</v>
      </c>
    </row>
    <row r="18" spans="1:4" x14ac:dyDescent="0.55000000000000004">
      <c r="A18" s="3" t="s">
        <v>7213</v>
      </c>
      <c r="B18" s="3" t="s">
        <v>7217</v>
      </c>
      <c r="C18" s="3" t="s">
        <v>7218</v>
      </c>
      <c r="D18" s="3" t="s">
        <v>7219</v>
      </c>
    </row>
    <row r="19" spans="1:4" x14ac:dyDescent="0.55000000000000004">
      <c r="A19" s="3" t="s">
        <v>7213</v>
      </c>
      <c r="B19" s="3" t="s">
        <v>7220</v>
      </c>
      <c r="C19" s="3" t="s">
        <v>7215</v>
      </c>
      <c r="D19" s="3" t="s">
        <v>7221</v>
      </c>
    </row>
    <row r="20" spans="1:4" x14ac:dyDescent="0.55000000000000004">
      <c r="A20" s="3" t="s">
        <v>7213</v>
      </c>
      <c r="B20" s="3" t="s">
        <v>7222</v>
      </c>
      <c r="C20" s="3" t="s">
        <v>7215</v>
      </c>
      <c r="D20" s="3" t="s">
        <v>7223</v>
      </c>
    </row>
    <row r="21" spans="1:4" x14ac:dyDescent="0.55000000000000004">
      <c r="A21" s="3" t="s">
        <v>7213</v>
      </c>
      <c r="B21" s="3" t="s">
        <v>7</v>
      </c>
      <c r="C21" s="3" t="s">
        <v>7215</v>
      </c>
      <c r="D21" s="3" t="s">
        <v>7224</v>
      </c>
    </row>
    <row r="22" spans="1:4" ht="28.8" x14ac:dyDescent="0.55000000000000004">
      <c r="A22" s="3" t="s">
        <v>7213</v>
      </c>
      <c r="B22" s="3" t="s">
        <v>7225</v>
      </c>
      <c r="C22" s="3" t="s">
        <v>7226</v>
      </c>
      <c r="D22" s="3" t="s">
        <v>7227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Jim Burrill</cp:lastModifiedBy>
  <dcterms:created xsi:type="dcterms:W3CDTF">2013-04-03T15:49:21Z</dcterms:created>
  <dcterms:modified xsi:type="dcterms:W3CDTF">2024-03-24T21:42:50Z</dcterms:modified>
</cp:coreProperties>
</file>