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LOEquity\ForwardEarningsBias\"/>
    </mc:Choice>
  </mc:AlternateContent>
  <xr:revisionPtr revIDLastSave="0" documentId="13_ncr:1_{FFDE7759-A209-4C37-94F0-F2FBF883F95F}" xr6:coauthVersionLast="46" xr6:coauthVersionMax="46" xr10:uidLastSave="{00000000-0000-0000-0000-000000000000}"/>
  <bookViews>
    <workbookView xWindow="3030" yWindow="3480" windowWidth="24495" windowHeight="10905" xr2:uid="{F00BB706-52F3-418C-AE37-2151100E1876}"/>
  </bookViews>
  <sheets>
    <sheet name="alignedData" sheetId="2" r:id="rId1"/>
    <sheet name="histForwardEstimates" sheetId="3" r:id="rId2"/>
    <sheet name="histData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2" l="1"/>
  <c r="J38" i="2"/>
  <c r="J39" i="2"/>
  <c r="J40" i="2"/>
  <c r="J41" i="2"/>
  <c r="J42" i="2"/>
  <c r="J43" i="2"/>
  <c r="J44" i="2"/>
  <c r="J45" i="2"/>
  <c r="J46" i="2"/>
  <c r="L46" i="2" s="1"/>
  <c r="J47" i="2"/>
  <c r="L47" i="2" s="1"/>
  <c r="J48" i="2"/>
  <c r="L48" i="2" s="1"/>
  <c r="J49" i="2"/>
  <c r="J50" i="2"/>
  <c r="J51" i="2"/>
  <c r="J52" i="2"/>
  <c r="J53" i="2"/>
  <c r="J54" i="2"/>
  <c r="J55" i="2"/>
  <c r="J56" i="2"/>
  <c r="J57" i="2"/>
  <c r="J58" i="2"/>
  <c r="L58" i="2" s="1"/>
  <c r="J59" i="2"/>
  <c r="L59" i="2" s="1"/>
  <c r="J60" i="2"/>
  <c r="L60" i="2" s="1"/>
  <c r="J61" i="2"/>
  <c r="J62" i="2"/>
  <c r="J63" i="2"/>
  <c r="J64" i="2"/>
  <c r="J65" i="2"/>
  <c r="J66" i="2"/>
  <c r="J67" i="2"/>
  <c r="J68" i="2"/>
  <c r="J69" i="2"/>
  <c r="J70" i="2"/>
  <c r="J71" i="2"/>
  <c r="L71" i="2" s="1"/>
  <c r="J72" i="2"/>
  <c r="L72" i="2" s="1"/>
  <c r="J73" i="2"/>
  <c r="J74" i="2"/>
  <c r="J75" i="2"/>
  <c r="J76" i="2"/>
  <c r="J77" i="2"/>
  <c r="J78" i="2"/>
  <c r="J79" i="2"/>
  <c r="J80" i="2"/>
  <c r="J81" i="2"/>
  <c r="J82" i="2"/>
  <c r="J83" i="2"/>
  <c r="L83" i="2" s="1"/>
  <c r="J84" i="2"/>
  <c r="L84" i="2" s="1"/>
  <c r="J85" i="2"/>
  <c r="J86" i="2"/>
  <c r="J87" i="2"/>
  <c r="J88" i="2"/>
  <c r="J89" i="2"/>
  <c r="J90" i="2"/>
  <c r="J91" i="2"/>
  <c r="J92" i="2"/>
  <c r="J93" i="2"/>
  <c r="J94" i="2"/>
  <c r="J95" i="2"/>
  <c r="L95" i="2" s="1"/>
  <c r="J96" i="2"/>
  <c r="L96" i="2" s="1"/>
  <c r="J97" i="2"/>
  <c r="J98" i="2"/>
  <c r="J99" i="2"/>
  <c r="J100" i="2"/>
  <c r="J101" i="2"/>
  <c r="J102" i="2"/>
  <c r="J103" i="2"/>
  <c r="J104" i="2"/>
  <c r="J105" i="2"/>
  <c r="J106" i="2"/>
  <c r="J107" i="2"/>
  <c r="L107" i="2" s="1"/>
  <c r="J108" i="2"/>
  <c r="L108" i="2" s="1"/>
  <c r="J109" i="2"/>
  <c r="J110" i="2"/>
  <c r="J111" i="2"/>
  <c r="J112" i="2"/>
  <c r="J113" i="2"/>
  <c r="J114" i="2"/>
  <c r="J115" i="2"/>
  <c r="J116" i="2"/>
  <c r="J117" i="2"/>
  <c r="J118" i="2"/>
  <c r="J119" i="2"/>
  <c r="L119" i="2" s="1"/>
  <c r="J120" i="2"/>
  <c r="L120" i="2" s="1"/>
  <c r="J121" i="2"/>
  <c r="J122" i="2"/>
  <c r="J123" i="2"/>
  <c r="J124" i="2"/>
  <c r="J125" i="2"/>
  <c r="J126" i="2"/>
  <c r="J127" i="2"/>
  <c r="J128" i="2"/>
  <c r="J129" i="2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30" i="2"/>
  <c r="L30" i="2" s="1"/>
  <c r="J28" i="2"/>
  <c r="L28" i="2" s="1"/>
  <c r="J29" i="2"/>
  <c r="K2" i="2"/>
  <c r="K1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K29" i="2"/>
  <c r="L29" i="2"/>
  <c r="K30" i="2"/>
  <c r="K31" i="2"/>
  <c r="K32" i="2"/>
  <c r="K33" i="2"/>
  <c r="K34" i="2"/>
  <c r="K35" i="2"/>
  <c r="K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K47" i="2"/>
  <c r="K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K59" i="2"/>
  <c r="K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K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K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K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K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K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" i="2"/>
  <c r="K12" i="2"/>
  <c r="K11" i="2"/>
  <c r="K10" i="2"/>
  <c r="K9" i="2"/>
  <c r="L13" i="2"/>
  <c r="K8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J13" i="2"/>
  <c r="I8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8" i="2"/>
  <c r="B5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D5" i="2"/>
  <c r="A7" i="1"/>
  <c r="I7" i="1"/>
  <c r="J5" i="1"/>
  <c r="G5" i="1"/>
  <c r="B5" i="1"/>
  <c r="E5" i="1"/>
  <c r="D5" i="1"/>
  <c r="F5" i="1"/>
  <c r="C5" i="1"/>
  <c r="L2" i="2" l="1"/>
  <c r="L1" i="2"/>
  <c r="AI386" i="3"/>
  <c r="AH386" i="3"/>
  <c r="AG386" i="3"/>
  <c r="AI385" i="3"/>
  <c r="AH385" i="3"/>
  <c r="AG385" i="3"/>
  <c r="AI384" i="3"/>
  <c r="AH384" i="3"/>
  <c r="AG384" i="3"/>
  <c r="AI383" i="3"/>
  <c r="AH383" i="3"/>
  <c r="AG383" i="3"/>
  <c r="AI382" i="3"/>
  <c r="AH382" i="3"/>
  <c r="AG382" i="3"/>
  <c r="AI381" i="3"/>
  <c r="AH381" i="3"/>
  <c r="AG381" i="3"/>
  <c r="AI380" i="3"/>
  <c r="AH380" i="3"/>
  <c r="AG380" i="3"/>
  <c r="AI379" i="3"/>
  <c r="AH379" i="3"/>
  <c r="AG379" i="3"/>
  <c r="AI378" i="3"/>
  <c r="AH378" i="3"/>
  <c r="AG378" i="3"/>
  <c r="AI377" i="3"/>
  <c r="AH377" i="3"/>
  <c r="AG377" i="3"/>
  <c r="AI376" i="3"/>
  <c r="AH376" i="3"/>
  <c r="AG376" i="3"/>
  <c r="AI375" i="3"/>
  <c r="AH375" i="3"/>
  <c r="AG375" i="3"/>
  <c r="AI374" i="3"/>
  <c r="AH374" i="3"/>
  <c r="AG374" i="3"/>
  <c r="AI373" i="3"/>
  <c r="AH373" i="3"/>
  <c r="AG373" i="3"/>
  <c r="AI372" i="3"/>
  <c r="AH372" i="3"/>
  <c r="AG372" i="3"/>
  <c r="AI371" i="3"/>
  <c r="AH371" i="3"/>
  <c r="AG371" i="3"/>
  <c r="AI370" i="3"/>
  <c r="AH370" i="3"/>
  <c r="AG370" i="3"/>
  <c r="AI369" i="3"/>
  <c r="AH369" i="3"/>
  <c r="AG369" i="3"/>
  <c r="AI368" i="3"/>
  <c r="AH368" i="3"/>
  <c r="AG368" i="3"/>
  <c r="AI367" i="3"/>
  <c r="AH367" i="3"/>
  <c r="AG367" i="3"/>
  <c r="AI366" i="3"/>
  <c r="AH366" i="3"/>
  <c r="AG366" i="3"/>
  <c r="AI365" i="3"/>
  <c r="AH365" i="3"/>
  <c r="AG365" i="3"/>
  <c r="AI364" i="3"/>
  <c r="AH364" i="3"/>
  <c r="AG364" i="3"/>
  <c r="AI363" i="3"/>
  <c r="AH363" i="3"/>
  <c r="AG363" i="3"/>
  <c r="AI362" i="3"/>
  <c r="AH362" i="3"/>
  <c r="AG362" i="3"/>
  <c r="AI361" i="3"/>
  <c r="AH361" i="3"/>
  <c r="AG361" i="3"/>
  <c r="AI360" i="3"/>
  <c r="AH360" i="3"/>
  <c r="AG360" i="3"/>
  <c r="AI359" i="3"/>
  <c r="AH359" i="3"/>
  <c r="AG359" i="3"/>
  <c r="AI358" i="3"/>
  <c r="AH358" i="3"/>
  <c r="AG358" i="3"/>
  <c r="AI357" i="3"/>
  <c r="AH357" i="3"/>
  <c r="AG357" i="3"/>
  <c r="AI356" i="3"/>
  <c r="AH356" i="3"/>
  <c r="AG356" i="3"/>
  <c r="AI355" i="3"/>
  <c r="AH355" i="3"/>
  <c r="AG355" i="3"/>
  <c r="AI354" i="3"/>
  <c r="AH354" i="3"/>
  <c r="AG354" i="3"/>
  <c r="AI353" i="3"/>
  <c r="AH353" i="3"/>
  <c r="AG353" i="3"/>
  <c r="AI352" i="3"/>
  <c r="AH352" i="3"/>
  <c r="AG352" i="3"/>
  <c r="AI351" i="3"/>
  <c r="AH351" i="3"/>
  <c r="AG351" i="3"/>
  <c r="AI350" i="3"/>
  <c r="AH350" i="3"/>
  <c r="AG350" i="3"/>
  <c r="AI349" i="3"/>
  <c r="AH349" i="3"/>
  <c r="AG349" i="3"/>
  <c r="AI348" i="3"/>
  <c r="AH348" i="3"/>
  <c r="AG348" i="3"/>
  <c r="AI347" i="3"/>
  <c r="AH347" i="3"/>
  <c r="AG347" i="3"/>
  <c r="AI346" i="3"/>
  <c r="AH346" i="3"/>
  <c r="AG346" i="3"/>
  <c r="AI345" i="3"/>
  <c r="AH345" i="3"/>
  <c r="AG345" i="3"/>
  <c r="AI344" i="3"/>
  <c r="AH344" i="3"/>
  <c r="AG344" i="3"/>
  <c r="AI343" i="3"/>
  <c r="AH343" i="3"/>
  <c r="AG343" i="3"/>
  <c r="AI342" i="3"/>
  <c r="AH342" i="3"/>
  <c r="AG342" i="3"/>
  <c r="AI341" i="3"/>
  <c r="AH341" i="3"/>
  <c r="AG341" i="3"/>
  <c r="AI340" i="3"/>
  <c r="AH340" i="3"/>
  <c r="AG340" i="3"/>
  <c r="AI339" i="3"/>
  <c r="AH339" i="3"/>
  <c r="AG339" i="3"/>
  <c r="AI338" i="3"/>
  <c r="AH338" i="3"/>
  <c r="AG338" i="3"/>
  <c r="AI337" i="3"/>
  <c r="AH337" i="3"/>
  <c r="AG337" i="3"/>
  <c r="AI336" i="3"/>
  <c r="AH336" i="3"/>
  <c r="AG336" i="3"/>
  <c r="AI335" i="3"/>
  <c r="AH335" i="3"/>
  <c r="AG335" i="3"/>
  <c r="AI334" i="3"/>
  <c r="AH334" i="3"/>
  <c r="AG334" i="3"/>
  <c r="AI333" i="3"/>
  <c r="AH333" i="3"/>
  <c r="AG333" i="3"/>
  <c r="AI332" i="3"/>
  <c r="AH332" i="3"/>
  <c r="AG332" i="3"/>
  <c r="AI331" i="3"/>
  <c r="AH331" i="3"/>
  <c r="AG331" i="3"/>
  <c r="AI330" i="3"/>
  <c r="AH330" i="3"/>
  <c r="AG330" i="3"/>
  <c r="AF330" i="3"/>
  <c r="AI329" i="3"/>
  <c r="AH329" i="3"/>
  <c r="AG329" i="3"/>
  <c r="AF329" i="3"/>
  <c r="AI328" i="3"/>
  <c r="AH328" i="3"/>
  <c r="AG328" i="3"/>
  <c r="AF328" i="3"/>
  <c r="AI327" i="3"/>
  <c r="AH327" i="3"/>
  <c r="AG327" i="3"/>
  <c r="AF327" i="3"/>
  <c r="AI326" i="3"/>
  <c r="AH326" i="3"/>
  <c r="AG326" i="3"/>
  <c r="AF326" i="3"/>
  <c r="AI325" i="3"/>
  <c r="AH325" i="3"/>
  <c r="AG325" i="3"/>
  <c r="AF325" i="3"/>
  <c r="AI324" i="3"/>
  <c r="AH324" i="3"/>
  <c r="AG324" i="3"/>
  <c r="AF324" i="3"/>
  <c r="AI323" i="3"/>
  <c r="AH323" i="3"/>
  <c r="AG323" i="3"/>
  <c r="AF323" i="3"/>
  <c r="AI322" i="3"/>
  <c r="AH322" i="3"/>
  <c r="AG322" i="3"/>
  <c r="AF322" i="3"/>
  <c r="AO321" i="3"/>
  <c r="AN321" i="3"/>
  <c r="AM321" i="3"/>
  <c r="AL321" i="3"/>
  <c r="AI321" i="3"/>
  <c r="AH321" i="3"/>
  <c r="AG321" i="3"/>
  <c r="AF321" i="3"/>
  <c r="AO320" i="3"/>
  <c r="AN320" i="3"/>
  <c r="AM320" i="3"/>
  <c r="AL320" i="3"/>
  <c r="AI320" i="3"/>
  <c r="AH320" i="3"/>
  <c r="AG320" i="3"/>
  <c r="AF320" i="3"/>
  <c r="AO319" i="3"/>
  <c r="AN319" i="3"/>
  <c r="AM319" i="3"/>
  <c r="AL319" i="3"/>
  <c r="AI319" i="3"/>
  <c r="AH319" i="3"/>
  <c r="AG319" i="3"/>
  <c r="AF319" i="3"/>
  <c r="AO318" i="3"/>
  <c r="AN318" i="3"/>
  <c r="AM318" i="3"/>
  <c r="AL318" i="3"/>
  <c r="AI318" i="3"/>
  <c r="AH318" i="3"/>
  <c r="AG318" i="3"/>
  <c r="AF318" i="3"/>
  <c r="AO317" i="3"/>
  <c r="AN317" i="3"/>
  <c r="AM317" i="3"/>
  <c r="AL317" i="3"/>
  <c r="AI317" i="3"/>
  <c r="AH317" i="3"/>
  <c r="AG317" i="3"/>
  <c r="AF317" i="3"/>
  <c r="AO316" i="3"/>
  <c r="AN316" i="3"/>
  <c r="AM316" i="3"/>
  <c r="AL316" i="3"/>
  <c r="AI316" i="3"/>
  <c r="AH316" i="3"/>
  <c r="AG316" i="3"/>
  <c r="AF316" i="3"/>
  <c r="AO315" i="3"/>
  <c r="AN315" i="3"/>
  <c r="AM315" i="3"/>
  <c r="AL315" i="3"/>
  <c r="AI315" i="3"/>
  <c r="AH315" i="3"/>
  <c r="AG315" i="3"/>
  <c r="AF315" i="3"/>
  <c r="AO314" i="3"/>
  <c r="AN314" i="3"/>
  <c r="AM314" i="3"/>
  <c r="AL314" i="3"/>
  <c r="AI314" i="3"/>
  <c r="AH314" i="3"/>
  <c r="AG314" i="3"/>
  <c r="AF314" i="3"/>
  <c r="AO313" i="3"/>
  <c r="AN313" i="3"/>
  <c r="AM313" i="3"/>
  <c r="AL313" i="3"/>
  <c r="AI313" i="3"/>
  <c r="AH313" i="3"/>
  <c r="AG313" i="3"/>
  <c r="AF313" i="3"/>
  <c r="AO312" i="3"/>
  <c r="AN312" i="3"/>
  <c r="AM312" i="3"/>
  <c r="AL312" i="3"/>
  <c r="AI312" i="3"/>
  <c r="AH312" i="3"/>
  <c r="AG312" i="3"/>
  <c r="AF312" i="3"/>
  <c r="AO311" i="3"/>
  <c r="AN311" i="3"/>
  <c r="AM311" i="3"/>
  <c r="AL311" i="3"/>
  <c r="AI311" i="3"/>
  <c r="AH311" i="3"/>
  <c r="AG311" i="3"/>
  <c r="AF311" i="3"/>
  <c r="AO310" i="3"/>
  <c r="AN310" i="3"/>
  <c r="AM310" i="3"/>
  <c r="AL310" i="3"/>
  <c r="AI310" i="3"/>
  <c r="AH310" i="3"/>
  <c r="AG310" i="3"/>
  <c r="AF310" i="3"/>
  <c r="AO309" i="3"/>
  <c r="AN309" i="3"/>
  <c r="AM309" i="3"/>
  <c r="AL309" i="3"/>
  <c r="AI309" i="3"/>
  <c r="AH309" i="3"/>
  <c r="AG309" i="3"/>
  <c r="AF309" i="3"/>
  <c r="AO308" i="3"/>
  <c r="AN308" i="3"/>
  <c r="AM308" i="3"/>
  <c r="AL308" i="3"/>
  <c r="AI308" i="3"/>
  <c r="AH308" i="3"/>
  <c r="AG308" i="3"/>
  <c r="AF308" i="3"/>
  <c r="AO307" i="3"/>
  <c r="AN307" i="3"/>
  <c r="AM307" i="3"/>
  <c r="AL307" i="3"/>
  <c r="AI307" i="3"/>
  <c r="AH307" i="3"/>
  <c r="AG307" i="3"/>
  <c r="AF307" i="3"/>
  <c r="AO306" i="3"/>
  <c r="AN306" i="3"/>
  <c r="AM306" i="3"/>
  <c r="AL306" i="3"/>
  <c r="AI306" i="3"/>
  <c r="AH306" i="3"/>
  <c r="AG306" i="3"/>
  <c r="AF306" i="3"/>
  <c r="AO305" i="3"/>
  <c r="AN305" i="3"/>
  <c r="AM305" i="3"/>
  <c r="AL305" i="3"/>
  <c r="AI305" i="3"/>
  <c r="AH305" i="3"/>
  <c r="AG305" i="3"/>
  <c r="AF305" i="3"/>
  <c r="AO304" i="3"/>
  <c r="AN304" i="3"/>
  <c r="AM304" i="3"/>
  <c r="AL304" i="3"/>
  <c r="AI304" i="3"/>
  <c r="AH304" i="3"/>
  <c r="AG304" i="3"/>
  <c r="AF304" i="3"/>
  <c r="AO303" i="3"/>
  <c r="AN303" i="3"/>
  <c r="AM303" i="3"/>
  <c r="AL303" i="3"/>
  <c r="AI303" i="3"/>
  <c r="AH303" i="3"/>
  <c r="AG303" i="3"/>
  <c r="AF303" i="3"/>
  <c r="AO302" i="3"/>
  <c r="AN302" i="3"/>
  <c r="AM302" i="3"/>
  <c r="AL302" i="3"/>
  <c r="AI302" i="3"/>
  <c r="AH302" i="3"/>
  <c r="AG302" i="3"/>
  <c r="AF302" i="3"/>
  <c r="AO301" i="3"/>
  <c r="AN301" i="3"/>
  <c r="AM301" i="3"/>
  <c r="AL301" i="3"/>
  <c r="AI301" i="3"/>
  <c r="AH301" i="3"/>
  <c r="AG301" i="3"/>
  <c r="AF301" i="3"/>
  <c r="AO300" i="3"/>
  <c r="AN300" i="3"/>
  <c r="AM300" i="3"/>
  <c r="AL300" i="3"/>
  <c r="AI300" i="3"/>
  <c r="AH300" i="3"/>
  <c r="AG300" i="3"/>
  <c r="AF300" i="3"/>
  <c r="AO299" i="3"/>
  <c r="AN299" i="3"/>
  <c r="AM299" i="3"/>
  <c r="AL299" i="3"/>
  <c r="AI299" i="3"/>
  <c r="AH299" i="3"/>
  <c r="AG299" i="3"/>
  <c r="AF299" i="3"/>
  <c r="AO298" i="3"/>
  <c r="AN298" i="3"/>
  <c r="AM298" i="3"/>
  <c r="AL298" i="3"/>
  <c r="AI298" i="3"/>
  <c r="AH298" i="3"/>
  <c r="AG298" i="3"/>
  <c r="AF298" i="3"/>
  <c r="AO297" i="3"/>
  <c r="AN297" i="3"/>
  <c r="AM297" i="3"/>
  <c r="AL297" i="3"/>
  <c r="AI297" i="3"/>
  <c r="AH297" i="3"/>
  <c r="AG297" i="3"/>
  <c r="AF297" i="3"/>
  <c r="AO296" i="3"/>
  <c r="AN296" i="3"/>
  <c r="AM296" i="3"/>
  <c r="AL296" i="3"/>
  <c r="AI296" i="3"/>
  <c r="AH296" i="3"/>
  <c r="AG296" i="3"/>
  <c r="AF296" i="3"/>
  <c r="AO295" i="3"/>
  <c r="AN295" i="3"/>
  <c r="AM295" i="3"/>
  <c r="AL295" i="3"/>
  <c r="AI295" i="3"/>
  <c r="AH295" i="3"/>
  <c r="AG295" i="3"/>
  <c r="AF295" i="3"/>
  <c r="AO294" i="3"/>
  <c r="AN294" i="3"/>
  <c r="AM294" i="3"/>
  <c r="AL294" i="3"/>
  <c r="AI294" i="3"/>
  <c r="AH294" i="3"/>
  <c r="AG294" i="3"/>
  <c r="AF294" i="3"/>
  <c r="AO293" i="3"/>
  <c r="AN293" i="3"/>
  <c r="AM293" i="3"/>
  <c r="AL293" i="3"/>
  <c r="AI293" i="3"/>
  <c r="AH293" i="3"/>
  <c r="AG293" i="3"/>
  <c r="AF293" i="3"/>
  <c r="AO292" i="3"/>
  <c r="AN292" i="3"/>
  <c r="AM292" i="3"/>
  <c r="AL292" i="3"/>
  <c r="AI292" i="3"/>
  <c r="AH292" i="3"/>
  <c r="AG292" i="3"/>
  <c r="AF292" i="3"/>
  <c r="AO291" i="3"/>
  <c r="AN291" i="3"/>
  <c r="AM291" i="3"/>
  <c r="AL291" i="3"/>
  <c r="AI291" i="3"/>
  <c r="AH291" i="3"/>
  <c r="AG291" i="3"/>
  <c r="AF291" i="3"/>
  <c r="AO290" i="3"/>
  <c r="AN290" i="3"/>
  <c r="AM290" i="3"/>
  <c r="AL290" i="3"/>
  <c r="AI290" i="3"/>
  <c r="AH290" i="3"/>
  <c r="AG290" i="3"/>
  <c r="AF290" i="3"/>
  <c r="AO289" i="3"/>
  <c r="AN289" i="3"/>
  <c r="AM289" i="3"/>
  <c r="AL289" i="3"/>
  <c r="AI289" i="3"/>
  <c r="AH289" i="3"/>
  <c r="AG289" i="3"/>
  <c r="AF289" i="3"/>
  <c r="AO288" i="3"/>
  <c r="AN288" i="3"/>
  <c r="AM288" i="3"/>
  <c r="AL288" i="3"/>
  <c r="AI288" i="3"/>
  <c r="AH288" i="3"/>
  <c r="AG288" i="3"/>
  <c r="AF288" i="3"/>
  <c r="AO287" i="3"/>
  <c r="AN287" i="3"/>
  <c r="AM287" i="3"/>
  <c r="AL287" i="3"/>
  <c r="AI287" i="3"/>
  <c r="AH287" i="3"/>
  <c r="AG287" i="3"/>
  <c r="AF287" i="3"/>
  <c r="AO286" i="3"/>
  <c r="AN286" i="3"/>
  <c r="AM286" i="3"/>
  <c r="AL286" i="3"/>
  <c r="AI286" i="3"/>
  <c r="AH286" i="3"/>
  <c r="AG286" i="3"/>
  <c r="AF286" i="3"/>
  <c r="AO285" i="3"/>
  <c r="AN285" i="3"/>
  <c r="AM285" i="3"/>
  <c r="AL285" i="3"/>
  <c r="AI285" i="3"/>
  <c r="AH285" i="3"/>
  <c r="AG285" i="3"/>
  <c r="AF285" i="3"/>
  <c r="AO284" i="3"/>
  <c r="AN284" i="3"/>
  <c r="AM284" i="3"/>
  <c r="AL284" i="3"/>
  <c r="AI284" i="3"/>
  <c r="AH284" i="3"/>
  <c r="AG284" i="3"/>
  <c r="AF284" i="3"/>
  <c r="AO283" i="3"/>
  <c r="AN283" i="3"/>
  <c r="AM283" i="3"/>
  <c r="AL283" i="3"/>
  <c r="AI283" i="3"/>
  <c r="AH283" i="3"/>
  <c r="AG283" i="3"/>
  <c r="AF283" i="3"/>
  <c r="AO282" i="3"/>
  <c r="AN282" i="3"/>
  <c r="AM282" i="3"/>
  <c r="AL282" i="3"/>
  <c r="AI282" i="3"/>
  <c r="AH282" i="3"/>
  <c r="AG282" i="3"/>
  <c r="AF282" i="3"/>
  <c r="AO281" i="3"/>
  <c r="AN281" i="3"/>
  <c r="AM281" i="3"/>
  <c r="AL281" i="3"/>
  <c r="AI281" i="3"/>
  <c r="AH281" i="3"/>
  <c r="AG281" i="3"/>
  <c r="AF281" i="3"/>
  <c r="AO280" i="3"/>
  <c r="AN280" i="3"/>
  <c r="AM280" i="3"/>
  <c r="AL280" i="3"/>
  <c r="AI280" i="3"/>
  <c r="AH280" i="3"/>
  <c r="AG280" i="3"/>
  <c r="AF280" i="3"/>
  <c r="AO279" i="3"/>
  <c r="AN279" i="3"/>
  <c r="AM279" i="3"/>
  <c r="AL279" i="3"/>
  <c r="AI279" i="3"/>
  <c r="AH279" i="3"/>
  <c r="AG279" i="3"/>
  <c r="AF279" i="3"/>
  <c r="AO278" i="3"/>
  <c r="AN278" i="3"/>
  <c r="AM278" i="3"/>
  <c r="AL278" i="3"/>
  <c r="AI278" i="3"/>
  <c r="AH278" i="3"/>
  <c r="AG278" i="3"/>
  <c r="AF278" i="3"/>
  <c r="AO277" i="3"/>
  <c r="AN277" i="3"/>
  <c r="AM277" i="3"/>
  <c r="AL277" i="3"/>
  <c r="AI277" i="3"/>
  <c r="AH277" i="3"/>
  <c r="AG277" i="3"/>
  <c r="AF277" i="3"/>
  <c r="AO276" i="3"/>
  <c r="AN276" i="3"/>
  <c r="AM276" i="3"/>
  <c r="AL276" i="3"/>
  <c r="AI276" i="3"/>
  <c r="AH276" i="3"/>
  <c r="AG276" i="3"/>
  <c r="AF276" i="3"/>
  <c r="AO275" i="3"/>
  <c r="AN275" i="3"/>
  <c r="AM275" i="3"/>
  <c r="AL275" i="3"/>
  <c r="AI275" i="3"/>
  <c r="AH275" i="3"/>
  <c r="AG275" i="3"/>
  <c r="AF275" i="3"/>
  <c r="AO274" i="3"/>
  <c r="AN274" i="3"/>
  <c r="AM274" i="3"/>
  <c r="AL274" i="3"/>
  <c r="AI274" i="3"/>
  <c r="AH274" i="3"/>
  <c r="AG274" i="3"/>
  <c r="AF274" i="3"/>
  <c r="AO273" i="3"/>
  <c r="AN273" i="3"/>
  <c r="AM273" i="3"/>
  <c r="AL273" i="3"/>
  <c r="AI273" i="3"/>
  <c r="AH273" i="3"/>
  <c r="AG273" i="3"/>
  <c r="AF273" i="3"/>
  <c r="AO272" i="3"/>
  <c r="AN272" i="3"/>
  <c r="AM272" i="3"/>
  <c r="AL272" i="3"/>
  <c r="AI272" i="3"/>
  <c r="AH272" i="3"/>
  <c r="AG272" i="3"/>
  <c r="AF272" i="3"/>
  <c r="AO271" i="3"/>
  <c r="AN271" i="3"/>
  <c r="AM271" i="3"/>
  <c r="AL271" i="3"/>
  <c r="AI271" i="3"/>
  <c r="AH271" i="3"/>
  <c r="AG271" i="3"/>
  <c r="AF271" i="3"/>
  <c r="AO270" i="3"/>
  <c r="AN270" i="3"/>
  <c r="AM270" i="3"/>
  <c r="AL270" i="3"/>
  <c r="AI270" i="3"/>
  <c r="AH270" i="3"/>
  <c r="AG270" i="3"/>
  <c r="AF270" i="3"/>
  <c r="AO269" i="3"/>
  <c r="AN269" i="3"/>
  <c r="AM269" i="3"/>
  <c r="AL269" i="3"/>
  <c r="AI269" i="3"/>
  <c r="AH269" i="3"/>
  <c r="AG269" i="3"/>
  <c r="AF269" i="3"/>
  <c r="AO268" i="3"/>
  <c r="AN268" i="3"/>
  <c r="AM268" i="3"/>
  <c r="AL268" i="3"/>
  <c r="AI268" i="3"/>
  <c r="AH268" i="3"/>
  <c r="AG268" i="3"/>
  <c r="AF268" i="3"/>
  <c r="AO267" i="3"/>
  <c r="AN267" i="3"/>
  <c r="AM267" i="3"/>
  <c r="AL267" i="3"/>
  <c r="AI267" i="3"/>
  <c r="AH267" i="3"/>
  <c r="AG267" i="3"/>
  <c r="AF267" i="3"/>
  <c r="AO266" i="3"/>
  <c r="AN266" i="3"/>
  <c r="AM266" i="3"/>
  <c r="AL266" i="3"/>
  <c r="AI266" i="3"/>
  <c r="AH266" i="3"/>
  <c r="AG266" i="3"/>
  <c r="AF266" i="3"/>
  <c r="AC266" i="3"/>
  <c r="AO265" i="3"/>
  <c r="AN265" i="3"/>
  <c r="AM265" i="3"/>
  <c r="AL265" i="3"/>
  <c r="AI265" i="3"/>
  <c r="AH265" i="3"/>
  <c r="AG265" i="3"/>
  <c r="AF265" i="3"/>
  <c r="AC265" i="3"/>
  <c r="AO264" i="3"/>
  <c r="AN264" i="3"/>
  <c r="AM264" i="3"/>
  <c r="AL264" i="3"/>
  <c r="AI264" i="3"/>
  <c r="AH264" i="3"/>
  <c r="AG264" i="3"/>
  <c r="AF264" i="3"/>
  <c r="AC264" i="3"/>
  <c r="AO263" i="3"/>
  <c r="AN263" i="3"/>
  <c r="AM263" i="3"/>
  <c r="AL263" i="3"/>
  <c r="AI263" i="3"/>
  <c r="AH263" i="3"/>
  <c r="AG263" i="3"/>
  <c r="AF263" i="3"/>
  <c r="AC263" i="3"/>
  <c r="AO262" i="3"/>
  <c r="AN262" i="3"/>
  <c r="AM262" i="3"/>
  <c r="AL262" i="3"/>
  <c r="AI262" i="3"/>
  <c r="AH262" i="3"/>
  <c r="AG262" i="3"/>
  <c r="AF262" i="3"/>
  <c r="AC262" i="3"/>
  <c r="AO261" i="3"/>
  <c r="AN261" i="3"/>
  <c r="AM261" i="3"/>
  <c r="AL261" i="3"/>
  <c r="AI261" i="3"/>
  <c r="AH261" i="3"/>
  <c r="AG261" i="3"/>
  <c r="AF261" i="3"/>
  <c r="AC261" i="3"/>
  <c r="AO260" i="3"/>
  <c r="AN260" i="3"/>
  <c r="AM260" i="3"/>
  <c r="AL260" i="3"/>
  <c r="AI260" i="3"/>
  <c r="AH260" i="3"/>
  <c r="AG260" i="3"/>
  <c r="AF260" i="3"/>
  <c r="AC260" i="3"/>
  <c r="AO259" i="3"/>
  <c r="AN259" i="3"/>
  <c r="AM259" i="3"/>
  <c r="AL259" i="3"/>
  <c r="AI259" i="3"/>
  <c r="AH259" i="3"/>
  <c r="AG259" i="3"/>
  <c r="AF259" i="3"/>
  <c r="AC259" i="3"/>
  <c r="AO258" i="3"/>
  <c r="AN258" i="3"/>
  <c r="AM258" i="3"/>
  <c r="AL258" i="3"/>
  <c r="AI258" i="3"/>
  <c r="AH258" i="3"/>
  <c r="AG258" i="3"/>
  <c r="AF258" i="3"/>
  <c r="AC258" i="3"/>
  <c r="AO257" i="3"/>
  <c r="AN257" i="3"/>
  <c r="AM257" i="3"/>
  <c r="AL257" i="3"/>
  <c r="AI257" i="3"/>
  <c r="AH257" i="3"/>
  <c r="AG257" i="3"/>
  <c r="AF257" i="3"/>
  <c r="AC257" i="3"/>
  <c r="AO256" i="3"/>
  <c r="AN256" i="3"/>
  <c r="AM256" i="3"/>
  <c r="AL256" i="3"/>
  <c r="AI256" i="3"/>
  <c r="AH256" i="3"/>
  <c r="AG256" i="3"/>
  <c r="AF256" i="3"/>
  <c r="AC256" i="3"/>
  <c r="AO255" i="3"/>
  <c r="AN255" i="3"/>
  <c r="AM255" i="3"/>
  <c r="AL255" i="3"/>
  <c r="AI255" i="3"/>
  <c r="AH255" i="3"/>
  <c r="AG255" i="3"/>
  <c r="AF255" i="3"/>
  <c r="AC255" i="3"/>
  <c r="AO254" i="3"/>
  <c r="AN254" i="3"/>
  <c r="AM254" i="3"/>
  <c r="AL254" i="3"/>
  <c r="AI254" i="3"/>
  <c r="AH254" i="3"/>
  <c r="AG254" i="3"/>
  <c r="AF254" i="3"/>
  <c r="AC254" i="3"/>
  <c r="AO253" i="3"/>
  <c r="AN253" i="3"/>
  <c r="AM253" i="3"/>
  <c r="AL253" i="3"/>
  <c r="AI253" i="3"/>
  <c r="AH253" i="3"/>
  <c r="AG253" i="3"/>
  <c r="AF253" i="3"/>
  <c r="AC253" i="3"/>
  <c r="AO252" i="3"/>
  <c r="AN252" i="3"/>
  <c r="AM252" i="3"/>
  <c r="AL252" i="3"/>
  <c r="AI252" i="3"/>
  <c r="AH252" i="3"/>
  <c r="AG252" i="3"/>
  <c r="AF252" i="3"/>
  <c r="AC252" i="3"/>
  <c r="AO251" i="3"/>
  <c r="AN251" i="3"/>
  <c r="AM251" i="3"/>
  <c r="AL251" i="3"/>
  <c r="AI251" i="3"/>
  <c r="AH251" i="3"/>
  <c r="AG251" i="3"/>
  <c r="AF251" i="3"/>
  <c r="AC251" i="3"/>
  <c r="AO250" i="3"/>
  <c r="AN250" i="3"/>
  <c r="AM250" i="3"/>
  <c r="AL250" i="3"/>
  <c r="AI250" i="3"/>
  <c r="AH250" i="3"/>
  <c r="AG250" i="3"/>
  <c r="AF250" i="3"/>
  <c r="AC250" i="3"/>
  <c r="AO249" i="3"/>
  <c r="AN249" i="3"/>
  <c r="AM249" i="3"/>
  <c r="AL249" i="3"/>
  <c r="AI249" i="3"/>
  <c r="AH249" i="3"/>
  <c r="AG249" i="3"/>
  <c r="AF249" i="3"/>
  <c r="AC249" i="3"/>
  <c r="AO248" i="3"/>
  <c r="AN248" i="3"/>
  <c r="AM248" i="3"/>
  <c r="AL248" i="3"/>
  <c r="AI248" i="3"/>
  <c r="AH248" i="3"/>
  <c r="AG248" i="3"/>
  <c r="AF248" i="3"/>
  <c r="AC248" i="3"/>
  <c r="AO247" i="3"/>
  <c r="AN247" i="3"/>
  <c r="AM247" i="3"/>
  <c r="AL247" i="3"/>
  <c r="AI247" i="3"/>
  <c r="AH247" i="3"/>
  <c r="AG247" i="3"/>
  <c r="AF247" i="3"/>
  <c r="AC247" i="3"/>
  <c r="AO246" i="3"/>
  <c r="AN246" i="3"/>
  <c r="AM246" i="3"/>
  <c r="AL246" i="3"/>
  <c r="AI246" i="3"/>
  <c r="AH246" i="3"/>
  <c r="AG246" i="3"/>
  <c r="AF246" i="3"/>
  <c r="AC246" i="3"/>
  <c r="AO245" i="3"/>
  <c r="AN245" i="3"/>
  <c r="AM245" i="3"/>
  <c r="AL245" i="3"/>
  <c r="AI245" i="3"/>
  <c r="AH245" i="3"/>
  <c r="AG245" i="3"/>
  <c r="AF245" i="3"/>
  <c r="AC245" i="3"/>
  <c r="AO244" i="3"/>
  <c r="AN244" i="3"/>
  <c r="AM244" i="3"/>
  <c r="AL244" i="3"/>
  <c r="AI244" i="3"/>
  <c r="AH244" i="3"/>
  <c r="AG244" i="3"/>
  <c r="AF244" i="3"/>
  <c r="AC244" i="3"/>
  <c r="AO243" i="3"/>
  <c r="AN243" i="3"/>
  <c r="AM243" i="3"/>
  <c r="AL243" i="3"/>
  <c r="AI243" i="3"/>
  <c r="AH243" i="3"/>
  <c r="AG243" i="3"/>
  <c r="AF243" i="3"/>
  <c r="AC243" i="3"/>
  <c r="AO242" i="3"/>
  <c r="AN242" i="3"/>
  <c r="AM242" i="3"/>
  <c r="AL242" i="3"/>
  <c r="AI242" i="3"/>
  <c r="AH242" i="3"/>
  <c r="AG242" i="3"/>
  <c r="AF242" i="3"/>
  <c r="AC242" i="3"/>
  <c r="AO241" i="3"/>
  <c r="AN241" i="3"/>
  <c r="AM241" i="3"/>
  <c r="AL241" i="3"/>
  <c r="AI241" i="3"/>
  <c r="AH241" i="3"/>
  <c r="AG241" i="3"/>
  <c r="AF241" i="3"/>
  <c r="AC241" i="3"/>
  <c r="AO240" i="3"/>
  <c r="AN240" i="3"/>
  <c r="AM240" i="3"/>
  <c r="AL240" i="3"/>
  <c r="AI240" i="3"/>
  <c r="AH240" i="3"/>
  <c r="AG240" i="3"/>
  <c r="AF240" i="3"/>
  <c r="AC240" i="3"/>
  <c r="AO239" i="3"/>
  <c r="AN239" i="3"/>
  <c r="AM239" i="3"/>
  <c r="AL239" i="3"/>
  <c r="AI239" i="3"/>
  <c r="AH239" i="3"/>
  <c r="AG239" i="3"/>
  <c r="AF239" i="3"/>
  <c r="AC239" i="3"/>
  <c r="AO238" i="3"/>
  <c r="AN238" i="3"/>
  <c r="AM238" i="3"/>
  <c r="AL238" i="3"/>
  <c r="AI238" i="3"/>
  <c r="AH238" i="3"/>
  <c r="AG238" i="3"/>
  <c r="AF238" i="3"/>
  <c r="AC238" i="3"/>
  <c r="Y238" i="3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AO237" i="3"/>
  <c r="AN237" i="3"/>
  <c r="AM237" i="3"/>
  <c r="AL237" i="3"/>
  <c r="AI237" i="3"/>
  <c r="AH237" i="3"/>
  <c r="AG237" i="3"/>
  <c r="AF237" i="3"/>
  <c r="AC237" i="3"/>
  <c r="Y237" i="3"/>
  <c r="AO236" i="3"/>
  <c r="AN236" i="3"/>
  <c r="AM236" i="3"/>
  <c r="AL236" i="3"/>
  <c r="AI236" i="3"/>
  <c r="AH236" i="3"/>
  <c r="AG236" i="3"/>
  <c r="AF236" i="3"/>
  <c r="AC236" i="3"/>
  <c r="Y236" i="3"/>
  <c r="AO235" i="3"/>
  <c r="AN235" i="3"/>
  <c r="AM235" i="3"/>
  <c r="AL235" i="3"/>
  <c r="AI235" i="3"/>
  <c r="AH235" i="3"/>
  <c r="AG235" i="3"/>
  <c r="AF235" i="3"/>
  <c r="AC235" i="3"/>
  <c r="Y235" i="3"/>
  <c r="AO234" i="3"/>
  <c r="AN234" i="3"/>
  <c r="AM234" i="3"/>
  <c r="AL234" i="3"/>
  <c r="AI234" i="3"/>
  <c r="AH234" i="3"/>
  <c r="AG234" i="3"/>
  <c r="AF234" i="3"/>
  <c r="AC234" i="3"/>
  <c r="Y234" i="3"/>
  <c r="AO233" i="3"/>
  <c r="AN233" i="3"/>
  <c r="AM233" i="3"/>
  <c r="AL233" i="3"/>
  <c r="AI233" i="3"/>
  <c r="AH233" i="3"/>
  <c r="AG233" i="3"/>
  <c r="AF233" i="3"/>
  <c r="AC233" i="3"/>
  <c r="Y233" i="3"/>
  <c r="AO232" i="3"/>
  <c r="AN232" i="3"/>
  <c r="AM232" i="3"/>
  <c r="AL232" i="3"/>
  <c r="AI232" i="3"/>
  <c r="AH232" i="3"/>
  <c r="AG232" i="3"/>
  <c r="AF232" i="3"/>
  <c r="AC232" i="3"/>
  <c r="Y232" i="3"/>
  <c r="AO231" i="3"/>
  <c r="AN231" i="3"/>
  <c r="AM231" i="3"/>
  <c r="AL231" i="3"/>
  <c r="AI231" i="3"/>
  <c r="AH231" i="3"/>
  <c r="AG231" i="3"/>
  <c r="AF231" i="3"/>
  <c r="AC231" i="3"/>
  <c r="Y231" i="3"/>
  <c r="AO230" i="3"/>
  <c r="AN230" i="3"/>
  <c r="AM230" i="3"/>
  <c r="AL230" i="3"/>
  <c r="AI230" i="3"/>
  <c r="AH230" i="3"/>
  <c r="AG230" i="3"/>
  <c r="AF230" i="3"/>
  <c r="AC230" i="3"/>
  <c r="Y230" i="3"/>
  <c r="AO229" i="3"/>
  <c r="AN229" i="3"/>
  <c r="AM229" i="3"/>
  <c r="AL229" i="3"/>
  <c r="AI229" i="3"/>
  <c r="AH229" i="3"/>
  <c r="AG229" i="3"/>
  <c r="AF229" i="3"/>
  <c r="AC229" i="3"/>
  <c r="Y229" i="3"/>
  <c r="AO228" i="3"/>
  <c r="AN228" i="3"/>
  <c r="AM228" i="3"/>
  <c r="AL228" i="3"/>
  <c r="AI228" i="3"/>
  <c r="AH228" i="3"/>
  <c r="AG228" i="3"/>
  <c r="AF228" i="3"/>
  <c r="AC228" i="3"/>
  <c r="Y228" i="3"/>
  <c r="AO227" i="3"/>
  <c r="AN227" i="3"/>
  <c r="AM227" i="3"/>
  <c r="AL227" i="3"/>
  <c r="AI227" i="3"/>
  <c r="AH227" i="3"/>
  <c r="AG227" i="3"/>
  <c r="AF227" i="3"/>
  <c r="AC227" i="3"/>
  <c r="Y227" i="3"/>
  <c r="AO226" i="3"/>
  <c r="AN226" i="3"/>
  <c r="AM226" i="3"/>
  <c r="AL226" i="3"/>
  <c r="AI226" i="3"/>
  <c r="AH226" i="3"/>
  <c r="AG226" i="3"/>
  <c r="AF226" i="3"/>
  <c r="AC226" i="3"/>
  <c r="Y226" i="3"/>
  <c r="AO225" i="3"/>
  <c r="AN225" i="3"/>
  <c r="AM225" i="3"/>
  <c r="AL225" i="3"/>
  <c r="AI225" i="3"/>
  <c r="AH225" i="3"/>
  <c r="AG225" i="3"/>
  <c r="AF225" i="3"/>
  <c r="AC225" i="3"/>
  <c r="Y225" i="3"/>
  <c r="AO224" i="3"/>
  <c r="AN224" i="3"/>
  <c r="AM224" i="3"/>
  <c r="AL224" i="3"/>
  <c r="AI224" i="3"/>
  <c r="AH224" i="3"/>
  <c r="AG224" i="3"/>
  <c r="AF224" i="3"/>
  <c r="AC224" i="3"/>
  <c r="Y224" i="3"/>
  <c r="AO223" i="3"/>
  <c r="AN223" i="3"/>
  <c r="AM223" i="3"/>
  <c r="AL223" i="3"/>
  <c r="AI223" i="3"/>
  <c r="AH223" i="3"/>
  <c r="AG223" i="3"/>
  <c r="AF223" i="3"/>
  <c r="AC223" i="3"/>
  <c r="Y223" i="3"/>
  <c r="AO222" i="3"/>
  <c r="AN222" i="3"/>
  <c r="AM222" i="3"/>
  <c r="AL222" i="3"/>
  <c r="AI222" i="3"/>
  <c r="AH222" i="3"/>
  <c r="AG222" i="3"/>
  <c r="AF222" i="3"/>
  <c r="AC222" i="3"/>
  <c r="Y222" i="3"/>
  <c r="AO221" i="3"/>
  <c r="AN221" i="3"/>
  <c r="AM221" i="3"/>
  <c r="AL221" i="3"/>
  <c r="AI221" i="3"/>
  <c r="AH221" i="3"/>
  <c r="AG221" i="3"/>
  <c r="AF221" i="3"/>
  <c r="AC221" i="3"/>
  <c r="Y221" i="3"/>
  <c r="AO220" i="3"/>
  <c r="AN220" i="3"/>
  <c r="AM220" i="3"/>
  <c r="AL220" i="3"/>
  <c r="AI220" i="3"/>
  <c r="AH220" i="3"/>
  <c r="AG220" i="3"/>
  <c r="AF220" i="3"/>
  <c r="AC220" i="3"/>
  <c r="Y220" i="3"/>
  <c r="AO219" i="3"/>
  <c r="AN219" i="3"/>
  <c r="AM219" i="3"/>
  <c r="AL219" i="3"/>
  <c r="AI219" i="3"/>
  <c r="AH219" i="3"/>
  <c r="AG219" i="3"/>
  <c r="AF219" i="3"/>
  <c r="AC219" i="3"/>
  <c r="Y219" i="3"/>
  <c r="AO218" i="3"/>
  <c r="AN218" i="3"/>
  <c r="AM218" i="3"/>
  <c r="AL218" i="3"/>
  <c r="AI218" i="3"/>
  <c r="AH218" i="3"/>
  <c r="AG218" i="3"/>
  <c r="AF218" i="3"/>
  <c r="AC218" i="3"/>
  <c r="Y218" i="3"/>
  <c r="AO217" i="3"/>
  <c r="AN217" i="3"/>
  <c r="AM217" i="3"/>
  <c r="AL217" i="3"/>
  <c r="AI217" i="3"/>
  <c r="AH217" i="3"/>
  <c r="AG217" i="3"/>
  <c r="AF217" i="3"/>
  <c r="AC217" i="3"/>
  <c r="Y217" i="3"/>
  <c r="AO216" i="3"/>
  <c r="AN216" i="3"/>
  <c r="AM216" i="3"/>
  <c r="AL216" i="3"/>
  <c r="AI216" i="3"/>
  <c r="AH216" i="3"/>
  <c r="AG216" i="3"/>
  <c r="AF216" i="3"/>
  <c r="AC216" i="3"/>
  <c r="Y216" i="3"/>
  <c r="AO215" i="3"/>
  <c r="AN215" i="3"/>
  <c r="AM215" i="3"/>
  <c r="AL215" i="3"/>
  <c r="AI215" i="3"/>
  <c r="AH215" i="3"/>
  <c r="AG215" i="3"/>
  <c r="AF215" i="3"/>
  <c r="AC215" i="3"/>
  <c r="Y215" i="3"/>
  <c r="AO214" i="3"/>
  <c r="AN214" i="3"/>
  <c r="AM214" i="3"/>
  <c r="AL214" i="3"/>
  <c r="AI214" i="3"/>
  <c r="AH214" i="3"/>
  <c r="AG214" i="3"/>
  <c r="AF214" i="3"/>
  <c r="AC214" i="3"/>
  <c r="Y214" i="3"/>
  <c r="AO213" i="3"/>
  <c r="AN213" i="3"/>
  <c r="AM213" i="3"/>
  <c r="AL213" i="3"/>
  <c r="AI213" i="3"/>
  <c r="AH213" i="3"/>
  <c r="AG213" i="3"/>
  <c r="AF213" i="3"/>
  <c r="AC213" i="3"/>
  <c r="Y213" i="3"/>
  <c r="AO212" i="3"/>
  <c r="AN212" i="3"/>
  <c r="AM212" i="3"/>
  <c r="AL212" i="3"/>
  <c r="AI212" i="3"/>
  <c r="AH212" i="3"/>
  <c r="AG212" i="3"/>
  <c r="AF212" i="3"/>
  <c r="AC212" i="3"/>
  <c r="Y212" i="3"/>
  <c r="AO211" i="3"/>
  <c r="AN211" i="3"/>
  <c r="AM211" i="3"/>
  <c r="AL211" i="3"/>
  <c r="AI211" i="3"/>
  <c r="AH211" i="3"/>
  <c r="AG211" i="3"/>
  <c r="AF211" i="3"/>
  <c r="AC211" i="3"/>
  <c r="Y211" i="3"/>
  <c r="AO210" i="3"/>
  <c r="AN210" i="3"/>
  <c r="AM210" i="3"/>
  <c r="AL210" i="3"/>
  <c r="AI210" i="3"/>
  <c r="AH210" i="3"/>
  <c r="AG210" i="3"/>
  <c r="AF210" i="3"/>
  <c r="AC210" i="3"/>
  <c r="Y210" i="3"/>
  <c r="AO209" i="3"/>
  <c r="AN209" i="3"/>
  <c r="AM209" i="3"/>
  <c r="AL209" i="3"/>
  <c r="AI209" i="3"/>
  <c r="AH209" i="3"/>
  <c r="AG209" i="3"/>
  <c r="AF209" i="3"/>
  <c r="AC209" i="3"/>
  <c r="Y209" i="3"/>
  <c r="AO208" i="3"/>
  <c r="AN208" i="3"/>
  <c r="AM208" i="3"/>
  <c r="AL208" i="3"/>
  <c r="AI208" i="3"/>
  <c r="AH208" i="3"/>
  <c r="AG208" i="3"/>
  <c r="AF208" i="3"/>
  <c r="AC208" i="3"/>
  <c r="Y208" i="3"/>
  <c r="AO207" i="3"/>
  <c r="AN207" i="3"/>
  <c r="AM207" i="3"/>
  <c r="AL207" i="3"/>
  <c r="AI207" i="3"/>
  <c r="AH207" i="3"/>
  <c r="AG207" i="3"/>
  <c r="AF207" i="3"/>
  <c r="AC207" i="3"/>
  <c r="Y207" i="3"/>
  <c r="AO206" i="3"/>
  <c r="AN206" i="3"/>
  <c r="AM206" i="3"/>
  <c r="AL206" i="3"/>
  <c r="AI206" i="3"/>
  <c r="AH206" i="3"/>
  <c r="AG206" i="3"/>
  <c r="AF206" i="3"/>
  <c r="AC206" i="3"/>
  <c r="Y206" i="3"/>
  <c r="AO205" i="3"/>
  <c r="AN205" i="3"/>
  <c r="AM205" i="3"/>
  <c r="AL205" i="3"/>
  <c r="AI205" i="3"/>
  <c r="AH205" i="3"/>
  <c r="AG205" i="3"/>
  <c r="AF205" i="3"/>
  <c r="AC205" i="3"/>
  <c r="Y205" i="3"/>
  <c r="AO204" i="3"/>
  <c r="AN204" i="3"/>
  <c r="AM204" i="3"/>
  <c r="AL204" i="3"/>
  <c r="AI204" i="3"/>
  <c r="AH204" i="3"/>
  <c r="AG204" i="3"/>
  <c r="AF204" i="3"/>
  <c r="AC204" i="3"/>
  <c r="Y204" i="3"/>
  <c r="AO203" i="3"/>
  <c r="AN203" i="3"/>
  <c r="AM203" i="3"/>
  <c r="AL203" i="3"/>
  <c r="AI203" i="3"/>
  <c r="AH203" i="3"/>
  <c r="AG203" i="3"/>
  <c r="AF203" i="3"/>
  <c r="AC203" i="3"/>
  <c r="Y203" i="3"/>
  <c r="AO202" i="3"/>
  <c r="AN202" i="3"/>
  <c r="AM202" i="3"/>
  <c r="AL202" i="3"/>
  <c r="AI202" i="3"/>
  <c r="AH202" i="3"/>
  <c r="AG202" i="3"/>
  <c r="AF202" i="3"/>
  <c r="AC202" i="3"/>
  <c r="Y202" i="3"/>
  <c r="AN201" i="3"/>
  <c r="AM201" i="3"/>
  <c r="AL201" i="3"/>
  <c r="AI201" i="3"/>
  <c r="AH201" i="3"/>
  <c r="AG201" i="3"/>
  <c r="AF201" i="3"/>
  <c r="AC201" i="3"/>
  <c r="Y201" i="3"/>
  <c r="AN200" i="3"/>
  <c r="AM200" i="3"/>
  <c r="AL200" i="3"/>
  <c r="AI200" i="3"/>
  <c r="AH200" i="3"/>
  <c r="AG200" i="3"/>
  <c r="AF200" i="3"/>
  <c r="AC200" i="3"/>
  <c r="AB200" i="3"/>
  <c r="Y200" i="3"/>
  <c r="AN199" i="3"/>
  <c r="AM199" i="3"/>
  <c r="AL199" i="3"/>
  <c r="AI199" i="3"/>
  <c r="AH199" i="3"/>
  <c r="AG199" i="3"/>
  <c r="AF199" i="3"/>
  <c r="AC199" i="3"/>
  <c r="AB199" i="3"/>
  <c r="Y199" i="3"/>
  <c r="AN198" i="3"/>
  <c r="AM198" i="3"/>
  <c r="AL198" i="3"/>
  <c r="AI198" i="3"/>
  <c r="AH198" i="3"/>
  <c r="AG198" i="3"/>
  <c r="AF198" i="3"/>
  <c r="AC198" i="3"/>
  <c r="AB198" i="3"/>
  <c r="Y198" i="3"/>
  <c r="AN197" i="3"/>
  <c r="AM197" i="3"/>
  <c r="AL197" i="3"/>
  <c r="AI197" i="3"/>
  <c r="AH197" i="3"/>
  <c r="AG197" i="3"/>
  <c r="AF197" i="3"/>
  <c r="AC197" i="3"/>
  <c r="AB197" i="3"/>
  <c r="Y197" i="3"/>
  <c r="AN196" i="3"/>
  <c r="AM196" i="3"/>
  <c r="AL196" i="3"/>
  <c r="AI196" i="3"/>
  <c r="AH196" i="3"/>
  <c r="AG196" i="3"/>
  <c r="AF196" i="3"/>
  <c r="AC196" i="3"/>
  <c r="AB196" i="3"/>
  <c r="Y196" i="3"/>
  <c r="AN195" i="3"/>
  <c r="AM195" i="3"/>
  <c r="AL195" i="3"/>
  <c r="AI195" i="3"/>
  <c r="AH195" i="3"/>
  <c r="AG195" i="3"/>
  <c r="AF195" i="3"/>
  <c r="AC195" i="3"/>
  <c r="AB195" i="3"/>
  <c r="Y195" i="3"/>
  <c r="AN194" i="3"/>
  <c r="AM194" i="3"/>
  <c r="AL194" i="3"/>
  <c r="AI194" i="3"/>
  <c r="AH194" i="3"/>
  <c r="AG194" i="3"/>
  <c r="AF194" i="3"/>
  <c r="AC194" i="3"/>
  <c r="AB194" i="3"/>
  <c r="Y194" i="3"/>
  <c r="AN193" i="3"/>
  <c r="AM193" i="3"/>
  <c r="AL193" i="3"/>
  <c r="AI193" i="3"/>
  <c r="AH193" i="3"/>
  <c r="AG193" i="3"/>
  <c r="AF193" i="3"/>
  <c r="AC193" i="3"/>
  <c r="AB193" i="3"/>
  <c r="Y193" i="3"/>
  <c r="AN192" i="3"/>
  <c r="AM192" i="3"/>
  <c r="AL192" i="3"/>
  <c r="AI192" i="3"/>
  <c r="AH192" i="3"/>
  <c r="AG192" i="3"/>
  <c r="AF192" i="3"/>
  <c r="AC192" i="3"/>
  <c r="AB192" i="3"/>
  <c r="Y192" i="3"/>
  <c r="AN191" i="3"/>
  <c r="AM191" i="3"/>
  <c r="AL191" i="3"/>
  <c r="AI191" i="3"/>
  <c r="AH191" i="3"/>
  <c r="AG191" i="3"/>
  <c r="AF191" i="3"/>
  <c r="AC191" i="3"/>
  <c r="AB191" i="3"/>
  <c r="Y191" i="3"/>
  <c r="AN190" i="3"/>
  <c r="AM190" i="3"/>
  <c r="AL190" i="3"/>
  <c r="AI190" i="3"/>
  <c r="AH190" i="3"/>
  <c r="AG190" i="3"/>
  <c r="AF190" i="3"/>
  <c r="AC190" i="3"/>
  <c r="AB190" i="3"/>
  <c r="Y190" i="3"/>
  <c r="AN189" i="3"/>
  <c r="AM189" i="3"/>
  <c r="AL189" i="3"/>
  <c r="AI189" i="3"/>
  <c r="AH189" i="3"/>
  <c r="AG189" i="3"/>
  <c r="AF189" i="3"/>
  <c r="AC189" i="3"/>
  <c r="AB189" i="3"/>
  <c r="Y189" i="3"/>
  <c r="AN188" i="3"/>
  <c r="AM188" i="3"/>
  <c r="AL188" i="3"/>
  <c r="AI188" i="3"/>
  <c r="AH188" i="3"/>
  <c r="AG188" i="3"/>
  <c r="AF188" i="3"/>
  <c r="AC188" i="3"/>
  <c r="AB188" i="3"/>
  <c r="Y188" i="3"/>
  <c r="AN187" i="3"/>
  <c r="AM187" i="3"/>
  <c r="AL187" i="3"/>
  <c r="AI187" i="3"/>
  <c r="AH187" i="3"/>
  <c r="AG187" i="3"/>
  <c r="AF187" i="3"/>
  <c r="AC187" i="3"/>
  <c r="AB187" i="3"/>
  <c r="Y187" i="3"/>
  <c r="AN186" i="3"/>
  <c r="AM186" i="3"/>
  <c r="AL186" i="3"/>
  <c r="AI186" i="3"/>
  <c r="AH186" i="3"/>
  <c r="AG186" i="3"/>
  <c r="AF186" i="3"/>
  <c r="AC186" i="3"/>
  <c r="AB186" i="3"/>
  <c r="Y186" i="3"/>
  <c r="AN185" i="3"/>
  <c r="AM185" i="3"/>
  <c r="AL185" i="3"/>
  <c r="AI185" i="3"/>
  <c r="AH185" i="3"/>
  <c r="AG185" i="3"/>
  <c r="AF185" i="3"/>
  <c r="AC185" i="3"/>
  <c r="AB185" i="3"/>
  <c r="Y185" i="3"/>
  <c r="AN184" i="3"/>
  <c r="AM184" i="3"/>
  <c r="AL184" i="3"/>
  <c r="AI184" i="3"/>
  <c r="AH184" i="3"/>
  <c r="AG184" i="3"/>
  <c r="AF184" i="3"/>
  <c r="AC184" i="3"/>
  <c r="AB184" i="3"/>
  <c r="Y184" i="3"/>
  <c r="AN183" i="3"/>
  <c r="AM183" i="3"/>
  <c r="AL183" i="3"/>
  <c r="AI183" i="3"/>
  <c r="AH183" i="3"/>
  <c r="AG183" i="3"/>
  <c r="AF183" i="3"/>
  <c r="AC183" i="3"/>
  <c r="AB183" i="3"/>
  <c r="Y183" i="3"/>
  <c r="AN182" i="3"/>
  <c r="AM182" i="3"/>
  <c r="AL182" i="3"/>
  <c r="AI182" i="3"/>
  <c r="AH182" i="3"/>
  <c r="AG182" i="3"/>
  <c r="AF182" i="3"/>
  <c r="AC182" i="3"/>
  <c r="AB182" i="3"/>
  <c r="Y182" i="3"/>
  <c r="AN181" i="3"/>
  <c r="AM181" i="3"/>
  <c r="AL181" i="3"/>
  <c r="AI181" i="3"/>
  <c r="AH181" i="3"/>
  <c r="AG181" i="3"/>
  <c r="AF181" i="3"/>
  <c r="AC181" i="3"/>
  <c r="AB181" i="3"/>
  <c r="Y181" i="3"/>
  <c r="AN180" i="3"/>
  <c r="AM180" i="3"/>
  <c r="AL180" i="3"/>
  <c r="AI180" i="3"/>
  <c r="AH180" i="3"/>
  <c r="AG180" i="3"/>
  <c r="AF180" i="3"/>
  <c r="AC180" i="3"/>
  <c r="AB180" i="3"/>
  <c r="Y180" i="3"/>
  <c r="AN179" i="3"/>
  <c r="AM179" i="3"/>
  <c r="AL179" i="3"/>
  <c r="AI179" i="3"/>
  <c r="AH179" i="3"/>
  <c r="AG179" i="3"/>
  <c r="AF179" i="3"/>
  <c r="AC179" i="3"/>
  <c r="AB179" i="3"/>
  <c r="Y179" i="3"/>
  <c r="AN178" i="3"/>
  <c r="AM178" i="3"/>
  <c r="AL178" i="3"/>
  <c r="AI178" i="3"/>
  <c r="AH178" i="3"/>
  <c r="AG178" i="3"/>
  <c r="AF178" i="3"/>
  <c r="AC178" i="3"/>
  <c r="AB178" i="3"/>
  <c r="Y178" i="3"/>
  <c r="AN177" i="3"/>
  <c r="AM177" i="3"/>
  <c r="AL177" i="3"/>
  <c r="AI177" i="3"/>
  <c r="AH177" i="3"/>
  <c r="AG177" i="3"/>
  <c r="AF177" i="3"/>
  <c r="AC177" i="3"/>
  <c r="AB177" i="3"/>
  <c r="Y177" i="3"/>
  <c r="AN176" i="3"/>
  <c r="AM176" i="3"/>
  <c r="AL176" i="3"/>
  <c r="AI176" i="3"/>
  <c r="AH176" i="3"/>
  <c r="AG176" i="3"/>
  <c r="AF176" i="3"/>
  <c r="AC176" i="3"/>
  <c r="AB176" i="3"/>
  <c r="Y176" i="3"/>
  <c r="AN175" i="3"/>
  <c r="AM175" i="3"/>
  <c r="AL175" i="3"/>
  <c r="AI175" i="3"/>
  <c r="AH175" i="3"/>
  <c r="AG175" i="3"/>
  <c r="AF175" i="3"/>
  <c r="AC175" i="3"/>
  <c r="AB175" i="3"/>
  <c r="Y175" i="3"/>
  <c r="AN174" i="3"/>
  <c r="AM174" i="3"/>
  <c r="AL174" i="3"/>
  <c r="AI174" i="3"/>
  <c r="AH174" i="3"/>
  <c r="AG174" i="3"/>
  <c r="AF174" i="3"/>
  <c r="AC174" i="3"/>
  <c r="AB174" i="3"/>
  <c r="Y174" i="3"/>
  <c r="AN173" i="3"/>
  <c r="AM173" i="3"/>
  <c r="AL173" i="3"/>
  <c r="AI173" i="3"/>
  <c r="AH173" i="3"/>
  <c r="AG173" i="3"/>
  <c r="AF173" i="3"/>
  <c r="AC173" i="3"/>
  <c r="AB173" i="3"/>
  <c r="Y173" i="3"/>
  <c r="AN172" i="3"/>
  <c r="AM172" i="3"/>
  <c r="AL172" i="3"/>
  <c r="AI172" i="3"/>
  <c r="AH172" i="3"/>
  <c r="AG172" i="3"/>
  <c r="AF172" i="3"/>
  <c r="AC172" i="3"/>
  <c r="AB172" i="3"/>
  <c r="Y172" i="3"/>
  <c r="AN171" i="3"/>
  <c r="AM171" i="3"/>
  <c r="AL171" i="3"/>
  <c r="AI171" i="3"/>
  <c r="AH171" i="3"/>
  <c r="AG171" i="3"/>
  <c r="AF171" i="3"/>
  <c r="AC171" i="3"/>
  <c r="AB171" i="3"/>
  <c r="Y171" i="3"/>
  <c r="AN170" i="3"/>
  <c r="AM170" i="3"/>
  <c r="AL170" i="3"/>
  <c r="AI170" i="3"/>
  <c r="AH170" i="3"/>
  <c r="AG170" i="3"/>
  <c r="AF170" i="3"/>
  <c r="AC170" i="3"/>
  <c r="AB170" i="3"/>
  <c r="Y170" i="3"/>
  <c r="AN169" i="3"/>
  <c r="AM169" i="3"/>
  <c r="AL169" i="3"/>
  <c r="AI169" i="3"/>
  <c r="AH169" i="3"/>
  <c r="AG169" i="3"/>
  <c r="AF169" i="3"/>
  <c r="AC169" i="3"/>
  <c r="AB169" i="3"/>
  <c r="Y169" i="3"/>
  <c r="AN168" i="3"/>
  <c r="AM168" i="3"/>
  <c r="AL168" i="3"/>
  <c r="AI168" i="3"/>
  <c r="AH168" i="3"/>
  <c r="AG168" i="3"/>
  <c r="AF168" i="3"/>
  <c r="AC168" i="3"/>
  <c r="AB168" i="3"/>
  <c r="Y168" i="3"/>
  <c r="AN167" i="3"/>
  <c r="AM167" i="3"/>
  <c r="AL167" i="3"/>
  <c r="AI167" i="3"/>
  <c r="AH167" i="3"/>
  <c r="AG167" i="3"/>
  <c r="AF167" i="3"/>
  <c r="AC167" i="3"/>
  <c r="AB167" i="3"/>
  <c r="Y167" i="3"/>
  <c r="AN166" i="3"/>
  <c r="AM166" i="3"/>
  <c r="AL166" i="3"/>
  <c r="AI166" i="3"/>
  <c r="AH166" i="3"/>
  <c r="AG166" i="3"/>
  <c r="AF166" i="3"/>
  <c r="AC166" i="3"/>
  <c r="AB166" i="3"/>
  <c r="Y166" i="3"/>
  <c r="AN165" i="3"/>
  <c r="AM165" i="3"/>
  <c r="AL165" i="3"/>
  <c r="AI165" i="3"/>
  <c r="AH165" i="3"/>
  <c r="AG165" i="3"/>
  <c r="AF165" i="3"/>
  <c r="AC165" i="3"/>
  <c r="AB165" i="3"/>
  <c r="Y165" i="3"/>
  <c r="AN164" i="3"/>
  <c r="AM164" i="3"/>
  <c r="AL164" i="3"/>
  <c r="AI164" i="3"/>
  <c r="AH164" i="3"/>
  <c r="AG164" i="3"/>
  <c r="AF164" i="3"/>
  <c r="AC164" i="3"/>
  <c r="AB164" i="3"/>
  <c r="Y164" i="3"/>
  <c r="AN163" i="3"/>
  <c r="AM163" i="3"/>
  <c r="AL163" i="3"/>
  <c r="AI163" i="3"/>
  <c r="AH163" i="3"/>
  <c r="AG163" i="3"/>
  <c r="AF163" i="3"/>
  <c r="AC163" i="3"/>
  <c r="AB163" i="3"/>
  <c r="Y163" i="3"/>
  <c r="AN162" i="3"/>
  <c r="AM162" i="3"/>
  <c r="AL162" i="3"/>
  <c r="AI162" i="3"/>
  <c r="AH162" i="3"/>
  <c r="AG162" i="3"/>
  <c r="AF162" i="3"/>
  <c r="AC162" i="3"/>
  <c r="AB162" i="3"/>
  <c r="Y162" i="3"/>
  <c r="AN161" i="3"/>
  <c r="AM161" i="3"/>
  <c r="AL161" i="3"/>
  <c r="AI161" i="3"/>
  <c r="AH161" i="3"/>
  <c r="AG161" i="3"/>
  <c r="AF161" i="3"/>
  <c r="AC161" i="3"/>
  <c r="AB161" i="3"/>
  <c r="Y161" i="3"/>
  <c r="AN160" i="3"/>
  <c r="AM160" i="3"/>
  <c r="AL160" i="3"/>
  <c r="AI160" i="3"/>
  <c r="AH160" i="3"/>
  <c r="AG160" i="3"/>
  <c r="AF160" i="3"/>
  <c r="AC160" i="3"/>
  <c r="AB160" i="3"/>
  <c r="Y160" i="3"/>
  <c r="AN159" i="3"/>
  <c r="AM159" i="3"/>
  <c r="AL159" i="3"/>
  <c r="AI159" i="3"/>
  <c r="AH159" i="3"/>
  <c r="AG159" i="3"/>
  <c r="AF159" i="3"/>
  <c r="AC159" i="3"/>
  <c r="AB159" i="3"/>
  <c r="Y159" i="3"/>
  <c r="AN158" i="3"/>
  <c r="AM158" i="3"/>
  <c r="AL158" i="3"/>
  <c r="AI158" i="3"/>
  <c r="AH158" i="3"/>
  <c r="AG158" i="3"/>
  <c r="AF158" i="3"/>
  <c r="AC158" i="3"/>
  <c r="AB158" i="3"/>
  <c r="Y158" i="3"/>
  <c r="AN157" i="3"/>
  <c r="AM157" i="3"/>
  <c r="AL157" i="3"/>
  <c r="AI157" i="3"/>
  <c r="AH157" i="3"/>
  <c r="AG157" i="3"/>
  <c r="AF157" i="3"/>
  <c r="AC157" i="3"/>
  <c r="AB157" i="3"/>
  <c r="Y157" i="3"/>
  <c r="AN156" i="3"/>
  <c r="AM156" i="3"/>
  <c r="AL156" i="3"/>
  <c r="AI156" i="3"/>
  <c r="AH156" i="3"/>
  <c r="AG156" i="3"/>
  <c r="AF156" i="3"/>
  <c r="AC156" i="3"/>
  <c r="AB156" i="3"/>
  <c r="Y156" i="3"/>
  <c r="AN155" i="3"/>
  <c r="AM155" i="3"/>
  <c r="AL155" i="3"/>
  <c r="AI155" i="3"/>
  <c r="AH155" i="3"/>
  <c r="AG155" i="3"/>
  <c r="AF155" i="3"/>
  <c r="AC155" i="3"/>
  <c r="AB155" i="3"/>
  <c r="Y155" i="3"/>
  <c r="AN154" i="3"/>
  <c r="AM154" i="3"/>
  <c r="AL154" i="3"/>
  <c r="AI154" i="3"/>
  <c r="AH154" i="3"/>
  <c r="AG154" i="3"/>
  <c r="AF154" i="3"/>
  <c r="AC154" i="3"/>
  <c r="AB154" i="3"/>
  <c r="Y154" i="3"/>
  <c r="AN153" i="3"/>
  <c r="AM153" i="3"/>
  <c r="AL153" i="3"/>
  <c r="AI153" i="3"/>
  <c r="AH153" i="3"/>
  <c r="AG153" i="3"/>
  <c r="AF153" i="3"/>
  <c r="AC153" i="3"/>
  <c r="AB153" i="3"/>
  <c r="Y153" i="3"/>
  <c r="AN152" i="3"/>
  <c r="AM152" i="3"/>
  <c r="AL152" i="3"/>
  <c r="AI152" i="3"/>
  <c r="AH152" i="3"/>
  <c r="AG152" i="3"/>
  <c r="AF152" i="3"/>
  <c r="AC152" i="3"/>
  <c r="AB152" i="3"/>
  <c r="Y152" i="3"/>
  <c r="AN151" i="3"/>
  <c r="AM151" i="3"/>
  <c r="AL151" i="3"/>
  <c r="AI151" i="3"/>
  <c r="AH151" i="3"/>
  <c r="AG151" i="3"/>
  <c r="AF151" i="3"/>
  <c r="AC151" i="3"/>
  <c r="AB151" i="3"/>
  <c r="Y151" i="3"/>
  <c r="AN150" i="3"/>
  <c r="AM150" i="3"/>
  <c r="AL150" i="3"/>
  <c r="AI150" i="3"/>
  <c r="AH150" i="3"/>
  <c r="AG150" i="3"/>
  <c r="AF150" i="3"/>
  <c r="AC150" i="3"/>
  <c r="AB150" i="3"/>
  <c r="Y150" i="3"/>
  <c r="AN149" i="3"/>
  <c r="AM149" i="3"/>
  <c r="AL149" i="3"/>
  <c r="AI149" i="3"/>
  <c r="AH149" i="3"/>
  <c r="AG149" i="3"/>
  <c r="AF149" i="3"/>
  <c r="AC149" i="3"/>
  <c r="AB149" i="3"/>
  <c r="Y149" i="3"/>
  <c r="AN148" i="3"/>
  <c r="AM148" i="3"/>
  <c r="AL148" i="3"/>
  <c r="AI148" i="3"/>
  <c r="AH148" i="3"/>
  <c r="AG148" i="3"/>
  <c r="AF148" i="3"/>
  <c r="AC148" i="3"/>
  <c r="AB148" i="3"/>
  <c r="Y148" i="3"/>
  <c r="AN147" i="3"/>
  <c r="AM147" i="3"/>
  <c r="AL147" i="3"/>
  <c r="AI147" i="3"/>
  <c r="AH147" i="3"/>
  <c r="AG147" i="3"/>
  <c r="AF147" i="3"/>
  <c r="AC147" i="3"/>
  <c r="AB147" i="3"/>
  <c r="Y147" i="3"/>
  <c r="AN146" i="3"/>
  <c r="AM146" i="3"/>
  <c r="AL146" i="3"/>
  <c r="AI146" i="3"/>
  <c r="AH146" i="3"/>
  <c r="AG146" i="3"/>
  <c r="AF146" i="3"/>
  <c r="AC146" i="3"/>
  <c r="AB146" i="3"/>
  <c r="Y146" i="3"/>
  <c r="AN145" i="3"/>
  <c r="AM145" i="3"/>
  <c r="AL145" i="3"/>
  <c r="AI145" i="3"/>
  <c r="AH145" i="3"/>
  <c r="AG145" i="3"/>
  <c r="AF145" i="3"/>
  <c r="AC145" i="3"/>
  <c r="AB145" i="3"/>
  <c r="Y145" i="3"/>
  <c r="AN144" i="3"/>
  <c r="AM144" i="3"/>
  <c r="AL144" i="3"/>
  <c r="AI144" i="3"/>
  <c r="AH144" i="3"/>
  <c r="AG144" i="3"/>
  <c r="AF144" i="3"/>
  <c r="AC144" i="3"/>
  <c r="AB144" i="3"/>
  <c r="Y144" i="3"/>
  <c r="AN143" i="3"/>
  <c r="AM143" i="3"/>
  <c r="AL143" i="3"/>
  <c r="AI143" i="3"/>
  <c r="AH143" i="3"/>
  <c r="AG143" i="3"/>
  <c r="AF143" i="3"/>
  <c r="AC143" i="3"/>
  <c r="AB143" i="3"/>
  <c r="Y143" i="3"/>
  <c r="AN142" i="3"/>
  <c r="AM142" i="3"/>
  <c r="AL142" i="3"/>
  <c r="AI142" i="3"/>
  <c r="AH142" i="3"/>
  <c r="AG142" i="3"/>
  <c r="AF142" i="3"/>
  <c r="AC142" i="3"/>
  <c r="AB142" i="3"/>
  <c r="Y142" i="3"/>
  <c r="AN141" i="3"/>
  <c r="AM141" i="3"/>
  <c r="AL141" i="3"/>
  <c r="AI141" i="3"/>
  <c r="AH141" i="3"/>
  <c r="AG141" i="3"/>
  <c r="AF141" i="3"/>
  <c r="AC141" i="3"/>
  <c r="AB141" i="3"/>
  <c r="Y141" i="3"/>
  <c r="AN140" i="3"/>
  <c r="AM140" i="3"/>
  <c r="AL140" i="3"/>
  <c r="AI140" i="3"/>
  <c r="AH140" i="3"/>
  <c r="AG140" i="3"/>
  <c r="AF140" i="3"/>
  <c r="AC140" i="3"/>
  <c r="AB140" i="3"/>
  <c r="Y140" i="3"/>
  <c r="AN139" i="3"/>
  <c r="AM139" i="3"/>
  <c r="AL139" i="3"/>
  <c r="AI139" i="3"/>
  <c r="AH139" i="3"/>
  <c r="AG139" i="3"/>
  <c r="AF139" i="3"/>
  <c r="AC139" i="3"/>
  <c r="AB139" i="3"/>
  <c r="Y139" i="3"/>
  <c r="AN138" i="3"/>
  <c r="AM138" i="3"/>
  <c r="AL138" i="3"/>
  <c r="AI138" i="3"/>
  <c r="AH138" i="3"/>
  <c r="AG138" i="3"/>
  <c r="AF138" i="3"/>
  <c r="AC138" i="3"/>
  <c r="AB138" i="3"/>
  <c r="Y138" i="3"/>
  <c r="AN137" i="3"/>
  <c r="AM137" i="3"/>
  <c r="AL137" i="3"/>
  <c r="AI137" i="3"/>
  <c r="AH137" i="3"/>
  <c r="AG137" i="3"/>
  <c r="AF137" i="3"/>
  <c r="AC137" i="3"/>
  <c r="AB137" i="3"/>
  <c r="AN136" i="3"/>
  <c r="AM136" i="3"/>
  <c r="AL136" i="3"/>
  <c r="AI136" i="3"/>
  <c r="AH136" i="3"/>
  <c r="AG136" i="3"/>
  <c r="AF136" i="3"/>
  <c r="AC136" i="3"/>
  <c r="AB136" i="3"/>
  <c r="AM135" i="3"/>
  <c r="AL135" i="3"/>
  <c r="AI135" i="3"/>
  <c r="AH135" i="3"/>
  <c r="AG135" i="3"/>
  <c r="AF135" i="3"/>
  <c r="AC135" i="3"/>
  <c r="AB135" i="3"/>
  <c r="AM134" i="3"/>
  <c r="AL134" i="3"/>
  <c r="AI134" i="3"/>
  <c r="AH134" i="3"/>
  <c r="AG134" i="3"/>
  <c r="AF134" i="3"/>
  <c r="AC134" i="3"/>
  <c r="AB134" i="3"/>
  <c r="AA134" i="3"/>
  <c r="AM133" i="3"/>
  <c r="AL133" i="3"/>
  <c r="AI133" i="3"/>
  <c r="AH133" i="3"/>
  <c r="AG133" i="3"/>
  <c r="AF133" i="3"/>
  <c r="AC133" i="3"/>
  <c r="AB133" i="3"/>
  <c r="AA133" i="3"/>
  <c r="AM132" i="3"/>
  <c r="AL132" i="3"/>
  <c r="AI132" i="3"/>
  <c r="AH132" i="3"/>
  <c r="AG132" i="3"/>
  <c r="AF132" i="3"/>
  <c r="AC132" i="3"/>
  <c r="AB132" i="3"/>
  <c r="AA132" i="3"/>
  <c r="AM131" i="3"/>
  <c r="AL131" i="3"/>
  <c r="AI131" i="3"/>
  <c r="AH131" i="3"/>
  <c r="AG131" i="3"/>
  <c r="AF131" i="3"/>
  <c r="AC131" i="3"/>
  <c r="AB131" i="3"/>
  <c r="AA131" i="3"/>
  <c r="AM130" i="3"/>
  <c r="AL130" i="3"/>
  <c r="AI130" i="3"/>
  <c r="AH130" i="3"/>
  <c r="AG130" i="3"/>
  <c r="AF130" i="3"/>
  <c r="AC130" i="3"/>
  <c r="AB130" i="3"/>
  <c r="AA130" i="3"/>
  <c r="AM129" i="3"/>
  <c r="AL129" i="3"/>
  <c r="AI129" i="3"/>
  <c r="AH129" i="3"/>
  <c r="AG129" i="3"/>
  <c r="AF129" i="3"/>
  <c r="AC129" i="3"/>
  <c r="AB129" i="3"/>
  <c r="AA129" i="3"/>
  <c r="AM128" i="3"/>
  <c r="AL128" i="3"/>
  <c r="AI128" i="3"/>
  <c r="AH128" i="3"/>
  <c r="AG128" i="3"/>
  <c r="AF128" i="3"/>
  <c r="AC128" i="3"/>
  <c r="AB128" i="3"/>
  <c r="AA128" i="3"/>
  <c r="AM127" i="3"/>
  <c r="AL127" i="3"/>
  <c r="AI127" i="3"/>
  <c r="AH127" i="3"/>
  <c r="AG127" i="3"/>
  <c r="AF127" i="3"/>
  <c r="AC127" i="3"/>
  <c r="AB127" i="3"/>
  <c r="AA127" i="3"/>
  <c r="AM126" i="3"/>
  <c r="AL126" i="3"/>
  <c r="AI126" i="3"/>
  <c r="AH126" i="3"/>
  <c r="AG126" i="3"/>
  <c r="AF126" i="3"/>
  <c r="AC126" i="3"/>
  <c r="AB126" i="3"/>
  <c r="AA126" i="3"/>
  <c r="AM125" i="3"/>
  <c r="AL125" i="3"/>
  <c r="AI125" i="3"/>
  <c r="AH125" i="3"/>
  <c r="AG125" i="3"/>
  <c r="AF125" i="3"/>
  <c r="AC125" i="3"/>
  <c r="AB125" i="3"/>
  <c r="AA125" i="3"/>
  <c r="AM124" i="3"/>
  <c r="AL124" i="3"/>
  <c r="AI124" i="3"/>
  <c r="AH124" i="3"/>
  <c r="AG124" i="3"/>
  <c r="AF124" i="3"/>
  <c r="AC124" i="3"/>
  <c r="AB124" i="3"/>
  <c r="AA124" i="3"/>
  <c r="AM123" i="3"/>
  <c r="AL123" i="3"/>
  <c r="AI123" i="3"/>
  <c r="AH123" i="3"/>
  <c r="AG123" i="3"/>
  <c r="AF123" i="3"/>
  <c r="AC123" i="3"/>
  <c r="AB123" i="3"/>
  <c r="AA123" i="3"/>
  <c r="AM122" i="3"/>
  <c r="AL122" i="3"/>
  <c r="AI122" i="3"/>
  <c r="AH122" i="3"/>
  <c r="AG122" i="3"/>
  <c r="AF122" i="3"/>
  <c r="AC122" i="3"/>
  <c r="AB122" i="3"/>
  <c r="AA122" i="3"/>
  <c r="AM121" i="3"/>
  <c r="AL121" i="3"/>
  <c r="AI121" i="3"/>
  <c r="AH121" i="3"/>
  <c r="AG121" i="3"/>
  <c r="AF121" i="3"/>
  <c r="AC121" i="3"/>
  <c r="AB121" i="3"/>
  <c r="AA121" i="3"/>
  <c r="AM120" i="3"/>
  <c r="AL120" i="3"/>
  <c r="AI120" i="3"/>
  <c r="AH120" i="3"/>
  <c r="AG120" i="3"/>
  <c r="AF120" i="3"/>
  <c r="AC120" i="3"/>
  <c r="AB120" i="3"/>
  <c r="AA120" i="3"/>
  <c r="AM119" i="3"/>
  <c r="AL119" i="3"/>
  <c r="AI119" i="3"/>
  <c r="AH119" i="3"/>
  <c r="AG119" i="3"/>
  <c r="AF119" i="3"/>
  <c r="AC119" i="3"/>
  <c r="AB119" i="3"/>
  <c r="AA119" i="3"/>
  <c r="AM118" i="3"/>
  <c r="AL118" i="3"/>
  <c r="AI118" i="3"/>
  <c r="AH118" i="3"/>
  <c r="AG118" i="3"/>
  <c r="AF118" i="3"/>
  <c r="AC118" i="3"/>
  <c r="AB118" i="3"/>
  <c r="AA118" i="3"/>
  <c r="AM117" i="3"/>
  <c r="AL117" i="3"/>
  <c r="AI117" i="3"/>
  <c r="AH117" i="3"/>
  <c r="AG117" i="3"/>
  <c r="AF117" i="3"/>
  <c r="AC117" i="3"/>
  <c r="AB117" i="3"/>
  <c r="AA117" i="3"/>
  <c r="AM116" i="3"/>
  <c r="AL116" i="3"/>
  <c r="AI116" i="3"/>
  <c r="AH116" i="3"/>
  <c r="AG116" i="3"/>
  <c r="AF116" i="3"/>
  <c r="AC116" i="3"/>
  <c r="AB116" i="3"/>
  <c r="AA116" i="3"/>
  <c r="AM115" i="3"/>
  <c r="AL115" i="3"/>
  <c r="AI115" i="3"/>
  <c r="AH115" i="3"/>
  <c r="AG115" i="3"/>
  <c r="AF115" i="3"/>
  <c r="AC115" i="3"/>
  <c r="AB115" i="3"/>
  <c r="AA115" i="3"/>
  <c r="AM114" i="3"/>
  <c r="AL114" i="3"/>
  <c r="AI114" i="3"/>
  <c r="AH114" i="3"/>
  <c r="AG114" i="3"/>
  <c r="AF114" i="3"/>
  <c r="AC114" i="3"/>
  <c r="AB114" i="3"/>
  <c r="AA114" i="3"/>
  <c r="AM113" i="3"/>
  <c r="AL113" i="3"/>
  <c r="AI113" i="3"/>
  <c r="AH113" i="3"/>
  <c r="AG113" i="3"/>
  <c r="AF113" i="3"/>
  <c r="AC113" i="3"/>
  <c r="AB113" i="3"/>
  <c r="AA113" i="3"/>
  <c r="AM112" i="3"/>
  <c r="AL112" i="3"/>
  <c r="AI112" i="3"/>
  <c r="AH112" i="3"/>
  <c r="AG112" i="3"/>
  <c r="AF112" i="3"/>
  <c r="AC112" i="3"/>
  <c r="AB112" i="3"/>
  <c r="AA112" i="3"/>
  <c r="AM111" i="3"/>
  <c r="AL111" i="3"/>
  <c r="AI111" i="3"/>
  <c r="AH111" i="3"/>
  <c r="AG111" i="3"/>
  <c r="AF111" i="3"/>
  <c r="AC111" i="3"/>
  <c r="AB111" i="3"/>
  <c r="AA111" i="3"/>
  <c r="AM110" i="3"/>
  <c r="AL110" i="3"/>
  <c r="AI110" i="3"/>
  <c r="AH110" i="3"/>
  <c r="AG110" i="3"/>
  <c r="AF110" i="3"/>
  <c r="AC110" i="3"/>
  <c r="AB110" i="3"/>
  <c r="AA110" i="3"/>
  <c r="AM109" i="3"/>
  <c r="AL109" i="3"/>
  <c r="AI109" i="3"/>
  <c r="AH109" i="3"/>
  <c r="AG109" i="3"/>
  <c r="AF109" i="3"/>
  <c r="AC109" i="3"/>
  <c r="AB109" i="3"/>
  <c r="AA109" i="3"/>
  <c r="AM108" i="3"/>
  <c r="AL108" i="3"/>
  <c r="AI108" i="3"/>
  <c r="AH108" i="3"/>
  <c r="AG108" i="3"/>
  <c r="AF108" i="3"/>
  <c r="AC108" i="3"/>
  <c r="AB108" i="3"/>
  <c r="AA108" i="3"/>
  <c r="AM107" i="3"/>
  <c r="AL107" i="3"/>
  <c r="AI107" i="3"/>
  <c r="AH107" i="3"/>
  <c r="AG107" i="3"/>
  <c r="AF107" i="3"/>
  <c r="AC107" i="3"/>
  <c r="AB107" i="3"/>
  <c r="AA107" i="3"/>
  <c r="AM106" i="3"/>
  <c r="AL106" i="3"/>
  <c r="AI106" i="3"/>
  <c r="AH106" i="3"/>
  <c r="AG106" i="3"/>
  <c r="AF106" i="3"/>
  <c r="AC106" i="3"/>
  <c r="AB106" i="3"/>
  <c r="AA106" i="3"/>
  <c r="AM105" i="3"/>
  <c r="AL105" i="3"/>
  <c r="AI105" i="3"/>
  <c r="AH105" i="3"/>
  <c r="AG105" i="3"/>
  <c r="AF105" i="3"/>
  <c r="AC105" i="3"/>
  <c r="AB105" i="3"/>
  <c r="AA105" i="3"/>
  <c r="AM104" i="3"/>
  <c r="AL104" i="3"/>
  <c r="AI104" i="3"/>
  <c r="AH104" i="3"/>
  <c r="AG104" i="3"/>
  <c r="AF104" i="3"/>
  <c r="AC104" i="3"/>
  <c r="AB104" i="3"/>
  <c r="AA104" i="3"/>
  <c r="AM103" i="3"/>
  <c r="AL103" i="3"/>
  <c r="AI103" i="3"/>
  <c r="AH103" i="3"/>
  <c r="AG103" i="3"/>
  <c r="AF103" i="3"/>
  <c r="AC103" i="3"/>
  <c r="AB103" i="3"/>
  <c r="AA103" i="3"/>
  <c r="AM102" i="3"/>
  <c r="AL102" i="3"/>
  <c r="AI102" i="3"/>
  <c r="AH102" i="3"/>
  <c r="AG102" i="3"/>
  <c r="AF102" i="3"/>
  <c r="AC102" i="3"/>
  <c r="AB102" i="3"/>
  <c r="AA102" i="3"/>
  <c r="AM101" i="3"/>
  <c r="AL101" i="3"/>
  <c r="AI101" i="3"/>
  <c r="AH101" i="3"/>
  <c r="AG101" i="3"/>
  <c r="AF101" i="3"/>
  <c r="AC101" i="3"/>
  <c r="AB101" i="3"/>
  <c r="AA101" i="3"/>
  <c r="AM100" i="3"/>
  <c r="AL100" i="3"/>
  <c r="AI100" i="3"/>
  <c r="AH100" i="3"/>
  <c r="AG100" i="3"/>
  <c r="AF100" i="3"/>
  <c r="AC100" i="3"/>
  <c r="AB100" i="3"/>
  <c r="AA100" i="3"/>
  <c r="AM99" i="3"/>
  <c r="AL99" i="3"/>
  <c r="AI99" i="3"/>
  <c r="AH99" i="3"/>
  <c r="AG99" i="3"/>
  <c r="AF99" i="3"/>
  <c r="AC99" i="3"/>
  <c r="AB99" i="3"/>
  <c r="AA99" i="3"/>
  <c r="AM98" i="3"/>
  <c r="AL98" i="3"/>
  <c r="AI98" i="3"/>
  <c r="AH98" i="3"/>
  <c r="AG98" i="3"/>
  <c r="AF98" i="3"/>
  <c r="AC98" i="3"/>
  <c r="AB98" i="3"/>
  <c r="AA98" i="3"/>
  <c r="AM97" i="3"/>
  <c r="AL97" i="3"/>
  <c r="AI97" i="3"/>
  <c r="AH97" i="3"/>
  <c r="AG97" i="3"/>
  <c r="AF97" i="3"/>
  <c r="AC97" i="3"/>
  <c r="AB97" i="3"/>
  <c r="AA97" i="3"/>
  <c r="AM96" i="3"/>
  <c r="AL96" i="3"/>
  <c r="AI96" i="3"/>
  <c r="AH96" i="3"/>
  <c r="AG96" i="3"/>
  <c r="AF96" i="3"/>
  <c r="AC96" i="3"/>
  <c r="AB96" i="3"/>
  <c r="AA96" i="3"/>
  <c r="AM95" i="3"/>
  <c r="AL95" i="3"/>
  <c r="AI95" i="3"/>
  <c r="AH95" i="3"/>
  <c r="AG95" i="3"/>
  <c r="AF95" i="3"/>
  <c r="AC95" i="3"/>
  <c r="AB95" i="3"/>
  <c r="AA95" i="3"/>
  <c r="AM94" i="3"/>
  <c r="AL94" i="3"/>
  <c r="AI94" i="3"/>
  <c r="AH94" i="3"/>
  <c r="AG94" i="3"/>
  <c r="AF94" i="3"/>
  <c r="AC94" i="3"/>
  <c r="AB94" i="3"/>
  <c r="AA94" i="3"/>
  <c r="AM93" i="3"/>
  <c r="AL93" i="3"/>
  <c r="AI93" i="3"/>
  <c r="AH93" i="3"/>
  <c r="AG93" i="3"/>
  <c r="AF93" i="3"/>
  <c r="AC93" i="3"/>
  <c r="AB93" i="3"/>
  <c r="AA93" i="3"/>
  <c r="AM92" i="3"/>
  <c r="AL92" i="3"/>
  <c r="AI92" i="3"/>
  <c r="AH92" i="3"/>
  <c r="AG92" i="3"/>
  <c r="AF92" i="3"/>
  <c r="AC92" i="3"/>
  <c r="AB92" i="3"/>
  <c r="AA92" i="3"/>
  <c r="AM91" i="3"/>
  <c r="AL91" i="3"/>
  <c r="AI91" i="3"/>
  <c r="AH91" i="3"/>
  <c r="AG91" i="3"/>
  <c r="AF91" i="3"/>
  <c r="AC91" i="3"/>
  <c r="AB91" i="3"/>
  <c r="AA91" i="3"/>
  <c r="AM90" i="3"/>
  <c r="AL90" i="3"/>
  <c r="AI90" i="3"/>
  <c r="AH90" i="3"/>
  <c r="AG90" i="3"/>
  <c r="AF90" i="3"/>
  <c r="AC90" i="3"/>
  <c r="AB90" i="3"/>
  <c r="AA90" i="3"/>
  <c r="AM89" i="3"/>
  <c r="AL89" i="3"/>
  <c r="AI89" i="3"/>
  <c r="AH89" i="3"/>
  <c r="AG89" i="3"/>
  <c r="AF89" i="3"/>
  <c r="AC89" i="3"/>
  <c r="AB89" i="3"/>
  <c r="AA89" i="3"/>
  <c r="AM88" i="3"/>
  <c r="AL88" i="3"/>
  <c r="AI88" i="3"/>
  <c r="AH88" i="3"/>
  <c r="AG88" i="3"/>
  <c r="AF88" i="3"/>
  <c r="AC88" i="3"/>
  <c r="AB88" i="3"/>
  <c r="AA88" i="3"/>
  <c r="AM87" i="3"/>
  <c r="AL87" i="3"/>
  <c r="AI87" i="3"/>
  <c r="AH87" i="3"/>
  <c r="AG87" i="3"/>
  <c r="AF87" i="3"/>
  <c r="AC87" i="3"/>
  <c r="AB87" i="3"/>
  <c r="AA87" i="3"/>
  <c r="AM86" i="3"/>
  <c r="AL86" i="3"/>
  <c r="AI86" i="3"/>
  <c r="AH86" i="3"/>
  <c r="AG86" i="3"/>
  <c r="AF86" i="3"/>
  <c r="AC86" i="3"/>
  <c r="AB86" i="3"/>
  <c r="AA86" i="3"/>
  <c r="AM85" i="3"/>
  <c r="AL85" i="3"/>
  <c r="AI85" i="3"/>
  <c r="AH85" i="3"/>
  <c r="AG85" i="3"/>
  <c r="AF85" i="3"/>
  <c r="AC85" i="3"/>
  <c r="AB85" i="3"/>
  <c r="AA85" i="3"/>
  <c r="AM84" i="3"/>
  <c r="AL84" i="3"/>
  <c r="AI84" i="3"/>
  <c r="AH84" i="3"/>
  <c r="AG84" i="3"/>
  <c r="AF84" i="3"/>
  <c r="AC84" i="3"/>
  <c r="AB84" i="3"/>
  <c r="AA84" i="3"/>
  <c r="AM83" i="3"/>
  <c r="AL83" i="3"/>
  <c r="AI83" i="3"/>
  <c r="AH83" i="3"/>
  <c r="AG83" i="3"/>
  <c r="AF83" i="3"/>
  <c r="AC83" i="3"/>
  <c r="AB83" i="3"/>
  <c r="AA83" i="3"/>
  <c r="AM82" i="3"/>
  <c r="AL82" i="3"/>
  <c r="AI82" i="3"/>
  <c r="AH82" i="3"/>
  <c r="AG82" i="3"/>
  <c r="AF82" i="3"/>
  <c r="AC82" i="3"/>
  <c r="AB82" i="3"/>
  <c r="AA82" i="3"/>
  <c r="AM81" i="3"/>
  <c r="AL81" i="3"/>
  <c r="AI81" i="3"/>
  <c r="AH81" i="3"/>
  <c r="AG81" i="3"/>
  <c r="AF81" i="3"/>
  <c r="AC81" i="3"/>
  <c r="AB81" i="3"/>
  <c r="AA81" i="3"/>
  <c r="AM80" i="3"/>
  <c r="AL80" i="3"/>
  <c r="AI80" i="3"/>
  <c r="AH80" i="3"/>
  <c r="AG80" i="3"/>
  <c r="AF80" i="3"/>
  <c r="AC80" i="3"/>
  <c r="AB80" i="3"/>
  <c r="AA80" i="3"/>
  <c r="AM79" i="3"/>
  <c r="AL79" i="3"/>
  <c r="AI79" i="3"/>
  <c r="AH79" i="3"/>
  <c r="AG79" i="3"/>
  <c r="AF79" i="3"/>
  <c r="AC79" i="3"/>
  <c r="AB79" i="3"/>
  <c r="AA79" i="3"/>
  <c r="AM78" i="3"/>
  <c r="AL78" i="3"/>
  <c r="AI78" i="3"/>
  <c r="AH78" i="3"/>
  <c r="AG78" i="3"/>
  <c r="AF78" i="3"/>
  <c r="AC78" i="3"/>
  <c r="AB78" i="3"/>
  <c r="AA78" i="3"/>
  <c r="AM77" i="3"/>
  <c r="AL77" i="3"/>
  <c r="AI77" i="3"/>
  <c r="AH77" i="3"/>
  <c r="AG77" i="3"/>
  <c r="AF77" i="3"/>
  <c r="AC77" i="3"/>
  <c r="AB77" i="3"/>
  <c r="AA77" i="3"/>
  <c r="AM76" i="3"/>
  <c r="AL76" i="3"/>
  <c r="AI76" i="3"/>
  <c r="AH76" i="3"/>
  <c r="AG76" i="3"/>
  <c r="AF76" i="3"/>
  <c r="AC76" i="3"/>
  <c r="AB76" i="3"/>
  <c r="AA76" i="3"/>
  <c r="AM75" i="3"/>
  <c r="AL75" i="3"/>
  <c r="AI75" i="3"/>
  <c r="AH75" i="3"/>
  <c r="AG75" i="3"/>
  <c r="AF75" i="3"/>
  <c r="AC75" i="3"/>
  <c r="AB75" i="3"/>
  <c r="AA75" i="3"/>
  <c r="AM74" i="3"/>
  <c r="AL74" i="3"/>
  <c r="AI74" i="3"/>
  <c r="AH74" i="3"/>
  <c r="AG74" i="3"/>
  <c r="AF74" i="3"/>
  <c r="AC74" i="3"/>
  <c r="AB74" i="3"/>
  <c r="AA74" i="3"/>
  <c r="AM73" i="3"/>
  <c r="AL73" i="3"/>
  <c r="AI73" i="3"/>
  <c r="AH73" i="3"/>
  <c r="AG73" i="3"/>
  <c r="AF73" i="3"/>
  <c r="AC73" i="3"/>
  <c r="AB73" i="3"/>
  <c r="AA73" i="3"/>
  <c r="AM72" i="3"/>
  <c r="AL72" i="3"/>
  <c r="AI72" i="3"/>
  <c r="AH72" i="3"/>
  <c r="AG72" i="3"/>
  <c r="AF72" i="3"/>
  <c r="AC72" i="3"/>
  <c r="AB72" i="3"/>
  <c r="AA72" i="3"/>
  <c r="AM71" i="3"/>
  <c r="AL71" i="3"/>
  <c r="AI71" i="3"/>
  <c r="AH71" i="3"/>
  <c r="AG71" i="3"/>
  <c r="AF71" i="3"/>
  <c r="AC71" i="3"/>
  <c r="AB71" i="3"/>
  <c r="AA71" i="3"/>
  <c r="AM70" i="3"/>
  <c r="AL70" i="3"/>
  <c r="AI70" i="3"/>
  <c r="AH70" i="3"/>
  <c r="AG70" i="3"/>
  <c r="AF70" i="3"/>
  <c r="AC70" i="3"/>
  <c r="AB70" i="3"/>
  <c r="AA70" i="3"/>
  <c r="AL69" i="3"/>
  <c r="AI69" i="3"/>
  <c r="AH69" i="3"/>
  <c r="AG69" i="3"/>
  <c r="AF69" i="3"/>
  <c r="AC69" i="3"/>
  <c r="AB69" i="3"/>
  <c r="AA69" i="3"/>
  <c r="Z69" i="3"/>
  <c r="AL68" i="3"/>
  <c r="AI68" i="3"/>
  <c r="AH68" i="3"/>
  <c r="AG68" i="3"/>
  <c r="AF68" i="3"/>
  <c r="AC68" i="3"/>
  <c r="AB68" i="3"/>
  <c r="AA68" i="3"/>
  <c r="Z68" i="3"/>
  <c r="AL67" i="3"/>
  <c r="AI67" i="3"/>
  <c r="AH67" i="3"/>
  <c r="AG67" i="3"/>
  <c r="AF67" i="3"/>
  <c r="AC67" i="3"/>
  <c r="AB67" i="3"/>
  <c r="AA67" i="3"/>
  <c r="Z67" i="3"/>
  <c r="AL66" i="3"/>
  <c r="AI66" i="3"/>
  <c r="AH66" i="3"/>
  <c r="AG66" i="3"/>
  <c r="AF66" i="3"/>
  <c r="AC66" i="3"/>
  <c r="AB66" i="3"/>
  <c r="AA66" i="3"/>
  <c r="Z66" i="3"/>
  <c r="AL65" i="3"/>
  <c r="AI65" i="3"/>
  <c r="AH65" i="3"/>
  <c r="AG65" i="3"/>
  <c r="AF65" i="3"/>
  <c r="AC65" i="3"/>
  <c r="AB65" i="3"/>
  <c r="AA65" i="3"/>
  <c r="Z65" i="3"/>
  <c r="AL64" i="3"/>
  <c r="AI64" i="3"/>
  <c r="AH64" i="3"/>
  <c r="AG64" i="3"/>
  <c r="AF64" i="3"/>
  <c r="AC64" i="3"/>
  <c r="AB64" i="3"/>
  <c r="AA64" i="3"/>
  <c r="Z64" i="3"/>
  <c r="AL63" i="3"/>
  <c r="AI63" i="3"/>
  <c r="AH63" i="3"/>
  <c r="AG63" i="3"/>
  <c r="AF63" i="3"/>
  <c r="AC63" i="3"/>
  <c r="AB63" i="3"/>
  <c r="AA63" i="3"/>
  <c r="Z63" i="3"/>
  <c r="AL62" i="3"/>
  <c r="AI62" i="3"/>
  <c r="AH62" i="3"/>
  <c r="AG62" i="3"/>
  <c r="AF62" i="3"/>
  <c r="AC62" i="3"/>
  <c r="AB62" i="3"/>
  <c r="AA62" i="3"/>
  <c r="Z62" i="3"/>
  <c r="AL61" i="3"/>
  <c r="AI61" i="3"/>
  <c r="AH61" i="3"/>
  <c r="AG61" i="3"/>
  <c r="AF61" i="3"/>
  <c r="AC61" i="3"/>
  <c r="AB61" i="3"/>
  <c r="AA61" i="3"/>
  <c r="Z61" i="3"/>
  <c r="AR60" i="3"/>
  <c r="AL60" i="3"/>
  <c r="AI60" i="3"/>
  <c r="AH60" i="3"/>
  <c r="AG60" i="3"/>
  <c r="AF60" i="3"/>
  <c r="AC60" i="3"/>
  <c r="AB60" i="3"/>
  <c r="AA60" i="3"/>
  <c r="Z60" i="3"/>
  <c r="AR59" i="3"/>
  <c r="AL59" i="3"/>
  <c r="AI59" i="3"/>
  <c r="AH59" i="3"/>
  <c r="AG59" i="3"/>
  <c r="AF59" i="3"/>
  <c r="AC59" i="3"/>
  <c r="AB59" i="3"/>
  <c r="AA59" i="3"/>
  <c r="Z59" i="3"/>
  <c r="AR58" i="3"/>
  <c r="AL58" i="3"/>
  <c r="AI58" i="3"/>
  <c r="AH58" i="3"/>
  <c r="AG58" i="3"/>
  <c r="AF58" i="3"/>
  <c r="AC58" i="3"/>
  <c r="AB58" i="3"/>
  <c r="AA58" i="3"/>
  <c r="Z58" i="3"/>
  <c r="AR57" i="3"/>
  <c r="AL57" i="3"/>
  <c r="AI57" i="3"/>
  <c r="AH57" i="3"/>
  <c r="AG57" i="3"/>
  <c r="AF57" i="3"/>
  <c r="AC57" i="3"/>
  <c r="AB57" i="3"/>
  <c r="AA57" i="3"/>
  <c r="Z57" i="3"/>
  <c r="AR56" i="3"/>
  <c r="AL56" i="3"/>
  <c r="AI56" i="3"/>
  <c r="AH56" i="3"/>
  <c r="AG56" i="3"/>
  <c r="AF56" i="3"/>
  <c r="AC56" i="3"/>
  <c r="AB56" i="3"/>
  <c r="AA56" i="3"/>
  <c r="Z56" i="3"/>
  <c r="AR55" i="3"/>
  <c r="AL55" i="3"/>
  <c r="AI55" i="3"/>
  <c r="AH55" i="3"/>
  <c r="AG55" i="3"/>
  <c r="AF55" i="3"/>
  <c r="AC55" i="3"/>
  <c r="AB55" i="3"/>
  <c r="AA55" i="3"/>
  <c r="Z55" i="3"/>
  <c r="AR54" i="3"/>
  <c r="AL54" i="3"/>
  <c r="AI54" i="3"/>
  <c r="AH54" i="3"/>
  <c r="AG54" i="3"/>
  <c r="AF54" i="3"/>
  <c r="AC54" i="3"/>
  <c r="AB54" i="3"/>
  <c r="AA54" i="3"/>
  <c r="Z54" i="3"/>
  <c r="AR53" i="3"/>
  <c r="AL53" i="3"/>
  <c r="AI53" i="3"/>
  <c r="AH53" i="3"/>
  <c r="AG53" i="3"/>
  <c r="AF53" i="3"/>
  <c r="AC53" i="3"/>
  <c r="AB53" i="3"/>
  <c r="AA53" i="3"/>
  <c r="Z53" i="3"/>
  <c r="AR52" i="3"/>
  <c r="AL52" i="3"/>
  <c r="AI52" i="3"/>
  <c r="AH52" i="3"/>
  <c r="AG52" i="3"/>
  <c r="AF52" i="3"/>
  <c r="AC52" i="3"/>
  <c r="AB52" i="3"/>
  <c r="AA52" i="3"/>
  <c r="Z52" i="3"/>
  <c r="AR51" i="3"/>
  <c r="AL51" i="3"/>
  <c r="AI51" i="3"/>
  <c r="AH51" i="3"/>
  <c r="AG51" i="3"/>
  <c r="AF51" i="3"/>
  <c r="AC51" i="3"/>
  <c r="AB51" i="3"/>
  <c r="AA51" i="3"/>
  <c r="Z51" i="3"/>
  <c r="AR50" i="3"/>
  <c r="AL50" i="3"/>
  <c r="AI50" i="3"/>
  <c r="AH50" i="3"/>
  <c r="AG50" i="3"/>
  <c r="AF50" i="3"/>
  <c r="AC50" i="3"/>
  <c r="AB50" i="3"/>
  <c r="AA50" i="3"/>
  <c r="Z50" i="3"/>
  <c r="AR49" i="3"/>
  <c r="AL49" i="3"/>
  <c r="AI49" i="3"/>
  <c r="AH49" i="3"/>
  <c r="AG49" i="3"/>
  <c r="AF49" i="3"/>
  <c r="AC49" i="3"/>
  <c r="AB49" i="3"/>
  <c r="AA49" i="3"/>
  <c r="Z49" i="3"/>
  <c r="AR48" i="3"/>
  <c r="AL48" i="3"/>
  <c r="AI48" i="3"/>
  <c r="AH48" i="3"/>
  <c r="AG48" i="3"/>
  <c r="AF48" i="3"/>
  <c r="AC48" i="3"/>
  <c r="AB48" i="3"/>
  <c r="AA48" i="3"/>
  <c r="Z48" i="3"/>
  <c r="AR47" i="3"/>
  <c r="AL47" i="3"/>
  <c r="AI47" i="3"/>
  <c r="AH47" i="3"/>
  <c r="AG47" i="3"/>
  <c r="AF47" i="3"/>
  <c r="AC47" i="3"/>
  <c r="AB47" i="3"/>
  <c r="AA47" i="3"/>
  <c r="Z47" i="3"/>
  <c r="AR46" i="3"/>
  <c r="AL46" i="3"/>
  <c r="AI46" i="3"/>
  <c r="AH46" i="3"/>
  <c r="AG46" i="3"/>
  <c r="AF46" i="3"/>
  <c r="AC46" i="3"/>
  <c r="AB46" i="3"/>
  <c r="AA46" i="3"/>
  <c r="Z46" i="3"/>
  <c r="AR45" i="3"/>
  <c r="AL45" i="3"/>
  <c r="AI45" i="3"/>
  <c r="AH45" i="3"/>
  <c r="AG45" i="3"/>
  <c r="AF45" i="3"/>
  <c r="AC45" i="3"/>
  <c r="AB45" i="3"/>
  <c r="AA45" i="3"/>
  <c r="Z45" i="3"/>
  <c r="AR44" i="3"/>
  <c r="AL44" i="3"/>
  <c r="AI44" i="3"/>
  <c r="AH44" i="3"/>
  <c r="AG44" i="3"/>
  <c r="AF44" i="3"/>
  <c r="AC44" i="3"/>
  <c r="AB44" i="3"/>
  <c r="AA44" i="3"/>
  <c r="Z44" i="3"/>
  <c r="AR43" i="3"/>
  <c r="AL43" i="3"/>
  <c r="AI43" i="3"/>
  <c r="AH43" i="3"/>
  <c r="AG43" i="3"/>
  <c r="AF43" i="3"/>
  <c r="AC43" i="3"/>
  <c r="AB43" i="3"/>
  <c r="AA43" i="3"/>
  <c r="Z43" i="3"/>
  <c r="AR42" i="3"/>
  <c r="AL42" i="3"/>
  <c r="AI42" i="3"/>
  <c r="AF42" i="3"/>
  <c r="AC42" i="3"/>
  <c r="AB42" i="3"/>
  <c r="AA42" i="3"/>
  <c r="Z42" i="3"/>
  <c r="AR41" i="3"/>
  <c r="AL41" i="3"/>
  <c r="AI41" i="3"/>
  <c r="AF41" i="3"/>
  <c r="AC41" i="3"/>
  <c r="AB41" i="3"/>
  <c r="AA41" i="3"/>
  <c r="Z41" i="3"/>
  <c r="AR40" i="3"/>
  <c r="AL40" i="3"/>
  <c r="AI40" i="3"/>
  <c r="AF40" i="3"/>
  <c r="AC40" i="3"/>
  <c r="AB40" i="3"/>
  <c r="AA40" i="3"/>
  <c r="Z40" i="3"/>
  <c r="AR39" i="3"/>
  <c r="AL39" i="3"/>
  <c r="AI39" i="3"/>
  <c r="AH39" i="3"/>
  <c r="AG39" i="3"/>
  <c r="AF39" i="3"/>
  <c r="AC39" i="3"/>
  <c r="AB39" i="3"/>
  <c r="AA39" i="3"/>
  <c r="Z39" i="3"/>
  <c r="AR38" i="3"/>
  <c r="AL38" i="3"/>
  <c r="AI38" i="3"/>
  <c r="AH38" i="3"/>
  <c r="AG38" i="3"/>
  <c r="AF38" i="3"/>
  <c r="AC38" i="3"/>
  <c r="AB38" i="3"/>
  <c r="AA38" i="3"/>
  <c r="Z38" i="3"/>
  <c r="AR37" i="3"/>
  <c r="AL37" i="3"/>
  <c r="AI37" i="3"/>
  <c r="AH37" i="3"/>
  <c r="AH40" i="3" s="1"/>
  <c r="AG37" i="3"/>
  <c r="AF37" i="3"/>
  <c r="AC37" i="3"/>
  <c r="AB37" i="3"/>
  <c r="AA37" i="3"/>
  <c r="Z37" i="3"/>
  <c r="AR36" i="3"/>
  <c r="AL36" i="3"/>
  <c r="AI36" i="3"/>
  <c r="AH36" i="3"/>
  <c r="AG36" i="3"/>
  <c r="AF36" i="3"/>
  <c r="AC36" i="3"/>
  <c r="AB36" i="3"/>
  <c r="AA36" i="3"/>
  <c r="Z36" i="3"/>
  <c r="AR35" i="3"/>
  <c r="AL35" i="3"/>
  <c r="AI35" i="3"/>
  <c r="AH35" i="3"/>
  <c r="AG35" i="3"/>
  <c r="AF35" i="3"/>
  <c r="AC35" i="3"/>
  <c r="AB35" i="3"/>
  <c r="AA35" i="3"/>
  <c r="Z35" i="3"/>
  <c r="AR34" i="3"/>
  <c r="AL34" i="3"/>
  <c r="AI34" i="3"/>
  <c r="AH34" i="3"/>
  <c r="AG34" i="3"/>
  <c r="AF34" i="3"/>
  <c r="AC34" i="3"/>
  <c r="AB34" i="3"/>
  <c r="AA34" i="3"/>
  <c r="Z34" i="3"/>
  <c r="AR33" i="3"/>
  <c r="AL33" i="3"/>
  <c r="AI33" i="3"/>
  <c r="AH33" i="3"/>
  <c r="AG33" i="3"/>
  <c r="AF33" i="3"/>
  <c r="AC33" i="3"/>
  <c r="AB33" i="3"/>
  <c r="AA33" i="3"/>
  <c r="Z33" i="3"/>
  <c r="AR32" i="3"/>
  <c r="AL32" i="3"/>
  <c r="AI32" i="3"/>
  <c r="AH32" i="3"/>
  <c r="AG32" i="3"/>
  <c r="AF32" i="3"/>
  <c r="AC32" i="3"/>
  <c r="AB32" i="3"/>
  <c r="AA32" i="3"/>
  <c r="Z32" i="3"/>
  <c r="AR31" i="3"/>
  <c r="AL31" i="3"/>
  <c r="AI31" i="3"/>
  <c r="AH31" i="3"/>
  <c r="AG31" i="3"/>
  <c r="AF31" i="3"/>
  <c r="AC31" i="3"/>
  <c r="AB31" i="3"/>
  <c r="AA31" i="3"/>
  <c r="Z31" i="3"/>
  <c r="AR30" i="3"/>
  <c r="AL30" i="3"/>
  <c r="AI30" i="3"/>
  <c r="AH30" i="3"/>
  <c r="AG30" i="3"/>
  <c r="AF30" i="3"/>
  <c r="AC30" i="3"/>
  <c r="AB30" i="3"/>
  <c r="AA30" i="3"/>
  <c r="Z30" i="3"/>
  <c r="AR29" i="3"/>
  <c r="AL29" i="3"/>
  <c r="AI29" i="3"/>
  <c r="AH29" i="3"/>
  <c r="AG29" i="3"/>
  <c r="AF29" i="3"/>
  <c r="AC29" i="3"/>
  <c r="AB29" i="3"/>
  <c r="AA29" i="3"/>
  <c r="Z29" i="3"/>
  <c r="AR28" i="3"/>
  <c r="AL28" i="3"/>
  <c r="AI28" i="3"/>
  <c r="AH28" i="3"/>
  <c r="AG28" i="3"/>
  <c r="AF28" i="3"/>
  <c r="AC28" i="3"/>
  <c r="AB28" i="3"/>
  <c r="AA28" i="3"/>
  <c r="Z28" i="3"/>
  <c r="AR27" i="3"/>
  <c r="AL27" i="3"/>
  <c r="AI27" i="3"/>
  <c r="AH27" i="3"/>
  <c r="AG27" i="3"/>
  <c r="AF27" i="3"/>
  <c r="AC27" i="3"/>
  <c r="AB27" i="3"/>
  <c r="AA27" i="3"/>
  <c r="Z27" i="3"/>
  <c r="AR26" i="3"/>
  <c r="AL26" i="3"/>
  <c r="AI26" i="3"/>
  <c r="AH26" i="3"/>
  <c r="AG26" i="3"/>
  <c r="AF26" i="3"/>
  <c r="AC26" i="3"/>
  <c r="AB26" i="3"/>
  <c r="AA26" i="3"/>
  <c r="Z26" i="3"/>
  <c r="AR25" i="3"/>
  <c r="AL25" i="3"/>
  <c r="AI25" i="3"/>
  <c r="AH25" i="3"/>
  <c r="AG25" i="3"/>
  <c r="AF25" i="3"/>
  <c r="AC25" i="3"/>
  <c r="AB25" i="3"/>
  <c r="AA25" i="3"/>
  <c r="Z25" i="3"/>
  <c r="AR24" i="3"/>
  <c r="AL24" i="3"/>
  <c r="AI24" i="3"/>
  <c r="AH24" i="3"/>
  <c r="AG24" i="3"/>
  <c r="AF24" i="3"/>
  <c r="AC24" i="3"/>
  <c r="AB24" i="3"/>
  <c r="AA24" i="3"/>
  <c r="Z24" i="3"/>
  <c r="AR23" i="3"/>
  <c r="AL23" i="3"/>
  <c r="AI23" i="3"/>
  <c r="AH23" i="3"/>
  <c r="AG23" i="3"/>
  <c r="AF23" i="3"/>
  <c r="AC23" i="3"/>
  <c r="AB23" i="3"/>
  <c r="AA23" i="3"/>
  <c r="Z23" i="3"/>
  <c r="AR22" i="3"/>
  <c r="AL22" i="3"/>
  <c r="AI22" i="3"/>
  <c r="AH22" i="3"/>
  <c r="AG22" i="3"/>
  <c r="AF22" i="3"/>
  <c r="AC22" i="3"/>
  <c r="AB22" i="3"/>
  <c r="AA22" i="3"/>
  <c r="Z22" i="3"/>
  <c r="AR21" i="3"/>
  <c r="AL21" i="3"/>
  <c r="AI21" i="3"/>
  <c r="AH21" i="3"/>
  <c r="AG21" i="3"/>
  <c r="AF21" i="3"/>
  <c r="AC21" i="3"/>
  <c r="AB21" i="3"/>
  <c r="AA21" i="3"/>
  <c r="Z21" i="3"/>
  <c r="AR20" i="3"/>
  <c r="AL20" i="3"/>
  <c r="AI20" i="3"/>
  <c r="AH20" i="3"/>
  <c r="AG20" i="3"/>
  <c r="AF20" i="3"/>
  <c r="AC20" i="3"/>
  <c r="AB20" i="3"/>
  <c r="AA20" i="3"/>
  <c r="Z20" i="3"/>
  <c r="AR19" i="3"/>
  <c r="AL19" i="3"/>
  <c r="AI19" i="3"/>
  <c r="AH19" i="3"/>
  <c r="AG19" i="3"/>
  <c r="AF19" i="3"/>
  <c r="AC19" i="3"/>
  <c r="AB19" i="3"/>
  <c r="AA19" i="3"/>
  <c r="Z19" i="3"/>
  <c r="AR18" i="3"/>
  <c r="AL18" i="3"/>
  <c r="AI18" i="3"/>
  <c r="AH18" i="3"/>
  <c r="AG18" i="3"/>
  <c r="AF18" i="3"/>
  <c r="AC18" i="3"/>
  <c r="AB18" i="3"/>
  <c r="AA18" i="3"/>
  <c r="Z18" i="3"/>
  <c r="AR17" i="3"/>
  <c r="AL17" i="3"/>
  <c r="AI17" i="3"/>
  <c r="AH17" i="3"/>
  <c r="AG17" i="3"/>
  <c r="AF17" i="3"/>
  <c r="AC17" i="3"/>
  <c r="AB17" i="3"/>
  <c r="AA17" i="3"/>
  <c r="Z17" i="3"/>
  <c r="AR16" i="3"/>
  <c r="AL16" i="3"/>
  <c r="AI16" i="3"/>
  <c r="AH16" i="3"/>
  <c r="AG16" i="3"/>
  <c r="AF16" i="3"/>
  <c r="AC16" i="3"/>
  <c r="AB16" i="3"/>
  <c r="AA16" i="3"/>
  <c r="Z16" i="3"/>
  <c r="AR15" i="3"/>
  <c r="AL15" i="3"/>
  <c r="AI15" i="3"/>
  <c r="AH15" i="3"/>
  <c r="AG15" i="3"/>
  <c r="AF15" i="3"/>
  <c r="AC15" i="3"/>
  <c r="AB15" i="3"/>
  <c r="AA15" i="3"/>
  <c r="Z15" i="3"/>
  <c r="AR14" i="3"/>
  <c r="AL14" i="3"/>
  <c r="AI14" i="3"/>
  <c r="AH14" i="3"/>
  <c r="AG14" i="3"/>
  <c r="AF14" i="3"/>
  <c r="AC14" i="3"/>
  <c r="AB14" i="3"/>
  <c r="AA14" i="3"/>
  <c r="Z14" i="3"/>
  <c r="AR13" i="3"/>
  <c r="AL13" i="3"/>
  <c r="AI13" i="3"/>
  <c r="AH13" i="3"/>
  <c r="AG13" i="3"/>
  <c r="AF13" i="3"/>
  <c r="AC13" i="3"/>
  <c r="AB13" i="3"/>
  <c r="AA13" i="3"/>
  <c r="Z13" i="3"/>
  <c r="AR12" i="3"/>
  <c r="AL12" i="3"/>
  <c r="AI12" i="3"/>
  <c r="AH12" i="3"/>
  <c r="AG12" i="3"/>
  <c r="AF12" i="3"/>
  <c r="AC12" i="3"/>
  <c r="AB12" i="3"/>
  <c r="AA12" i="3"/>
  <c r="Z12" i="3"/>
  <c r="AR11" i="3"/>
  <c r="AL11" i="3"/>
  <c r="AI11" i="3"/>
  <c r="AH11" i="3"/>
  <c r="AG11" i="3"/>
  <c r="AF11" i="3"/>
  <c r="AC11" i="3"/>
  <c r="AB11" i="3"/>
  <c r="AA11" i="3"/>
  <c r="Z11" i="3"/>
  <c r="AR10" i="3"/>
  <c r="AL10" i="3"/>
  <c r="AI10" i="3"/>
  <c r="AH10" i="3"/>
  <c r="AG10" i="3"/>
  <c r="AF10" i="3"/>
  <c r="AC10" i="3"/>
  <c r="AB10" i="3"/>
  <c r="AA10" i="3"/>
  <c r="Z10" i="3"/>
  <c r="AR9" i="3"/>
  <c r="AL9" i="3"/>
  <c r="AI9" i="3"/>
  <c r="AH9" i="3"/>
  <c r="AG9" i="3"/>
  <c r="AF9" i="3"/>
  <c r="AC9" i="3"/>
  <c r="AB9" i="3"/>
  <c r="AA9" i="3"/>
  <c r="Z9" i="3"/>
  <c r="AR8" i="3"/>
  <c r="AL8" i="3"/>
  <c r="AI8" i="3"/>
  <c r="AH8" i="3"/>
  <c r="AG8" i="3"/>
  <c r="AF8" i="3"/>
  <c r="AC8" i="3"/>
  <c r="AB8" i="3"/>
  <c r="AA8" i="3"/>
  <c r="Z8" i="3"/>
  <c r="AR7" i="3"/>
  <c r="AL7" i="3"/>
  <c r="AI7" i="3"/>
  <c r="AH7" i="3"/>
  <c r="AG7" i="3"/>
  <c r="AF7" i="3"/>
  <c r="AC7" i="3"/>
  <c r="AB7" i="3"/>
  <c r="AA7" i="3"/>
  <c r="Z7" i="3"/>
  <c r="AR6" i="3"/>
  <c r="AL6" i="3"/>
  <c r="AI6" i="3"/>
  <c r="AH6" i="3"/>
  <c r="AG6" i="3"/>
  <c r="AF6" i="3"/>
  <c r="AC6" i="3"/>
  <c r="AB6" i="3"/>
  <c r="AA6" i="3"/>
  <c r="Z6" i="3"/>
  <c r="AR5" i="3"/>
  <c r="AL5" i="3"/>
  <c r="AI5" i="3"/>
  <c r="AH5" i="3"/>
  <c r="AG5" i="3"/>
  <c r="AF5" i="3"/>
  <c r="AC5" i="3"/>
  <c r="AB5" i="3"/>
  <c r="AA5" i="3"/>
  <c r="Z5" i="3"/>
  <c r="V5" i="3"/>
  <c r="S5" i="3"/>
  <c r="P5" i="3"/>
  <c r="M5" i="3"/>
  <c r="J5" i="3"/>
  <c r="G5" i="3"/>
  <c r="D5" i="3"/>
  <c r="A5" i="3"/>
  <c r="Q4" i="3"/>
  <c r="K4" i="3"/>
  <c r="N4" i="3"/>
  <c r="W4" i="3"/>
  <c r="E4" i="3"/>
  <c r="T4" i="3"/>
  <c r="B4" i="3"/>
  <c r="H4" i="3"/>
  <c r="AH42" i="3" l="1"/>
  <c r="AH41" i="3"/>
  <c r="AG41" i="3"/>
  <c r="AG40" i="3"/>
  <c r="AG42" i="3"/>
</calcChain>
</file>

<file path=xl/sharedStrings.xml><?xml version="1.0" encoding="utf-8"?>
<sst xmlns="http://schemas.openxmlformats.org/spreadsheetml/2006/main" count="67" uniqueCount="35">
  <si>
    <t>Start Date</t>
  </si>
  <si>
    <t>End Date</t>
  </si>
  <si>
    <t>SPX Index</t>
  </si>
  <si>
    <t>Dates</t>
  </si>
  <si>
    <t>PX_LAST</t>
  </si>
  <si>
    <t>DVD_SH_12M</t>
  </si>
  <si>
    <t>CF_DECR_CAP_STOCK</t>
  </si>
  <si>
    <t>CF_INCR_CAP_STOCK</t>
  </si>
  <si>
    <t>EQY_DVD_YLD_12M</t>
  </si>
  <si>
    <t>EARN_YLD</t>
  </si>
  <si>
    <t>NOTE: "BEST_FPERIOD_OVERRIDE=2FQ" is an *offset*, so depending upon the date value, it will be the 1st, 2nd, 3rd or 4th quarter.  E.g., as of 2/25/2020, 1FQ is 2nd quarter, 2FQ is 3rd quarter.  But as of 4/15/2020, 1FQ is 3rd quarter</t>
  </si>
  <si>
    <t>1 qtr offset</t>
  </si>
  <si>
    <t>2 qtr offset</t>
  </si>
  <si>
    <t>3 qtr offset</t>
  </si>
  <si>
    <t>4 qtr offset</t>
  </si>
  <si>
    <t>5 qtr offset</t>
  </si>
  <si>
    <t>6 qtr offset</t>
  </si>
  <si>
    <t>7 qtr offset</t>
  </si>
  <si>
    <t>8 qtr offset</t>
  </si>
  <si>
    <t>Spliced Data, 2020</t>
  </si>
  <si>
    <t>Spliced Data, 2021</t>
  </si>
  <si>
    <t>Spliced Data, 2022</t>
  </si>
  <si>
    <t>Spliced Data, 2023</t>
  </si>
  <si>
    <t>FQ1</t>
  </si>
  <si>
    <t>FQ2</t>
  </si>
  <si>
    <t>FQ3</t>
  </si>
  <si>
    <t>FQ4</t>
  </si>
  <si>
    <t>TRAIL_12M_EPS</t>
  </si>
  <si>
    <t>RealizedEarnQtrly</t>
  </si>
  <si>
    <t>PIT_4qtrAheadEarn</t>
  </si>
  <si>
    <t>PIT_8qtrAheadEarn</t>
  </si>
  <si>
    <t>Dates(-4)</t>
  </si>
  <si>
    <t>Dates(-8)</t>
  </si>
  <si>
    <t>AnalystError_4qtr</t>
  </si>
  <si>
    <t>AnalystError_8qtr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</si>
</sst>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43" fontId="0" fillId="0" borderId="0" xfId="1" applyFont="1"/>
    <xf numFmtId="2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3" fontId="0" fillId="3" borderId="1" xfId="1" applyFont="1" applyFill="1" applyBorder="1"/>
    <xf numFmtId="43" fontId="0" fillId="4" borderId="2" xfId="1" applyFont="1" applyFill="1" applyBorder="1"/>
    <xf numFmtId="43" fontId="0" fillId="3" borderId="3" xfId="1" applyFont="1" applyFill="1" applyBorder="1"/>
    <xf numFmtId="43" fontId="0" fillId="4" borderId="4" xfId="1" applyFont="1" applyFill="1" applyBorder="1"/>
    <xf numFmtId="43" fontId="0" fillId="3" borderId="5" xfId="1" applyFont="1" applyFill="1" applyBorder="1"/>
    <xf numFmtId="43" fontId="0" fillId="4" borderId="6" xfId="1" applyFont="1" applyFill="1" applyBorder="1"/>
    <xf numFmtId="2" fontId="0" fillId="5" borderId="0" xfId="0" applyNumberFormat="1" applyFill="1"/>
    <xf numFmtId="14" fontId="0" fillId="0" borderId="7" xfId="0" applyNumberFormat="1" applyBorder="1"/>
    <xf numFmtId="0" fontId="0" fillId="3" borderId="7" xfId="0" applyFill="1" applyBorder="1"/>
    <xf numFmtId="0" fontId="0" fillId="0" borderId="7" xfId="0" applyBorder="1"/>
    <xf numFmtId="0" fontId="0" fillId="4" borderId="7" xfId="0" applyFill="1" applyBorder="1"/>
    <xf numFmtId="2" fontId="0" fillId="5" borderId="7" xfId="0" applyNumberFormat="1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0" xfId="0" applyAlignment="1">
      <alignment horizontal="center"/>
    </xf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Dividend Per Share 12 Month (Gross)</v>
        <stp/>
        <stp>##V3_BFIELDINFOV12</stp>
        <stp>[earningsVsFwdEarn_hist.xlsx]histData!R5C3</stp>
        <stp>DVD_SH_12M</stp>
        <tr r="C5" s="1"/>
      </tp>
    </main>
    <main first="bofaddin.rtdserver">
      <tp t="s">
        <v>#N/A N/A</v>
        <stp/>
        <stp>BDH|10278833503246561446</stp>
        <tr r="P5" s="3"/>
      </tp>
    </main>
    <main first="bofaddin.rtdserver">
      <tp t="s">
        <v>#N/A N/A</v>
        <stp/>
        <stp>BDH|11468550057525949800</stp>
        <tr r="V5" s="3"/>
      </tp>
      <tp t="e">
        <v>#N/A</v>
        <stp/>
        <stp>BDH|18258414463080771952</stp>
        <tr r="I7" s="1"/>
      </tp>
      <tp t="s">
        <v>#N/A N/A</v>
        <stp/>
        <stp>BDH|16241443039432550009</stp>
        <tr r="M5" s="3"/>
      </tp>
      <tp t="s">
        <v>#N/A N/A</v>
        <stp/>
        <stp>BDH|16813231589968351467</stp>
        <tr r="J5" s="3"/>
      </tp>
    </main>
    <main first="bloomberg.rtd">
      <tp t="s">
        <v>BEst EPS</v>
        <stp/>
        <stp>##V3_BFIELDINFOV12</stp>
        <stp>[earningsVsFwdEarn_hist.xlsx]alignedData!R4C23</stp>
        <stp>BEST_EPS</stp>
        <tr r="W4" s="3"/>
      </tp>
      <tp t="s">
        <v>BEst EPS</v>
        <stp/>
        <stp>##V3_BFIELDINFOV12</stp>
        <stp>[earningsVsFwdEarn_hist.xlsx]alignedData!R4C20</stp>
        <stp>BEST_EPS</stp>
        <tr r="T4" s="3"/>
      </tp>
      <tp t="s">
        <v>BEst EPS</v>
        <stp/>
        <stp>##V3_BFIELDINFOV12</stp>
        <stp>[earningsVsFwdEarn_hist.xlsx]alignedData!R4C11</stp>
        <stp>BEST_EPS</stp>
        <tr r="K4" s="3"/>
      </tp>
      <tp t="s">
        <v>BEst EPS</v>
        <stp/>
        <stp>##V3_BFIELDINFOV12</stp>
        <stp>[earningsVsFwdEarn_hist.xlsx]alignedData!R4C17</stp>
        <stp>BEST_EPS</stp>
        <tr r="Q4" s="3"/>
      </tp>
      <tp t="s">
        <v>BEst EPS</v>
        <stp/>
        <stp>##V3_BFIELDINFOV12</stp>
        <stp>[earningsVsFwdEarn_hist.xlsx]alignedData!R4C14</stp>
        <stp>BEST_EPS</stp>
        <tr r="N4" s="3"/>
      </tp>
      <tp t="s">
        <v>BEst EPS</v>
        <stp/>
        <stp>##V3_BFIELDINFOV12</stp>
        <stp>[earningsVsFwdEarn_hist.xlsx]alignedData!R4C2</stp>
        <stp>BEST_EPS</stp>
        <tr r="B4" s="3"/>
      </tp>
      <tp t="s">
        <v>BEst EPS</v>
        <stp/>
        <stp>##V3_BFIELDINFOV12</stp>
        <stp>[earningsVsFwdEarn_hist.xlsx]alignedData!R4C5</stp>
        <stp>BEST_EPS</stp>
        <tr r="E4" s="3"/>
      </tp>
      <tp t="s">
        <v>BEst EPS</v>
        <stp/>
        <stp>##V3_BFIELDINFOV12</stp>
        <stp>[earningsVsFwdEarn_hist.xlsx]alignedData!R4C8</stp>
        <stp>BEST_EPS</stp>
        <tr r="H4" s="3"/>
      </tp>
      <tp t="s">
        <v>Last Price</v>
        <stp/>
        <stp>##V3_BFIELDINFOV12</stp>
        <stp>[earningsVsFwdEarn_hist.xlsx]histData!R5C2</stp>
        <stp>PX_LAST</stp>
        <tr r="B5" s="1"/>
      </tp>
    </main>
    <main first="bofaddin.rtdserver">
      <tp t="s">
        <v>#N/A N/A</v>
        <stp/>
        <stp>BDH|3857081722509700486</stp>
        <tr r="G5" s="3"/>
      </tp>
    </main>
    <main first="bofaddin.rtdserver">
      <tp t="s">
        <v>#N/A N/A</v>
        <stp/>
        <stp>BDH|6579704042566583989</stp>
        <tr r="D5" s="3"/>
      </tp>
    </main>
    <main first="bloomberg.rtd">
      <tp t="s">
        <v>Dividend 12 Month Yld - Gross</v>
        <stp/>
        <stp>##V3_BFIELDINFOV12</stp>
        <stp>[earningsVsFwdEarn_hist.xlsx]histData!R5C6</stp>
        <stp>EQY_DVD_YLD_12M</stp>
        <tr r="F5" s="1"/>
      </tp>
      <tp t="s">
        <v>Decrease in Capital Stocks</v>
        <stp/>
        <stp>##V3_BFIELDINFOV12</stp>
        <stp>[earningsVsFwdEarn_hist.xlsx]histData!R5C4</stp>
        <stp>CF_DECR_CAP_STOCK</stp>
        <tr r="D5" s="1"/>
      </tp>
    </main>
    <main first="bloomberg.rtd">
      <tp t="s">
        <v>Increase in Capital Stocks</v>
        <stp/>
        <stp>##V3_BFIELDINFOV12</stp>
        <stp>[earningsVsFwdEarn_hist.xlsx]histData!R5C5</stp>
        <stp>CF_INCR_CAP_STOCK</stp>
        <tr r="E5" s="1"/>
      </tp>
    </main>
    <main first="bofaddin.rtdserver">
      <tp t="s">
        <v>#N/A N/A</v>
        <stp/>
        <stp>BDH|3683268141252106017</stp>
        <tr r="S5" s="3"/>
      </tp>
      <tp t="s">
        <v>#N/A N/A</v>
        <stp/>
        <stp>BDH|3557823579942085998</stp>
        <tr r="A5" s="3"/>
      </tp>
      <tp t="e">
        <v>#N/A</v>
        <stp/>
        <stp>BDH|5167727052864587282</stp>
        <tr r="A7" s="1"/>
      </tp>
    </main>
    <main first="bloomberg.rtd">
      <tp t="s">
        <v>Current Earnings Yield</v>
        <stp/>
        <stp>##V3_BFIELDINFOV12</stp>
        <stp>[earningsVsFwdEarn_hist.xlsx]histData!R5C7</stp>
        <stp>EARN_YLD</stp>
        <tr r="G5" s="1"/>
      </tp>
    </main>
    <main first="bloomberg.rtd">
      <tp t="s">
        <v>Trailing 12M Earnings per Share</v>
        <stp/>
        <stp>##V3_BFIELDINFOV12</stp>
        <stp>[earningsVsFwdEarn_hist.xlsx]histData!R5C10</stp>
        <stp>TRAIL_12M_EPS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 Estimate,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'[1]Quarterly EPS Estimates'!$AR$4</c:f>
              <c:strCache>
                <c:ptCount val="1"/>
                <c:pt idx="0">
                  <c:v>FQ1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'[1]Quarterly EPS Estimates'!$AQ$5:$AQ$60</c:f>
              <c:numCache>
                <c:formatCode>m/d/yyyy</c:formatCode>
                <c:ptCount val="56"/>
                <c:pt idx="0">
                  <c:v>44287</c:v>
                </c:pt>
                <c:pt idx="1">
                  <c:v>44288</c:v>
                </c:pt>
                <c:pt idx="2">
                  <c:v>44291</c:v>
                </c:pt>
                <c:pt idx="3">
                  <c:v>44292</c:v>
                </c:pt>
                <c:pt idx="4">
                  <c:v>44293</c:v>
                </c:pt>
                <c:pt idx="5">
                  <c:v>44294</c:v>
                </c:pt>
                <c:pt idx="6">
                  <c:v>44295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44312</c:v>
                </c:pt>
                <c:pt idx="18">
                  <c:v>44313</c:v>
                </c:pt>
                <c:pt idx="19">
                  <c:v>44314</c:v>
                </c:pt>
                <c:pt idx="20">
                  <c:v>44315</c:v>
                </c:pt>
                <c:pt idx="21">
                  <c:v>44316</c:v>
                </c:pt>
                <c:pt idx="22">
                  <c:v>44319</c:v>
                </c:pt>
                <c:pt idx="23">
                  <c:v>44320</c:v>
                </c:pt>
                <c:pt idx="24">
                  <c:v>44321</c:v>
                </c:pt>
                <c:pt idx="25">
                  <c:v>44322</c:v>
                </c:pt>
                <c:pt idx="26">
                  <c:v>44323</c:v>
                </c:pt>
                <c:pt idx="27">
                  <c:v>44326</c:v>
                </c:pt>
                <c:pt idx="28">
                  <c:v>44327</c:v>
                </c:pt>
                <c:pt idx="29">
                  <c:v>44328</c:v>
                </c:pt>
                <c:pt idx="30">
                  <c:v>44329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</c:numCache>
            </c:numRef>
          </c:cat>
          <c:val>
            <c:numRef>
              <c:f>'[1]Quarterly EPS Estimates'!$AR$5:$AR$60</c:f>
              <c:numCache>
                <c:formatCode>General</c:formatCode>
                <c:ptCount val="56"/>
                <c:pt idx="0">
                  <c:v>50.94</c:v>
                </c:pt>
                <c:pt idx="1">
                  <c:v>50.95</c:v>
                </c:pt>
                <c:pt idx="2">
                  <c:v>51.01</c:v>
                </c:pt>
                <c:pt idx="3">
                  <c:v>50.97</c:v>
                </c:pt>
                <c:pt idx="4">
                  <c:v>50.92</c:v>
                </c:pt>
                <c:pt idx="5">
                  <c:v>50.98</c:v>
                </c:pt>
                <c:pt idx="6">
                  <c:v>51.02</c:v>
                </c:pt>
                <c:pt idx="7">
                  <c:v>51.13</c:v>
                </c:pt>
                <c:pt idx="8">
                  <c:v>51.11</c:v>
                </c:pt>
                <c:pt idx="9">
                  <c:v>51.22</c:v>
                </c:pt>
                <c:pt idx="10">
                  <c:v>51.32</c:v>
                </c:pt>
                <c:pt idx="11">
                  <c:v>51.41</c:v>
                </c:pt>
                <c:pt idx="12">
                  <c:v>51.54</c:v>
                </c:pt>
                <c:pt idx="13">
                  <c:v>51.67</c:v>
                </c:pt>
                <c:pt idx="14">
                  <c:v>51.83</c:v>
                </c:pt>
                <c:pt idx="15">
                  <c:v>51.91</c:v>
                </c:pt>
                <c:pt idx="16">
                  <c:v>52.02</c:v>
                </c:pt>
                <c:pt idx="17">
                  <c:v>52.01</c:v>
                </c:pt>
                <c:pt idx="18">
                  <c:v>52.1</c:v>
                </c:pt>
                <c:pt idx="19">
                  <c:v>52.58</c:v>
                </c:pt>
                <c:pt idx="20">
                  <c:v>53.29</c:v>
                </c:pt>
                <c:pt idx="21">
                  <c:v>53.85</c:v>
                </c:pt>
                <c:pt idx="22">
                  <c:v>54.09</c:v>
                </c:pt>
                <c:pt idx="23">
                  <c:v>54.24</c:v>
                </c:pt>
                <c:pt idx="24">
                  <c:v>54.36</c:v>
                </c:pt>
                <c:pt idx="25">
                  <c:v>54.47</c:v>
                </c:pt>
                <c:pt idx="26">
                  <c:v>54.3</c:v>
                </c:pt>
                <c:pt idx="27">
                  <c:v>54.39</c:v>
                </c:pt>
                <c:pt idx="28">
                  <c:v>54.41</c:v>
                </c:pt>
                <c:pt idx="29">
                  <c:v>54.6</c:v>
                </c:pt>
                <c:pt idx="30">
                  <c:v>54.64</c:v>
                </c:pt>
                <c:pt idx="31">
                  <c:v>54.66</c:v>
                </c:pt>
                <c:pt idx="32">
                  <c:v>54.92</c:v>
                </c:pt>
                <c:pt idx="33">
                  <c:v>54.97</c:v>
                </c:pt>
                <c:pt idx="34">
                  <c:v>55.06</c:v>
                </c:pt>
                <c:pt idx="35">
                  <c:v>55.1</c:v>
                </c:pt>
                <c:pt idx="36">
                  <c:v>55.16</c:v>
                </c:pt>
                <c:pt idx="37">
                  <c:v>55.16</c:v>
                </c:pt>
                <c:pt idx="38">
                  <c:v>55.14</c:v>
                </c:pt>
                <c:pt idx="39">
                  <c:v>55.34</c:v>
                </c:pt>
                <c:pt idx="40">
                  <c:v>55.33</c:v>
                </c:pt>
                <c:pt idx="41">
                  <c:v>55.35</c:v>
                </c:pt>
                <c:pt idx="42">
                  <c:v>55.37</c:v>
                </c:pt>
                <c:pt idx="43">
                  <c:v>55.51</c:v>
                </c:pt>
                <c:pt idx="44">
                  <c:v>55.53</c:v>
                </c:pt>
                <c:pt idx="45">
                  <c:v>55.86</c:v>
                </c:pt>
                <c:pt idx="46">
                  <c:v>55.79</c:v>
                </c:pt>
                <c:pt idx="47">
                  <c:v>55.93</c:v>
                </c:pt>
                <c:pt idx="48">
                  <c:v>55.91</c:v>
                </c:pt>
                <c:pt idx="49">
                  <c:v>55.93</c:v>
                </c:pt>
                <c:pt idx="50">
                  <c:v>55.96</c:v>
                </c:pt>
                <c:pt idx="51">
                  <c:v>55.98</c:v>
                </c:pt>
                <c:pt idx="52">
                  <c:v>56.03</c:v>
                </c:pt>
                <c:pt idx="53">
                  <c:v>56.05</c:v>
                </c:pt>
                <c:pt idx="54">
                  <c:v>56.05</c:v>
                </c:pt>
                <c:pt idx="55">
                  <c:v>56.07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5-470A-BE4A-777EB68476B0}"/>
            </c:ext>
          </c:extLst>
        </c:ser>
        <c:ser>
          <c:idx val="1"/>
          <c:order val="1"/>
          <c:tx>
            <c:strRef>
              <c:f>'[1]Quarterly EPS Estimates'!$AS$4</c:f>
              <c:strCache>
                <c:ptCount val="1"/>
                <c:pt idx="0">
                  <c:v>FQ2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'[1]Quarterly EPS Estimates'!$AQ$5:$AQ$60</c:f>
              <c:numCache>
                <c:formatCode>m/d/yyyy</c:formatCode>
                <c:ptCount val="56"/>
                <c:pt idx="0">
                  <c:v>44287</c:v>
                </c:pt>
                <c:pt idx="1">
                  <c:v>44288</c:v>
                </c:pt>
                <c:pt idx="2">
                  <c:v>44291</c:v>
                </c:pt>
                <c:pt idx="3">
                  <c:v>44292</c:v>
                </c:pt>
                <c:pt idx="4">
                  <c:v>44293</c:v>
                </c:pt>
                <c:pt idx="5">
                  <c:v>44294</c:v>
                </c:pt>
                <c:pt idx="6">
                  <c:v>44295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44312</c:v>
                </c:pt>
                <c:pt idx="18">
                  <c:v>44313</c:v>
                </c:pt>
                <c:pt idx="19">
                  <c:v>44314</c:v>
                </c:pt>
                <c:pt idx="20">
                  <c:v>44315</c:v>
                </c:pt>
                <c:pt idx="21">
                  <c:v>44316</c:v>
                </c:pt>
                <c:pt idx="22">
                  <c:v>44319</c:v>
                </c:pt>
                <c:pt idx="23">
                  <c:v>44320</c:v>
                </c:pt>
                <c:pt idx="24">
                  <c:v>44321</c:v>
                </c:pt>
                <c:pt idx="25">
                  <c:v>44322</c:v>
                </c:pt>
                <c:pt idx="26">
                  <c:v>44323</c:v>
                </c:pt>
                <c:pt idx="27">
                  <c:v>44326</c:v>
                </c:pt>
                <c:pt idx="28">
                  <c:v>44327</c:v>
                </c:pt>
                <c:pt idx="29">
                  <c:v>44328</c:v>
                </c:pt>
                <c:pt idx="30">
                  <c:v>44329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</c:numCache>
            </c:numRef>
          </c:cat>
          <c:val>
            <c:numRef>
              <c:f>'[1]Quarterly EPS Estimates'!$AS$5:$AS$60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5-470A-BE4A-777EB68476B0}"/>
            </c:ext>
          </c:extLst>
        </c:ser>
        <c:ser>
          <c:idx val="2"/>
          <c:order val="2"/>
          <c:tx>
            <c:strRef>
              <c:f>'[1]Quarterly EPS Estimates'!$AT$4</c:f>
              <c:strCache>
                <c:ptCount val="1"/>
                <c:pt idx="0">
                  <c:v>FQ3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'[1]Quarterly EPS Estimates'!$AQ$5:$AQ$60</c:f>
              <c:numCache>
                <c:formatCode>m/d/yyyy</c:formatCode>
                <c:ptCount val="56"/>
                <c:pt idx="0">
                  <c:v>44287</c:v>
                </c:pt>
                <c:pt idx="1">
                  <c:v>44288</c:v>
                </c:pt>
                <c:pt idx="2">
                  <c:v>44291</c:v>
                </c:pt>
                <c:pt idx="3">
                  <c:v>44292</c:v>
                </c:pt>
                <c:pt idx="4">
                  <c:v>44293</c:v>
                </c:pt>
                <c:pt idx="5">
                  <c:v>44294</c:v>
                </c:pt>
                <c:pt idx="6">
                  <c:v>44295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44312</c:v>
                </c:pt>
                <c:pt idx="18">
                  <c:v>44313</c:v>
                </c:pt>
                <c:pt idx="19">
                  <c:v>44314</c:v>
                </c:pt>
                <c:pt idx="20">
                  <c:v>44315</c:v>
                </c:pt>
                <c:pt idx="21">
                  <c:v>44316</c:v>
                </c:pt>
                <c:pt idx="22">
                  <c:v>44319</c:v>
                </c:pt>
                <c:pt idx="23">
                  <c:v>44320</c:v>
                </c:pt>
                <c:pt idx="24">
                  <c:v>44321</c:v>
                </c:pt>
                <c:pt idx="25">
                  <c:v>44322</c:v>
                </c:pt>
                <c:pt idx="26">
                  <c:v>44323</c:v>
                </c:pt>
                <c:pt idx="27">
                  <c:v>44326</c:v>
                </c:pt>
                <c:pt idx="28">
                  <c:v>44327</c:v>
                </c:pt>
                <c:pt idx="29">
                  <c:v>44328</c:v>
                </c:pt>
                <c:pt idx="30">
                  <c:v>44329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</c:numCache>
            </c:numRef>
          </c:cat>
          <c:val>
            <c:numRef>
              <c:f>'[1]Quarterly EPS Estimates'!$AT$5:$AT$60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5-470A-BE4A-777EB68476B0}"/>
            </c:ext>
          </c:extLst>
        </c:ser>
        <c:ser>
          <c:idx val="3"/>
          <c:order val="3"/>
          <c:tx>
            <c:strRef>
              <c:f>'[1]Quarterly EPS Estimates'!$AU$4</c:f>
              <c:strCache>
                <c:ptCount val="1"/>
                <c:pt idx="0">
                  <c:v>FQ4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'[1]Quarterly EPS Estimates'!$AQ$5:$AQ$60</c:f>
              <c:numCache>
                <c:formatCode>m/d/yyyy</c:formatCode>
                <c:ptCount val="56"/>
                <c:pt idx="0">
                  <c:v>44287</c:v>
                </c:pt>
                <c:pt idx="1">
                  <c:v>44288</c:v>
                </c:pt>
                <c:pt idx="2">
                  <c:v>44291</c:v>
                </c:pt>
                <c:pt idx="3">
                  <c:v>44292</c:v>
                </c:pt>
                <c:pt idx="4">
                  <c:v>44293</c:v>
                </c:pt>
                <c:pt idx="5">
                  <c:v>44294</c:v>
                </c:pt>
                <c:pt idx="6">
                  <c:v>44295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44312</c:v>
                </c:pt>
                <c:pt idx="18">
                  <c:v>44313</c:v>
                </c:pt>
                <c:pt idx="19">
                  <c:v>44314</c:v>
                </c:pt>
                <c:pt idx="20">
                  <c:v>44315</c:v>
                </c:pt>
                <c:pt idx="21">
                  <c:v>44316</c:v>
                </c:pt>
                <c:pt idx="22">
                  <c:v>44319</c:v>
                </c:pt>
                <c:pt idx="23">
                  <c:v>44320</c:v>
                </c:pt>
                <c:pt idx="24">
                  <c:v>44321</c:v>
                </c:pt>
                <c:pt idx="25">
                  <c:v>44322</c:v>
                </c:pt>
                <c:pt idx="26">
                  <c:v>44323</c:v>
                </c:pt>
                <c:pt idx="27">
                  <c:v>44326</c:v>
                </c:pt>
                <c:pt idx="28">
                  <c:v>44327</c:v>
                </c:pt>
                <c:pt idx="29">
                  <c:v>44328</c:v>
                </c:pt>
                <c:pt idx="30">
                  <c:v>44329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</c:numCache>
            </c:numRef>
          </c:cat>
          <c:val>
            <c:numRef>
              <c:f>'[1]Quarterly EPS Estimates'!$AU$5:$AU$60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5-470A-BE4A-777EB684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42880"/>
        <c:axId val="1548543864"/>
      </c:lineChart>
      <c:dateAx>
        <c:axId val="154854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43864"/>
        <c:crosses val="autoZero"/>
        <c:auto val="1"/>
        <c:lblOffset val="100"/>
        <c:baseTimeUnit val="days"/>
      </c:dateAx>
      <c:valAx>
        <c:axId val="15485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58</xdr:row>
      <xdr:rowOff>0</xdr:rowOff>
    </xdr:from>
    <xdr:to>
      <xdr:col>57</xdr:col>
      <xdr:colOff>521208</xdr:colOff>
      <xdr:row>76</xdr:row>
      <xdr:rowOff>109728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FD05B-AB04-4845-BE6B-E2780A01A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anager%20of%20Managers\Public%20Equity\strategy_LongOnly\ERPB\SPX\SPX_forwardEPSbyQuarter_202106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 DPS Estimates"/>
      <sheetName val="_CIQHiddenCacheSheet"/>
      <sheetName val="Quarterly EPS Estimates"/>
      <sheetName val="Dividend Futures"/>
      <sheetName val="Historical Quarterly EPS"/>
    </sheetNames>
    <sheetDataSet>
      <sheetData sheetId="0"/>
      <sheetData sheetId="1"/>
      <sheetData sheetId="2">
        <row r="4">
          <cell r="Z4" t="str">
            <v>FQ1</v>
          </cell>
          <cell r="AA4" t="str">
            <v>FQ2</v>
          </cell>
          <cell r="AB4" t="str">
            <v>FQ3</v>
          </cell>
          <cell r="AC4" t="str">
            <v>FQ4</v>
          </cell>
          <cell r="AF4" t="str">
            <v>FQ1</v>
          </cell>
          <cell r="AG4" t="str">
            <v>FQ2</v>
          </cell>
          <cell r="AH4" t="str">
            <v>FQ3</v>
          </cell>
          <cell r="AI4" t="str">
            <v>FQ4</v>
          </cell>
          <cell r="AL4" t="str">
            <v>FQ1</v>
          </cell>
          <cell r="AM4" t="str">
            <v>FQ2</v>
          </cell>
          <cell r="AN4" t="str">
            <v>FQ3</v>
          </cell>
          <cell r="AO4" t="str">
            <v>FQ4</v>
          </cell>
          <cell r="AR4" t="str">
            <v>FQ1</v>
          </cell>
          <cell r="AS4" t="str">
            <v>FQ2</v>
          </cell>
          <cell r="AT4" t="str">
            <v>FQ3</v>
          </cell>
          <cell r="AU4" t="str">
            <v>FQ4</v>
          </cell>
        </row>
        <row r="5">
          <cell r="Y5">
            <v>43831</v>
          </cell>
          <cell r="Z5">
            <v>40.31</v>
          </cell>
          <cell r="AA5">
            <v>43.89</v>
          </cell>
          <cell r="AB5">
            <v>46.34</v>
          </cell>
          <cell r="AC5">
            <v>46.02</v>
          </cell>
          <cell r="AE5">
            <v>43831</v>
          </cell>
          <cell r="AF5">
            <v>45.01</v>
          </cell>
          <cell r="AG5">
            <v>48.54</v>
          </cell>
          <cell r="AH5">
            <v>50.92</v>
          </cell>
          <cell r="AI5">
            <v>51.69</v>
          </cell>
          <cell r="AK5">
            <v>43922</v>
          </cell>
          <cell r="AL5">
            <v>44.84</v>
          </cell>
          <cell r="AQ5">
            <v>44287</v>
          </cell>
          <cell r="AR5">
            <v>50.94</v>
          </cell>
        </row>
        <row r="6">
          <cell r="Y6">
            <v>43832</v>
          </cell>
          <cell r="Z6">
            <v>40.299999999999997</v>
          </cell>
          <cell r="AA6">
            <v>43.89</v>
          </cell>
          <cell r="AB6">
            <v>46.34</v>
          </cell>
          <cell r="AC6">
            <v>46.01</v>
          </cell>
          <cell r="AE6">
            <v>43832</v>
          </cell>
          <cell r="AF6">
            <v>44.98</v>
          </cell>
          <cell r="AG6">
            <v>48.51</v>
          </cell>
          <cell r="AH6">
            <v>50.88</v>
          </cell>
          <cell r="AI6">
            <v>51.64</v>
          </cell>
          <cell r="AK6">
            <v>43923</v>
          </cell>
          <cell r="AL6">
            <v>44.6</v>
          </cell>
          <cell r="AQ6">
            <v>44288</v>
          </cell>
          <cell r="AR6">
            <v>50.95</v>
          </cell>
        </row>
        <row r="7">
          <cell r="Y7">
            <v>43833</v>
          </cell>
          <cell r="Z7">
            <v>40.28</v>
          </cell>
          <cell r="AA7">
            <v>43.89</v>
          </cell>
          <cell r="AB7">
            <v>46.35</v>
          </cell>
          <cell r="AC7">
            <v>46.01</v>
          </cell>
          <cell r="AE7">
            <v>43833</v>
          </cell>
          <cell r="AF7">
            <v>44.95</v>
          </cell>
          <cell r="AG7">
            <v>48.45</v>
          </cell>
          <cell r="AH7">
            <v>50.82</v>
          </cell>
          <cell r="AI7">
            <v>51.61</v>
          </cell>
          <cell r="AK7">
            <v>43924</v>
          </cell>
          <cell r="AL7">
            <v>44.49</v>
          </cell>
          <cell r="AQ7">
            <v>44291</v>
          </cell>
          <cell r="AR7">
            <v>51.01</v>
          </cell>
        </row>
        <row r="8">
          <cell r="Y8">
            <v>43836</v>
          </cell>
          <cell r="Z8">
            <v>40.340000000000003</v>
          </cell>
          <cell r="AA8">
            <v>43.91</v>
          </cell>
          <cell r="AB8">
            <v>46.43</v>
          </cell>
          <cell r="AC8">
            <v>46.01</v>
          </cell>
          <cell r="AE8">
            <v>43836</v>
          </cell>
          <cell r="AF8">
            <v>44.99</v>
          </cell>
          <cell r="AG8">
            <v>48.49</v>
          </cell>
          <cell r="AH8">
            <v>50.88</v>
          </cell>
          <cell r="AI8">
            <v>51.66</v>
          </cell>
          <cell r="AK8">
            <v>43927</v>
          </cell>
          <cell r="AL8">
            <v>44.44</v>
          </cell>
          <cell r="AQ8">
            <v>44292</v>
          </cell>
          <cell r="AR8">
            <v>50.97</v>
          </cell>
        </row>
        <row r="9">
          <cell r="Y9">
            <v>43837</v>
          </cell>
          <cell r="Z9">
            <v>40.31</v>
          </cell>
          <cell r="AA9">
            <v>43.91</v>
          </cell>
          <cell r="AB9">
            <v>46.45</v>
          </cell>
          <cell r="AC9">
            <v>46.05</v>
          </cell>
          <cell r="AE9">
            <v>43837</v>
          </cell>
          <cell r="AF9">
            <v>45.1</v>
          </cell>
          <cell r="AG9">
            <v>48.53</v>
          </cell>
          <cell r="AH9">
            <v>50.82</v>
          </cell>
          <cell r="AI9">
            <v>51.62</v>
          </cell>
          <cell r="AK9">
            <v>43928</v>
          </cell>
          <cell r="AL9">
            <v>44.22</v>
          </cell>
          <cell r="AQ9">
            <v>44293</v>
          </cell>
          <cell r="AR9">
            <v>50.92</v>
          </cell>
        </row>
        <row r="10">
          <cell r="Y10">
            <v>43838</v>
          </cell>
          <cell r="Z10">
            <v>40.29</v>
          </cell>
          <cell r="AA10">
            <v>43.9</v>
          </cell>
          <cell r="AB10">
            <v>46.42</v>
          </cell>
          <cell r="AC10">
            <v>46.01</v>
          </cell>
          <cell r="AE10">
            <v>43838</v>
          </cell>
          <cell r="AF10">
            <v>45.06</v>
          </cell>
          <cell r="AG10">
            <v>48.52</v>
          </cell>
          <cell r="AH10">
            <v>50.78</v>
          </cell>
          <cell r="AI10">
            <v>51.56</v>
          </cell>
          <cell r="AK10">
            <v>43929</v>
          </cell>
          <cell r="AL10">
            <v>44.25</v>
          </cell>
          <cell r="AQ10">
            <v>44294</v>
          </cell>
          <cell r="AR10">
            <v>50.98</v>
          </cell>
        </row>
        <row r="11">
          <cell r="Y11">
            <v>43839</v>
          </cell>
          <cell r="Z11">
            <v>40.32</v>
          </cell>
          <cell r="AA11">
            <v>43.91</v>
          </cell>
          <cell r="AB11">
            <v>46.45</v>
          </cell>
          <cell r="AC11">
            <v>46.01</v>
          </cell>
          <cell r="AE11">
            <v>43839</v>
          </cell>
          <cell r="AF11">
            <v>45</v>
          </cell>
          <cell r="AG11">
            <v>48.45</v>
          </cell>
          <cell r="AH11">
            <v>50.67</v>
          </cell>
          <cell r="AI11">
            <v>51.48</v>
          </cell>
          <cell r="AK11">
            <v>43930</v>
          </cell>
          <cell r="AL11">
            <v>44.21</v>
          </cell>
          <cell r="AQ11">
            <v>44295</v>
          </cell>
          <cell r="AR11">
            <v>51.02</v>
          </cell>
        </row>
        <row r="12">
          <cell r="Y12">
            <v>43840</v>
          </cell>
          <cell r="Z12">
            <v>40.31</v>
          </cell>
          <cell r="AA12">
            <v>43.91</v>
          </cell>
          <cell r="AB12">
            <v>46.45</v>
          </cell>
          <cell r="AC12">
            <v>46.02</v>
          </cell>
          <cell r="AE12">
            <v>43840</v>
          </cell>
          <cell r="AF12">
            <v>45</v>
          </cell>
          <cell r="AG12">
            <v>48.45</v>
          </cell>
          <cell r="AH12">
            <v>50.68</v>
          </cell>
          <cell r="AI12">
            <v>51.47</v>
          </cell>
          <cell r="AK12">
            <v>43931</v>
          </cell>
          <cell r="AL12">
            <v>44.21</v>
          </cell>
          <cell r="AQ12">
            <v>44298</v>
          </cell>
          <cell r="AR12">
            <v>51.13</v>
          </cell>
        </row>
        <row r="13">
          <cell r="Y13">
            <v>43843</v>
          </cell>
          <cell r="Z13">
            <v>40.32</v>
          </cell>
          <cell r="AA13">
            <v>43.92</v>
          </cell>
          <cell r="AB13">
            <v>46.41</v>
          </cell>
          <cell r="AC13">
            <v>46.06</v>
          </cell>
          <cell r="AE13">
            <v>43843</v>
          </cell>
          <cell r="AF13">
            <v>45.06</v>
          </cell>
          <cell r="AG13">
            <v>48.42</v>
          </cell>
          <cell r="AH13">
            <v>50.69</v>
          </cell>
          <cell r="AI13">
            <v>51.48</v>
          </cell>
          <cell r="AK13">
            <v>43934</v>
          </cell>
          <cell r="AL13">
            <v>44.01</v>
          </cell>
          <cell r="AQ13">
            <v>44299</v>
          </cell>
          <cell r="AR13">
            <v>51.11</v>
          </cell>
        </row>
        <row r="14">
          <cell r="Y14">
            <v>43844</v>
          </cell>
          <cell r="Z14">
            <v>40.28</v>
          </cell>
          <cell r="AA14">
            <v>43.91</v>
          </cell>
          <cell r="AB14">
            <v>46.42</v>
          </cell>
          <cell r="AC14">
            <v>46.14</v>
          </cell>
          <cell r="AE14">
            <v>43844</v>
          </cell>
          <cell r="AF14">
            <v>45.07</v>
          </cell>
          <cell r="AG14">
            <v>48.58</v>
          </cell>
          <cell r="AH14">
            <v>50.84</v>
          </cell>
          <cell r="AI14">
            <v>51.63</v>
          </cell>
          <cell r="AK14">
            <v>43935</v>
          </cell>
          <cell r="AL14">
            <v>44.84</v>
          </cell>
          <cell r="AQ14">
            <v>44300</v>
          </cell>
          <cell r="AR14">
            <v>51.22</v>
          </cell>
        </row>
        <row r="15">
          <cell r="Y15">
            <v>43845</v>
          </cell>
          <cell r="Z15">
            <v>40.200000000000003</v>
          </cell>
          <cell r="AA15">
            <v>43.88</v>
          </cell>
          <cell r="AB15">
            <v>46.38</v>
          </cell>
          <cell r="AC15">
            <v>46.15</v>
          </cell>
          <cell r="AE15">
            <v>43845</v>
          </cell>
          <cell r="AF15">
            <v>45.06</v>
          </cell>
          <cell r="AG15">
            <v>48.56</v>
          </cell>
          <cell r="AH15">
            <v>50.84</v>
          </cell>
          <cell r="AI15">
            <v>51.66</v>
          </cell>
          <cell r="AK15">
            <v>43936</v>
          </cell>
          <cell r="AL15">
            <v>44.97</v>
          </cell>
          <cell r="AQ15">
            <v>44301</v>
          </cell>
          <cell r="AR15">
            <v>51.32</v>
          </cell>
        </row>
        <row r="16">
          <cell r="Y16">
            <v>43846</v>
          </cell>
          <cell r="Z16">
            <v>40.17</v>
          </cell>
          <cell r="AA16">
            <v>43.89</v>
          </cell>
          <cell r="AB16">
            <v>46.39</v>
          </cell>
          <cell r="AC16">
            <v>46.15</v>
          </cell>
          <cell r="AE16">
            <v>43846</v>
          </cell>
          <cell r="AF16">
            <v>45.07</v>
          </cell>
          <cell r="AG16">
            <v>48.55</v>
          </cell>
          <cell r="AH16">
            <v>50.83</v>
          </cell>
          <cell r="AI16">
            <v>51.66</v>
          </cell>
          <cell r="AK16">
            <v>43937</v>
          </cell>
          <cell r="AL16">
            <v>44.42</v>
          </cell>
          <cell r="AQ16">
            <v>44302</v>
          </cell>
          <cell r="AR16">
            <v>51.41</v>
          </cell>
        </row>
        <row r="17">
          <cell r="Y17">
            <v>43847</v>
          </cell>
          <cell r="Z17">
            <v>40.1</v>
          </cell>
          <cell r="AA17">
            <v>43.84</v>
          </cell>
          <cell r="AB17">
            <v>46.38</v>
          </cell>
          <cell r="AC17">
            <v>46.01</v>
          </cell>
          <cell r="AE17">
            <v>43847</v>
          </cell>
          <cell r="AF17">
            <v>44.86</v>
          </cell>
          <cell r="AG17">
            <v>48.33</v>
          </cell>
          <cell r="AH17">
            <v>50.57</v>
          </cell>
          <cell r="AI17">
            <v>51.23</v>
          </cell>
          <cell r="AK17">
            <v>43938</v>
          </cell>
          <cell r="AL17">
            <v>44.55</v>
          </cell>
          <cell r="AQ17">
            <v>44305</v>
          </cell>
          <cell r="AR17">
            <v>51.54</v>
          </cell>
        </row>
        <row r="18">
          <cell r="Y18">
            <v>43850</v>
          </cell>
          <cell r="Z18">
            <v>40.1</v>
          </cell>
          <cell r="AA18">
            <v>43.84</v>
          </cell>
          <cell r="AB18">
            <v>46.37</v>
          </cell>
          <cell r="AC18">
            <v>46.01</v>
          </cell>
          <cell r="AE18">
            <v>43850</v>
          </cell>
          <cell r="AF18">
            <v>44.85</v>
          </cell>
          <cell r="AG18">
            <v>48.34</v>
          </cell>
          <cell r="AH18">
            <v>50.58</v>
          </cell>
          <cell r="AI18">
            <v>51.23</v>
          </cell>
          <cell r="AK18">
            <v>43941</v>
          </cell>
          <cell r="AL18">
            <v>44.44</v>
          </cell>
          <cell r="AQ18">
            <v>44306</v>
          </cell>
          <cell r="AR18">
            <v>51.67</v>
          </cell>
        </row>
        <row r="19">
          <cell r="Y19">
            <v>43851</v>
          </cell>
          <cell r="Z19">
            <v>40.07</v>
          </cell>
          <cell r="AA19">
            <v>43.82</v>
          </cell>
          <cell r="AB19">
            <v>46.34</v>
          </cell>
          <cell r="AC19">
            <v>46</v>
          </cell>
          <cell r="AE19">
            <v>43851</v>
          </cell>
          <cell r="AF19">
            <v>44.79</v>
          </cell>
          <cell r="AG19">
            <v>48.3</v>
          </cell>
          <cell r="AH19">
            <v>50.55</v>
          </cell>
          <cell r="AI19">
            <v>51.23</v>
          </cell>
          <cell r="AK19">
            <v>43942</v>
          </cell>
          <cell r="AL19">
            <v>43.65</v>
          </cell>
          <cell r="AQ19">
            <v>44307</v>
          </cell>
          <cell r="AR19">
            <v>51.83</v>
          </cell>
        </row>
        <row r="20">
          <cell r="Y20">
            <v>43852</v>
          </cell>
          <cell r="Z20">
            <v>40.04</v>
          </cell>
          <cell r="AA20">
            <v>43.76</v>
          </cell>
          <cell r="AB20">
            <v>46.34</v>
          </cell>
          <cell r="AC20">
            <v>45.99</v>
          </cell>
          <cell r="AE20">
            <v>43852</v>
          </cell>
          <cell r="AF20">
            <v>44.74</v>
          </cell>
          <cell r="AG20">
            <v>48.21</v>
          </cell>
          <cell r="AH20">
            <v>50.6</v>
          </cell>
          <cell r="AI20">
            <v>51.17</v>
          </cell>
          <cell r="AK20">
            <v>43943</v>
          </cell>
          <cell r="AL20">
            <v>44.19</v>
          </cell>
          <cell r="AQ20">
            <v>44308</v>
          </cell>
          <cell r="AR20">
            <v>51.91</v>
          </cell>
        </row>
        <row r="21">
          <cell r="Y21">
            <v>43853</v>
          </cell>
          <cell r="Z21">
            <v>40</v>
          </cell>
          <cell r="AA21">
            <v>43.76</v>
          </cell>
          <cell r="AB21">
            <v>46.34</v>
          </cell>
          <cell r="AC21">
            <v>45.98</v>
          </cell>
          <cell r="AE21">
            <v>43853</v>
          </cell>
          <cell r="AF21">
            <v>44.82</v>
          </cell>
          <cell r="AG21">
            <v>48.24</v>
          </cell>
          <cell r="AH21">
            <v>50.67</v>
          </cell>
          <cell r="AI21">
            <v>51.22</v>
          </cell>
          <cell r="AK21">
            <v>43944</v>
          </cell>
          <cell r="AL21">
            <v>44.58</v>
          </cell>
          <cell r="AQ21">
            <v>44309</v>
          </cell>
          <cell r="AR21">
            <v>52.02</v>
          </cell>
        </row>
        <row r="22">
          <cell r="Y22">
            <v>43854</v>
          </cell>
          <cell r="Z22">
            <v>40.119999999999997</v>
          </cell>
          <cell r="AA22">
            <v>43.82</v>
          </cell>
          <cell r="AB22">
            <v>46.35</v>
          </cell>
          <cell r="AC22">
            <v>45.96</v>
          </cell>
          <cell r="AE22">
            <v>43854</v>
          </cell>
          <cell r="AF22">
            <v>44.75</v>
          </cell>
          <cell r="AG22">
            <v>48.28</v>
          </cell>
          <cell r="AH22">
            <v>50.72</v>
          </cell>
          <cell r="AI22">
            <v>51.24</v>
          </cell>
          <cell r="AK22">
            <v>43945</v>
          </cell>
          <cell r="AL22">
            <v>44.38</v>
          </cell>
          <cell r="AQ22">
            <v>44312</v>
          </cell>
          <cell r="AR22">
            <v>52.01</v>
          </cell>
        </row>
        <row r="23">
          <cell r="Y23">
            <v>43857</v>
          </cell>
          <cell r="Z23">
            <v>40.119999999999997</v>
          </cell>
          <cell r="AA23">
            <v>43.82</v>
          </cell>
          <cell r="AB23">
            <v>46.36</v>
          </cell>
          <cell r="AC23">
            <v>45.99</v>
          </cell>
          <cell r="AE23">
            <v>43857</v>
          </cell>
          <cell r="AF23">
            <v>44.78</v>
          </cell>
          <cell r="AG23">
            <v>48.35</v>
          </cell>
          <cell r="AH23">
            <v>50.86</v>
          </cell>
          <cell r="AI23">
            <v>51.38</v>
          </cell>
          <cell r="AK23">
            <v>43948</v>
          </cell>
          <cell r="AL23">
            <v>44.25</v>
          </cell>
          <cell r="AQ23">
            <v>44313</v>
          </cell>
          <cell r="AR23">
            <v>52.1</v>
          </cell>
        </row>
        <row r="24">
          <cell r="Y24">
            <v>43858</v>
          </cell>
          <cell r="Z24">
            <v>40.130000000000003</v>
          </cell>
          <cell r="AA24">
            <v>43.8</v>
          </cell>
          <cell r="AB24">
            <v>46.34</v>
          </cell>
          <cell r="AC24">
            <v>46.12</v>
          </cell>
          <cell r="AE24">
            <v>43858</v>
          </cell>
          <cell r="AF24">
            <v>44.71</v>
          </cell>
          <cell r="AG24">
            <v>48.33</v>
          </cell>
          <cell r="AH24">
            <v>50.82</v>
          </cell>
          <cell r="AI24">
            <v>51.39</v>
          </cell>
          <cell r="AK24">
            <v>43949</v>
          </cell>
          <cell r="AL24">
            <v>44.46</v>
          </cell>
          <cell r="AQ24">
            <v>44314</v>
          </cell>
          <cell r="AR24">
            <v>52.58</v>
          </cell>
        </row>
        <row r="25">
          <cell r="Y25">
            <v>43859</v>
          </cell>
          <cell r="Z25">
            <v>40.020000000000003</v>
          </cell>
          <cell r="AA25">
            <v>43.67</v>
          </cell>
          <cell r="AB25">
            <v>46.27</v>
          </cell>
          <cell r="AC25">
            <v>46.15</v>
          </cell>
          <cell r="AE25">
            <v>43859</v>
          </cell>
          <cell r="AF25">
            <v>45.02</v>
          </cell>
          <cell r="AG25">
            <v>48.73</v>
          </cell>
          <cell r="AH25">
            <v>51.19</v>
          </cell>
          <cell r="AI25">
            <v>51.94</v>
          </cell>
          <cell r="AK25">
            <v>43950</v>
          </cell>
          <cell r="AL25">
            <v>44.03</v>
          </cell>
          <cell r="AQ25">
            <v>44315</v>
          </cell>
          <cell r="AR25">
            <v>53.29</v>
          </cell>
        </row>
        <row r="26">
          <cell r="Y26">
            <v>43860</v>
          </cell>
          <cell r="Z26">
            <v>39.93</v>
          </cell>
          <cell r="AA26">
            <v>43.6</v>
          </cell>
          <cell r="AB26">
            <v>46.25</v>
          </cell>
          <cell r="AC26">
            <v>46.39</v>
          </cell>
          <cell r="AE26">
            <v>43860</v>
          </cell>
          <cell r="AF26">
            <v>45.13</v>
          </cell>
          <cell r="AG26">
            <v>48.88</v>
          </cell>
          <cell r="AH26">
            <v>51.36</v>
          </cell>
          <cell r="AI26">
            <v>52.31</v>
          </cell>
          <cell r="AK26">
            <v>43951</v>
          </cell>
          <cell r="AL26">
            <v>44.14</v>
          </cell>
          <cell r="AQ26">
            <v>44316</v>
          </cell>
          <cell r="AR26">
            <v>53.85</v>
          </cell>
        </row>
        <row r="27">
          <cell r="Y27">
            <v>43861</v>
          </cell>
          <cell r="Z27">
            <v>39.86</v>
          </cell>
          <cell r="AA27">
            <v>43.6</v>
          </cell>
          <cell r="AB27">
            <v>46.3</v>
          </cell>
          <cell r="AC27">
            <v>46.51</v>
          </cell>
          <cell r="AE27">
            <v>43861</v>
          </cell>
          <cell r="AF27">
            <v>45.09</v>
          </cell>
          <cell r="AG27">
            <v>48.9</v>
          </cell>
          <cell r="AH27">
            <v>51.39</v>
          </cell>
          <cell r="AI27">
            <v>52.44</v>
          </cell>
          <cell r="AK27">
            <v>43952</v>
          </cell>
          <cell r="AL27">
            <v>44.63</v>
          </cell>
          <cell r="AQ27">
            <v>44319</v>
          </cell>
          <cell r="AR27">
            <v>54.09</v>
          </cell>
        </row>
        <row r="28">
          <cell r="Y28">
            <v>43864</v>
          </cell>
          <cell r="Z28">
            <v>39.979999999999997</v>
          </cell>
          <cell r="AA28">
            <v>43.46</v>
          </cell>
          <cell r="AB28">
            <v>46.08</v>
          </cell>
          <cell r="AC28">
            <v>46.64</v>
          </cell>
          <cell r="AE28">
            <v>43864</v>
          </cell>
          <cell r="AF28">
            <v>45.27</v>
          </cell>
          <cell r="AG28">
            <v>48.65</v>
          </cell>
          <cell r="AH28">
            <v>51.14</v>
          </cell>
          <cell r="AI28">
            <v>52.29</v>
          </cell>
          <cell r="AK28">
            <v>43955</v>
          </cell>
          <cell r="AL28">
            <v>44.17</v>
          </cell>
          <cell r="AQ28">
            <v>44320</v>
          </cell>
          <cell r="AR28">
            <v>54.24</v>
          </cell>
        </row>
        <row r="29">
          <cell r="Y29">
            <v>43865</v>
          </cell>
          <cell r="Z29">
            <v>39.82</v>
          </cell>
          <cell r="AA29">
            <v>43.33</v>
          </cell>
          <cell r="AB29">
            <v>45.94</v>
          </cell>
          <cell r="AC29">
            <v>46.54</v>
          </cell>
          <cell r="AE29">
            <v>43865</v>
          </cell>
          <cell r="AF29">
            <v>45.2</v>
          </cell>
          <cell r="AG29">
            <v>48.62</v>
          </cell>
          <cell r="AH29">
            <v>51.1</v>
          </cell>
          <cell r="AI29">
            <v>52.2</v>
          </cell>
          <cell r="AK29">
            <v>43956</v>
          </cell>
          <cell r="AL29">
            <v>44.12</v>
          </cell>
          <cell r="AQ29">
            <v>44321</v>
          </cell>
          <cell r="AR29">
            <v>54.36</v>
          </cell>
        </row>
        <row r="30">
          <cell r="Y30">
            <v>43866</v>
          </cell>
          <cell r="Z30">
            <v>39.67</v>
          </cell>
          <cell r="AA30">
            <v>43.24</v>
          </cell>
          <cell r="AB30">
            <v>45.88</v>
          </cell>
          <cell r="AC30">
            <v>46.53</v>
          </cell>
          <cell r="AE30">
            <v>43866</v>
          </cell>
          <cell r="AF30">
            <v>45.17</v>
          </cell>
          <cell r="AG30">
            <v>48.58</v>
          </cell>
          <cell r="AH30">
            <v>51.06</v>
          </cell>
          <cell r="AI30">
            <v>52.15</v>
          </cell>
          <cell r="AK30">
            <v>43957</v>
          </cell>
          <cell r="AL30">
            <v>44.01</v>
          </cell>
          <cell r="AQ30">
            <v>44322</v>
          </cell>
          <cell r="AR30">
            <v>54.47</v>
          </cell>
        </row>
        <row r="31">
          <cell r="Y31">
            <v>43867</v>
          </cell>
          <cell r="Z31">
            <v>39.630000000000003</v>
          </cell>
          <cell r="AA31">
            <v>43.21</v>
          </cell>
          <cell r="AB31">
            <v>45.89</v>
          </cell>
          <cell r="AC31">
            <v>46.58</v>
          </cell>
          <cell r="AE31">
            <v>43867</v>
          </cell>
          <cell r="AF31">
            <v>45.13</v>
          </cell>
          <cell r="AG31">
            <v>48.48</v>
          </cell>
          <cell r="AH31">
            <v>50.94</v>
          </cell>
          <cell r="AI31">
            <v>52.06</v>
          </cell>
          <cell r="AK31">
            <v>43958</v>
          </cell>
          <cell r="AL31">
            <v>43.8</v>
          </cell>
          <cell r="AQ31">
            <v>44323</v>
          </cell>
          <cell r="AR31">
            <v>54.3</v>
          </cell>
        </row>
        <row r="32">
          <cell r="Y32">
            <v>43868</v>
          </cell>
          <cell r="Z32">
            <v>39.56</v>
          </cell>
          <cell r="AA32">
            <v>43.13</v>
          </cell>
          <cell r="AB32">
            <v>45.89</v>
          </cell>
          <cell r="AC32">
            <v>46.55</v>
          </cell>
          <cell r="AE32">
            <v>43868</v>
          </cell>
          <cell r="AF32">
            <v>45.07</v>
          </cell>
          <cell r="AG32">
            <v>48.44</v>
          </cell>
          <cell r="AH32">
            <v>50.91</v>
          </cell>
          <cell r="AI32">
            <v>52.05</v>
          </cell>
          <cell r="AK32">
            <v>43959</v>
          </cell>
          <cell r="AL32">
            <v>43.85</v>
          </cell>
          <cell r="AQ32">
            <v>44326</v>
          </cell>
          <cell r="AR32">
            <v>54.39</v>
          </cell>
        </row>
        <row r="33">
          <cell r="Y33">
            <v>43871</v>
          </cell>
          <cell r="Z33">
            <v>39.56</v>
          </cell>
          <cell r="AA33">
            <v>43.14</v>
          </cell>
          <cell r="AB33">
            <v>45.9</v>
          </cell>
          <cell r="AC33">
            <v>46.55</v>
          </cell>
          <cell r="AE33">
            <v>43871</v>
          </cell>
          <cell r="AF33">
            <v>45.08</v>
          </cell>
          <cell r="AG33">
            <v>48.47</v>
          </cell>
          <cell r="AH33">
            <v>50.95</v>
          </cell>
          <cell r="AI33">
            <v>52.06</v>
          </cell>
          <cell r="AK33">
            <v>43962</v>
          </cell>
          <cell r="AL33">
            <v>43.8</v>
          </cell>
          <cell r="AQ33">
            <v>44327</v>
          </cell>
          <cell r="AR33">
            <v>54.41</v>
          </cell>
        </row>
        <row r="34">
          <cell r="Y34">
            <v>43872</v>
          </cell>
          <cell r="Z34">
            <v>39.51</v>
          </cell>
          <cell r="AA34">
            <v>43.1</v>
          </cell>
          <cell r="AB34">
            <v>45.88</v>
          </cell>
          <cell r="AC34">
            <v>46.55</v>
          </cell>
          <cell r="AE34">
            <v>43872</v>
          </cell>
          <cell r="AF34">
            <v>45.02</v>
          </cell>
          <cell r="AG34">
            <v>48.46</v>
          </cell>
          <cell r="AH34">
            <v>51.02</v>
          </cell>
          <cell r="AI34">
            <v>52.06</v>
          </cell>
          <cell r="AK34">
            <v>43963</v>
          </cell>
          <cell r="AL34">
            <v>43.84</v>
          </cell>
          <cell r="AQ34">
            <v>44328</v>
          </cell>
          <cell r="AR34">
            <v>54.6</v>
          </cell>
        </row>
        <row r="35">
          <cell r="Y35">
            <v>43873</v>
          </cell>
          <cell r="Z35">
            <v>39.47</v>
          </cell>
          <cell r="AA35">
            <v>43.08</v>
          </cell>
          <cell r="AB35">
            <v>45.87</v>
          </cell>
          <cell r="AC35">
            <v>46.55</v>
          </cell>
          <cell r="AE35">
            <v>43873</v>
          </cell>
          <cell r="AF35">
            <v>45.16</v>
          </cell>
          <cell r="AG35">
            <v>48.62</v>
          </cell>
          <cell r="AH35">
            <v>51.19</v>
          </cell>
          <cell r="AI35">
            <v>52.19</v>
          </cell>
          <cell r="AK35">
            <v>43964</v>
          </cell>
          <cell r="AL35">
            <v>43.82</v>
          </cell>
          <cell r="AQ35">
            <v>44329</v>
          </cell>
          <cell r="AR35">
            <v>54.64</v>
          </cell>
        </row>
        <row r="36">
          <cell r="Y36">
            <v>43874</v>
          </cell>
          <cell r="Z36">
            <v>39.479999999999997</v>
          </cell>
          <cell r="AA36">
            <v>43.07</v>
          </cell>
          <cell r="AB36">
            <v>45.88</v>
          </cell>
          <cell r="AC36">
            <v>46.55</v>
          </cell>
          <cell r="AE36">
            <v>43874</v>
          </cell>
          <cell r="AF36">
            <v>45.11</v>
          </cell>
          <cell r="AG36">
            <v>48.57</v>
          </cell>
          <cell r="AH36">
            <v>51.16</v>
          </cell>
          <cell r="AI36">
            <v>52.17</v>
          </cell>
          <cell r="AK36">
            <v>43965</v>
          </cell>
          <cell r="AL36">
            <v>43.69</v>
          </cell>
          <cell r="AQ36">
            <v>44330</v>
          </cell>
          <cell r="AR36">
            <v>54.66</v>
          </cell>
        </row>
        <row r="37">
          <cell r="Y37">
            <v>43875</v>
          </cell>
          <cell r="Z37">
            <v>39.46</v>
          </cell>
          <cell r="AA37">
            <v>43.07</v>
          </cell>
          <cell r="AB37">
            <v>45.86</v>
          </cell>
          <cell r="AC37">
            <v>46.53</v>
          </cell>
          <cell r="AE37">
            <v>43875</v>
          </cell>
          <cell r="AF37">
            <v>45.09</v>
          </cell>
          <cell r="AG37">
            <v>48.55</v>
          </cell>
          <cell r="AH37">
            <v>51.16</v>
          </cell>
          <cell r="AI37">
            <v>52.18</v>
          </cell>
          <cell r="AK37">
            <v>43966</v>
          </cell>
          <cell r="AL37">
            <v>43.69</v>
          </cell>
          <cell r="AQ37">
            <v>44333</v>
          </cell>
          <cell r="AR37">
            <v>54.92</v>
          </cell>
        </row>
        <row r="38">
          <cell r="Y38">
            <v>43878</v>
          </cell>
          <cell r="Z38">
            <v>39.42</v>
          </cell>
          <cell r="AA38">
            <v>43.06</v>
          </cell>
          <cell r="AB38">
            <v>45.85</v>
          </cell>
          <cell r="AC38">
            <v>46.5</v>
          </cell>
          <cell r="AE38">
            <v>43878</v>
          </cell>
          <cell r="AF38">
            <v>45.1</v>
          </cell>
          <cell r="AG38">
            <v>48.57</v>
          </cell>
          <cell r="AH38">
            <v>51.15</v>
          </cell>
          <cell r="AI38">
            <v>52.15</v>
          </cell>
          <cell r="AK38">
            <v>43969</v>
          </cell>
          <cell r="AL38">
            <v>43.72</v>
          </cell>
          <cell r="AQ38">
            <v>44334</v>
          </cell>
          <cell r="AR38">
            <v>54.97</v>
          </cell>
        </row>
        <row r="39">
          <cell r="Y39">
            <v>43879</v>
          </cell>
          <cell r="Z39">
            <v>39.32</v>
          </cell>
          <cell r="AA39">
            <v>43.05</v>
          </cell>
          <cell r="AB39">
            <v>45.84</v>
          </cell>
          <cell r="AC39">
            <v>46.45</v>
          </cell>
          <cell r="AE39">
            <v>43879</v>
          </cell>
          <cell r="AF39">
            <v>45.06</v>
          </cell>
          <cell r="AG39">
            <v>48.58</v>
          </cell>
          <cell r="AH39">
            <v>51.15</v>
          </cell>
          <cell r="AI39">
            <v>52.15</v>
          </cell>
          <cell r="AK39">
            <v>43970</v>
          </cell>
          <cell r="AL39">
            <v>43.71</v>
          </cell>
          <cell r="AQ39">
            <v>44335</v>
          </cell>
          <cell r="AR39">
            <v>55.06</v>
          </cell>
        </row>
        <row r="40">
          <cell r="Y40">
            <v>43880</v>
          </cell>
          <cell r="Z40">
            <v>39.270000000000003</v>
          </cell>
          <cell r="AA40">
            <v>43.04</v>
          </cell>
          <cell r="AB40">
            <v>45.86</v>
          </cell>
          <cell r="AC40">
            <v>46.51</v>
          </cell>
          <cell r="AE40">
            <v>43880</v>
          </cell>
          <cell r="AF40">
            <v>45.01</v>
          </cell>
          <cell r="AG40">
            <v>48.577500000000001</v>
          </cell>
          <cell r="AH40">
            <v>51.17</v>
          </cell>
          <cell r="AI40">
            <v>52.19</v>
          </cell>
          <cell r="AK40">
            <v>43971</v>
          </cell>
          <cell r="AL40">
            <v>43.43</v>
          </cell>
          <cell r="AQ40">
            <v>44336</v>
          </cell>
          <cell r="AR40">
            <v>55.1</v>
          </cell>
        </row>
        <row r="41">
          <cell r="Y41">
            <v>43881</v>
          </cell>
          <cell r="Z41">
            <v>39.25</v>
          </cell>
          <cell r="AA41">
            <v>43.02</v>
          </cell>
          <cell r="AB41">
            <v>45.84</v>
          </cell>
          <cell r="AC41">
            <v>46.48</v>
          </cell>
          <cell r="AE41">
            <v>43881</v>
          </cell>
          <cell r="AF41">
            <v>44.99</v>
          </cell>
          <cell r="AG41">
            <v>48.594999999999999</v>
          </cell>
          <cell r="AH41">
            <v>51.217499999999994</v>
          </cell>
          <cell r="AI41">
            <v>52.17</v>
          </cell>
          <cell r="AK41">
            <v>43972</v>
          </cell>
          <cell r="AL41">
            <v>43.37</v>
          </cell>
          <cell r="AQ41">
            <v>44337</v>
          </cell>
          <cell r="AR41">
            <v>55.16</v>
          </cell>
        </row>
        <row r="42">
          <cell r="Y42">
            <v>43882</v>
          </cell>
          <cell r="Z42">
            <v>39.24</v>
          </cell>
          <cell r="AA42">
            <v>43.01</v>
          </cell>
          <cell r="AB42">
            <v>45.83</v>
          </cell>
          <cell r="AC42">
            <v>46.49</v>
          </cell>
          <cell r="AE42">
            <v>43882</v>
          </cell>
          <cell r="AF42">
            <v>45.03</v>
          </cell>
          <cell r="AG42">
            <v>48.555</v>
          </cell>
          <cell r="AH42">
            <v>51.21</v>
          </cell>
          <cell r="AI42">
            <v>52.25</v>
          </cell>
          <cell r="AK42">
            <v>43973</v>
          </cell>
          <cell r="AL42">
            <v>43.37</v>
          </cell>
          <cell r="AQ42">
            <v>44340</v>
          </cell>
          <cell r="AR42">
            <v>55.16</v>
          </cell>
        </row>
        <row r="43">
          <cell r="Y43">
            <v>43885</v>
          </cell>
          <cell r="Z43">
            <v>39.159999999999997</v>
          </cell>
          <cell r="AA43">
            <v>42.99</v>
          </cell>
          <cell r="AB43">
            <v>45.85</v>
          </cell>
          <cell r="AC43">
            <v>46.46</v>
          </cell>
          <cell r="AE43">
            <v>43885</v>
          </cell>
          <cell r="AF43">
            <v>45.09</v>
          </cell>
          <cell r="AG43">
            <v>48.61</v>
          </cell>
          <cell r="AH43">
            <v>51.22</v>
          </cell>
          <cell r="AI43">
            <v>52.29</v>
          </cell>
          <cell r="AK43">
            <v>43976</v>
          </cell>
          <cell r="AL43">
            <v>43.42</v>
          </cell>
          <cell r="AQ43">
            <v>44341</v>
          </cell>
          <cell r="AR43">
            <v>55.14</v>
          </cell>
        </row>
        <row r="44">
          <cell r="Y44">
            <v>43886</v>
          </cell>
          <cell r="Z44">
            <v>39.15</v>
          </cell>
          <cell r="AA44">
            <v>43.01</v>
          </cell>
          <cell r="AB44">
            <v>45.86</v>
          </cell>
          <cell r="AC44">
            <v>46.51</v>
          </cell>
          <cell r="AE44">
            <v>43886</v>
          </cell>
          <cell r="AF44">
            <v>45.06</v>
          </cell>
          <cell r="AG44">
            <v>48.62</v>
          </cell>
          <cell r="AH44">
            <v>51.35</v>
          </cell>
          <cell r="AI44">
            <v>52.4</v>
          </cell>
          <cell r="AK44">
            <v>43977</v>
          </cell>
          <cell r="AL44">
            <v>43.53</v>
          </cell>
          <cell r="AQ44">
            <v>44342</v>
          </cell>
          <cell r="AR44">
            <v>55.34</v>
          </cell>
        </row>
        <row r="45">
          <cell r="Y45">
            <v>43887</v>
          </cell>
          <cell r="Z45">
            <v>39.11</v>
          </cell>
          <cell r="AA45">
            <v>42.96</v>
          </cell>
          <cell r="AB45">
            <v>45.83</v>
          </cell>
          <cell r="AC45">
            <v>46.52</v>
          </cell>
          <cell r="AE45">
            <v>43887</v>
          </cell>
          <cell r="AF45">
            <v>44.91</v>
          </cell>
          <cell r="AG45">
            <v>48.41</v>
          </cell>
          <cell r="AH45">
            <v>51.12</v>
          </cell>
          <cell r="AI45">
            <v>52.2</v>
          </cell>
          <cell r="AK45">
            <v>43978</v>
          </cell>
          <cell r="AL45">
            <v>44.02</v>
          </cell>
          <cell r="AQ45">
            <v>44343</v>
          </cell>
          <cell r="AR45">
            <v>55.33</v>
          </cell>
        </row>
        <row r="46">
          <cell r="Y46">
            <v>43888</v>
          </cell>
          <cell r="Z46">
            <v>39.04</v>
          </cell>
          <cell r="AA46">
            <v>42.88</v>
          </cell>
          <cell r="AB46">
            <v>45.75</v>
          </cell>
          <cell r="AC46">
            <v>46.46</v>
          </cell>
          <cell r="AE46">
            <v>43888</v>
          </cell>
          <cell r="AF46">
            <v>44.85</v>
          </cell>
          <cell r="AG46">
            <v>48.35</v>
          </cell>
          <cell r="AH46">
            <v>51.08</v>
          </cell>
          <cell r="AI46">
            <v>52.2</v>
          </cell>
          <cell r="AK46">
            <v>43979</v>
          </cell>
          <cell r="AL46">
            <v>44.06</v>
          </cell>
          <cell r="AQ46">
            <v>44344</v>
          </cell>
          <cell r="AR46">
            <v>55.35</v>
          </cell>
        </row>
        <row r="47">
          <cell r="Y47">
            <v>43889</v>
          </cell>
          <cell r="Z47">
            <v>39</v>
          </cell>
          <cell r="AA47">
            <v>42.85</v>
          </cell>
          <cell r="AB47">
            <v>45.75</v>
          </cell>
          <cell r="AC47">
            <v>46.5</v>
          </cell>
          <cell r="AE47">
            <v>43889</v>
          </cell>
          <cell r="AF47">
            <v>44.74</v>
          </cell>
          <cell r="AG47">
            <v>48.26</v>
          </cell>
          <cell r="AH47">
            <v>51.02</v>
          </cell>
          <cell r="AI47">
            <v>52.12</v>
          </cell>
          <cell r="AK47">
            <v>43980</v>
          </cell>
          <cell r="AL47">
            <v>44.11</v>
          </cell>
          <cell r="AQ47">
            <v>44347</v>
          </cell>
          <cell r="AR47">
            <v>55.37</v>
          </cell>
        </row>
        <row r="48">
          <cell r="Y48">
            <v>43892</v>
          </cell>
          <cell r="Z48">
            <v>39.18</v>
          </cell>
          <cell r="AA48">
            <v>42.91</v>
          </cell>
          <cell r="AB48">
            <v>45.59</v>
          </cell>
          <cell r="AC48">
            <v>46.38</v>
          </cell>
          <cell r="AE48">
            <v>43892</v>
          </cell>
          <cell r="AF48">
            <v>44.97</v>
          </cell>
          <cell r="AG48">
            <v>48.4</v>
          </cell>
          <cell r="AH48">
            <v>51.03</v>
          </cell>
          <cell r="AI48">
            <v>52</v>
          </cell>
          <cell r="AK48">
            <v>43983</v>
          </cell>
          <cell r="AL48">
            <v>44.06</v>
          </cell>
          <cell r="AQ48">
            <v>44348</v>
          </cell>
          <cell r="AR48">
            <v>55.51</v>
          </cell>
        </row>
        <row r="49">
          <cell r="Y49">
            <v>43893</v>
          </cell>
          <cell r="Z49">
            <v>39.17</v>
          </cell>
          <cell r="AA49">
            <v>42.89</v>
          </cell>
          <cell r="AB49">
            <v>45.6</v>
          </cell>
          <cell r="AC49">
            <v>46.38</v>
          </cell>
          <cell r="AE49">
            <v>43893</v>
          </cell>
          <cell r="AF49">
            <v>44.95</v>
          </cell>
          <cell r="AG49">
            <v>48.45</v>
          </cell>
          <cell r="AH49">
            <v>51.07</v>
          </cell>
          <cell r="AI49">
            <v>52</v>
          </cell>
          <cell r="AK49">
            <v>43984</v>
          </cell>
          <cell r="AL49">
            <v>44.08</v>
          </cell>
          <cell r="AQ49">
            <v>44349</v>
          </cell>
          <cell r="AR49">
            <v>55.53</v>
          </cell>
        </row>
        <row r="50">
          <cell r="Y50">
            <v>43894</v>
          </cell>
          <cell r="Z50">
            <v>39.090000000000003</v>
          </cell>
          <cell r="AA50">
            <v>42.8</v>
          </cell>
          <cell r="AB50">
            <v>45.52</v>
          </cell>
          <cell r="AC50">
            <v>46.3</v>
          </cell>
          <cell r="AE50">
            <v>43894</v>
          </cell>
          <cell r="AF50">
            <v>44.94</v>
          </cell>
          <cell r="AG50">
            <v>48.44</v>
          </cell>
          <cell r="AH50">
            <v>51.08</v>
          </cell>
          <cell r="AI50">
            <v>52</v>
          </cell>
          <cell r="AK50">
            <v>43985</v>
          </cell>
          <cell r="AL50">
            <v>44.14</v>
          </cell>
          <cell r="AQ50">
            <v>44350</v>
          </cell>
          <cell r="AR50">
            <v>55.86</v>
          </cell>
        </row>
        <row r="51">
          <cell r="Y51">
            <v>43895</v>
          </cell>
          <cell r="Z51">
            <v>39.04</v>
          </cell>
          <cell r="AA51">
            <v>42.75</v>
          </cell>
          <cell r="AB51">
            <v>45.49</v>
          </cell>
          <cell r="AC51">
            <v>46.33</v>
          </cell>
          <cell r="AE51">
            <v>43895</v>
          </cell>
          <cell r="AF51">
            <v>44.91</v>
          </cell>
          <cell r="AG51">
            <v>48.41</v>
          </cell>
          <cell r="AH51">
            <v>50.92</v>
          </cell>
          <cell r="AI51">
            <v>51.8</v>
          </cell>
          <cell r="AK51">
            <v>43986</v>
          </cell>
          <cell r="AL51">
            <v>44.16</v>
          </cell>
          <cell r="AQ51">
            <v>44351</v>
          </cell>
          <cell r="AR51">
            <v>55.79</v>
          </cell>
        </row>
        <row r="52">
          <cell r="Y52">
            <v>43896</v>
          </cell>
          <cell r="Z52">
            <v>38.97</v>
          </cell>
          <cell r="AA52">
            <v>42.63</v>
          </cell>
          <cell r="AB52">
            <v>45.45</v>
          </cell>
          <cell r="AC52">
            <v>46.31</v>
          </cell>
          <cell r="AE52">
            <v>43896</v>
          </cell>
          <cell r="AF52">
            <v>44.83</v>
          </cell>
          <cell r="AG52">
            <v>48.34</v>
          </cell>
          <cell r="AH52">
            <v>50.86</v>
          </cell>
          <cell r="AI52">
            <v>51.73</v>
          </cell>
          <cell r="AK52">
            <v>43987</v>
          </cell>
          <cell r="AL52">
            <v>43.98</v>
          </cell>
          <cell r="AQ52">
            <v>44354</v>
          </cell>
          <cell r="AR52">
            <v>55.93</v>
          </cell>
        </row>
        <row r="53">
          <cell r="Y53">
            <v>43899</v>
          </cell>
          <cell r="Z53">
            <v>38.81</v>
          </cell>
          <cell r="AA53">
            <v>42.37</v>
          </cell>
          <cell r="AB53">
            <v>45.28</v>
          </cell>
          <cell r="AC53">
            <v>46.17</v>
          </cell>
          <cell r="AE53">
            <v>43899</v>
          </cell>
          <cell r="AF53">
            <v>44.66</v>
          </cell>
          <cell r="AG53">
            <v>48.11</v>
          </cell>
          <cell r="AH53">
            <v>50.75</v>
          </cell>
          <cell r="AI53">
            <v>51.65</v>
          </cell>
          <cell r="AK53">
            <v>43990</v>
          </cell>
          <cell r="AL53">
            <v>43.82</v>
          </cell>
          <cell r="AQ53">
            <v>44355</v>
          </cell>
          <cell r="AR53">
            <v>55.91</v>
          </cell>
        </row>
        <row r="54">
          <cell r="Y54">
            <v>43900</v>
          </cell>
          <cell r="Z54">
            <v>38.76</v>
          </cell>
          <cell r="AA54">
            <v>42.24</v>
          </cell>
          <cell r="AB54">
            <v>45.18</v>
          </cell>
          <cell r="AC54">
            <v>46.07</v>
          </cell>
          <cell r="AE54">
            <v>43900</v>
          </cell>
          <cell r="AF54">
            <v>44.58</v>
          </cell>
          <cell r="AG54">
            <v>47.9</v>
          </cell>
          <cell r="AH54">
            <v>50.65</v>
          </cell>
          <cell r="AI54">
            <v>51.56</v>
          </cell>
          <cell r="AK54">
            <v>43991</v>
          </cell>
          <cell r="AL54">
            <v>43.77</v>
          </cell>
          <cell r="AQ54">
            <v>44356</v>
          </cell>
          <cell r="AR54">
            <v>55.93</v>
          </cell>
        </row>
        <row r="55">
          <cell r="Y55">
            <v>43901</v>
          </cell>
          <cell r="Z55">
            <v>38.67</v>
          </cell>
          <cell r="AA55">
            <v>42.04</v>
          </cell>
          <cell r="AB55">
            <v>45.01</v>
          </cell>
          <cell r="AC55">
            <v>45.95</v>
          </cell>
          <cell r="AE55">
            <v>43901</v>
          </cell>
          <cell r="AF55">
            <v>44.51</v>
          </cell>
          <cell r="AG55">
            <v>47.82</v>
          </cell>
          <cell r="AH55">
            <v>50.58</v>
          </cell>
          <cell r="AI55">
            <v>51.45</v>
          </cell>
          <cell r="AK55">
            <v>43992</v>
          </cell>
          <cell r="AL55">
            <v>43.67</v>
          </cell>
          <cell r="AQ55">
            <v>44357</v>
          </cell>
          <cell r="AR55">
            <v>55.96</v>
          </cell>
        </row>
        <row r="56">
          <cell r="Y56">
            <v>43902</v>
          </cell>
          <cell r="Z56">
            <v>38.58</v>
          </cell>
          <cell r="AA56">
            <v>41.91</v>
          </cell>
          <cell r="AB56">
            <v>44.85</v>
          </cell>
          <cell r="AC56">
            <v>45.83</v>
          </cell>
          <cell r="AE56">
            <v>43902</v>
          </cell>
          <cell r="AF56">
            <v>44.37</v>
          </cell>
          <cell r="AG56">
            <v>47.69</v>
          </cell>
          <cell r="AH56">
            <v>50.46</v>
          </cell>
          <cell r="AI56">
            <v>51.32</v>
          </cell>
          <cell r="AK56">
            <v>43993</v>
          </cell>
          <cell r="AL56">
            <v>43.7</v>
          </cell>
          <cell r="AQ56">
            <v>44358</v>
          </cell>
          <cell r="AR56">
            <v>55.98</v>
          </cell>
        </row>
        <row r="57">
          <cell r="Y57">
            <v>43903</v>
          </cell>
          <cell r="Z57">
            <v>38.479999999999997</v>
          </cell>
          <cell r="AA57">
            <v>41.65</v>
          </cell>
          <cell r="AB57">
            <v>44.68</v>
          </cell>
          <cell r="AC57">
            <v>45.71</v>
          </cell>
          <cell r="AE57">
            <v>43903</v>
          </cell>
          <cell r="AF57">
            <v>44.2</v>
          </cell>
          <cell r="AG57">
            <v>47.58</v>
          </cell>
          <cell r="AH57">
            <v>50.33</v>
          </cell>
          <cell r="AI57">
            <v>51.2</v>
          </cell>
          <cell r="AK57">
            <v>43994</v>
          </cell>
          <cell r="AL57">
            <v>43.71</v>
          </cell>
          <cell r="AQ57">
            <v>44361</v>
          </cell>
          <cell r="AR57">
            <v>56.03</v>
          </cell>
        </row>
        <row r="58">
          <cell r="Y58">
            <v>43906</v>
          </cell>
          <cell r="Z58">
            <v>38.18</v>
          </cell>
          <cell r="AA58">
            <v>40.590000000000003</v>
          </cell>
          <cell r="AB58">
            <v>43.99</v>
          </cell>
          <cell r="AC58">
            <v>45.18</v>
          </cell>
          <cell r="AE58">
            <v>43906</v>
          </cell>
          <cell r="AF58">
            <v>43.65</v>
          </cell>
          <cell r="AG58">
            <v>47</v>
          </cell>
          <cell r="AH58">
            <v>49.79</v>
          </cell>
          <cell r="AI58">
            <v>50.79</v>
          </cell>
          <cell r="AK58">
            <v>43997</v>
          </cell>
          <cell r="AL58">
            <v>43.73</v>
          </cell>
          <cell r="AQ58">
            <v>44362</v>
          </cell>
          <cell r="AR58">
            <v>56.05</v>
          </cell>
        </row>
        <row r="59">
          <cell r="Y59">
            <v>43907</v>
          </cell>
          <cell r="Z59">
            <v>38.020000000000003</v>
          </cell>
          <cell r="AA59">
            <v>40.28</v>
          </cell>
          <cell r="AB59">
            <v>43.72</v>
          </cell>
          <cell r="AC59">
            <v>45.08</v>
          </cell>
          <cell r="AE59">
            <v>43907</v>
          </cell>
          <cell r="AF59">
            <v>43.54</v>
          </cell>
          <cell r="AG59">
            <v>46.86</v>
          </cell>
          <cell r="AH59">
            <v>49.62</v>
          </cell>
          <cell r="AI59">
            <v>50.71</v>
          </cell>
          <cell r="AK59">
            <v>43998</v>
          </cell>
          <cell r="AL59">
            <v>43.73</v>
          </cell>
          <cell r="AQ59">
            <v>44363</v>
          </cell>
          <cell r="AR59">
            <v>56.05</v>
          </cell>
        </row>
        <row r="60">
          <cell r="Y60">
            <v>43908</v>
          </cell>
          <cell r="Z60">
            <v>37.869999999999997</v>
          </cell>
          <cell r="AA60">
            <v>39.74</v>
          </cell>
          <cell r="AB60">
            <v>43.42</v>
          </cell>
          <cell r="AC60">
            <v>44.93</v>
          </cell>
          <cell r="AE60">
            <v>43908</v>
          </cell>
          <cell r="AF60">
            <v>43.37</v>
          </cell>
          <cell r="AG60">
            <v>46.66</v>
          </cell>
          <cell r="AH60">
            <v>49.45</v>
          </cell>
          <cell r="AI60">
            <v>50.5</v>
          </cell>
          <cell r="AK60">
            <v>43999</v>
          </cell>
          <cell r="AL60">
            <v>43.87</v>
          </cell>
          <cell r="AQ60">
            <v>44364</v>
          </cell>
          <cell r="AR60">
            <v>56.07</v>
          </cell>
        </row>
        <row r="61">
          <cell r="Y61">
            <v>43909</v>
          </cell>
          <cell r="Z61">
            <v>37.6</v>
          </cell>
          <cell r="AA61">
            <v>39.35</v>
          </cell>
          <cell r="AB61">
            <v>43.14</v>
          </cell>
          <cell r="AC61">
            <v>44.74</v>
          </cell>
          <cell r="AE61">
            <v>43909</v>
          </cell>
          <cell r="AF61">
            <v>43.28</v>
          </cell>
          <cell r="AG61">
            <v>46.55</v>
          </cell>
          <cell r="AH61">
            <v>49.38</v>
          </cell>
          <cell r="AI61">
            <v>50.42</v>
          </cell>
          <cell r="AK61">
            <v>44000</v>
          </cell>
          <cell r="AL61">
            <v>43.86</v>
          </cell>
        </row>
        <row r="62">
          <cell r="Y62">
            <v>43910</v>
          </cell>
          <cell r="Z62">
            <v>37.299999999999997</v>
          </cell>
          <cell r="AA62">
            <v>38.72</v>
          </cell>
          <cell r="AB62">
            <v>42.72</v>
          </cell>
          <cell r="AC62">
            <v>44.51</v>
          </cell>
          <cell r="AE62">
            <v>43910</v>
          </cell>
          <cell r="AF62">
            <v>43.08</v>
          </cell>
          <cell r="AG62">
            <v>46.4</v>
          </cell>
          <cell r="AH62">
            <v>49.25</v>
          </cell>
          <cell r="AI62">
            <v>50.28</v>
          </cell>
          <cell r="AK62">
            <v>44001</v>
          </cell>
          <cell r="AL62">
            <v>43.84</v>
          </cell>
        </row>
        <row r="63">
          <cell r="Y63">
            <v>43913</v>
          </cell>
          <cell r="Z63">
            <v>36.86</v>
          </cell>
          <cell r="AA63">
            <v>37.700000000000003</v>
          </cell>
          <cell r="AB63">
            <v>42.06</v>
          </cell>
          <cell r="AC63">
            <v>44.14</v>
          </cell>
          <cell r="AE63">
            <v>43913</v>
          </cell>
          <cell r="AF63">
            <v>42.85</v>
          </cell>
          <cell r="AG63">
            <v>46.03</v>
          </cell>
          <cell r="AH63">
            <v>48.85</v>
          </cell>
          <cell r="AI63">
            <v>49.98</v>
          </cell>
          <cell r="AK63">
            <v>44004</v>
          </cell>
          <cell r="AL63">
            <v>43.72</v>
          </cell>
        </row>
        <row r="64">
          <cell r="Y64">
            <v>43914</v>
          </cell>
          <cell r="Z64">
            <v>36.700000000000003</v>
          </cell>
          <cell r="AA64">
            <v>36.93</v>
          </cell>
          <cell r="AB64">
            <v>41.55</v>
          </cell>
          <cell r="AC64">
            <v>43.77</v>
          </cell>
          <cell r="AE64">
            <v>43914</v>
          </cell>
          <cell r="AF64">
            <v>42.64</v>
          </cell>
          <cell r="AG64">
            <v>45.79</v>
          </cell>
          <cell r="AH64">
            <v>48.62</v>
          </cell>
          <cell r="AI64">
            <v>49.83</v>
          </cell>
          <cell r="AK64">
            <v>44005</v>
          </cell>
          <cell r="AL64">
            <v>43.69</v>
          </cell>
        </row>
        <row r="65">
          <cell r="Y65">
            <v>43915</v>
          </cell>
          <cell r="Z65">
            <v>36.520000000000003</v>
          </cell>
          <cell r="AA65">
            <v>36.380000000000003</v>
          </cell>
          <cell r="AB65">
            <v>41.16</v>
          </cell>
          <cell r="AC65">
            <v>43.52</v>
          </cell>
          <cell r="AE65">
            <v>43915</v>
          </cell>
          <cell r="AF65">
            <v>42.58</v>
          </cell>
          <cell r="AG65">
            <v>45.69</v>
          </cell>
          <cell r="AH65">
            <v>48.56</v>
          </cell>
          <cell r="AI65">
            <v>49.78</v>
          </cell>
          <cell r="AK65">
            <v>44006</v>
          </cell>
          <cell r="AL65">
            <v>43.7</v>
          </cell>
        </row>
        <row r="66">
          <cell r="Y66">
            <v>43916</v>
          </cell>
          <cell r="Z66">
            <v>36.35</v>
          </cell>
          <cell r="AA66">
            <v>35.97</v>
          </cell>
          <cell r="AB66">
            <v>40.82</v>
          </cell>
          <cell r="AC66">
            <v>43.26</v>
          </cell>
          <cell r="AE66">
            <v>43916</v>
          </cell>
          <cell r="AF66">
            <v>42.47</v>
          </cell>
          <cell r="AG66">
            <v>45.59</v>
          </cell>
          <cell r="AH66">
            <v>48.47</v>
          </cell>
          <cell r="AI66">
            <v>49.83</v>
          </cell>
          <cell r="AK66">
            <v>44007</v>
          </cell>
          <cell r="AL66">
            <v>43.74</v>
          </cell>
        </row>
        <row r="67">
          <cell r="Y67">
            <v>43917</v>
          </cell>
          <cell r="Z67">
            <v>36.200000000000003</v>
          </cell>
          <cell r="AA67">
            <v>35.57</v>
          </cell>
          <cell r="AB67">
            <v>40.56</v>
          </cell>
          <cell r="AC67">
            <v>43.05</v>
          </cell>
          <cell r="AE67">
            <v>43917</v>
          </cell>
          <cell r="AF67">
            <v>42.23</v>
          </cell>
          <cell r="AG67">
            <v>45.47</v>
          </cell>
          <cell r="AH67">
            <v>48.23</v>
          </cell>
          <cell r="AI67">
            <v>49.68</v>
          </cell>
          <cell r="AK67">
            <v>44008</v>
          </cell>
          <cell r="AL67">
            <v>43.72</v>
          </cell>
        </row>
        <row r="68">
          <cell r="Y68">
            <v>43920</v>
          </cell>
          <cell r="Z68">
            <v>35.89</v>
          </cell>
          <cell r="AA68">
            <v>34.79</v>
          </cell>
          <cell r="AB68">
            <v>39.94</v>
          </cell>
          <cell r="AC68">
            <v>42.62</v>
          </cell>
          <cell r="AE68">
            <v>43920</v>
          </cell>
          <cell r="AF68">
            <v>42.01</v>
          </cell>
          <cell r="AG68">
            <v>45.21</v>
          </cell>
          <cell r="AH68">
            <v>48</v>
          </cell>
          <cell r="AI68">
            <v>49.42</v>
          </cell>
          <cell r="AK68">
            <v>44011</v>
          </cell>
          <cell r="AL68">
            <v>43.68</v>
          </cell>
        </row>
        <row r="69">
          <cell r="Y69">
            <v>43921</v>
          </cell>
          <cell r="Z69">
            <v>35.69</v>
          </cell>
          <cell r="AA69">
            <v>34.270000000000003</v>
          </cell>
          <cell r="AB69">
            <v>39.53</v>
          </cell>
          <cell r="AC69">
            <v>42.26</v>
          </cell>
          <cell r="AE69">
            <v>43921</v>
          </cell>
          <cell r="AF69">
            <v>41.62</v>
          </cell>
          <cell r="AG69">
            <v>44.69</v>
          </cell>
          <cell r="AH69">
            <v>47.76</v>
          </cell>
          <cell r="AI69">
            <v>49.26</v>
          </cell>
          <cell r="AK69">
            <v>44012</v>
          </cell>
          <cell r="AL69">
            <v>43.62</v>
          </cell>
        </row>
        <row r="70">
          <cell r="Y70">
            <v>43922</v>
          </cell>
          <cell r="AA70">
            <v>33.51</v>
          </cell>
          <cell r="AB70">
            <v>39</v>
          </cell>
          <cell r="AC70">
            <v>41.62</v>
          </cell>
          <cell r="AE70">
            <v>43922</v>
          </cell>
          <cell r="AF70">
            <v>40.92</v>
          </cell>
          <cell r="AG70">
            <v>44.13</v>
          </cell>
          <cell r="AH70">
            <v>47.39</v>
          </cell>
          <cell r="AI70">
            <v>48.76</v>
          </cell>
          <cell r="AK70">
            <v>44013</v>
          </cell>
          <cell r="AL70">
            <v>42.84</v>
          </cell>
          <cell r="AM70">
            <v>44.32</v>
          </cell>
        </row>
        <row r="71">
          <cell r="Y71">
            <v>43923</v>
          </cell>
          <cell r="AA71">
            <v>33.04</v>
          </cell>
          <cell r="AB71">
            <v>38.700000000000003</v>
          </cell>
          <cell r="AC71">
            <v>41.43</v>
          </cell>
          <cell r="AE71">
            <v>43923</v>
          </cell>
          <cell r="AF71">
            <v>40.770000000000003</v>
          </cell>
          <cell r="AG71">
            <v>43.88</v>
          </cell>
          <cell r="AH71">
            <v>47.16</v>
          </cell>
          <cell r="AI71">
            <v>48.55</v>
          </cell>
          <cell r="AK71">
            <v>44014</v>
          </cell>
          <cell r="AL71">
            <v>42.86</v>
          </cell>
          <cell r="AM71">
            <v>44.36</v>
          </cell>
        </row>
        <row r="72">
          <cell r="Y72">
            <v>43924</v>
          </cell>
          <cell r="AA72">
            <v>32.78</v>
          </cell>
          <cell r="AB72">
            <v>38.5</v>
          </cell>
          <cell r="AC72">
            <v>41.3</v>
          </cell>
          <cell r="AE72">
            <v>43924</v>
          </cell>
          <cell r="AF72">
            <v>40.6</v>
          </cell>
          <cell r="AG72">
            <v>43.72</v>
          </cell>
          <cell r="AH72">
            <v>46.97</v>
          </cell>
          <cell r="AI72">
            <v>48.39</v>
          </cell>
          <cell r="AK72">
            <v>44015</v>
          </cell>
          <cell r="AL72">
            <v>42.86</v>
          </cell>
          <cell r="AM72">
            <v>44.36</v>
          </cell>
        </row>
        <row r="73">
          <cell r="Y73">
            <v>43927</v>
          </cell>
          <cell r="AA73">
            <v>32.270000000000003</v>
          </cell>
          <cell r="AB73">
            <v>38.07</v>
          </cell>
          <cell r="AC73">
            <v>40.99</v>
          </cell>
          <cell r="AE73">
            <v>43927</v>
          </cell>
          <cell r="AF73">
            <v>40.17</v>
          </cell>
          <cell r="AG73">
            <v>43.34</v>
          </cell>
          <cell r="AH73">
            <v>46.64</v>
          </cell>
          <cell r="AI73">
            <v>48.1</v>
          </cell>
          <cell r="AK73">
            <v>44018</v>
          </cell>
          <cell r="AL73">
            <v>42.83</v>
          </cell>
          <cell r="AM73">
            <v>44.34</v>
          </cell>
        </row>
        <row r="74">
          <cell r="Y74">
            <v>43928</v>
          </cell>
          <cell r="AA74">
            <v>31.51</v>
          </cell>
          <cell r="AB74">
            <v>37.43</v>
          </cell>
          <cell r="AC74">
            <v>40.47</v>
          </cell>
          <cell r="AE74">
            <v>43928</v>
          </cell>
          <cell r="AF74">
            <v>39.97</v>
          </cell>
          <cell r="AG74">
            <v>43.11</v>
          </cell>
          <cell r="AH74">
            <v>46.44</v>
          </cell>
          <cell r="AI74">
            <v>47.97</v>
          </cell>
          <cell r="AK74">
            <v>44019</v>
          </cell>
          <cell r="AL74">
            <v>42.83</v>
          </cell>
          <cell r="AM74">
            <v>44.36</v>
          </cell>
        </row>
        <row r="75">
          <cell r="Y75">
            <v>43929</v>
          </cell>
          <cell r="AA75">
            <v>30.72</v>
          </cell>
          <cell r="AB75">
            <v>36.799999999999997</v>
          </cell>
          <cell r="AC75">
            <v>40.01</v>
          </cell>
          <cell r="AE75">
            <v>43929</v>
          </cell>
          <cell r="AF75">
            <v>39.869999999999997</v>
          </cell>
          <cell r="AG75">
            <v>42.99</v>
          </cell>
          <cell r="AH75">
            <v>46.32</v>
          </cell>
          <cell r="AI75">
            <v>47.9</v>
          </cell>
          <cell r="AK75">
            <v>44020</v>
          </cell>
          <cell r="AL75">
            <v>42.84</v>
          </cell>
          <cell r="AM75">
            <v>44.36</v>
          </cell>
        </row>
        <row r="76">
          <cell r="Y76">
            <v>43930</v>
          </cell>
          <cell r="AA76">
            <v>30.05</v>
          </cell>
          <cell r="AB76">
            <v>36.31</v>
          </cell>
          <cell r="AC76">
            <v>39.700000000000003</v>
          </cell>
          <cell r="AE76">
            <v>43930</v>
          </cell>
          <cell r="AF76">
            <v>39.76</v>
          </cell>
          <cell r="AG76">
            <v>42.78</v>
          </cell>
          <cell r="AH76">
            <v>46.04</v>
          </cell>
          <cell r="AI76">
            <v>47.63</v>
          </cell>
          <cell r="AK76">
            <v>44021</v>
          </cell>
          <cell r="AL76">
            <v>42.68</v>
          </cell>
          <cell r="AM76">
            <v>44.23</v>
          </cell>
        </row>
        <row r="77">
          <cell r="Y77">
            <v>43931</v>
          </cell>
          <cell r="AA77">
            <v>30.04</v>
          </cell>
          <cell r="AB77">
            <v>36.299999999999997</v>
          </cell>
          <cell r="AC77">
            <v>39.67</v>
          </cell>
          <cell r="AE77">
            <v>43931</v>
          </cell>
          <cell r="AF77">
            <v>39.76</v>
          </cell>
          <cell r="AG77">
            <v>42.78</v>
          </cell>
          <cell r="AH77">
            <v>46.04</v>
          </cell>
          <cell r="AI77">
            <v>47.63</v>
          </cell>
          <cell r="AK77">
            <v>44022</v>
          </cell>
          <cell r="AL77">
            <v>42.64</v>
          </cell>
          <cell r="AM77">
            <v>44.19</v>
          </cell>
        </row>
        <row r="78">
          <cell r="Y78">
            <v>43934</v>
          </cell>
          <cell r="AA78">
            <v>29.76</v>
          </cell>
          <cell r="AB78">
            <v>36</v>
          </cell>
          <cell r="AC78">
            <v>39.340000000000003</v>
          </cell>
          <cell r="AE78">
            <v>43934</v>
          </cell>
          <cell r="AF78">
            <v>39.56</v>
          </cell>
          <cell r="AG78">
            <v>42.46</v>
          </cell>
          <cell r="AH78">
            <v>45.87</v>
          </cell>
          <cell r="AI78">
            <v>47.51</v>
          </cell>
          <cell r="AK78">
            <v>44025</v>
          </cell>
          <cell r="AL78">
            <v>42.81</v>
          </cell>
          <cell r="AM78">
            <v>44.25</v>
          </cell>
        </row>
        <row r="79">
          <cell r="Y79">
            <v>43935</v>
          </cell>
          <cell r="AA79">
            <v>29.36</v>
          </cell>
          <cell r="AB79">
            <v>35.700000000000003</v>
          </cell>
          <cell r="AC79">
            <v>39.07</v>
          </cell>
          <cell r="AE79">
            <v>43935</v>
          </cell>
          <cell r="AF79">
            <v>39.51</v>
          </cell>
          <cell r="AG79">
            <v>42.34</v>
          </cell>
          <cell r="AH79">
            <v>45.79</v>
          </cell>
          <cell r="AI79">
            <v>47.41</v>
          </cell>
          <cell r="AK79">
            <v>44026</v>
          </cell>
          <cell r="AL79">
            <v>42.93</v>
          </cell>
          <cell r="AM79">
            <v>44.44</v>
          </cell>
        </row>
        <row r="80">
          <cell r="Y80">
            <v>43936</v>
          </cell>
          <cell r="AA80">
            <v>28.71</v>
          </cell>
          <cell r="AB80">
            <v>35.25</v>
          </cell>
          <cell r="AC80">
            <v>38.78</v>
          </cell>
          <cell r="AE80">
            <v>43936</v>
          </cell>
          <cell r="AF80">
            <v>39.26</v>
          </cell>
          <cell r="AG80">
            <v>42.06</v>
          </cell>
          <cell r="AH80">
            <v>45.64</v>
          </cell>
          <cell r="AI80">
            <v>47.34</v>
          </cell>
          <cell r="AK80">
            <v>44027</v>
          </cell>
          <cell r="AL80">
            <v>42.91</v>
          </cell>
          <cell r="AM80">
            <v>44.39</v>
          </cell>
        </row>
        <row r="81">
          <cell r="Y81">
            <v>43937</v>
          </cell>
          <cell r="AA81">
            <v>28.34</v>
          </cell>
          <cell r="AB81">
            <v>34.93</v>
          </cell>
          <cell r="AC81">
            <v>38.57</v>
          </cell>
          <cell r="AE81">
            <v>43937</v>
          </cell>
          <cell r="AF81">
            <v>39.049999999999997</v>
          </cell>
          <cell r="AG81">
            <v>41.82</v>
          </cell>
          <cell r="AH81">
            <v>45.47</v>
          </cell>
          <cell r="AI81">
            <v>47.09</v>
          </cell>
          <cell r="AK81">
            <v>44028</v>
          </cell>
          <cell r="AL81">
            <v>42.58</v>
          </cell>
          <cell r="AM81">
            <v>44.18</v>
          </cell>
        </row>
        <row r="82">
          <cell r="Y82">
            <v>43938</v>
          </cell>
          <cell r="AA82">
            <v>28.17</v>
          </cell>
          <cell r="AB82">
            <v>34.770000000000003</v>
          </cell>
          <cell r="AC82">
            <v>38.44</v>
          </cell>
          <cell r="AE82">
            <v>43938</v>
          </cell>
          <cell r="AF82">
            <v>38.96</v>
          </cell>
          <cell r="AG82">
            <v>41.68</v>
          </cell>
          <cell r="AH82">
            <v>45.36</v>
          </cell>
          <cell r="AI82">
            <v>46.99</v>
          </cell>
          <cell r="AK82">
            <v>44029</v>
          </cell>
          <cell r="AL82">
            <v>42.63</v>
          </cell>
          <cell r="AM82">
            <v>44.28</v>
          </cell>
        </row>
        <row r="83">
          <cell r="Y83">
            <v>43941</v>
          </cell>
          <cell r="AA83">
            <v>27.82</v>
          </cell>
          <cell r="AB83">
            <v>34.479999999999997</v>
          </cell>
          <cell r="AC83">
            <v>38.270000000000003</v>
          </cell>
          <cell r="AE83">
            <v>43941</v>
          </cell>
          <cell r="AF83">
            <v>38.85</v>
          </cell>
          <cell r="AG83">
            <v>41.51</v>
          </cell>
          <cell r="AH83">
            <v>45.16</v>
          </cell>
          <cell r="AI83">
            <v>46.78</v>
          </cell>
          <cell r="AK83">
            <v>44032</v>
          </cell>
          <cell r="AL83">
            <v>42.69</v>
          </cell>
          <cell r="AM83">
            <v>44.33</v>
          </cell>
        </row>
        <row r="84">
          <cell r="Y84">
            <v>43942</v>
          </cell>
          <cell r="AA84">
            <v>27.4</v>
          </cell>
          <cell r="AB84">
            <v>34.14</v>
          </cell>
          <cell r="AC84">
            <v>38.04</v>
          </cell>
          <cell r="AE84">
            <v>43942</v>
          </cell>
          <cell r="AF84">
            <v>38.21</v>
          </cell>
          <cell r="AG84">
            <v>40.869999999999997</v>
          </cell>
          <cell r="AH84">
            <v>44.29</v>
          </cell>
          <cell r="AI84">
            <v>45.88</v>
          </cell>
          <cell r="AK84">
            <v>44033</v>
          </cell>
          <cell r="AL84">
            <v>42.57</v>
          </cell>
          <cell r="AM84">
            <v>44.32</v>
          </cell>
        </row>
        <row r="85">
          <cell r="Y85">
            <v>43943</v>
          </cell>
          <cell r="AA85">
            <v>27.21</v>
          </cell>
          <cell r="AB85">
            <v>34.04</v>
          </cell>
          <cell r="AC85">
            <v>38.020000000000003</v>
          </cell>
          <cell r="AE85">
            <v>43943</v>
          </cell>
          <cell r="AF85">
            <v>38.61</v>
          </cell>
          <cell r="AG85">
            <v>41.08</v>
          </cell>
          <cell r="AH85">
            <v>44.81</v>
          </cell>
          <cell r="AI85">
            <v>46.53</v>
          </cell>
          <cell r="AK85">
            <v>44034</v>
          </cell>
          <cell r="AL85">
            <v>42.52</v>
          </cell>
          <cell r="AM85">
            <v>44.34</v>
          </cell>
        </row>
        <row r="86">
          <cell r="Y86">
            <v>43944</v>
          </cell>
          <cell r="AA86">
            <v>26.78</v>
          </cell>
          <cell r="AB86">
            <v>33.79</v>
          </cell>
          <cell r="AC86">
            <v>37.82</v>
          </cell>
          <cell r="AE86">
            <v>43944</v>
          </cell>
          <cell r="AF86">
            <v>38.43</v>
          </cell>
          <cell r="AG86">
            <v>40.909999999999997</v>
          </cell>
          <cell r="AH86">
            <v>44.69</v>
          </cell>
          <cell r="AI86">
            <v>46.45</v>
          </cell>
          <cell r="AK86">
            <v>44035</v>
          </cell>
          <cell r="AL86">
            <v>42.65</v>
          </cell>
          <cell r="AM86">
            <v>44.53</v>
          </cell>
        </row>
        <row r="87">
          <cell r="Y87">
            <v>43945</v>
          </cell>
          <cell r="AA87">
            <v>26.51</v>
          </cell>
          <cell r="AB87">
            <v>33.58</v>
          </cell>
          <cell r="AC87">
            <v>37.61</v>
          </cell>
          <cell r="AE87">
            <v>43945</v>
          </cell>
          <cell r="AF87">
            <v>38.299999999999997</v>
          </cell>
          <cell r="AG87">
            <v>40.909999999999997</v>
          </cell>
          <cell r="AH87">
            <v>44.64</v>
          </cell>
          <cell r="AI87">
            <v>46.4</v>
          </cell>
          <cell r="AK87">
            <v>44036</v>
          </cell>
          <cell r="AL87">
            <v>42.67</v>
          </cell>
          <cell r="AM87">
            <v>44.51</v>
          </cell>
        </row>
        <row r="88">
          <cell r="Y88">
            <v>43948</v>
          </cell>
          <cell r="AA88">
            <v>26.3</v>
          </cell>
          <cell r="AB88">
            <v>33.46</v>
          </cell>
          <cell r="AC88">
            <v>37.56</v>
          </cell>
          <cell r="AE88">
            <v>43948</v>
          </cell>
          <cell r="AF88">
            <v>38.119999999999997</v>
          </cell>
          <cell r="AG88">
            <v>40.74</v>
          </cell>
          <cell r="AH88">
            <v>44.46</v>
          </cell>
          <cell r="AI88">
            <v>46.3</v>
          </cell>
          <cell r="AK88">
            <v>44039</v>
          </cell>
          <cell r="AL88">
            <v>42.67</v>
          </cell>
          <cell r="AM88">
            <v>44.55</v>
          </cell>
        </row>
        <row r="89">
          <cell r="Y89">
            <v>43949</v>
          </cell>
          <cell r="AA89">
            <v>26.11</v>
          </cell>
          <cell r="AB89">
            <v>33.369999999999997</v>
          </cell>
          <cell r="AC89">
            <v>37.450000000000003</v>
          </cell>
          <cell r="AE89">
            <v>43949</v>
          </cell>
          <cell r="AF89">
            <v>38.020000000000003</v>
          </cell>
          <cell r="AG89">
            <v>40.590000000000003</v>
          </cell>
          <cell r="AH89">
            <v>44.29</v>
          </cell>
          <cell r="AI89">
            <v>46.13</v>
          </cell>
          <cell r="AK89">
            <v>44040</v>
          </cell>
          <cell r="AL89">
            <v>43.64</v>
          </cell>
          <cell r="AM89">
            <v>45.38</v>
          </cell>
        </row>
        <row r="90">
          <cell r="Y90">
            <v>43950</v>
          </cell>
          <cell r="AA90">
            <v>25.56</v>
          </cell>
          <cell r="AB90">
            <v>33.11</v>
          </cell>
          <cell r="AC90">
            <v>37.35</v>
          </cell>
          <cell r="AE90">
            <v>43950</v>
          </cell>
          <cell r="AF90">
            <v>37.81</v>
          </cell>
          <cell r="AG90">
            <v>40.090000000000003</v>
          </cell>
          <cell r="AH90">
            <v>43.85</v>
          </cell>
          <cell r="AI90">
            <v>45.71</v>
          </cell>
          <cell r="AK90">
            <v>44041</v>
          </cell>
          <cell r="AL90">
            <v>43.66</v>
          </cell>
          <cell r="AM90">
            <v>45.37</v>
          </cell>
        </row>
        <row r="91">
          <cell r="Y91">
            <v>43951</v>
          </cell>
          <cell r="AA91">
            <v>25.22</v>
          </cell>
          <cell r="AB91">
            <v>32.85</v>
          </cell>
          <cell r="AC91">
            <v>37.19</v>
          </cell>
          <cell r="AE91">
            <v>43951</v>
          </cell>
          <cell r="AF91">
            <v>37.79</v>
          </cell>
          <cell r="AG91">
            <v>39.880000000000003</v>
          </cell>
          <cell r="AH91">
            <v>43.67</v>
          </cell>
          <cell r="AI91">
            <v>45.71</v>
          </cell>
          <cell r="AK91">
            <v>44042</v>
          </cell>
          <cell r="AL91">
            <v>45.23</v>
          </cell>
          <cell r="AM91">
            <v>47.04</v>
          </cell>
        </row>
        <row r="92">
          <cell r="Y92">
            <v>43952</v>
          </cell>
          <cell r="AA92">
            <v>24.86</v>
          </cell>
          <cell r="AB92">
            <v>32.78</v>
          </cell>
          <cell r="AC92">
            <v>37.380000000000003</v>
          </cell>
          <cell r="AE92">
            <v>43952</v>
          </cell>
          <cell r="AF92">
            <v>37.71</v>
          </cell>
          <cell r="AG92">
            <v>39.520000000000003</v>
          </cell>
          <cell r="AH92">
            <v>43.36</v>
          </cell>
          <cell r="AI92">
            <v>45.9</v>
          </cell>
          <cell r="AK92">
            <v>44043</v>
          </cell>
          <cell r="AL92">
            <v>43.5</v>
          </cell>
          <cell r="AM92">
            <v>45.52</v>
          </cell>
        </row>
        <row r="93">
          <cell r="Y93">
            <v>43955</v>
          </cell>
          <cell r="AA93">
            <v>24.57</v>
          </cell>
          <cell r="AB93">
            <v>32.590000000000003</v>
          </cell>
          <cell r="AC93">
            <v>37.270000000000003</v>
          </cell>
          <cell r="AE93">
            <v>43955</v>
          </cell>
          <cell r="AF93">
            <v>37.590000000000003</v>
          </cell>
          <cell r="AG93">
            <v>39.32</v>
          </cell>
          <cell r="AH93">
            <v>43.18</v>
          </cell>
          <cell r="AI93">
            <v>45.62</v>
          </cell>
          <cell r="AK93">
            <v>44046</v>
          </cell>
          <cell r="AL93">
            <v>43.84</v>
          </cell>
          <cell r="AM93">
            <v>45.53</v>
          </cell>
        </row>
        <row r="94">
          <cell r="Y94">
            <v>43956</v>
          </cell>
          <cell r="AA94">
            <v>24.03</v>
          </cell>
          <cell r="AB94">
            <v>32.090000000000003</v>
          </cell>
          <cell r="AC94">
            <v>36.840000000000003</v>
          </cell>
          <cell r="AE94">
            <v>43956</v>
          </cell>
          <cell r="AF94">
            <v>37.25</v>
          </cell>
          <cell r="AG94">
            <v>38.89</v>
          </cell>
          <cell r="AH94">
            <v>42.83</v>
          </cell>
          <cell r="AI94">
            <v>45.26</v>
          </cell>
          <cell r="AK94">
            <v>44047</v>
          </cell>
          <cell r="AL94">
            <v>43.76</v>
          </cell>
          <cell r="AM94">
            <v>45.57</v>
          </cell>
        </row>
        <row r="95">
          <cell r="Y95">
            <v>43957</v>
          </cell>
          <cell r="AA95">
            <v>24.2</v>
          </cell>
          <cell r="AB95">
            <v>32.21</v>
          </cell>
          <cell r="AC95">
            <v>36.950000000000003</v>
          </cell>
          <cell r="AE95">
            <v>43957</v>
          </cell>
          <cell r="AF95">
            <v>37.49</v>
          </cell>
          <cell r="AG95">
            <v>39.18</v>
          </cell>
          <cell r="AH95">
            <v>43.08</v>
          </cell>
          <cell r="AI95">
            <v>45.49</v>
          </cell>
          <cell r="AK95">
            <v>44048</v>
          </cell>
          <cell r="AL95">
            <v>43.75</v>
          </cell>
          <cell r="AM95">
            <v>45.66</v>
          </cell>
        </row>
        <row r="96">
          <cell r="Y96">
            <v>43958</v>
          </cell>
          <cell r="AA96">
            <v>23.94</v>
          </cell>
          <cell r="AB96">
            <v>31.98</v>
          </cell>
          <cell r="AC96">
            <v>36.75</v>
          </cell>
          <cell r="AE96">
            <v>43958</v>
          </cell>
          <cell r="AF96">
            <v>37.340000000000003</v>
          </cell>
          <cell r="AG96">
            <v>38.96</v>
          </cell>
          <cell r="AH96">
            <v>42.81</v>
          </cell>
          <cell r="AI96">
            <v>45.24</v>
          </cell>
          <cell r="AK96">
            <v>44049</v>
          </cell>
          <cell r="AL96">
            <v>43.66</v>
          </cell>
          <cell r="AM96">
            <v>45.65</v>
          </cell>
        </row>
        <row r="97">
          <cell r="Y97">
            <v>43959</v>
          </cell>
          <cell r="AA97">
            <v>23.77</v>
          </cell>
          <cell r="AB97">
            <v>31.86</v>
          </cell>
          <cell r="AC97">
            <v>36.68</v>
          </cell>
          <cell r="AE97">
            <v>43959</v>
          </cell>
          <cell r="AF97">
            <v>37.299999999999997</v>
          </cell>
          <cell r="AG97">
            <v>38.869999999999997</v>
          </cell>
          <cell r="AH97">
            <v>42.75</v>
          </cell>
          <cell r="AI97">
            <v>45.19</v>
          </cell>
          <cell r="AK97">
            <v>44050</v>
          </cell>
          <cell r="AL97">
            <v>43.7</v>
          </cell>
          <cell r="AM97">
            <v>45.7</v>
          </cell>
        </row>
        <row r="98">
          <cell r="Y98">
            <v>43962</v>
          </cell>
          <cell r="AA98">
            <v>23.65</v>
          </cell>
          <cell r="AB98">
            <v>31.75</v>
          </cell>
          <cell r="AC98">
            <v>36.58</v>
          </cell>
          <cell r="AE98">
            <v>43962</v>
          </cell>
          <cell r="AF98">
            <v>37.28</v>
          </cell>
          <cell r="AG98">
            <v>38.65</v>
          </cell>
          <cell r="AH98">
            <v>42.69</v>
          </cell>
          <cell r="AI98">
            <v>45.07</v>
          </cell>
          <cell r="AK98">
            <v>44053</v>
          </cell>
          <cell r="AL98">
            <v>43.73</v>
          </cell>
          <cell r="AM98">
            <v>45.72</v>
          </cell>
        </row>
        <row r="99">
          <cell r="Y99">
            <v>43963</v>
          </cell>
          <cell r="AA99">
            <v>23.54</v>
          </cell>
          <cell r="AB99">
            <v>31.66</v>
          </cell>
          <cell r="AC99">
            <v>36.450000000000003</v>
          </cell>
          <cell r="AE99">
            <v>43963</v>
          </cell>
          <cell r="AF99">
            <v>37.19</v>
          </cell>
          <cell r="AG99">
            <v>38.64</v>
          </cell>
          <cell r="AH99">
            <v>42.67</v>
          </cell>
          <cell r="AI99">
            <v>45.05</v>
          </cell>
          <cell r="AK99">
            <v>44054</v>
          </cell>
          <cell r="AL99">
            <v>43.75</v>
          </cell>
          <cell r="AM99">
            <v>45.75</v>
          </cell>
        </row>
        <row r="100">
          <cell r="Y100">
            <v>43964</v>
          </cell>
          <cell r="AA100">
            <v>23.72</v>
          </cell>
          <cell r="AB100">
            <v>31.64</v>
          </cell>
          <cell r="AC100">
            <v>36.409999999999997</v>
          </cell>
          <cell r="AE100">
            <v>43964</v>
          </cell>
          <cell r="AF100">
            <v>37.24</v>
          </cell>
          <cell r="AG100">
            <v>38.619999999999997</v>
          </cell>
          <cell r="AH100">
            <v>42.65</v>
          </cell>
          <cell r="AI100">
            <v>45.03</v>
          </cell>
          <cell r="AK100">
            <v>44055</v>
          </cell>
          <cell r="AL100">
            <v>43.72</v>
          </cell>
          <cell r="AM100">
            <v>45.75</v>
          </cell>
        </row>
        <row r="101">
          <cell r="Y101">
            <v>43965</v>
          </cell>
          <cell r="AA101">
            <v>23.68</v>
          </cell>
          <cell r="AB101">
            <v>31.58</v>
          </cell>
          <cell r="AC101">
            <v>36.36</v>
          </cell>
          <cell r="AE101">
            <v>43965</v>
          </cell>
          <cell r="AF101">
            <v>37.200000000000003</v>
          </cell>
          <cell r="AG101">
            <v>38.57</v>
          </cell>
          <cell r="AH101">
            <v>42.6</v>
          </cell>
          <cell r="AI101">
            <v>44.94</v>
          </cell>
          <cell r="AK101">
            <v>44056</v>
          </cell>
          <cell r="AL101">
            <v>43.7</v>
          </cell>
          <cell r="AM101">
            <v>45.75</v>
          </cell>
        </row>
        <row r="102">
          <cell r="Y102">
            <v>43966</v>
          </cell>
          <cell r="AA102">
            <v>23.59</v>
          </cell>
          <cell r="AB102">
            <v>31.49</v>
          </cell>
          <cell r="AC102">
            <v>36.29</v>
          </cell>
          <cell r="AE102">
            <v>43966</v>
          </cell>
          <cell r="AF102">
            <v>37.14</v>
          </cell>
          <cell r="AG102">
            <v>38.54</v>
          </cell>
          <cell r="AH102">
            <v>42.56</v>
          </cell>
          <cell r="AI102">
            <v>44.93</v>
          </cell>
          <cell r="AK102">
            <v>44057</v>
          </cell>
          <cell r="AL102">
            <v>43.74</v>
          </cell>
          <cell r="AM102">
            <v>45.78</v>
          </cell>
        </row>
        <row r="103">
          <cell r="Y103">
            <v>43969</v>
          </cell>
          <cell r="AA103">
            <v>23.55</v>
          </cell>
          <cell r="AB103">
            <v>31.47</v>
          </cell>
          <cell r="AC103">
            <v>36.26</v>
          </cell>
          <cell r="AE103">
            <v>43969</v>
          </cell>
          <cell r="AF103">
            <v>37.130000000000003</v>
          </cell>
          <cell r="AG103">
            <v>38.53</v>
          </cell>
          <cell r="AH103">
            <v>42.54</v>
          </cell>
          <cell r="AI103">
            <v>44.93</v>
          </cell>
          <cell r="AK103">
            <v>44060</v>
          </cell>
          <cell r="AL103">
            <v>43.79</v>
          </cell>
          <cell r="AM103">
            <v>45.85</v>
          </cell>
        </row>
        <row r="104">
          <cell r="Y104">
            <v>43970</v>
          </cell>
          <cell r="AA104">
            <v>23.56</v>
          </cell>
          <cell r="AB104">
            <v>31.46</v>
          </cell>
          <cell r="AC104">
            <v>36.25</v>
          </cell>
          <cell r="AE104">
            <v>43970</v>
          </cell>
          <cell r="AF104">
            <v>37.08</v>
          </cell>
          <cell r="AG104">
            <v>38.49</v>
          </cell>
          <cell r="AH104">
            <v>42.5</v>
          </cell>
          <cell r="AI104">
            <v>44.91</v>
          </cell>
          <cell r="AK104">
            <v>44061</v>
          </cell>
          <cell r="AL104">
            <v>43.82</v>
          </cell>
          <cell r="AM104">
            <v>45.91</v>
          </cell>
        </row>
        <row r="105">
          <cell r="Y105">
            <v>43971</v>
          </cell>
          <cell r="AA105">
            <v>23.54</v>
          </cell>
          <cell r="AB105">
            <v>31.39</v>
          </cell>
          <cell r="AC105">
            <v>36.19</v>
          </cell>
          <cell r="AE105">
            <v>43971</v>
          </cell>
          <cell r="AF105">
            <v>37.03</v>
          </cell>
          <cell r="AG105">
            <v>38.42</v>
          </cell>
          <cell r="AH105">
            <v>42.43</v>
          </cell>
          <cell r="AI105">
            <v>44.8</v>
          </cell>
          <cell r="AK105">
            <v>44062</v>
          </cell>
          <cell r="AL105">
            <v>43.83</v>
          </cell>
          <cell r="AM105">
            <v>45.92</v>
          </cell>
        </row>
        <row r="106">
          <cell r="Y106">
            <v>43972</v>
          </cell>
          <cell r="AA106">
            <v>23.44</v>
          </cell>
          <cell r="AB106">
            <v>31.28</v>
          </cell>
          <cell r="AC106">
            <v>36.090000000000003</v>
          </cell>
          <cell r="AE106">
            <v>43972</v>
          </cell>
          <cell r="AF106">
            <v>36.93</v>
          </cell>
          <cell r="AG106">
            <v>38.36</v>
          </cell>
          <cell r="AH106">
            <v>42.38</v>
          </cell>
          <cell r="AI106">
            <v>44.77</v>
          </cell>
          <cell r="AK106">
            <v>44063</v>
          </cell>
          <cell r="AL106">
            <v>43.89</v>
          </cell>
          <cell r="AM106">
            <v>45.96</v>
          </cell>
        </row>
        <row r="107">
          <cell r="Y107">
            <v>43973</v>
          </cell>
          <cell r="AA107">
            <v>23.41</v>
          </cell>
          <cell r="AB107">
            <v>31.27</v>
          </cell>
          <cell r="AC107">
            <v>36.1</v>
          </cell>
          <cell r="AE107">
            <v>43973</v>
          </cell>
          <cell r="AF107">
            <v>37.020000000000003</v>
          </cell>
          <cell r="AG107">
            <v>38.35</v>
          </cell>
          <cell r="AH107">
            <v>42.38</v>
          </cell>
          <cell r="AI107">
            <v>44.77</v>
          </cell>
          <cell r="AK107">
            <v>44064</v>
          </cell>
          <cell r="AL107">
            <v>43.89</v>
          </cell>
          <cell r="AM107">
            <v>45.98</v>
          </cell>
        </row>
        <row r="108">
          <cell r="Y108">
            <v>43976</v>
          </cell>
          <cell r="AA108">
            <v>23.43</v>
          </cell>
          <cell r="AB108">
            <v>31.26</v>
          </cell>
          <cell r="AC108">
            <v>36.119999999999997</v>
          </cell>
          <cell r="AE108">
            <v>43976</v>
          </cell>
          <cell r="AF108">
            <v>37.04</v>
          </cell>
          <cell r="AG108">
            <v>38.36</v>
          </cell>
          <cell r="AH108">
            <v>42.38</v>
          </cell>
          <cell r="AI108">
            <v>44.78</v>
          </cell>
          <cell r="AK108">
            <v>44067</v>
          </cell>
          <cell r="AL108">
            <v>43.86</v>
          </cell>
          <cell r="AM108">
            <v>45.96</v>
          </cell>
        </row>
        <row r="109">
          <cell r="Y109">
            <v>43977</v>
          </cell>
          <cell r="AA109">
            <v>23.42</v>
          </cell>
          <cell r="AB109">
            <v>31.29</v>
          </cell>
          <cell r="AC109">
            <v>36.14</v>
          </cell>
          <cell r="AE109">
            <v>43977</v>
          </cell>
          <cell r="AF109">
            <v>37.03</v>
          </cell>
          <cell r="AG109">
            <v>38.36</v>
          </cell>
          <cell r="AH109">
            <v>42.36</v>
          </cell>
          <cell r="AI109">
            <v>44.77</v>
          </cell>
          <cell r="AK109">
            <v>44068</v>
          </cell>
          <cell r="AL109">
            <v>43.86</v>
          </cell>
          <cell r="AM109">
            <v>46</v>
          </cell>
        </row>
        <row r="110">
          <cell r="Y110">
            <v>43978</v>
          </cell>
          <cell r="AA110">
            <v>23.4</v>
          </cell>
          <cell r="AB110">
            <v>31.3</v>
          </cell>
          <cell r="AC110">
            <v>36.19</v>
          </cell>
          <cell r="AE110">
            <v>43978</v>
          </cell>
          <cell r="AF110">
            <v>37.130000000000003</v>
          </cell>
          <cell r="AG110">
            <v>38.58</v>
          </cell>
          <cell r="AH110">
            <v>42.65</v>
          </cell>
          <cell r="AI110">
            <v>45.09</v>
          </cell>
          <cell r="AK110">
            <v>44069</v>
          </cell>
          <cell r="AL110">
            <v>43.85</v>
          </cell>
          <cell r="AM110">
            <v>45.98</v>
          </cell>
        </row>
        <row r="111">
          <cell r="Y111">
            <v>43979</v>
          </cell>
          <cell r="AA111">
            <v>23.38</v>
          </cell>
          <cell r="AB111">
            <v>31.3</v>
          </cell>
          <cell r="AC111">
            <v>36.17</v>
          </cell>
          <cell r="AE111">
            <v>43979</v>
          </cell>
          <cell r="AF111">
            <v>37.14</v>
          </cell>
          <cell r="AG111">
            <v>38.56</v>
          </cell>
          <cell r="AH111">
            <v>42.64</v>
          </cell>
          <cell r="AI111">
            <v>45.09</v>
          </cell>
          <cell r="AK111">
            <v>44070</v>
          </cell>
          <cell r="AL111">
            <v>43.86</v>
          </cell>
          <cell r="AM111">
            <v>46</v>
          </cell>
        </row>
        <row r="112">
          <cell r="Y112">
            <v>43980</v>
          </cell>
          <cell r="AA112">
            <v>23.38</v>
          </cell>
          <cell r="AB112">
            <v>31.31</v>
          </cell>
          <cell r="AC112">
            <v>36.19</v>
          </cell>
          <cell r="AE112">
            <v>43980</v>
          </cell>
          <cell r="AF112">
            <v>37.1</v>
          </cell>
          <cell r="AG112">
            <v>38.54</v>
          </cell>
          <cell r="AH112">
            <v>42.59</v>
          </cell>
          <cell r="AI112">
            <v>45.05</v>
          </cell>
          <cell r="AK112">
            <v>44071</v>
          </cell>
          <cell r="AL112">
            <v>43.84</v>
          </cell>
          <cell r="AM112">
            <v>46.03</v>
          </cell>
        </row>
        <row r="113">
          <cell r="Y113">
            <v>43983</v>
          </cell>
          <cell r="AA113">
            <v>23.5</v>
          </cell>
          <cell r="AB113">
            <v>31.41</v>
          </cell>
          <cell r="AC113">
            <v>36.24</v>
          </cell>
          <cell r="AE113">
            <v>43983</v>
          </cell>
          <cell r="AF113">
            <v>37.22</v>
          </cell>
          <cell r="AG113">
            <v>38.68</v>
          </cell>
          <cell r="AH113">
            <v>42.54</v>
          </cell>
          <cell r="AI113">
            <v>45.01</v>
          </cell>
          <cell r="AK113">
            <v>44074</v>
          </cell>
          <cell r="AL113">
            <v>43.89</v>
          </cell>
          <cell r="AM113">
            <v>46.1</v>
          </cell>
        </row>
        <row r="114">
          <cell r="Y114">
            <v>43984</v>
          </cell>
          <cell r="AA114">
            <v>23.51</v>
          </cell>
          <cell r="AB114">
            <v>31.44</v>
          </cell>
          <cell r="AC114">
            <v>36.270000000000003</v>
          </cell>
          <cell r="AE114">
            <v>43984</v>
          </cell>
          <cell r="AF114">
            <v>37.14</v>
          </cell>
          <cell r="AG114">
            <v>38.71</v>
          </cell>
          <cell r="AH114">
            <v>42.57</v>
          </cell>
          <cell r="AI114">
            <v>45.03</v>
          </cell>
          <cell r="AK114">
            <v>44075</v>
          </cell>
          <cell r="AL114">
            <v>43.94</v>
          </cell>
          <cell r="AM114">
            <v>46.16</v>
          </cell>
        </row>
        <row r="115">
          <cell r="Y115">
            <v>43985</v>
          </cell>
          <cell r="AA115">
            <v>23.53</v>
          </cell>
          <cell r="AB115">
            <v>31.44</v>
          </cell>
          <cell r="AC115">
            <v>36.26</v>
          </cell>
          <cell r="AE115">
            <v>43985</v>
          </cell>
          <cell r="AF115">
            <v>37.28</v>
          </cell>
          <cell r="AG115">
            <v>38.75</v>
          </cell>
          <cell r="AH115">
            <v>42.6</v>
          </cell>
          <cell r="AI115">
            <v>45.06</v>
          </cell>
          <cell r="AK115">
            <v>44076</v>
          </cell>
          <cell r="AL115">
            <v>43.95</v>
          </cell>
          <cell r="AM115">
            <v>46.14</v>
          </cell>
        </row>
        <row r="116">
          <cell r="Y116">
            <v>43986</v>
          </cell>
          <cell r="AA116">
            <v>23.54</v>
          </cell>
          <cell r="AB116">
            <v>31.45</v>
          </cell>
          <cell r="AC116">
            <v>36.28</v>
          </cell>
          <cell r="AE116">
            <v>43986</v>
          </cell>
          <cell r="AF116">
            <v>37.270000000000003</v>
          </cell>
          <cell r="AG116">
            <v>38.74</v>
          </cell>
          <cell r="AH116">
            <v>42.6</v>
          </cell>
          <cell r="AI116">
            <v>45.06</v>
          </cell>
          <cell r="AK116">
            <v>44077</v>
          </cell>
          <cell r="AL116">
            <v>43.97</v>
          </cell>
          <cell r="AM116">
            <v>46.19</v>
          </cell>
        </row>
        <row r="117">
          <cell r="Y117">
            <v>43987</v>
          </cell>
          <cell r="AA117">
            <v>23.45</v>
          </cell>
          <cell r="AB117">
            <v>31.41</v>
          </cell>
          <cell r="AC117">
            <v>36.24</v>
          </cell>
          <cell r="AE117">
            <v>43987</v>
          </cell>
          <cell r="AF117">
            <v>37.21</v>
          </cell>
          <cell r="AG117">
            <v>38.69</v>
          </cell>
          <cell r="AH117">
            <v>42.55</v>
          </cell>
          <cell r="AI117">
            <v>45.01</v>
          </cell>
          <cell r="AK117">
            <v>44078</v>
          </cell>
          <cell r="AL117">
            <v>44</v>
          </cell>
          <cell r="AM117">
            <v>46.22</v>
          </cell>
        </row>
        <row r="118">
          <cell r="Y118">
            <v>43990</v>
          </cell>
          <cell r="AA118">
            <v>23.47</v>
          </cell>
          <cell r="AB118">
            <v>31.41</v>
          </cell>
          <cell r="AC118">
            <v>36.26</v>
          </cell>
          <cell r="AE118">
            <v>43990</v>
          </cell>
          <cell r="AF118">
            <v>37.1</v>
          </cell>
          <cell r="AG118">
            <v>38.700000000000003</v>
          </cell>
          <cell r="AH118">
            <v>42.56</v>
          </cell>
          <cell r="AI118">
            <v>45</v>
          </cell>
          <cell r="AK118">
            <v>44081</v>
          </cell>
          <cell r="AL118">
            <v>44</v>
          </cell>
          <cell r="AM118">
            <v>46.22</v>
          </cell>
        </row>
        <row r="119">
          <cell r="Y119">
            <v>43991</v>
          </cell>
          <cell r="AA119">
            <v>23.48</v>
          </cell>
          <cell r="AB119">
            <v>31.48</v>
          </cell>
          <cell r="AC119">
            <v>36.31</v>
          </cell>
          <cell r="AE119">
            <v>43991</v>
          </cell>
          <cell r="AF119">
            <v>37.21</v>
          </cell>
          <cell r="AG119">
            <v>38.69</v>
          </cell>
          <cell r="AH119">
            <v>42.54</v>
          </cell>
          <cell r="AI119">
            <v>45.01</v>
          </cell>
          <cell r="AK119">
            <v>44082</v>
          </cell>
          <cell r="AL119">
            <v>44.06</v>
          </cell>
          <cell r="AM119">
            <v>46.23</v>
          </cell>
        </row>
        <row r="120">
          <cell r="Y120">
            <v>43992</v>
          </cell>
          <cell r="AA120">
            <v>23.49</v>
          </cell>
          <cell r="AB120">
            <v>31.48</v>
          </cell>
          <cell r="AC120">
            <v>36.299999999999997</v>
          </cell>
          <cell r="AE120">
            <v>43992</v>
          </cell>
          <cell r="AF120">
            <v>37.19</v>
          </cell>
          <cell r="AG120">
            <v>38.67</v>
          </cell>
          <cell r="AH120">
            <v>42.51</v>
          </cell>
          <cell r="AI120">
            <v>44.99</v>
          </cell>
          <cell r="AK120">
            <v>44083</v>
          </cell>
          <cell r="AL120">
            <v>44.01</v>
          </cell>
          <cell r="AM120">
            <v>46.2</v>
          </cell>
        </row>
        <row r="121">
          <cell r="Y121">
            <v>43993</v>
          </cell>
          <cell r="AA121">
            <v>23.5</v>
          </cell>
          <cell r="AB121">
            <v>31.48</v>
          </cell>
          <cell r="AC121">
            <v>36.29</v>
          </cell>
          <cell r="AE121">
            <v>43993</v>
          </cell>
          <cell r="AF121">
            <v>37.18</v>
          </cell>
          <cell r="AG121">
            <v>38.65</v>
          </cell>
          <cell r="AH121">
            <v>42.5</v>
          </cell>
          <cell r="AI121">
            <v>44.98</v>
          </cell>
          <cell r="AK121">
            <v>44084</v>
          </cell>
          <cell r="AL121">
            <v>44.01</v>
          </cell>
          <cell r="AM121">
            <v>46.2</v>
          </cell>
        </row>
        <row r="122">
          <cell r="Y122">
            <v>43994</v>
          </cell>
          <cell r="AA122">
            <v>23.49</v>
          </cell>
          <cell r="AB122">
            <v>31.49</v>
          </cell>
          <cell r="AC122">
            <v>36.31</v>
          </cell>
          <cell r="AE122">
            <v>43994</v>
          </cell>
          <cell r="AF122">
            <v>37.19</v>
          </cell>
          <cell r="AG122">
            <v>38.65</v>
          </cell>
          <cell r="AH122">
            <v>42.48</v>
          </cell>
          <cell r="AI122">
            <v>44.95</v>
          </cell>
          <cell r="AK122">
            <v>44085</v>
          </cell>
          <cell r="AL122">
            <v>44.03</v>
          </cell>
          <cell r="AM122">
            <v>46.2</v>
          </cell>
        </row>
        <row r="123">
          <cell r="Y123">
            <v>43997</v>
          </cell>
          <cell r="AA123">
            <v>23.52</v>
          </cell>
          <cell r="AB123">
            <v>31.51</v>
          </cell>
          <cell r="AC123">
            <v>36.31</v>
          </cell>
          <cell r="AE123">
            <v>43997</v>
          </cell>
          <cell r="AF123">
            <v>37.08</v>
          </cell>
          <cell r="AG123">
            <v>38.67</v>
          </cell>
          <cell r="AH123">
            <v>42.48</v>
          </cell>
          <cell r="AI123">
            <v>44.94</v>
          </cell>
          <cell r="AK123">
            <v>44088</v>
          </cell>
          <cell r="AL123">
            <v>44.07</v>
          </cell>
          <cell r="AM123">
            <v>46.23</v>
          </cell>
        </row>
        <row r="124">
          <cell r="Y124">
            <v>43998</v>
          </cell>
          <cell r="AA124">
            <v>23.58</v>
          </cell>
          <cell r="AB124">
            <v>31.49</v>
          </cell>
          <cell r="AC124">
            <v>36.31</v>
          </cell>
          <cell r="AE124">
            <v>43998</v>
          </cell>
          <cell r="AF124">
            <v>37.18</v>
          </cell>
          <cell r="AG124">
            <v>38.68</v>
          </cell>
          <cell r="AH124">
            <v>42.45</v>
          </cell>
          <cell r="AI124">
            <v>44.96</v>
          </cell>
          <cell r="AK124">
            <v>44089</v>
          </cell>
          <cell r="AL124">
            <v>44.08</v>
          </cell>
          <cell r="AM124">
            <v>46.24</v>
          </cell>
        </row>
        <row r="125">
          <cell r="Y125">
            <v>43999</v>
          </cell>
          <cell r="AA125">
            <v>23.58</v>
          </cell>
          <cell r="AB125">
            <v>31.67</v>
          </cell>
          <cell r="AC125">
            <v>36.42</v>
          </cell>
          <cell r="AE125">
            <v>43999</v>
          </cell>
          <cell r="AF125">
            <v>37.299999999999997</v>
          </cell>
          <cell r="AG125">
            <v>38.799999999999997</v>
          </cell>
          <cell r="AH125">
            <v>42.57</v>
          </cell>
          <cell r="AI125">
            <v>45.02</v>
          </cell>
          <cell r="AK125">
            <v>44090</v>
          </cell>
          <cell r="AL125">
            <v>44.09</v>
          </cell>
          <cell r="AM125">
            <v>46.26</v>
          </cell>
        </row>
        <row r="126">
          <cell r="Y126">
            <v>44000</v>
          </cell>
          <cell r="AA126">
            <v>23.54</v>
          </cell>
          <cell r="AB126">
            <v>31.67</v>
          </cell>
          <cell r="AC126">
            <v>36.409999999999997</v>
          </cell>
          <cell r="AE126">
            <v>44000</v>
          </cell>
          <cell r="AF126">
            <v>37.28</v>
          </cell>
          <cell r="AG126">
            <v>38.799999999999997</v>
          </cell>
          <cell r="AH126">
            <v>42.55</v>
          </cell>
          <cell r="AI126">
            <v>45.01</v>
          </cell>
          <cell r="AK126">
            <v>44091</v>
          </cell>
          <cell r="AL126">
            <v>44.1</v>
          </cell>
          <cell r="AM126">
            <v>46.3</v>
          </cell>
        </row>
        <row r="127">
          <cell r="Y127">
            <v>44001</v>
          </cell>
          <cell r="AA127">
            <v>23.53</v>
          </cell>
          <cell r="AB127">
            <v>31.68</v>
          </cell>
          <cell r="AC127">
            <v>36.409999999999997</v>
          </cell>
          <cell r="AE127">
            <v>44001</v>
          </cell>
          <cell r="AF127">
            <v>37.31</v>
          </cell>
          <cell r="AG127">
            <v>38.83</v>
          </cell>
          <cell r="AH127">
            <v>42.59</v>
          </cell>
          <cell r="AI127">
            <v>45.03</v>
          </cell>
          <cell r="AK127">
            <v>44092</v>
          </cell>
          <cell r="AL127">
            <v>44.09</v>
          </cell>
          <cell r="AM127">
            <v>46.31</v>
          </cell>
        </row>
        <row r="128">
          <cell r="Y128">
            <v>44004</v>
          </cell>
          <cell r="AA128">
            <v>23.48</v>
          </cell>
          <cell r="AB128">
            <v>31.58</v>
          </cell>
          <cell r="AC128">
            <v>36.28</v>
          </cell>
          <cell r="AE128">
            <v>44004</v>
          </cell>
          <cell r="AF128">
            <v>37.07</v>
          </cell>
          <cell r="AG128">
            <v>38.659999999999997</v>
          </cell>
          <cell r="AH128">
            <v>42.44</v>
          </cell>
          <cell r="AI128">
            <v>44.89</v>
          </cell>
          <cell r="AK128">
            <v>44095</v>
          </cell>
          <cell r="AL128">
            <v>43.93</v>
          </cell>
          <cell r="AM128">
            <v>46.3</v>
          </cell>
        </row>
        <row r="129">
          <cell r="Y129">
            <v>44005</v>
          </cell>
          <cell r="AA129">
            <v>23.53</v>
          </cell>
          <cell r="AB129">
            <v>31.6</v>
          </cell>
          <cell r="AC129">
            <v>36.32</v>
          </cell>
          <cell r="AE129">
            <v>44005</v>
          </cell>
          <cell r="AF129">
            <v>37.08</v>
          </cell>
          <cell r="AG129">
            <v>38.69</v>
          </cell>
          <cell r="AH129">
            <v>42.46</v>
          </cell>
          <cell r="AI129">
            <v>44.94</v>
          </cell>
          <cell r="AK129">
            <v>44096</v>
          </cell>
          <cell r="AL129">
            <v>43.95</v>
          </cell>
          <cell r="AM129">
            <v>46.3</v>
          </cell>
        </row>
        <row r="130">
          <cell r="Y130">
            <v>44006</v>
          </cell>
          <cell r="AA130">
            <v>23.52</v>
          </cell>
          <cell r="AB130">
            <v>31.58</v>
          </cell>
          <cell r="AC130">
            <v>36.299999999999997</v>
          </cell>
          <cell r="AE130">
            <v>44006</v>
          </cell>
          <cell r="AF130">
            <v>37.08</v>
          </cell>
          <cell r="AG130">
            <v>38.69</v>
          </cell>
          <cell r="AH130">
            <v>42.48</v>
          </cell>
          <cell r="AI130">
            <v>44.96</v>
          </cell>
          <cell r="AK130">
            <v>44097</v>
          </cell>
          <cell r="AL130">
            <v>43.87</v>
          </cell>
          <cell r="AM130">
            <v>46.39</v>
          </cell>
        </row>
        <row r="131">
          <cell r="Y131">
            <v>44007</v>
          </cell>
          <cell r="AA131">
            <v>23.38</v>
          </cell>
          <cell r="AB131">
            <v>31.51</v>
          </cell>
          <cell r="AC131">
            <v>36.270000000000003</v>
          </cell>
          <cell r="AE131">
            <v>44007</v>
          </cell>
          <cell r="AF131">
            <v>37.08</v>
          </cell>
          <cell r="AG131">
            <v>38.67</v>
          </cell>
          <cell r="AH131">
            <v>42.5</v>
          </cell>
          <cell r="AI131">
            <v>44.96</v>
          </cell>
          <cell r="AK131">
            <v>44098</v>
          </cell>
          <cell r="AL131">
            <v>43.94</v>
          </cell>
          <cell r="AM131">
            <v>46.49</v>
          </cell>
        </row>
        <row r="132">
          <cell r="Y132">
            <v>44008</v>
          </cell>
          <cell r="AA132">
            <v>23.34</v>
          </cell>
          <cell r="AB132">
            <v>31.49</v>
          </cell>
          <cell r="AC132">
            <v>36.270000000000003</v>
          </cell>
          <cell r="AE132">
            <v>44008</v>
          </cell>
          <cell r="AF132">
            <v>37.07</v>
          </cell>
          <cell r="AG132">
            <v>38.67</v>
          </cell>
          <cell r="AH132">
            <v>42.47</v>
          </cell>
          <cell r="AI132">
            <v>44.94</v>
          </cell>
          <cell r="AK132">
            <v>44099</v>
          </cell>
          <cell r="AL132">
            <v>43.93</v>
          </cell>
          <cell r="AM132">
            <v>46.48</v>
          </cell>
        </row>
        <row r="133">
          <cell r="Y133">
            <v>44011</v>
          </cell>
          <cell r="AA133">
            <v>23.35</v>
          </cell>
          <cell r="AB133">
            <v>31.46</v>
          </cell>
          <cell r="AC133">
            <v>36.229999999999997</v>
          </cell>
          <cell r="AE133">
            <v>44011</v>
          </cell>
          <cell r="AF133">
            <v>37.049999999999997</v>
          </cell>
          <cell r="AG133">
            <v>38.659999999999997</v>
          </cell>
          <cell r="AH133">
            <v>42.48</v>
          </cell>
          <cell r="AI133">
            <v>44.96</v>
          </cell>
          <cell r="AK133">
            <v>44102</v>
          </cell>
          <cell r="AL133">
            <v>43.91</v>
          </cell>
          <cell r="AM133">
            <v>46.48</v>
          </cell>
        </row>
        <row r="134">
          <cell r="Y134">
            <v>44012</v>
          </cell>
          <cell r="AA134">
            <v>23.38</v>
          </cell>
          <cell r="AB134">
            <v>31.48</v>
          </cell>
          <cell r="AC134">
            <v>36.270000000000003</v>
          </cell>
          <cell r="AE134">
            <v>44012</v>
          </cell>
          <cell r="AF134">
            <v>37.28</v>
          </cell>
          <cell r="AG134">
            <v>38.94</v>
          </cell>
          <cell r="AH134">
            <v>42.73</v>
          </cell>
          <cell r="AI134">
            <v>45.06</v>
          </cell>
          <cell r="AK134">
            <v>44103</v>
          </cell>
          <cell r="AL134">
            <v>43.91</v>
          </cell>
          <cell r="AM134">
            <v>46.48</v>
          </cell>
        </row>
        <row r="135">
          <cell r="Y135">
            <v>44013</v>
          </cell>
          <cell r="AB135">
            <v>31.21</v>
          </cell>
          <cell r="AC135">
            <v>35.840000000000003</v>
          </cell>
          <cell r="AE135">
            <v>44013</v>
          </cell>
          <cell r="AF135">
            <v>36.93</v>
          </cell>
          <cell r="AG135">
            <v>38.78</v>
          </cell>
          <cell r="AH135">
            <v>42.73</v>
          </cell>
          <cell r="AI135">
            <v>44.83</v>
          </cell>
          <cell r="AK135">
            <v>44104</v>
          </cell>
          <cell r="AL135">
            <v>43.84</v>
          </cell>
          <cell r="AM135">
            <v>46.43</v>
          </cell>
        </row>
        <row r="136">
          <cell r="Y136">
            <v>44014</v>
          </cell>
          <cell r="AB136">
            <v>31.23</v>
          </cell>
          <cell r="AC136">
            <v>35.840000000000003</v>
          </cell>
          <cell r="AE136">
            <v>44014</v>
          </cell>
          <cell r="AF136">
            <v>36.909999999999997</v>
          </cell>
          <cell r="AG136">
            <v>38.78</v>
          </cell>
          <cell r="AH136">
            <v>42.72</v>
          </cell>
          <cell r="AI136">
            <v>44.84</v>
          </cell>
          <cell r="AK136">
            <v>44105</v>
          </cell>
          <cell r="AL136">
            <v>43.57</v>
          </cell>
          <cell r="AM136">
            <v>45.92</v>
          </cell>
          <cell r="AN136">
            <v>48.99</v>
          </cell>
        </row>
        <row r="137">
          <cell r="Y137">
            <v>44015</v>
          </cell>
          <cell r="AB137">
            <v>31.23</v>
          </cell>
          <cell r="AC137">
            <v>35.85</v>
          </cell>
          <cell r="AE137">
            <v>44015</v>
          </cell>
          <cell r="AF137">
            <v>36.909999999999997</v>
          </cell>
          <cell r="AG137">
            <v>38.78</v>
          </cell>
          <cell r="AH137">
            <v>42.72</v>
          </cell>
          <cell r="AI137">
            <v>44.84</v>
          </cell>
          <cell r="AK137">
            <v>44106</v>
          </cell>
          <cell r="AL137">
            <v>43.59</v>
          </cell>
          <cell r="AM137">
            <v>45.94</v>
          </cell>
          <cell r="AN137">
            <v>49.02</v>
          </cell>
        </row>
        <row r="138">
          <cell r="Y138">
            <v>44018</v>
          </cell>
          <cell r="AB138">
            <v>31.28</v>
          </cell>
          <cell r="AC138">
            <v>35.880000000000003</v>
          </cell>
          <cell r="AE138">
            <v>44018</v>
          </cell>
          <cell r="AF138">
            <v>36.94</v>
          </cell>
          <cell r="AG138">
            <v>38.79</v>
          </cell>
          <cell r="AH138">
            <v>42.73</v>
          </cell>
          <cell r="AI138">
            <v>44.82</v>
          </cell>
          <cell r="AK138">
            <v>44109</v>
          </cell>
          <cell r="AL138">
            <v>43.59</v>
          </cell>
          <cell r="AM138">
            <v>45.93</v>
          </cell>
          <cell r="AN138">
            <v>49.01</v>
          </cell>
        </row>
        <row r="139">
          <cell r="Y139">
            <v>44019</v>
          </cell>
          <cell r="AB139">
            <v>31.34</v>
          </cell>
          <cell r="AC139">
            <v>35.950000000000003</v>
          </cell>
          <cell r="AE139">
            <v>44019</v>
          </cell>
          <cell r="AF139">
            <v>36.99</v>
          </cell>
          <cell r="AG139">
            <v>38.83</v>
          </cell>
          <cell r="AH139">
            <v>42.74</v>
          </cell>
          <cell r="AI139">
            <v>44.79</v>
          </cell>
          <cell r="AK139">
            <v>44110</v>
          </cell>
          <cell r="AL139">
            <v>43.49</v>
          </cell>
          <cell r="AM139">
            <v>45.87</v>
          </cell>
          <cell r="AN139">
            <v>48.99</v>
          </cell>
        </row>
        <row r="140">
          <cell r="Y140">
            <v>44020</v>
          </cell>
          <cell r="AB140">
            <v>31.36</v>
          </cell>
          <cell r="AC140">
            <v>36.01</v>
          </cell>
          <cell r="AE140">
            <v>44020</v>
          </cell>
          <cell r="AF140">
            <v>36.979999999999997</v>
          </cell>
          <cell r="AG140">
            <v>38.869999999999997</v>
          </cell>
          <cell r="AH140">
            <v>42.72</v>
          </cell>
          <cell r="AI140">
            <v>44.8</v>
          </cell>
          <cell r="AK140">
            <v>44111</v>
          </cell>
          <cell r="AL140">
            <v>43.52</v>
          </cell>
          <cell r="AM140">
            <v>45.9</v>
          </cell>
          <cell r="AN140">
            <v>49.02</v>
          </cell>
        </row>
        <row r="141">
          <cell r="Y141">
            <v>44021</v>
          </cell>
          <cell r="AB141">
            <v>31.43</v>
          </cell>
          <cell r="AC141">
            <v>36.04</v>
          </cell>
          <cell r="AE141">
            <v>44021</v>
          </cell>
          <cell r="AF141">
            <v>36.770000000000003</v>
          </cell>
          <cell r="AG141">
            <v>38.75</v>
          </cell>
          <cell r="AH141">
            <v>42.64</v>
          </cell>
          <cell r="AI141">
            <v>44.77</v>
          </cell>
          <cell r="AK141">
            <v>44112</v>
          </cell>
          <cell r="AL141">
            <v>43.52</v>
          </cell>
          <cell r="AM141">
            <v>45.88</v>
          </cell>
          <cell r="AN141">
            <v>49</v>
          </cell>
        </row>
        <row r="142">
          <cell r="Y142">
            <v>44022</v>
          </cell>
          <cell r="AB142">
            <v>31.41</v>
          </cell>
          <cell r="AC142">
            <v>36.08</v>
          </cell>
          <cell r="AE142">
            <v>44022</v>
          </cell>
          <cell r="AF142">
            <v>36.78</v>
          </cell>
          <cell r="AG142">
            <v>38.729999999999997</v>
          </cell>
          <cell r="AH142">
            <v>42.63</v>
          </cell>
          <cell r="AI142">
            <v>44.76</v>
          </cell>
          <cell r="AK142">
            <v>44113</v>
          </cell>
          <cell r="AL142">
            <v>43.54</v>
          </cell>
          <cell r="AM142">
            <v>45.93</v>
          </cell>
          <cell r="AN142">
            <v>49.02</v>
          </cell>
        </row>
        <row r="143">
          <cell r="Y143">
            <v>44025</v>
          </cell>
          <cell r="AB143">
            <v>31.47</v>
          </cell>
          <cell r="AC143">
            <v>36.17</v>
          </cell>
          <cell r="AE143">
            <v>44025</v>
          </cell>
          <cell r="AF143">
            <v>36.74</v>
          </cell>
          <cell r="AG143">
            <v>38.700000000000003</v>
          </cell>
          <cell r="AH143">
            <v>42.51</v>
          </cell>
          <cell r="AI143">
            <v>45</v>
          </cell>
          <cell r="AK143">
            <v>44116</v>
          </cell>
          <cell r="AL143">
            <v>43.57</v>
          </cell>
          <cell r="AM143">
            <v>45.86</v>
          </cell>
          <cell r="AN143">
            <v>48.99</v>
          </cell>
        </row>
        <row r="144">
          <cell r="Y144">
            <v>44026</v>
          </cell>
          <cell r="AB144">
            <v>31.51</v>
          </cell>
          <cell r="AC144">
            <v>36.159999999999997</v>
          </cell>
          <cell r="AE144">
            <v>44026</v>
          </cell>
          <cell r="AF144">
            <v>36.64</v>
          </cell>
          <cell r="AG144">
            <v>38.549999999999997</v>
          </cell>
          <cell r="AH144">
            <v>42.23</v>
          </cell>
          <cell r="AI144">
            <v>44.91</v>
          </cell>
          <cell r="AK144">
            <v>44117</v>
          </cell>
          <cell r="AL144">
            <v>43.4</v>
          </cell>
          <cell r="AM144">
            <v>45.77</v>
          </cell>
          <cell r="AN144">
            <v>48.89</v>
          </cell>
        </row>
        <row r="145">
          <cell r="Y145">
            <v>44027</v>
          </cell>
          <cell r="AB145">
            <v>31.56</v>
          </cell>
          <cell r="AC145">
            <v>36.15</v>
          </cell>
          <cell r="AE145">
            <v>44027</v>
          </cell>
          <cell r="AF145">
            <v>36.729999999999997</v>
          </cell>
          <cell r="AG145">
            <v>38.56</v>
          </cell>
          <cell r="AH145">
            <v>42.23</v>
          </cell>
          <cell r="AI145">
            <v>44.93</v>
          </cell>
          <cell r="AK145">
            <v>44118</v>
          </cell>
          <cell r="AL145">
            <v>43.43</v>
          </cell>
          <cell r="AM145">
            <v>45.77</v>
          </cell>
          <cell r="AN145">
            <v>48.89</v>
          </cell>
        </row>
        <row r="146">
          <cell r="Y146">
            <v>44028</v>
          </cell>
          <cell r="AB146">
            <v>31.52</v>
          </cell>
          <cell r="AC146">
            <v>36.1</v>
          </cell>
          <cell r="AE146">
            <v>44028</v>
          </cell>
          <cell r="AF146">
            <v>36.6</v>
          </cell>
          <cell r="AG146">
            <v>38.32</v>
          </cell>
          <cell r="AH146">
            <v>41.9</v>
          </cell>
          <cell r="AI146">
            <v>44.41</v>
          </cell>
          <cell r="AK146">
            <v>44119</v>
          </cell>
          <cell r="AL146">
            <v>43.37</v>
          </cell>
          <cell r="AM146">
            <v>45.73</v>
          </cell>
          <cell r="AN146">
            <v>48.88</v>
          </cell>
        </row>
        <row r="147">
          <cell r="Y147">
            <v>44029</v>
          </cell>
          <cell r="AB147">
            <v>31.57</v>
          </cell>
          <cell r="AC147">
            <v>36.15</v>
          </cell>
          <cell r="AE147">
            <v>44029</v>
          </cell>
          <cell r="AF147">
            <v>36.65</v>
          </cell>
          <cell r="AG147">
            <v>38.340000000000003</v>
          </cell>
          <cell r="AH147">
            <v>41.89</v>
          </cell>
          <cell r="AI147">
            <v>44.39</v>
          </cell>
          <cell r="AK147">
            <v>44120</v>
          </cell>
          <cell r="AL147">
            <v>43.39</v>
          </cell>
          <cell r="AM147">
            <v>45.71</v>
          </cell>
          <cell r="AN147">
            <v>48.85</v>
          </cell>
        </row>
        <row r="148">
          <cell r="Y148">
            <v>44032</v>
          </cell>
          <cell r="AB148">
            <v>31.59</v>
          </cell>
          <cell r="AC148">
            <v>36.18</v>
          </cell>
          <cell r="AE148">
            <v>44032</v>
          </cell>
          <cell r="AF148">
            <v>36.69</v>
          </cell>
          <cell r="AG148">
            <v>38.33</v>
          </cell>
          <cell r="AH148">
            <v>41.78</v>
          </cell>
          <cell r="AI148">
            <v>44.51</v>
          </cell>
          <cell r="AK148">
            <v>44123</v>
          </cell>
          <cell r="AL148">
            <v>43.4</v>
          </cell>
          <cell r="AM148">
            <v>45.73</v>
          </cell>
          <cell r="AN148">
            <v>48.85</v>
          </cell>
        </row>
        <row r="149">
          <cell r="Y149">
            <v>44033</v>
          </cell>
          <cell r="AB149">
            <v>31.61</v>
          </cell>
          <cell r="AC149">
            <v>36.22</v>
          </cell>
          <cell r="AE149">
            <v>44033</v>
          </cell>
          <cell r="AF149">
            <v>36.69</v>
          </cell>
          <cell r="AG149">
            <v>38.39</v>
          </cell>
          <cell r="AH149">
            <v>41.79</v>
          </cell>
          <cell r="AI149">
            <v>44.53</v>
          </cell>
          <cell r="AK149">
            <v>44124</v>
          </cell>
          <cell r="AL149">
            <v>43.4</v>
          </cell>
          <cell r="AM149">
            <v>45.77</v>
          </cell>
          <cell r="AN149">
            <v>48.88</v>
          </cell>
        </row>
        <row r="150">
          <cell r="Y150">
            <v>44034</v>
          </cell>
          <cell r="AB150">
            <v>31.68</v>
          </cell>
          <cell r="AC150">
            <v>36.24</v>
          </cell>
          <cell r="AE150">
            <v>44034</v>
          </cell>
          <cell r="AF150">
            <v>36.729999999999997</v>
          </cell>
          <cell r="AG150">
            <v>38.479999999999997</v>
          </cell>
          <cell r="AH150">
            <v>41.89</v>
          </cell>
          <cell r="AI150">
            <v>44.56</v>
          </cell>
          <cell r="AK150">
            <v>44125</v>
          </cell>
          <cell r="AL150">
            <v>43.31</v>
          </cell>
          <cell r="AM150">
            <v>45.67</v>
          </cell>
          <cell r="AN150">
            <v>48.9</v>
          </cell>
        </row>
        <row r="151">
          <cell r="Y151">
            <v>44035</v>
          </cell>
          <cell r="AB151">
            <v>31.73</v>
          </cell>
          <cell r="AC151">
            <v>36.229999999999997</v>
          </cell>
          <cell r="AE151">
            <v>44035</v>
          </cell>
          <cell r="AF151">
            <v>36.83</v>
          </cell>
          <cell r="AG151">
            <v>38.659999999999997</v>
          </cell>
          <cell r="AH151">
            <v>41.99</v>
          </cell>
          <cell r="AI151">
            <v>44.57</v>
          </cell>
          <cell r="AK151">
            <v>44126</v>
          </cell>
          <cell r="AL151">
            <v>43.55</v>
          </cell>
          <cell r="AM151">
            <v>46.05</v>
          </cell>
          <cell r="AN151">
            <v>49.1</v>
          </cell>
        </row>
        <row r="152">
          <cell r="Y152">
            <v>44036</v>
          </cell>
          <cell r="AB152">
            <v>31.75</v>
          </cell>
          <cell r="AC152">
            <v>36.200000000000003</v>
          </cell>
          <cell r="AE152">
            <v>44036</v>
          </cell>
          <cell r="AF152">
            <v>36.83</v>
          </cell>
          <cell r="AG152">
            <v>38.74</v>
          </cell>
          <cell r="AH152">
            <v>42.03</v>
          </cell>
          <cell r="AI152">
            <v>44.6</v>
          </cell>
          <cell r="AK152">
            <v>44127</v>
          </cell>
          <cell r="AL152">
            <v>44.89</v>
          </cell>
          <cell r="AM152">
            <v>47.39</v>
          </cell>
          <cell r="AN152">
            <v>50.59</v>
          </cell>
        </row>
        <row r="153">
          <cell r="Y153">
            <v>44039</v>
          </cell>
          <cell r="AB153">
            <v>31.79</v>
          </cell>
          <cell r="AC153">
            <v>36.21</v>
          </cell>
          <cell r="AE153">
            <v>44039</v>
          </cell>
          <cell r="AF153">
            <v>36.86</v>
          </cell>
          <cell r="AG153">
            <v>38.83</v>
          </cell>
          <cell r="AH153">
            <v>42.04</v>
          </cell>
          <cell r="AI153">
            <v>44.64</v>
          </cell>
          <cell r="AK153">
            <v>44130</v>
          </cell>
          <cell r="AL153">
            <v>44.85</v>
          </cell>
          <cell r="AM153">
            <v>47.41</v>
          </cell>
          <cell r="AN153">
            <v>50.56</v>
          </cell>
        </row>
        <row r="154">
          <cell r="Y154">
            <v>44040</v>
          </cell>
          <cell r="AB154">
            <v>31.89</v>
          </cell>
          <cell r="AC154">
            <v>36.26</v>
          </cell>
          <cell r="AE154">
            <v>44040</v>
          </cell>
          <cell r="AF154">
            <v>37.04</v>
          </cell>
          <cell r="AG154">
            <v>39.14</v>
          </cell>
          <cell r="AH154">
            <v>42.45</v>
          </cell>
          <cell r="AI154">
            <v>45.08</v>
          </cell>
          <cell r="AK154">
            <v>44131</v>
          </cell>
          <cell r="AL154">
            <v>44.99</v>
          </cell>
          <cell r="AM154">
            <v>47.6</v>
          </cell>
          <cell r="AN154">
            <v>50.79</v>
          </cell>
        </row>
        <row r="155">
          <cell r="Y155">
            <v>44041</v>
          </cell>
          <cell r="AB155">
            <v>31.91</v>
          </cell>
          <cell r="AC155">
            <v>36.200000000000003</v>
          </cell>
          <cell r="AE155">
            <v>44041</v>
          </cell>
          <cell r="AF155">
            <v>36.93</v>
          </cell>
          <cell r="AG155">
            <v>38.93</v>
          </cell>
          <cell r="AH155">
            <v>42.13</v>
          </cell>
          <cell r="AI155">
            <v>44.71</v>
          </cell>
          <cell r="AK155">
            <v>44132</v>
          </cell>
          <cell r="AL155">
            <v>45</v>
          </cell>
          <cell r="AM155">
            <v>47.6</v>
          </cell>
          <cell r="AN155">
            <v>50.99</v>
          </cell>
        </row>
        <row r="156">
          <cell r="Y156">
            <v>44042</v>
          </cell>
          <cell r="AB156">
            <v>31.95</v>
          </cell>
          <cell r="AC156">
            <v>36.15</v>
          </cell>
          <cell r="AE156">
            <v>44042</v>
          </cell>
          <cell r="AF156">
            <v>36.94</v>
          </cell>
          <cell r="AG156">
            <v>39.17</v>
          </cell>
          <cell r="AH156">
            <v>42.16</v>
          </cell>
          <cell r="AI156">
            <v>44.77</v>
          </cell>
          <cell r="AK156">
            <v>44133</v>
          </cell>
          <cell r="AL156">
            <v>44.97</v>
          </cell>
          <cell r="AM156">
            <v>47.58</v>
          </cell>
          <cell r="AN156">
            <v>51.22</v>
          </cell>
        </row>
        <row r="157">
          <cell r="Y157">
            <v>44043</v>
          </cell>
          <cell r="AB157">
            <v>32.200000000000003</v>
          </cell>
          <cell r="AC157">
            <v>36.130000000000003</v>
          </cell>
          <cell r="AE157">
            <v>44043</v>
          </cell>
          <cell r="AF157">
            <v>37.04</v>
          </cell>
          <cell r="AG157">
            <v>39.71</v>
          </cell>
          <cell r="AH157">
            <v>42.45</v>
          </cell>
          <cell r="AI157">
            <v>44.86</v>
          </cell>
          <cell r="AK157">
            <v>44134</v>
          </cell>
          <cell r="AL157">
            <v>45</v>
          </cell>
          <cell r="AM157">
            <v>47.38</v>
          </cell>
          <cell r="AN157">
            <v>51.45</v>
          </cell>
        </row>
        <row r="158">
          <cell r="Y158">
            <v>44046</v>
          </cell>
          <cell r="AB158">
            <v>32.44</v>
          </cell>
          <cell r="AC158">
            <v>36.46</v>
          </cell>
          <cell r="AE158">
            <v>44046</v>
          </cell>
          <cell r="AF158">
            <v>37.35</v>
          </cell>
          <cell r="AG158">
            <v>39.799999999999997</v>
          </cell>
          <cell r="AH158">
            <v>42.52</v>
          </cell>
          <cell r="AI158">
            <v>45.18</v>
          </cell>
          <cell r="AK158">
            <v>44137</v>
          </cell>
          <cell r="AL158">
            <v>45.05</v>
          </cell>
          <cell r="AM158">
            <v>47.54</v>
          </cell>
          <cell r="AN158">
            <v>51.18</v>
          </cell>
        </row>
        <row r="159">
          <cell r="Y159">
            <v>44047</v>
          </cell>
          <cell r="AB159">
            <v>32.47</v>
          </cell>
          <cell r="AC159">
            <v>36.43</v>
          </cell>
          <cell r="AE159">
            <v>44047</v>
          </cell>
          <cell r="AF159">
            <v>37.36</v>
          </cell>
          <cell r="AG159">
            <v>39.86</v>
          </cell>
          <cell r="AH159">
            <v>42.5</v>
          </cell>
          <cell r="AI159">
            <v>45.14</v>
          </cell>
          <cell r="AK159">
            <v>44138</v>
          </cell>
          <cell r="AL159">
            <v>45.04</v>
          </cell>
          <cell r="AM159">
            <v>47.53</v>
          </cell>
          <cell r="AN159">
            <v>51.14</v>
          </cell>
        </row>
        <row r="160">
          <cell r="Y160">
            <v>44048</v>
          </cell>
          <cell r="AB160">
            <v>32.409999999999997</v>
          </cell>
          <cell r="AC160">
            <v>36.31</v>
          </cell>
          <cell r="AE160">
            <v>44048</v>
          </cell>
          <cell r="AF160">
            <v>37.340000000000003</v>
          </cell>
          <cell r="AG160">
            <v>39.93</v>
          </cell>
          <cell r="AH160">
            <v>42.45</v>
          </cell>
          <cell r="AI160">
            <v>45.13</v>
          </cell>
          <cell r="AK160">
            <v>44139</v>
          </cell>
          <cell r="AL160">
            <v>45.18</v>
          </cell>
          <cell r="AM160">
            <v>47.67</v>
          </cell>
          <cell r="AN160">
            <v>51.29</v>
          </cell>
        </row>
        <row r="161">
          <cell r="Y161">
            <v>44049</v>
          </cell>
          <cell r="AB161">
            <v>32.380000000000003</v>
          </cell>
          <cell r="AC161">
            <v>36.22</v>
          </cell>
          <cell r="AE161">
            <v>44049</v>
          </cell>
          <cell r="AF161">
            <v>37.32</v>
          </cell>
          <cell r="AG161">
            <v>39.979999999999997</v>
          </cell>
          <cell r="AH161">
            <v>42.41</v>
          </cell>
          <cell r="AI161">
            <v>45.11</v>
          </cell>
          <cell r="AK161">
            <v>44140</v>
          </cell>
          <cell r="AL161">
            <v>45.22</v>
          </cell>
          <cell r="AM161">
            <v>47.71</v>
          </cell>
          <cell r="AN161">
            <v>51.36</v>
          </cell>
        </row>
        <row r="162">
          <cell r="Y162">
            <v>44050</v>
          </cell>
          <cell r="AB162">
            <v>32.299999999999997</v>
          </cell>
          <cell r="AC162">
            <v>36.130000000000003</v>
          </cell>
          <cell r="AE162">
            <v>44050</v>
          </cell>
          <cell r="AF162">
            <v>37.24</v>
          </cell>
          <cell r="AG162">
            <v>39.909999999999997</v>
          </cell>
          <cell r="AH162">
            <v>42.38</v>
          </cell>
          <cell r="AI162">
            <v>45.09</v>
          </cell>
          <cell r="AK162">
            <v>44141</v>
          </cell>
          <cell r="AL162">
            <v>45.22</v>
          </cell>
          <cell r="AM162">
            <v>47.67</v>
          </cell>
          <cell r="AN162">
            <v>51.49</v>
          </cell>
        </row>
        <row r="163">
          <cell r="Y163">
            <v>44053</v>
          </cell>
          <cell r="AB163">
            <v>32.39</v>
          </cell>
          <cell r="AC163">
            <v>36.08</v>
          </cell>
          <cell r="AE163">
            <v>44053</v>
          </cell>
          <cell r="AF163">
            <v>37.31</v>
          </cell>
          <cell r="AG163">
            <v>40.049999999999997</v>
          </cell>
          <cell r="AH163">
            <v>42.43</v>
          </cell>
          <cell r="AI163">
            <v>45.08</v>
          </cell>
          <cell r="AK163">
            <v>44144</v>
          </cell>
          <cell r="AL163">
            <v>45.84</v>
          </cell>
          <cell r="AM163">
            <v>48.28</v>
          </cell>
          <cell r="AN163">
            <v>52.11</v>
          </cell>
        </row>
        <row r="164">
          <cell r="Y164">
            <v>44054</v>
          </cell>
          <cell r="AB164">
            <v>32.380000000000003</v>
          </cell>
          <cell r="AC164">
            <v>36.06</v>
          </cell>
          <cell r="AE164">
            <v>44054</v>
          </cell>
          <cell r="AF164">
            <v>37.29</v>
          </cell>
          <cell r="AG164">
            <v>40.07</v>
          </cell>
          <cell r="AH164">
            <v>42.4</v>
          </cell>
          <cell r="AI164">
            <v>45.04</v>
          </cell>
          <cell r="AK164">
            <v>44145</v>
          </cell>
          <cell r="AL164">
            <v>45.79</v>
          </cell>
          <cell r="AM164">
            <v>48.21</v>
          </cell>
          <cell r="AN164">
            <v>51.96</v>
          </cell>
        </row>
        <row r="165">
          <cell r="Y165">
            <v>44055</v>
          </cell>
          <cell r="AB165">
            <v>32.380000000000003</v>
          </cell>
          <cell r="AC165">
            <v>36.04</v>
          </cell>
          <cell r="AE165">
            <v>44055</v>
          </cell>
          <cell r="AF165">
            <v>37.270000000000003</v>
          </cell>
          <cell r="AG165">
            <v>40.06</v>
          </cell>
          <cell r="AH165">
            <v>42.4</v>
          </cell>
          <cell r="AI165">
            <v>45.05</v>
          </cell>
          <cell r="AK165">
            <v>44146</v>
          </cell>
          <cell r="AL165">
            <v>45.84</v>
          </cell>
          <cell r="AM165">
            <v>48.27</v>
          </cell>
          <cell r="AN165">
            <v>52.02</v>
          </cell>
        </row>
        <row r="166">
          <cell r="Y166">
            <v>44056</v>
          </cell>
          <cell r="AB166">
            <v>32.380000000000003</v>
          </cell>
          <cell r="AC166">
            <v>36.04</v>
          </cell>
          <cell r="AE166">
            <v>44056</v>
          </cell>
          <cell r="AF166">
            <v>37.25</v>
          </cell>
          <cell r="AG166">
            <v>40.090000000000003</v>
          </cell>
          <cell r="AH166">
            <v>42.39</v>
          </cell>
          <cell r="AI166">
            <v>45.11</v>
          </cell>
          <cell r="AK166">
            <v>44147</v>
          </cell>
          <cell r="AL166">
            <v>45.83</v>
          </cell>
          <cell r="AM166">
            <v>48.28</v>
          </cell>
          <cell r="AN166">
            <v>52.04</v>
          </cell>
        </row>
        <row r="167">
          <cell r="Y167">
            <v>44057</v>
          </cell>
          <cell r="AB167">
            <v>32.409999999999997</v>
          </cell>
          <cell r="AC167">
            <v>36.04</v>
          </cell>
          <cell r="AE167">
            <v>44057</v>
          </cell>
          <cell r="AF167">
            <v>37.25</v>
          </cell>
          <cell r="AG167">
            <v>40.119999999999997</v>
          </cell>
          <cell r="AH167">
            <v>42.42</v>
          </cell>
          <cell r="AI167">
            <v>45.13</v>
          </cell>
          <cell r="AK167">
            <v>44148</v>
          </cell>
          <cell r="AL167">
            <v>45.81</v>
          </cell>
          <cell r="AM167">
            <v>48.21</v>
          </cell>
          <cell r="AN167">
            <v>52.01</v>
          </cell>
        </row>
        <row r="168">
          <cell r="Y168">
            <v>44060</v>
          </cell>
          <cell r="AB168">
            <v>32.340000000000003</v>
          </cell>
          <cell r="AC168">
            <v>35.979999999999997</v>
          </cell>
          <cell r="AE168">
            <v>44060</v>
          </cell>
          <cell r="AF168">
            <v>37.19</v>
          </cell>
          <cell r="AG168">
            <v>40.07</v>
          </cell>
          <cell r="AH168">
            <v>42.36</v>
          </cell>
          <cell r="AI168">
            <v>45.08</v>
          </cell>
          <cell r="AK168">
            <v>44151</v>
          </cell>
          <cell r="AL168">
            <v>45.8</v>
          </cell>
          <cell r="AM168">
            <v>48.19</v>
          </cell>
          <cell r="AN168">
            <v>52</v>
          </cell>
        </row>
        <row r="169">
          <cell r="Y169">
            <v>44061</v>
          </cell>
          <cell r="AB169">
            <v>32.380000000000003</v>
          </cell>
          <cell r="AC169">
            <v>35.99</v>
          </cell>
          <cell r="AE169">
            <v>44061</v>
          </cell>
          <cell r="AF169">
            <v>37.21</v>
          </cell>
          <cell r="AG169">
            <v>40.119999999999997</v>
          </cell>
          <cell r="AH169">
            <v>42.4</v>
          </cell>
          <cell r="AI169">
            <v>45.09</v>
          </cell>
          <cell r="AK169">
            <v>44152</v>
          </cell>
          <cell r="AL169">
            <v>45.8</v>
          </cell>
          <cell r="AM169">
            <v>48.24</v>
          </cell>
          <cell r="AN169">
            <v>52.09</v>
          </cell>
        </row>
        <row r="170">
          <cell r="Y170">
            <v>44062</v>
          </cell>
          <cell r="AB170">
            <v>32.49</v>
          </cell>
          <cell r="AC170">
            <v>36.08</v>
          </cell>
          <cell r="AE170">
            <v>44062</v>
          </cell>
          <cell r="AF170">
            <v>37.299999999999997</v>
          </cell>
          <cell r="AG170">
            <v>40.24</v>
          </cell>
          <cell r="AH170">
            <v>42.51</v>
          </cell>
          <cell r="AI170">
            <v>45.2</v>
          </cell>
          <cell r="AK170">
            <v>44153</v>
          </cell>
          <cell r="AL170">
            <v>45.94</v>
          </cell>
          <cell r="AM170">
            <v>48.35</v>
          </cell>
          <cell r="AN170">
            <v>52.24</v>
          </cell>
        </row>
        <row r="171">
          <cell r="Y171">
            <v>44063</v>
          </cell>
          <cell r="AB171">
            <v>32.520000000000003</v>
          </cell>
          <cell r="AC171">
            <v>36.07</v>
          </cell>
          <cell r="AE171">
            <v>44063</v>
          </cell>
          <cell r="AF171">
            <v>37.33</v>
          </cell>
          <cell r="AG171">
            <v>40.270000000000003</v>
          </cell>
          <cell r="AH171">
            <v>42.54</v>
          </cell>
          <cell r="AI171">
            <v>45.22</v>
          </cell>
          <cell r="AK171">
            <v>44154</v>
          </cell>
          <cell r="AL171">
            <v>45.98</v>
          </cell>
          <cell r="AM171">
            <v>48.43</v>
          </cell>
          <cell r="AN171">
            <v>52.3</v>
          </cell>
        </row>
        <row r="172">
          <cell r="Y172">
            <v>44064</v>
          </cell>
          <cell r="AB172">
            <v>32.53</v>
          </cell>
          <cell r="AC172">
            <v>36.090000000000003</v>
          </cell>
          <cell r="AE172">
            <v>44064</v>
          </cell>
          <cell r="AF172">
            <v>37.35</v>
          </cell>
          <cell r="AG172">
            <v>40.33</v>
          </cell>
          <cell r="AH172">
            <v>42.61</v>
          </cell>
          <cell r="AI172">
            <v>45.26</v>
          </cell>
          <cell r="AK172">
            <v>44155</v>
          </cell>
          <cell r="AL172">
            <v>45.99</v>
          </cell>
          <cell r="AM172">
            <v>48.44</v>
          </cell>
          <cell r="AN172">
            <v>52.35</v>
          </cell>
        </row>
        <row r="173">
          <cell r="Y173">
            <v>44067</v>
          </cell>
          <cell r="AB173">
            <v>32.53</v>
          </cell>
          <cell r="AC173">
            <v>36.1</v>
          </cell>
          <cell r="AE173">
            <v>44067</v>
          </cell>
          <cell r="AF173">
            <v>37.369999999999997</v>
          </cell>
          <cell r="AG173">
            <v>40.36</v>
          </cell>
          <cell r="AH173">
            <v>42.63</v>
          </cell>
          <cell r="AI173">
            <v>45.28</v>
          </cell>
          <cell r="AK173">
            <v>44158</v>
          </cell>
          <cell r="AL173">
            <v>45.97</v>
          </cell>
          <cell r="AM173">
            <v>48.41</v>
          </cell>
          <cell r="AN173">
            <v>52.35</v>
          </cell>
        </row>
        <row r="174">
          <cell r="Y174">
            <v>44068</v>
          </cell>
          <cell r="AB174">
            <v>32.53</v>
          </cell>
          <cell r="AC174">
            <v>36.1</v>
          </cell>
          <cell r="AE174">
            <v>44068</v>
          </cell>
          <cell r="AF174">
            <v>37.35</v>
          </cell>
          <cell r="AG174">
            <v>40.380000000000003</v>
          </cell>
          <cell r="AH174">
            <v>42.63</v>
          </cell>
          <cell r="AI174">
            <v>45.27</v>
          </cell>
          <cell r="AK174">
            <v>44159</v>
          </cell>
          <cell r="AL174">
            <v>46.01</v>
          </cell>
          <cell r="AM174">
            <v>48.48</v>
          </cell>
          <cell r="AN174">
            <v>52.42</v>
          </cell>
        </row>
        <row r="175">
          <cell r="Y175">
            <v>44069</v>
          </cell>
          <cell r="AB175">
            <v>32.54</v>
          </cell>
          <cell r="AC175">
            <v>36.1</v>
          </cell>
          <cell r="AE175">
            <v>44069</v>
          </cell>
          <cell r="AF175">
            <v>37.36</v>
          </cell>
          <cell r="AG175">
            <v>40.4</v>
          </cell>
          <cell r="AH175">
            <v>42.65</v>
          </cell>
          <cell r="AI175">
            <v>45.29</v>
          </cell>
          <cell r="AK175">
            <v>44160</v>
          </cell>
          <cell r="AL175">
            <v>46.08</v>
          </cell>
          <cell r="AM175">
            <v>48.55</v>
          </cell>
          <cell r="AN175">
            <v>52.5</v>
          </cell>
        </row>
        <row r="176">
          <cell r="Y176">
            <v>44070</v>
          </cell>
          <cell r="AB176">
            <v>32.54</v>
          </cell>
          <cell r="AC176">
            <v>36.08</v>
          </cell>
          <cell r="AE176">
            <v>44070</v>
          </cell>
          <cell r="AF176">
            <v>37.340000000000003</v>
          </cell>
          <cell r="AG176">
            <v>40.409999999999997</v>
          </cell>
          <cell r="AH176">
            <v>42.65</v>
          </cell>
          <cell r="AI176">
            <v>45.27</v>
          </cell>
          <cell r="AK176">
            <v>44161</v>
          </cell>
          <cell r="AL176">
            <v>46.08</v>
          </cell>
          <cell r="AM176">
            <v>48.54</v>
          </cell>
          <cell r="AN176">
            <v>52.5</v>
          </cell>
        </row>
        <row r="177">
          <cell r="Y177">
            <v>44071</v>
          </cell>
          <cell r="AB177">
            <v>32.549999999999997</v>
          </cell>
          <cell r="AC177">
            <v>36.08</v>
          </cell>
          <cell r="AE177">
            <v>44071</v>
          </cell>
          <cell r="AF177">
            <v>37.33</v>
          </cell>
          <cell r="AG177">
            <v>40.409999999999997</v>
          </cell>
          <cell r="AH177">
            <v>42.66</v>
          </cell>
          <cell r="AI177">
            <v>45.27</v>
          </cell>
          <cell r="AK177">
            <v>44162</v>
          </cell>
          <cell r="AL177">
            <v>46.08</v>
          </cell>
          <cell r="AM177">
            <v>48.54</v>
          </cell>
          <cell r="AN177">
            <v>52.5</v>
          </cell>
        </row>
        <row r="178">
          <cell r="Y178">
            <v>44074</v>
          </cell>
          <cell r="AB178">
            <v>32.54</v>
          </cell>
          <cell r="AC178">
            <v>36.049999999999997</v>
          </cell>
          <cell r="AE178">
            <v>44074</v>
          </cell>
          <cell r="AF178">
            <v>37.369999999999997</v>
          </cell>
          <cell r="AG178">
            <v>40.44</v>
          </cell>
          <cell r="AH178">
            <v>42.65</v>
          </cell>
          <cell r="AI178">
            <v>45.25</v>
          </cell>
          <cell r="AK178">
            <v>44165</v>
          </cell>
          <cell r="AL178">
            <v>46.13</v>
          </cell>
          <cell r="AM178">
            <v>48.57</v>
          </cell>
          <cell r="AN178">
            <v>52.52</v>
          </cell>
        </row>
        <row r="179">
          <cell r="Y179">
            <v>44075</v>
          </cell>
          <cell r="AB179">
            <v>32.58</v>
          </cell>
          <cell r="AC179">
            <v>36.07</v>
          </cell>
          <cell r="AE179">
            <v>44075</v>
          </cell>
          <cell r="AF179">
            <v>37.51</v>
          </cell>
          <cell r="AG179">
            <v>40.54</v>
          </cell>
          <cell r="AH179">
            <v>42.67</v>
          </cell>
          <cell r="AI179">
            <v>45.21</v>
          </cell>
          <cell r="AK179">
            <v>44166</v>
          </cell>
          <cell r="AL179">
            <v>46.32</v>
          </cell>
          <cell r="AM179">
            <v>48.8</v>
          </cell>
          <cell r="AN179">
            <v>52.43</v>
          </cell>
        </row>
        <row r="180">
          <cell r="Y180">
            <v>44076</v>
          </cell>
          <cell r="AB180">
            <v>32.590000000000003</v>
          </cell>
          <cell r="AC180">
            <v>36.090000000000003</v>
          </cell>
          <cell r="AE180">
            <v>44076</v>
          </cell>
          <cell r="AF180">
            <v>37.520000000000003</v>
          </cell>
          <cell r="AG180">
            <v>40.56</v>
          </cell>
          <cell r="AH180">
            <v>42.67</v>
          </cell>
          <cell r="AI180">
            <v>45.21</v>
          </cell>
          <cell r="AK180">
            <v>44167</v>
          </cell>
          <cell r="AL180">
            <v>46.32</v>
          </cell>
          <cell r="AM180">
            <v>48.79</v>
          </cell>
          <cell r="AN180">
            <v>52.44</v>
          </cell>
        </row>
        <row r="181">
          <cell r="Y181">
            <v>44077</v>
          </cell>
          <cell r="AB181">
            <v>32.58</v>
          </cell>
          <cell r="AC181">
            <v>36.090000000000003</v>
          </cell>
          <cell r="AE181">
            <v>44077</v>
          </cell>
          <cell r="AF181">
            <v>37.51</v>
          </cell>
          <cell r="AG181">
            <v>40.54</v>
          </cell>
          <cell r="AH181">
            <v>42.65</v>
          </cell>
          <cell r="AI181">
            <v>45.2</v>
          </cell>
          <cell r="AK181">
            <v>44168</v>
          </cell>
          <cell r="AL181">
            <v>46.31</v>
          </cell>
          <cell r="AM181">
            <v>48.79</v>
          </cell>
          <cell r="AN181">
            <v>52.46</v>
          </cell>
        </row>
        <row r="182">
          <cell r="Y182">
            <v>44078</v>
          </cell>
          <cell r="AB182">
            <v>32.590000000000003</v>
          </cell>
          <cell r="AC182">
            <v>36.090000000000003</v>
          </cell>
          <cell r="AE182">
            <v>44078</v>
          </cell>
          <cell r="AF182">
            <v>37.520000000000003</v>
          </cell>
          <cell r="AG182">
            <v>40.56</v>
          </cell>
          <cell r="AH182">
            <v>42.65</v>
          </cell>
          <cell r="AI182">
            <v>45.2</v>
          </cell>
          <cell r="AK182">
            <v>44169</v>
          </cell>
          <cell r="AL182">
            <v>46.28</v>
          </cell>
          <cell r="AM182">
            <v>48.74</v>
          </cell>
          <cell r="AN182">
            <v>52.43</v>
          </cell>
        </row>
        <row r="183">
          <cell r="Y183">
            <v>44081</v>
          </cell>
          <cell r="AB183">
            <v>32.590000000000003</v>
          </cell>
          <cell r="AC183">
            <v>36.090000000000003</v>
          </cell>
          <cell r="AE183">
            <v>44081</v>
          </cell>
          <cell r="AF183">
            <v>37.520000000000003</v>
          </cell>
          <cell r="AG183">
            <v>40.549999999999997</v>
          </cell>
          <cell r="AH183">
            <v>42.65</v>
          </cell>
          <cell r="AI183">
            <v>45.2</v>
          </cell>
          <cell r="AK183">
            <v>44172</v>
          </cell>
          <cell r="AL183">
            <v>46.31</v>
          </cell>
          <cell r="AM183">
            <v>48.8</v>
          </cell>
          <cell r="AN183">
            <v>52.49</v>
          </cell>
        </row>
        <row r="184">
          <cell r="Y184">
            <v>44082</v>
          </cell>
          <cell r="AB184">
            <v>32.590000000000003</v>
          </cell>
          <cell r="AC184">
            <v>36.090000000000003</v>
          </cell>
          <cell r="AE184">
            <v>44082</v>
          </cell>
          <cell r="AF184">
            <v>37.520000000000003</v>
          </cell>
          <cell r="AG184">
            <v>40.549999999999997</v>
          </cell>
          <cell r="AH184">
            <v>42.67</v>
          </cell>
          <cell r="AI184">
            <v>45.16</v>
          </cell>
          <cell r="AK184">
            <v>44173</v>
          </cell>
          <cell r="AL184">
            <v>46.31</v>
          </cell>
          <cell r="AM184">
            <v>48.8</v>
          </cell>
          <cell r="AN184">
            <v>52.55</v>
          </cell>
        </row>
        <row r="185">
          <cell r="Y185">
            <v>44083</v>
          </cell>
          <cell r="AB185">
            <v>32.6</v>
          </cell>
          <cell r="AC185">
            <v>36.119999999999997</v>
          </cell>
          <cell r="AE185">
            <v>44083</v>
          </cell>
          <cell r="AF185">
            <v>37.5</v>
          </cell>
          <cell r="AG185">
            <v>40.56</v>
          </cell>
          <cell r="AH185">
            <v>42.66</v>
          </cell>
          <cell r="AI185">
            <v>45.16</v>
          </cell>
          <cell r="AK185">
            <v>44174</v>
          </cell>
          <cell r="AL185">
            <v>46.26</v>
          </cell>
          <cell r="AM185">
            <v>48.78</v>
          </cell>
          <cell r="AN185">
            <v>52.56</v>
          </cell>
        </row>
        <row r="186">
          <cell r="Y186">
            <v>44084</v>
          </cell>
          <cell r="AB186">
            <v>32.64</v>
          </cell>
          <cell r="AC186">
            <v>36.14</v>
          </cell>
          <cell r="AE186">
            <v>44084</v>
          </cell>
          <cell r="AF186">
            <v>37.51</v>
          </cell>
          <cell r="AG186">
            <v>40.57</v>
          </cell>
          <cell r="AH186">
            <v>42.71</v>
          </cell>
          <cell r="AI186">
            <v>45.16</v>
          </cell>
          <cell r="AK186">
            <v>44175</v>
          </cell>
          <cell r="AL186">
            <v>46.27</v>
          </cell>
          <cell r="AM186">
            <v>48.81</v>
          </cell>
          <cell r="AN186">
            <v>52.59</v>
          </cell>
        </row>
        <row r="187">
          <cell r="Y187">
            <v>44085</v>
          </cell>
          <cell r="AB187">
            <v>32.659999999999997</v>
          </cell>
          <cell r="AC187">
            <v>36.15</v>
          </cell>
          <cell r="AE187">
            <v>44085</v>
          </cell>
          <cell r="AF187">
            <v>37.520000000000003</v>
          </cell>
          <cell r="AG187">
            <v>40.58</v>
          </cell>
          <cell r="AH187">
            <v>42.72</v>
          </cell>
          <cell r="AI187">
            <v>45.16</v>
          </cell>
          <cell r="AK187">
            <v>44176</v>
          </cell>
          <cell r="AL187">
            <v>46.29</v>
          </cell>
          <cell r="AM187">
            <v>48.85</v>
          </cell>
          <cell r="AN187">
            <v>52.69</v>
          </cell>
        </row>
        <row r="188">
          <cell r="Y188">
            <v>44088</v>
          </cell>
          <cell r="AB188">
            <v>32.68</v>
          </cell>
          <cell r="AC188">
            <v>36.119999999999997</v>
          </cell>
          <cell r="AE188">
            <v>44088</v>
          </cell>
          <cell r="AF188">
            <v>37.5</v>
          </cell>
          <cell r="AG188">
            <v>40.56</v>
          </cell>
          <cell r="AH188">
            <v>42.68</v>
          </cell>
          <cell r="AI188">
            <v>45.1</v>
          </cell>
          <cell r="AK188">
            <v>44179</v>
          </cell>
          <cell r="AL188">
            <v>46.35</v>
          </cell>
          <cell r="AM188">
            <v>48.94</v>
          </cell>
          <cell r="AN188">
            <v>52.74</v>
          </cell>
        </row>
        <row r="189">
          <cell r="Y189">
            <v>44089</v>
          </cell>
          <cell r="AB189">
            <v>32.71</v>
          </cell>
          <cell r="AC189">
            <v>36.15</v>
          </cell>
          <cell r="AE189">
            <v>44089</v>
          </cell>
          <cell r="AF189">
            <v>37.5</v>
          </cell>
          <cell r="AG189">
            <v>40.58</v>
          </cell>
          <cell r="AH189">
            <v>42.7</v>
          </cell>
          <cell r="AI189">
            <v>45.11</v>
          </cell>
          <cell r="AK189">
            <v>44180</v>
          </cell>
          <cell r="AL189">
            <v>46.31</v>
          </cell>
          <cell r="AM189">
            <v>48.93</v>
          </cell>
          <cell r="AN189">
            <v>52.74</v>
          </cell>
        </row>
        <row r="190">
          <cell r="Y190">
            <v>44090</v>
          </cell>
          <cell r="AB190">
            <v>32.76</v>
          </cell>
          <cell r="AC190">
            <v>36.159999999999997</v>
          </cell>
          <cell r="AE190">
            <v>44090</v>
          </cell>
          <cell r="AF190">
            <v>37.49</v>
          </cell>
          <cell r="AG190">
            <v>40.619999999999997</v>
          </cell>
          <cell r="AH190">
            <v>42.73</v>
          </cell>
          <cell r="AI190">
            <v>45.14</v>
          </cell>
          <cell r="AK190">
            <v>44181</v>
          </cell>
          <cell r="AL190">
            <v>46.37</v>
          </cell>
          <cell r="AM190">
            <v>48.99</v>
          </cell>
          <cell r="AN190">
            <v>52.84</v>
          </cell>
        </row>
        <row r="191">
          <cell r="Y191">
            <v>44091</v>
          </cell>
          <cell r="AB191">
            <v>32.76</v>
          </cell>
          <cell r="AC191">
            <v>36.159999999999997</v>
          </cell>
          <cell r="AE191">
            <v>44091</v>
          </cell>
          <cell r="AF191">
            <v>37.49</v>
          </cell>
          <cell r="AG191">
            <v>40.64</v>
          </cell>
          <cell r="AH191">
            <v>42.77</v>
          </cell>
          <cell r="AI191">
            <v>45.13</v>
          </cell>
          <cell r="AK191">
            <v>44182</v>
          </cell>
          <cell r="AL191">
            <v>46.37</v>
          </cell>
          <cell r="AM191">
            <v>49.01</v>
          </cell>
          <cell r="AN191">
            <v>52.87</v>
          </cell>
        </row>
        <row r="192">
          <cell r="Y192">
            <v>44092</v>
          </cell>
          <cell r="AB192">
            <v>32.76</v>
          </cell>
          <cell r="AC192">
            <v>36.15</v>
          </cell>
          <cell r="AE192">
            <v>44092</v>
          </cell>
          <cell r="AF192">
            <v>37.479999999999997</v>
          </cell>
          <cell r="AG192">
            <v>40.630000000000003</v>
          </cell>
          <cell r="AH192">
            <v>42.78</v>
          </cell>
          <cell r="AI192">
            <v>45.15</v>
          </cell>
          <cell r="AK192">
            <v>44183</v>
          </cell>
          <cell r="AL192">
            <v>46.34</v>
          </cell>
          <cell r="AM192">
            <v>49</v>
          </cell>
          <cell r="AN192">
            <v>52.86</v>
          </cell>
        </row>
        <row r="193">
          <cell r="Y193">
            <v>44095</v>
          </cell>
          <cell r="AB193">
            <v>32.659999999999997</v>
          </cell>
          <cell r="AC193">
            <v>36.04</v>
          </cell>
          <cell r="AE193">
            <v>44095</v>
          </cell>
          <cell r="AF193">
            <v>37.31</v>
          </cell>
          <cell r="AG193">
            <v>40.61</v>
          </cell>
          <cell r="AH193">
            <v>42.79</v>
          </cell>
          <cell r="AI193">
            <v>45.11</v>
          </cell>
          <cell r="AK193">
            <v>44186</v>
          </cell>
          <cell r="AL193">
            <v>45.62</v>
          </cell>
          <cell r="AM193">
            <v>48.27</v>
          </cell>
          <cell r="AN193">
            <v>52.06</v>
          </cell>
        </row>
        <row r="194">
          <cell r="Y194">
            <v>44096</v>
          </cell>
          <cell r="AB194">
            <v>32.71</v>
          </cell>
          <cell r="AC194">
            <v>36.06</v>
          </cell>
          <cell r="AE194">
            <v>44096</v>
          </cell>
          <cell r="AF194">
            <v>37.36</v>
          </cell>
          <cell r="AG194">
            <v>40.65</v>
          </cell>
          <cell r="AH194">
            <v>42.8</v>
          </cell>
          <cell r="AI194">
            <v>45.1</v>
          </cell>
          <cell r="AK194">
            <v>44187</v>
          </cell>
          <cell r="AL194">
            <v>45.66</v>
          </cell>
          <cell r="AM194">
            <v>48.28</v>
          </cell>
          <cell r="AN194">
            <v>52.06</v>
          </cell>
        </row>
        <row r="195">
          <cell r="Y195">
            <v>44097</v>
          </cell>
          <cell r="AB195">
            <v>32.700000000000003</v>
          </cell>
          <cell r="AC195">
            <v>36.03</v>
          </cell>
          <cell r="AE195">
            <v>44097</v>
          </cell>
          <cell r="AF195">
            <v>37.33</v>
          </cell>
          <cell r="AG195">
            <v>40.69</v>
          </cell>
          <cell r="AH195">
            <v>42.77</v>
          </cell>
          <cell r="AI195">
            <v>45.08</v>
          </cell>
          <cell r="AK195">
            <v>44188</v>
          </cell>
          <cell r="AL195">
            <v>45.65</v>
          </cell>
          <cell r="AM195">
            <v>48.27</v>
          </cell>
          <cell r="AN195">
            <v>52.05</v>
          </cell>
        </row>
        <row r="196">
          <cell r="Y196">
            <v>44098</v>
          </cell>
          <cell r="AB196">
            <v>32.71</v>
          </cell>
          <cell r="AC196">
            <v>36.06</v>
          </cell>
          <cell r="AE196">
            <v>44098</v>
          </cell>
          <cell r="AF196">
            <v>37.36</v>
          </cell>
          <cell r="AG196">
            <v>40.72</v>
          </cell>
          <cell r="AH196">
            <v>42.82</v>
          </cell>
          <cell r="AI196">
            <v>45.15</v>
          </cell>
          <cell r="AK196">
            <v>44189</v>
          </cell>
          <cell r="AL196">
            <v>45.63</v>
          </cell>
          <cell r="AM196">
            <v>48.24</v>
          </cell>
          <cell r="AN196">
            <v>52.02</v>
          </cell>
        </row>
        <row r="197">
          <cell r="Y197">
            <v>44099</v>
          </cell>
          <cell r="AB197">
            <v>32.75</v>
          </cell>
          <cell r="AC197">
            <v>36.08</v>
          </cell>
          <cell r="AE197">
            <v>44099</v>
          </cell>
          <cell r="AF197">
            <v>37.409999999999997</v>
          </cell>
          <cell r="AG197">
            <v>40.78</v>
          </cell>
          <cell r="AH197">
            <v>42.83</v>
          </cell>
          <cell r="AI197">
            <v>45.23</v>
          </cell>
          <cell r="AK197">
            <v>44190</v>
          </cell>
          <cell r="AL197">
            <v>45.63</v>
          </cell>
          <cell r="AM197">
            <v>48.24</v>
          </cell>
          <cell r="AN197">
            <v>52.02</v>
          </cell>
        </row>
        <row r="198">
          <cell r="Y198">
            <v>44102</v>
          </cell>
          <cell r="AB198">
            <v>32.74</v>
          </cell>
          <cell r="AC198">
            <v>36.1</v>
          </cell>
          <cell r="AE198">
            <v>44102</v>
          </cell>
          <cell r="AF198">
            <v>37.43</v>
          </cell>
          <cell r="AG198">
            <v>40.81</v>
          </cell>
          <cell r="AH198">
            <v>42.82</v>
          </cell>
          <cell r="AI198">
            <v>45.29</v>
          </cell>
          <cell r="AK198">
            <v>44193</v>
          </cell>
          <cell r="AL198">
            <v>45.68</v>
          </cell>
          <cell r="AM198">
            <v>48.3</v>
          </cell>
          <cell r="AN198">
            <v>52.07</v>
          </cell>
        </row>
        <row r="199">
          <cell r="Y199">
            <v>44103</v>
          </cell>
          <cell r="AB199">
            <v>32.729999999999997</v>
          </cell>
          <cell r="AC199">
            <v>36.08</v>
          </cell>
          <cell r="AE199">
            <v>44103</v>
          </cell>
          <cell r="AF199">
            <v>37.32</v>
          </cell>
          <cell r="AG199">
            <v>40.78</v>
          </cell>
          <cell r="AH199">
            <v>42.77</v>
          </cell>
          <cell r="AI199">
            <v>45.28</v>
          </cell>
          <cell r="AK199">
            <v>44194</v>
          </cell>
          <cell r="AL199">
            <v>45.72</v>
          </cell>
          <cell r="AM199">
            <v>48.34</v>
          </cell>
          <cell r="AN199">
            <v>52.12</v>
          </cell>
        </row>
        <row r="200">
          <cell r="Y200">
            <v>44104</v>
          </cell>
          <cell r="AB200">
            <v>32.770000000000003</v>
          </cell>
          <cell r="AC200">
            <v>36.1</v>
          </cell>
          <cell r="AE200">
            <v>44104</v>
          </cell>
          <cell r="AF200">
            <v>37.340000000000003</v>
          </cell>
          <cell r="AG200">
            <v>40.770000000000003</v>
          </cell>
          <cell r="AH200">
            <v>42.72</v>
          </cell>
          <cell r="AI200">
            <v>45.22</v>
          </cell>
          <cell r="AK200">
            <v>44195</v>
          </cell>
          <cell r="AL200">
            <v>45.68</v>
          </cell>
          <cell r="AM200">
            <v>48.3</v>
          </cell>
          <cell r="AN200">
            <v>52.04</v>
          </cell>
        </row>
        <row r="201">
          <cell r="Y201">
            <v>44105</v>
          </cell>
          <cell r="AC201">
            <v>35.880000000000003</v>
          </cell>
          <cell r="AE201">
            <v>44105</v>
          </cell>
          <cell r="AF201">
            <v>36.94</v>
          </cell>
          <cell r="AG201">
            <v>40.19</v>
          </cell>
          <cell r="AH201">
            <v>43</v>
          </cell>
          <cell r="AI201">
            <v>45.01</v>
          </cell>
          <cell r="AK201">
            <v>44196</v>
          </cell>
          <cell r="AL201">
            <v>45.65</v>
          </cell>
          <cell r="AM201">
            <v>48.27</v>
          </cell>
          <cell r="AN201">
            <v>52.01</v>
          </cell>
        </row>
        <row r="202">
          <cell r="Y202">
            <v>44106</v>
          </cell>
          <cell r="AC202">
            <v>35.89</v>
          </cell>
          <cell r="AE202">
            <v>44106</v>
          </cell>
          <cell r="AF202">
            <v>36.94</v>
          </cell>
          <cell r="AG202">
            <v>40.200000000000003</v>
          </cell>
          <cell r="AH202">
            <v>43.03</v>
          </cell>
          <cell r="AI202">
            <v>45.01</v>
          </cell>
          <cell r="AK202">
            <v>44197</v>
          </cell>
          <cell r="AL202">
            <v>45.4</v>
          </cell>
          <cell r="AM202">
            <v>47.76</v>
          </cell>
          <cell r="AN202">
            <v>52.19</v>
          </cell>
          <cell r="AO202">
            <v>52.16</v>
          </cell>
        </row>
        <row r="203">
          <cell r="Y203">
            <v>44109</v>
          </cell>
          <cell r="AC203">
            <v>35.909999999999997</v>
          </cell>
          <cell r="AE203">
            <v>44109</v>
          </cell>
          <cell r="AF203">
            <v>36.97</v>
          </cell>
          <cell r="AG203">
            <v>40.22</v>
          </cell>
          <cell r="AH203">
            <v>43.01</v>
          </cell>
          <cell r="AI203">
            <v>44.93</v>
          </cell>
          <cell r="AK203">
            <v>44200</v>
          </cell>
          <cell r="AL203">
            <v>45.46</v>
          </cell>
          <cell r="AM203">
            <v>47.77</v>
          </cell>
          <cell r="AN203">
            <v>52.17</v>
          </cell>
          <cell r="AO203">
            <v>52.16</v>
          </cell>
        </row>
        <row r="204">
          <cell r="Y204">
            <v>44110</v>
          </cell>
          <cell r="AC204">
            <v>35.92</v>
          </cell>
          <cell r="AE204">
            <v>44110</v>
          </cell>
          <cell r="AF204">
            <v>36.97</v>
          </cell>
          <cell r="AG204">
            <v>40.200000000000003</v>
          </cell>
          <cell r="AH204">
            <v>42.99</v>
          </cell>
          <cell r="AI204">
            <v>44.87</v>
          </cell>
          <cell r="AK204">
            <v>44201</v>
          </cell>
          <cell r="AL204">
            <v>45.48</v>
          </cell>
          <cell r="AM204">
            <v>47.8</v>
          </cell>
          <cell r="AN204">
            <v>52.18</v>
          </cell>
          <cell r="AO204">
            <v>52.17</v>
          </cell>
        </row>
        <row r="205">
          <cell r="Y205">
            <v>44111</v>
          </cell>
          <cell r="AC205">
            <v>35.9</v>
          </cell>
          <cell r="AE205">
            <v>44111</v>
          </cell>
          <cell r="AF205">
            <v>36.97</v>
          </cell>
          <cell r="AG205">
            <v>40.18</v>
          </cell>
          <cell r="AH205">
            <v>43</v>
          </cell>
          <cell r="AI205">
            <v>44.83</v>
          </cell>
          <cell r="AK205">
            <v>44202</v>
          </cell>
          <cell r="AL205">
            <v>45.4</v>
          </cell>
          <cell r="AM205">
            <v>47.72</v>
          </cell>
          <cell r="AN205">
            <v>52.08</v>
          </cell>
          <cell r="AO205">
            <v>52.1</v>
          </cell>
        </row>
        <row r="206">
          <cell r="Y206">
            <v>44112</v>
          </cell>
          <cell r="AC206">
            <v>35.950000000000003</v>
          </cell>
          <cell r="AE206">
            <v>44112</v>
          </cell>
          <cell r="AF206">
            <v>36.94</v>
          </cell>
          <cell r="AG206">
            <v>40.159999999999997</v>
          </cell>
          <cell r="AH206">
            <v>42.99</v>
          </cell>
          <cell r="AI206">
            <v>44.86</v>
          </cell>
          <cell r="AK206">
            <v>44203</v>
          </cell>
          <cell r="AL206">
            <v>45.41</v>
          </cell>
          <cell r="AM206">
            <v>47.74</v>
          </cell>
          <cell r="AN206">
            <v>52.1</v>
          </cell>
          <cell r="AO206">
            <v>52.11</v>
          </cell>
        </row>
        <row r="207">
          <cell r="Y207">
            <v>44113</v>
          </cell>
          <cell r="AC207">
            <v>35.92</v>
          </cell>
          <cell r="AE207">
            <v>44113</v>
          </cell>
          <cell r="AF207">
            <v>36.97</v>
          </cell>
          <cell r="AG207">
            <v>40.19</v>
          </cell>
          <cell r="AH207">
            <v>43.05</v>
          </cell>
          <cell r="AI207">
            <v>44.89</v>
          </cell>
          <cell r="AK207">
            <v>44204</v>
          </cell>
          <cell r="AL207">
            <v>45.41</v>
          </cell>
          <cell r="AM207">
            <v>47.76</v>
          </cell>
          <cell r="AN207">
            <v>52.11</v>
          </cell>
          <cell r="AO207">
            <v>52.11</v>
          </cell>
        </row>
        <row r="208">
          <cell r="Y208">
            <v>44116</v>
          </cell>
          <cell r="AC208">
            <v>35.92</v>
          </cell>
          <cell r="AE208">
            <v>44116</v>
          </cell>
          <cell r="AF208">
            <v>37.04</v>
          </cell>
          <cell r="AG208">
            <v>40.25</v>
          </cell>
          <cell r="AH208">
            <v>43.09</v>
          </cell>
          <cell r="AI208">
            <v>45.04</v>
          </cell>
          <cell r="AK208">
            <v>44207</v>
          </cell>
          <cell r="AL208">
            <v>45.39</v>
          </cell>
          <cell r="AM208">
            <v>47.8</v>
          </cell>
          <cell r="AN208">
            <v>52.2</v>
          </cell>
          <cell r="AO208">
            <v>52.22</v>
          </cell>
        </row>
        <row r="209">
          <cell r="Y209">
            <v>44117</v>
          </cell>
          <cell r="AC209">
            <v>35.97</v>
          </cell>
          <cell r="AE209">
            <v>44117</v>
          </cell>
          <cell r="AF209">
            <v>37.04</v>
          </cell>
          <cell r="AG209">
            <v>40.25</v>
          </cell>
          <cell r="AH209">
            <v>42.95</v>
          </cell>
          <cell r="AI209">
            <v>44.94</v>
          </cell>
          <cell r="AK209">
            <v>44208</v>
          </cell>
          <cell r="AL209">
            <v>45.42</v>
          </cell>
          <cell r="AM209">
            <v>47.82</v>
          </cell>
          <cell r="AN209">
            <v>52.21</v>
          </cell>
          <cell r="AO209">
            <v>52.26</v>
          </cell>
        </row>
        <row r="210">
          <cell r="Y210">
            <v>44118</v>
          </cell>
          <cell r="AC210">
            <v>36.119999999999997</v>
          </cell>
          <cell r="AE210">
            <v>44118</v>
          </cell>
          <cell r="AF210">
            <v>37.25</v>
          </cell>
          <cell r="AG210">
            <v>40.24</v>
          </cell>
          <cell r="AH210">
            <v>42.81</v>
          </cell>
          <cell r="AI210">
            <v>44.75</v>
          </cell>
          <cell r="AK210">
            <v>44209</v>
          </cell>
          <cell r="AL210">
            <v>45.43</v>
          </cell>
          <cell r="AM210">
            <v>47.87</v>
          </cell>
          <cell r="AN210">
            <v>52.27</v>
          </cell>
          <cell r="AO210">
            <v>52.31</v>
          </cell>
        </row>
        <row r="211">
          <cell r="Y211">
            <v>44119</v>
          </cell>
          <cell r="AC211">
            <v>36.159999999999997</v>
          </cell>
          <cell r="AE211">
            <v>44119</v>
          </cell>
          <cell r="AF211">
            <v>37.33</v>
          </cell>
          <cell r="AG211">
            <v>40.28</v>
          </cell>
          <cell r="AH211">
            <v>42.81</v>
          </cell>
          <cell r="AI211">
            <v>44.69</v>
          </cell>
          <cell r="AK211">
            <v>44210</v>
          </cell>
          <cell r="AL211">
            <v>45.41</v>
          </cell>
          <cell r="AM211">
            <v>47.85</v>
          </cell>
          <cell r="AN211">
            <v>52.27</v>
          </cell>
          <cell r="AO211">
            <v>52.32</v>
          </cell>
        </row>
        <row r="212">
          <cell r="Y212">
            <v>44120</v>
          </cell>
          <cell r="AC212">
            <v>36.18</v>
          </cell>
          <cell r="AE212">
            <v>44120</v>
          </cell>
          <cell r="AF212">
            <v>37.35</v>
          </cell>
          <cell r="AG212">
            <v>40.28</v>
          </cell>
          <cell r="AH212">
            <v>42.78</v>
          </cell>
          <cell r="AI212">
            <v>44.69</v>
          </cell>
          <cell r="AK212">
            <v>44211</v>
          </cell>
          <cell r="AL212">
            <v>45.39</v>
          </cell>
          <cell r="AM212">
            <v>47.86</v>
          </cell>
          <cell r="AN212">
            <v>52.29</v>
          </cell>
          <cell r="AO212">
            <v>52.38</v>
          </cell>
        </row>
        <row r="213">
          <cell r="Y213">
            <v>44123</v>
          </cell>
          <cell r="AC213">
            <v>36.090000000000003</v>
          </cell>
          <cell r="AE213">
            <v>44123</v>
          </cell>
          <cell r="AF213">
            <v>37.32</v>
          </cell>
          <cell r="AG213">
            <v>40.18</v>
          </cell>
          <cell r="AH213">
            <v>42.8</v>
          </cell>
          <cell r="AI213">
            <v>44.65</v>
          </cell>
          <cell r="AK213">
            <v>44214</v>
          </cell>
          <cell r="AL213">
            <v>45.39</v>
          </cell>
          <cell r="AM213">
            <v>47.87</v>
          </cell>
          <cell r="AN213">
            <v>52.28</v>
          </cell>
          <cell r="AO213">
            <v>52.38</v>
          </cell>
        </row>
        <row r="214">
          <cell r="Y214">
            <v>44124</v>
          </cell>
          <cell r="AC214">
            <v>35.99</v>
          </cell>
          <cell r="AE214">
            <v>44124</v>
          </cell>
          <cell r="AF214">
            <v>37.31</v>
          </cell>
          <cell r="AG214">
            <v>40.159999999999997</v>
          </cell>
          <cell r="AH214">
            <v>42.84</v>
          </cell>
          <cell r="AI214">
            <v>44.62</v>
          </cell>
          <cell r="AK214">
            <v>44215</v>
          </cell>
          <cell r="AL214">
            <v>45.57</v>
          </cell>
          <cell r="AM214">
            <v>47.99</v>
          </cell>
          <cell r="AN214">
            <v>52.4</v>
          </cell>
          <cell r="AO214">
            <v>52.5</v>
          </cell>
        </row>
        <row r="215">
          <cell r="Y215">
            <v>44125</v>
          </cell>
          <cell r="AC215">
            <v>36.020000000000003</v>
          </cell>
          <cell r="AE215">
            <v>44125</v>
          </cell>
          <cell r="AF215">
            <v>37.32</v>
          </cell>
          <cell r="AG215">
            <v>40.11</v>
          </cell>
          <cell r="AH215">
            <v>42.88</v>
          </cell>
          <cell r="AI215">
            <v>44.68</v>
          </cell>
          <cell r="AK215">
            <v>44216</v>
          </cell>
          <cell r="AL215">
            <v>45.66</v>
          </cell>
          <cell r="AM215">
            <v>48.13</v>
          </cell>
          <cell r="AN215">
            <v>52.41</v>
          </cell>
          <cell r="AO215">
            <v>52.65</v>
          </cell>
        </row>
        <row r="216">
          <cell r="Y216">
            <v>44126</v>
          </cell>
          <cell r="AC216">
            <v>36.19</v>
          </cell>
          <cell r="AE216">
            <v>44126</v>
          </cell>
          <cell r="AF216">
            <v>37.409999999999997</v>
          </cell>
          <cell r="AG216">
            <v>40.119999999999997</v>
          </cell>
          <cell r="AH216">
            <v>42.95</v>
          </cell>
          <cell r="AI216">
            <v>44.66</v>
          </cell>
          <cell r="AK216">
            <v>44217</v>
          </cell>
          <cell r="AL216">
            <v>45.67</v>
          </cell>
          <cell r="AM216">
            <v>48.13</v>
          </cell>
          <cell r="AN216">
            <v>52.46</v>
          </cell>
          <cell r="AO216">
            <v>52.76</v>
          </cell>
        </row>
        <row r="217">
          <cell r="Y217">
            <v>44127</v>
          </cell>
          <cell r="AC217">
            <v>36.159999999999997</v>
          </cell>
          <cell r="AE217">
            <v>44127</v>
          </cell>
          <cell r="AF217">
            <v>37.39</v>
          </cell>
          <cell r="AG217">
            <v>40.07</v>
          </cell>
          <cell r="AH217">
            <v>42.92</v>
          </cell>
          <cell r="AI217">
            <v>44.61</v>
          </cell>
          <cell r="AK217">
            <v>44218</v>
          </cell>
          <cell r="AL217">
            <v>46.07</v>
          </cell>
          <cell r="AM217">
            <v>48.56</v>
          </cell>
          <cell r="AN217">
            <v>52.91</v>
          </cell>
          <cell r="AO217">
            <v>53.16</v>
          </cell>
        </row>
        <row r="218">
          <cell r="Y218">
            <v>44130</v>
          </cell>
          <cell r="AC218">
            <v>36.200000000000003</v>
          </cell>
          <cell r="AE218">
            <v>44130</v>
          </cell>
          <cell r="AF218">
            <v>37.36</v>
          </cell>
          <cell r="AG218">
            <v>40.07</v>
          </cell>
          <cell r="AH218">
            <v>42.91</v>
          </cell>
          <cell r="AI218">
            <v>44.61</v>
          </cell>
          <cell r="AK218">
            <v>44221</v>
          </cell>
          <cell r="AL218">
            <v>46.13</v>
          </cell>
          <cell r="AM218">
            <v>48.65</v>
          </cell>
          <cell r="AN218">
            <v>52.95</v>
          </cell>
          <cell r="AO218">
            <v>53.17</v>
          </cell>
        </row>
        <row r="219">
          <cell r="Y219">
            <v>44131</v>
          </cell>
          <cell r="AC219">
            <v>36.229999999999997</v>
          </cell>
          <cell r="AE219">
            <v>44131</v>
          </cell>
          <cell r="AF219">
            <v>37.42</v>
          </cell>
          <cell r="AG219">
            <v>40.1</v>
          </cell>
          <cell r="AH219">
            <v>43.01</v>
          </cell>
          <cell r="AI219">
            <v>44.68</v>
          </cell>
          <cell r="AK219">
            <v>44222</v>
          </cell>
          <cell r="AL219">
            <v>46.24</v>
          </cell>
          <cell r="AM219">
            <v>48.7</v>
          </cell>
          <cell r="AN219">
            <v>52.99</v>
          </cell>
          <cell r="AO219">
            <v>53.28</v>
          </cell>
        </row>
        <row r="220">
          <cell r="Y220">
            <v>44132</v>
          </cell>
          <cell r="AC220">
            <v>36.21</v>
          </cell>
          <cell r="AE220">
            <v>44132</v>
          </cell>
          <cell r="AF220">
            <v>37.44</v>
          </cell>
          <cell r="AG220">
            <v>40.130000000000003</v>
          </cell>
          <cell r="AH220">
            <v>43.22</v>
          </cell>
          <cell r="AI220">
            <v>44.73</v>
          </cell>
          <cell r="AK220">
            <v>44223</v>
          </cell>
          <cell r="AL220">
            <v>46.43</v>
          </cell>
          <cell r="AM220">
            <v>48.88</v>
          </cell>
          <cell r="AN220">
            <v>53.16</v>
          </cell>
          <cell r="AO220">
            <v>53.7</v>
          </cell>
        </row>
        <row r="221">
          <cell r="Y221">
            <v>44133</v>
          </cell>
          <cell r="AC221">
            <v>36.22</v>
          </cell>
          <cell r="AE221">
            <v>44133</v>
          </cell>
          <cell r="AF221">
            <v>37.4</v>
          </cell>
          <cell r="AG221">
            <v>40.049999999999997</v>
          </cell>
          <cell r="AH221">
            <v>43.27</v>
          </cell>
          <cell r="AI221">
            <v>44.66</v>
          </cell>
          <cell r="AK221">
            <v>44224</v>
          </cell>
          <cell r="AL221">
            <v>46.52</v>
          </cell>
          <cell r="AM221">
            <v>48.82</v>
          </cell>
          <cell r="AN221">
            <v>53.1</v>
          </cell>
          <cell r="AO221">
            <v>54.01</v>
          </cell>
        </row>
        <row r="222">
          <cell r="Y222">
            <v>44134</v>
          </cell>
          <cell r="AC222">
            <v>36.31</v>
          </cell>
          <cell r="AE222">
            <v>44134</v>
          </cell>
          <cell r="AF222">
            <v>37.44</v>
          </cell>
          <cell r="AG222">
            <v>40.04</v>
          </cell>
          <cell r="AH222">
            <v>43.6</v>
          </cell>
          <cell r="AI222">
            <v>44.69</v>
          </cell>
          <cell r="AK222">
            <v>44225</v>
          </cell>
          <cell r="AL222">
            <v>46.5</v>
          </cell>
          <cell r="AM222">
            <v>48.82</v>
          </cell>
          <cell r="AN222">
            <v>53.1</v>
          </cell>
          <cell r="AO222">
            <v>54.08</v>
          </cell>
        </row>
        <row r="223">
          <cell r="Y223">
            <v>44137</v>
          </cell>
          <cell r="AC223">
            <v>36.54</v>
          </cell>
          <cell r="AE223">
            <v>44137</v>
          </cell>
          <cell r="AF223">
            <v>37.619999999999997</v>
          </cell>
          <cell r="AG223">
            <v>40.299999999999997</v>
          </cell>
          <cell r="AH223">
            <v>43.43</v>
          </cell>
          <cell r="AI223">
            <v>44.84</v>
          </cell>
          <cell r="AK223">
            <v>44228</v>
          </cell>
          <cell r="AL223">
            <v>46.73</v>
          </cell>
          <cell r="AM223">
            <v>49.24</v>
          </cell>
          <cell r="AN223">
            <v>53.18</v>
          </cell>
          <cell r="AO223">
            <v>54.34</v>
          </cell>
        </row>
        <row r="224">
          <cell r="Y224">
            <v>44138</v>
          </cell>
          <cell r="AC224">
            <v>36.6</v>
          </cell>
          <cell r="AE224">
            <v>44138</v>
          </cell>
          <cell r="AF224">
            <v>37.64</v>
          </cell>
          <cell r="AG224">
            <v>40.31</v>
          </cell>
          <cell r="AH224">
            <v>43.48</v>
          </cell>
          <cell r="AI224">
            <v>44.84</v>
          </cell>
          <cell r="AK224">
            <v>44229</v>
          </cell>
          <cell r="AL224">
            <v>45.7</v>
          </cell>
          <cell r="AM224">
            <v>48</v>
          </cell>
          <cell r="AN224">
            <v>52.16</v>
          </cell>
          <cell r="AO224">
            <v>52.94</v>
          </cell>
        </row>
        <row r="225">
          <cell r="Y225">
            <v>44139</v>
          </cell>
          <cell r="AC225">
            <v>36.659999999999997</v>
          </cell>
          <cell r="AE225">
            <v>44139</v>
          </cell>
          <cell r="AF225">
            <v>37.65</v>
          </cell>
          <cell r="AG225">
            <v>40.299999999999997</v>
          </cell>
          <cell r="AH225">
            <v>43.49</v>
          </cell>
          <cell r="AI225">
            <v>44.93</v>
          </cell>
          <cell r="AK225">
            <v>44230</v>
          </cell>
          <cell r="AL225">
            <v>45.73</v>
          </cell>
          <cell r="AM225">
            <v>48.22</v>
          </cell>
          <cell r="AN225">
            <v>51.99</v>
          </cell>
          <cell r="AO225">
            <v>53.22</v>
          </cell>
        </row>
        <row r="226">
          <cell r="Y226">
            <v>44140</v>
          </cell>
          <cell r="AC226">
            <v>36.729999999999997</v>
          </cell>
          <cell r="AE226">
            <v>44140</v>
          </cell>
          <cell r="AF226">
            <v>37.69</v>
          </cell>
          <cell r="AG226">
            <v>40.4</v>
          </cell>
          <cell r="AH226">
            <v>43.77</v>
          </cell>
          <cell r="AI226">
            <v>45.07</v>
          </cell>
          <cell r="AK226">
            <v>44231</v>
          </cell>
          <cell r="AL226">
            <v>45.77</v>
          </cell>
          <cell r="AM226">
            <v>48.22</v>
          </cell>
          <cell r="AN226">
            <v>52.01</v>
          </cell>
          <cell r="AO226">
            <v>53.35</v>
          </cell>
        </row>
        <row r="227">
          <cell r="Y227">
            <v>44141</v>
          </cell>
          <cell r="AC227">
            <v>36.74</v>
          </cell>
          <cell r="AE227">
            <v>44141</v>
          </cell>
          <cell r="AF227">
            <v>37.68</v>
          </cell>
          <cell r="AG227">
            <v>40.409999999999997</v>
          </cell>
          <cell r="AH227">
            <v>43.86</v>
          </cell>
          <cell r="AI227">
            <v>45.14</v>
          </cell>
          <cell r="AK227">
            <v>44232</v>
          </cell>
          <cell r="AL227">
            <v>45.82</v>
          </cell>
          <cell r="AM227">
            <v>48.22</v>
          </cell>
          <cell r="AN227">
            <v>51.97</v>
          </cell>
          <cell r="AO227">
            <v>53.48</v>
          </cell>
        </row>
        <row r="228">
          <cell r="Y228">
            <v>44144</v>
          </cell>
          <cell r="AC228">
            <v>36.770000000000003</v>
          </cell>
          <cell r="AE228">
            <v>44144</v>
          </cell>
          <cell r="AF228">
            <v>37.71</v>
          </cell>
          <cell r="AG228">
            <v>40.44</v>
          </cell>
          <cell r="AH228">
            <v>43.92</v>
          </cell>
          <cell r="AI228">
            <v>45.15</v>
          </cell>
          <cell r="AK228">
            <v>44235</v>
          </cell>
          <cell r="AL228">
            <v>45.85</v>
          </cell>
          <cell r="AM228">
            <v>48.22</v>
          </cell>
          <cell r="AN228">
            <v>51.96</v>
          </cell>
          <cell r="AO228">
            <v>53.53</v>
          </cell>
        </row>
        <row r="229">
          <cell r="Y229">
            <v>44145</v>
          </cell>
          <cell r="AC229">
            <v>36.770000000000003</v>
          </cell>
          <cell r="AE229">
            <v>44145</v>
          </cell>
          <cell r="AF229">
            <v>37.74</v>
          </cell>
          <cell r="AG229">
            <v>40.44</v>
          </cell>
          <cell r="AH229">
            <v>43.93</v>
          </cell>
          <cell r="AI229">
            <v>45.15</v>
          </cell>
          <cell r="AK229">
            <v>44236</v>
          </cell>
          <cell r="AL229">
            <v>45.86</v>
          </cell>
          <cell r="AM229">
            <v>48.2</v>
          </cell>
          <cell r="AN229">
            <v>51.96</v>
          </cell>
          <cell r="AO229">
            <v>53.55</v>
          </cell>
        </row>
        <row r="230">
          <cell r="Y230">
            <v>44146</v>
          </cell>
          <cell r="AC230">
            <v>36.700000000000003</v>
          </cell>
          <cell r="AE230">
            <v>44146</v>
          </cell>
          <cell r="AF230">
            <v>37.72</v>
          </cell>
          <cell r="AG230">
            <v>40.43</v>
          </cell>
          <cell r="AH230">
            <v>43.93</v>
          </cell>
          <cell r="AI230">
            <v>45.15</v>
          </cell>
          <cell r="AK230">
            <v>44237</v>
          </cell>
          <cell r="AL230">
            <v>45.9</v>
          </cell>
          <cell r="AM230">
            <v>48.25</v>
          </cell>
          <cell r="AN230">
            <v>52</v>
          </cell>
          <cell r="AO230">
            <v>53.62</v>
          </cell>
        </row>
        <row r="231">
          <cell r="Y231">
            <v>44147</v>
          </cell>
          <cell r="AC231">
            <v>36.659999999999997</v>
          </cell>
          <cell r="AE231">
            <v>44147</v>
          </cell>
          <cell r="AF231">
            <v>37.69</v>
          </cell>
          <cell r="AG231">
            <v>40.39</v>
          </cell>
          <cell r="AH231">
            <v>43.94</v>
          </cell>
          <cell r="AI231">
            <v>45.13</v>
          </cell>
          <cell r="AK231">
            <v>44238</v>
          </cell>
          <cell r="AL231">
            <v>45.85</v>
          </cell>
          <cell r="AM231">
            <v>48.22</v>
          </cell>
          <cell r="AN231">
            <v>52</v>
          </cell>
          <cell r="AO231">
            <v>53.61</v>
          </cell>
        </row>
        <row r="232">
          <cell r="Y232">
            <v>44148</v>
          </cell>
          <cell r="AC232">
            <v>36.64</v>
          </cell>
          <cell r="AE232">
            <v>44148</v>
          </cell>
          <cell r="AF232">
            <v>37.700000000000003</v>
          </cell>
          <cell r="AG232">
            <v>40.39</v>
          </cell>
          <cell r="AH232">
            <v>44.02</v>
          </cell>
          <cell r="AI232">
            <v>45.03</v>
          </cell>
          <cell r="AK232">
            <v>44239</v>
          </cell>
          <cell r="AL232">
            <v>45.82</v>
          </cell>
          <cell r="AM232">
            <v>48.18</v>
          </cell>
          <cell r="AN232">
            <v>51.88</v>
          </cell>
          <cell r="AO232">
            <v>53.51</v>
          </cell>
        </row>
        <row r="233">
          <cell r="Y233">
            <v>44151</v>
          </cell>
          <cell r="AC233">
            <v>36.67</v>
          </cell>
          <cell r="AE233">
            <v>44151</v>
          </cell>
          <cell r="AF233">
            <v>37.700000000000003</v>
          </cell>
          <cell r="AG233">
            <v>40.39</v>
          </cell>
          <cell r="AH233">
            <v>44.03</v>
          </cell>
          <cell r="AI233">
            <v>44.99</v>
          </cell>
          <cell r="AK233">
            <v>44242</v>
          </cell>
          <cell r="AL233">
            <v>45.8</v>
          </cell>
          <cell r="AM233">
            <v>48.26</v>
          </cell>
          <cell r="AN233">
            <v>51.88</v>
          </cell>
          <cell r="AO233">
            <v>53.55</v>
          </cell>
        </row>
        <row r="234">
          <cell r="Y234">
            <v>44152</v>
          </cell>
          <cell r="AC234">
            <v>36.72</v>
          </cell>
          <cell r="AE234">
            <v>44152</v>
          </cell>
          <cell r="AF234">
            <v>37.729999999999997</v>
          </cell>
          <cell r="AG234">
            <v>40.39</v>
          </cell>
          <cell r="AH234">
            <v>44.05</v>
          </cell>
          <cell r="AI234">
            <v>45.01</v>
          </cell>
          <cell r="AK234">
            <v>44243</v>
          </cell>
          <cell r="AL234">
            <v>45.75</v>
          </cell>
          <cell r="AM234">
            <v>48.27</v>
          </cell>
          <cell r="AN234">
            <v>51.87</v>
          </cell>
          <cell r="AO234">
            <v>53.59</v>
          </cell>
        </row>
        <row r="235">
          <cell r="Y235">
            <v>44153</v>
          </cell>
          <cell r="AC235">
            <v>36.9</v>
          </cell>
          <cell r="AE235">
            <v>44153</v>
          </cell>
          <cell r="AF235">
            <v>37.81</v>
          </cell>
          <cell r="AG235">
            <v>40.49</v>
          </cell>
          <cell r="AH235">
            <v>44.19</v>
          </cell>
          <cell r="AI235">
            <v>45.15</v>
          </cell>
          <cell r="AK235">
            <v>44244</v>
          </cell>
          <cell r="AL235">
            <v>45.76</v>
          </cell>
          <cell r="AM235">
            <v>48.27</v>
          </cell>
          <cell r="AN235">
            <v>51.86</v>
          </cell>
          <cell r="AO235">
            <v>53.62</v>
          </cell>
        </row>
        <row r="236">
          <cell r="Y236">
            <v>44154</v>
          </cell>
          <cell r="AC236">
            <v>36.92</v>
          </cell>
          <cell r="AE236">
            <v>44154</v>
          </cell>
          <cell r="AF236">
            <v>37.82</v>
          </cell>
          <cell r="AG236">
            <v>40.47</v>
          </cell>
          <cell r="AH236">
            <v>44.2</v>
          </cell>
          <cell r="AI236">
            <v>45.15</v>
          </cell>
          <cell r="AK236">
            <v>44245</v>
          </cell>
          <cell r="AL236">
            <v>45.73</v>
          </cell>
          <cell r="AM236">
            <v>48.24</v>
          </cell>
          <cell r="AN236">
            <v>51.82</v>
          </cell>
          <cell r="AO236">
            <v>53.57</v>
          </cell>
        </row>
        <row r="237">
          <cell r="Y237">
            <v>44155</v>
          </cell>
          <cell r="AC237">
            <v>36.89</v>
          </cell>
          <cell r="AE237">
            <v>44155</v>
          </cell>
          <cell r="AF237">
            <v>37.81</v>
          </cell>
          <cell r="AG237">
            <v>40.46</v>
          </cell>
          <cell r="AH237">
            <v>44.26</v>
          </cell>
          <cell r="AI237">
            <v>45.12</v>
          </cell>
          <cell r="AK237">
            <v>44246</v>
          </cell>
          <cell r="AL237">
            <v>45.69</v>
          </cell>
          <cell r="AM237">
            <v>48.19</v>
          </cell>
          <cell r="AN237">
            <v>51.76</v>
          </cell>
          <cell r="AO237">
            <v>53.55</v>
          </cell>
        </row>
        <row r="238">
          <cell r="Y238">
            <v>44158</v>
          </cell>
          <cell r="AC238">
            <v>36.89</v>
          </cell>
          <cell r="AE238">
            <v>44158</v>
          </cell>
          <cell r="AF238">
            <v>37.79</v>
          </cell>
          <cell r="AG238">
            <v>40.450000000000003</v>
          </cell>
          <cell r="AH238">
            <v>44.24</v>
          </cell>
          <cell r="AI238">
            <v>45.12</v>
          </cell>
          <cell r="AK238">
            <v>44249</v>
          </cell>
          <cell r="AL238">
            <v>45.73</v>
          </cell>
          <cell r="AM238">
            <v>48.22</v>
          </cell>
          <cell r="AN238">
            <v>51.79</v>
          </cell>
          <cell r="AO238">
            <v>53.61</v>
          </cell>
        </row>
        <row r="239">
          <cell r="Y239">
            <v>44159</v>
          </cell>
          <cell r="AC239">
            <v>36.909999999999997</v>
          </cell>
          <cell r="AE239">
            <v>44159</v>
          </cell>
          <cell r="AF239">
            <v>37.81</v>
          </cell>
          <cell r="AG239">
            <v>40.47</v>
          </cell>
          <cell r="AH239">
            <v>44.3</v>
          </cell>
          <cell r="AI239">
            <v>45.14</v>
          </cell>
          <cell r="AK239">
            <v>44250</v>
          </cell>
          <cell r="AL239">
            <v>45.72</v>
          </cell>
          <cell r="AM239">
            <v>48.21</v>
          </cell>
          <cell r="AN239">
            <v>51.78</v>
          </cell>
          <cell r="AO239">
            <v>53.61</v>
          </cell>
        </row>
        <row r="240">
          <cell r="Y240">
            <v>44160</v>
          </cell>
          <cell r="AC240">
            <v>36.96</v>
          </cell>
          <cell r="AE240">
            <v>44160</v>
          </cell>
          <cell r="AF240">
            <v>37.840000000000003</v>
          </cell>
          <cell r="AG240">
            <v>40.479999999999997</v>
          </cell>
          <cell r="AH240">
            <v>44.33</v>
          </cell>
          <cell r="AI240">
            <v>45.16</v>
          </cell>
          <cell r="AK240">
            <v>44251</v>
          </cell>
          <cell r="AL240">
            <v>45.7</v>
          </cell>
          <cell r="AM240">
            <v>48.21</v>
          </cell>
          <cell r="AN240">
            <v>51.78</v>
          </cell>
          <cell r="AO240">
            <v>53.63</v>
          </cell>
        </row>
        <row r="241">
          <cell r="Y241">
            <v>44161</v>
          </cell>
          <cell r="AC241">
            <v>36.96</v>
          </cell>
          <cell r="AE241">
            <v>44161</v>
          </cell>
          <cell r="AF241">
            <v>37.840000000000003</v>
          </cell>
          <cell r="AG241">
            <v>40.479999999999997</v>
          </cell>
          <cell r="AH241">
            <v>44.33</v>
          </cell>
          <cell r="AI241">
            <v>45.16</v>
          </cell>
          <cell r="AK241">
            <v>44252</v>
          </cell>
          <cell r="AL241">
            <v>45.88</v>
          </cell>
          <cell r="AM241">
            <v>48.29</v>
          </cell>
          <cell r="AN241">
            <v>51.94</v>
          </cell>
          <cell r="AO241">
            <v>53.78</v>
          </cell>
        </row>
        <row r="242">
          <cell r="Y242">
            <v>44162</v>
          </cell>
          <cell r="AC242">
            <v>36.96</v>
          </cell>
          <cell r="AE242">
            <v>44162</v>
          </cell>
          <cell r="AF242">
            <v>37.840000000000003</v>
          </cell>
          <cell r="AG242">
            <v>40.47</v>
          </cell>
          <cell r="AH242">
            <v>44.33</v>
          </cell>
          <cell r="AI242">
            <v>45.16</v>
          </cell>
          <cell r="AK242">
            <v>44253</v>
          </cell>
          <cell r="AL242">
            <v>45.91</v>
          </cell>
          <cell r="AM242">
            <v>48.33</v>
          </cell>
          <cell r="AN242">
            <v>51.94</v>
          </cell>
          <cell r="AO242">
            <v>53.82</v>
          </cell>
        </row>
        <row r="243">
          <cell r="Y243">
            <v>44165</v>
          </cell>
          <cell r="AC243">
            <v>36.97</v>
          </cell>
          <cell r="AE243">
            <v>44165</v>
          </cell>
          <cell r="AF243">
            <v>37.86</v>
          </cell>
          <cell r="AG243">
            <v>40.51</v>
          </cell>
          <cell r="AH243">
            <v>44.37</v>
          </cell>
          <cell r="AI243">
            <v>45.23</v>
          </cell>
          <cell r="AK243">
            <v>44256</v>
          </cell>
          <cell r="AL243">
            <v>46.13</v>
          </cell>
          <cell r="AM243">
            <v>48.64</v>
          </cell>
          <cell r="AN243">
            <v>52.02</v>
          </cell>
          <cell r="AO243">
            <v>53.89</v>
          </cell>
        </row>
        <row r="244">
          <cell r="Y244">
            <v>44166</v>
          </cell>
          <cell r="AC244">
            <v>36.979999999999997</v>
          </cell>
          <cell r="AE244">
            <v>44166</v>
          </cell>
          <cell r="AF244">
            <v>38.1</v>
          </cell>
          <cell r="AG244">
            <v>40.79</v>
          </cell>
          <cell r="AH244">
            <v>44.36</v>
          </cell>
          <cell r="AI244">
            <v>45.23</v>
          </cell>
          <cell r="AK244">
            <v>44257</v>
          </cell>
          <cell r="AL244">
            <v>46.13</v>
          </cell>
          <cell r="AM244">
            <v>48.68</v>
          </cell>
          <cell r="AN244">
            <v>52.04</v>
          </cell>
          <cell r="AO244">
            <v>53.92</v>
          </cell>
        </row>
        <row r="245">
          <cell r="Y245">
            <v>44167</v>
          </cell>
          <cell r="AC245">
            <v>36.97</v>
          </cell>
          <cell r="AE245">
            <v>44167</v>
          </cell>
          <cell r="AF245">
            <v>38.090000000000003</v>
          </cell>
          <cell r="AG245">
            <v>40.79</v>
          </cell>
          <cell r="AH245">
            <v>44.35</v>
          </cell>
          <cell r="AI245">
            <v>45.24</v>
          </cell>
          <cell r="AK245">
            <v>44258</v>
          </cell>
          <cell r="AL245">
            <v>46.17</v>
          </cell>
          <cell r="AM245">
            <v>48.75</v>
          </cell>
          <cell r="AN245">
            <v>52.05</v>
          </cell>
          <cell r="AO245">
            <v>53.92</v>
          </cell>
        </row>
        <row r="246">
          <cell r="Y246">
            <v>44168</v>
          </cell>
          <cell r="AC246">
            <v>36.979999999999997</v>
          </cell>
          <cell r="AE246">
            <v>44168</v>
          </cell>
          <cell r="AF246">
            <v>38.1</v>
          </cell>
          <cell r="AG246">
            <v>40.79</v>
          </cell>
          <cell r="AH246">
            <v>44.36</v>
          </cell>
          <cell r="AI246">
            <v>45.24</v>
          </cell>
          <cell r="AK246">
            <v>44259</v>
          </cell>
          <cell r="AL246">
            <v>46.15</v>
          </cell>
          <cell r="AM246">
            <v>48.73</v>
          </cell>
          <cell r="AN246">
            <v>52.05</v>
          </cell>
          <cell r="AO246">
            <v>53.86</v>
          </cell>
        </row>
        <row r="247">
          <cell r="Y247">
            <v>44169</v>
          </cell>
          <cell r="AC247">
            <v>36.979999999999997</v>
          </cell>
          <cell r="AE247">
            <v>44169</v>
          </cell>
          <cell r="AF247">
            <v>38.11</v>
          </cell>
          <cell r="AG247">
            <v>40.82</v>
          </cell>
          <cell r="AH247">
            <v>44.37</v>
          </cell>
          <cell r="AI247">
            <v>45.24</v>
          </cell>
          <cell r="AK247">
            <v>44260</v>
          </cell>
          <cell r="AL247">
            <v>46.18</v>
          </cell>
          <cell r="AM247">
            <v>48.73</v>
          </cell>
          <cell r="AN247">
            <v>52.05</v>
          </cell>
          <cell r="AO247">
            <v>53.86</v>
          </cell>
        </row>
        <row r="248">
          <cell r="Y248">
            <v>44172</v>
          </cell>
          <cell r="AC248">
            <v>37</v>
          </cell>
          <cell r="AE248">
            <v>44172</v>
          </cell>
          <cell r="AF248">
            <v>38.130000000000003</v>
          </cell>
          <cell r="AG248">
            <v>40.85</v>
          </cell>
          <cell r="AH248">
            <v>44.42</v>
          </cell>
          <cell r="AI248">
            <v>45.25</v>
          </cell>
          <cell r="AK248">
            <v>44263</v>
          </cell>
          <cell r="AL248">
            <v>46.17</v>
          </cell>
          <cell r="AM248">
            <v>48.75</v>
          </cell>
          <cell r="AN248">
            <v>52.08</v>
          </cell>
          <cell r="AO248">
            <v>53.87</v>
          </cell>
        </row>
        <row r="249">
          <cell r="Y249">
            <v>44173</v>
          </cell>
          <cell r="AC249">
            <v>37.020000000000003</v>
          </cell>
          <cell r="AE249">
            <v>44173</v>
          </cell>
          <cell r="AF249">
            <v>38.15</v>
          </cell>
          <cell r="AG249">
            <v>40.86</v>
          </cell>
          <cell r="AH249">
            <v>44.43</v>
          </cell>
          <cell r="AI249">
            <v>45.25</v>
          </cell>
          <cell r="AK249">
            <v>44264</v>
          </cell>
          <cell r="AL249">
            <v>46.19</v>
          </cell>
          <cell r="AM249">
            <v>48.78</v>
          </cell>
          <cell r="AN249">
            <v>52.11</v>
          </cell>
          <cell r="AO249">
            <v>53.91</v>
          </cell>
        </row>
        <row r="250">
          <cell r="Y250">
            <v>44174</v>
          </cell>
          <cell r="AC250">
            <v>37.03</v>
          </cell>
          <cell r="AE250">
            <v>44174</v>
          </cell>
          <cell r="AF250">
            <v>38.17</v>
          </cell>
          <cell r="AG250">
            <v>40.86</v>
          </cell>
          <cell r="AH250">
            <v>44.44</v>
          </cell>
          <cell r="AI250">
            <v>45.24</v>
          </cell>
          <cell r="AK250">
            <v>44265</v>
          </cell>
          <cell r="AL250">
            <v>46.18</v>
          </cell>
          <cell r="AM250">
            <v>48.78</v>
          </cell>
          <cell r="AN250">
            <v>52.15</v>
          </cell>
          <cell r="AO250">
            <v>53.86</v>
          </cell>
        </row>
        <row r="251">
          <cell r="Y251">
            <v>44175</v>
          </cell>
          <cell r="AC251">
            <v>37.06</v>
          </cell>
          <cell r="AE251">
            <v>44175</v>
          </cell>
          <cell r="AF251">
            <v>38.19</v>
          </cell>
          <cell r="AG251">
            <v>40.9</v>
          </cell>
          <cell r="AH251">
            <v>44.47</v>
          </cell>
          <cell r="AI251">
            <v>45.25</v>
          </cell>
          <cell r="AK251">
            <v>44266</v>
          </cell>
          <cell r="AL251">
            <v>46.25</v>
          </cell>
          <cell r="AM251">
            <v>48.86</v>
          </cell>
          <cell r="AN251">
            <v>52.23</v>
          </cell>
          <cell r="AO251">
            <v>53.96</v>
          </cell>
        </row>
        <row r="252">
          <cell r="Y252">
            <v>44176</v>
          </cell>
          <cell r="AC252">
            <v>37.06</v>
          </cell>
          <cell r="AE252">
            <v>44176</v>
          </cell>
          <cell r="AF252">
            <v>38.21</v>
          </cell>
          <cell r="AG252">
            <v>40.93</v>
          </cell>
          <cell r="AH252">
            <v>44.52</v>
          </cell>
          <cell r="AI252">
            <v>45.33</v>
          </cell>
          <cell r="AK252">
            <v>44267</v>
          </cell>
          <cell r="AL252">
            <v>46.25</v>
          </cell>
          <cell r="AM252">
            <v>48.84</v>
          </cell>
          <cell r="AN252">
            <v>52.21</v>
          </cell>
          <cell r="AO252">
            <v>53.94</v>
          </cell>
        </row>
        <row r="253">
          <cell r="Y253">
            <v>44179</v>
          </cell>
          <cell r="AC253">
            <v>37.090000000000003</v>
          </cell>
          <cell r="AE253">
            <v>44179</v>
          </cell>
          <cell r="AF253">
            <v>38.22</v>
          </cell>
          <cell r="AG253">
            <v>40.92</v>
          </cell>
          <cell r="AH253">
            <v>44.51</v>
          </cell>
          <cell r="AI253">
            <v>45.31</v>
          </cell>
          <cell r="AK253">
            <v>44270</v>
          </cell>
          <cell r="AL253">
            <v>46.28</v>
          </cell>
          <cell r="AM253">
            <v>48.86</v>
          </cell>
          <cell r="AN253">
            <v>52.24</v>
          </cell>
          <cell r="AO253">
            <v>53.95</v>
          </cell>
        </row>
        <row r="254">
          <cell r="Y254">
            <v>44180</v>
          </cell>
          <cell r="AC254">
            <v>37.130000000000003</v>
          </cell>
          <cell r="AE254">
            <v>44180</v>
          </cell>
          <cell r="AF254">
            <v>38.25</v>
          </cell>
          <cell r="AG254">
            <v>40.950000000000003</v>
          </cell>
          <cell r="AH254">
            <v>44.52</v>
          </cell>
          <cell r="AI254">
            <v>45.4</v>
          </cell>
          <cell r="AK254">
            <v>44271</v>
          </cell>
          <cell r="AL254">
            <v>46.3</v>
          </cell>
          <cell r="AM254">
            <v>48.88</v>
          </cell>
          <cell r="AN254">
            <v>52.24</v>
          </cell>
          <cell r="AO254">
            <v>53.95</v>
          </cell>
        </row>
        <row r="255">
          <cell r="Y255">
            <v>44181</v>
          </cell>
          <cell r="AC255">
            <v>37.159999999999997</v>
          </cell>
          <cell r="AE255">
            <v>44181</v>
          </cell>
          <cell r="AF255">
            <v>38.270000000000003</v>
          </cell>
          <cell r="AG255">
            <v>40.98</v>
          </cell>
          <cell r="AH255">
            <v>44.58</v>
          </cell>
          <cell r="AI255">
            <v>45.43</v>
          </cell>
          <cell r="AK255">
            <v>44272</v>
          </cell>
          <cell r="AL255">
            <v>46.33</v>
          </cell>
          <cell r="AM255">
            <v>48.91</v>
          </cell>
          <cell r="AN255">
            <v>52.27</v>
          </cell>
          <cell r="AO255">
            <v>53.96</v>
          </cell>
        </row>
        <row r="256">
          <cell r="Y256">
            <v>44182</v>
          </cell>
          <cell r="AC256">
            <v>37.18</v>
          </cell>
          <cell r="AE256">
            <v>44182</v>
          </cell>
          <cell r="AF256">
            <v>38.270000000000003</v>
          </cell>
          <cell r="AG256">
            <v>41.03</v>
          </cell>
          <cell r="AH256">
            <v>44.66</v>
          </cell>
          <cell r="AI256">
            <v>45.48</v>
          </cell>
          <cell r="AK256">
            <v>44273</v>
          </cell>
          <cell r="AL256">
            <v>46.29</v>
          </cell>
          <cell r="AM256">
            <v>48.88</v>
          </cell>
          <cell r="AN256">
            <v>52.21</v>
          </cell>
          <cell r="AO256">
            <v>53.96</v>
          </cell>
        </row>
        <row r="257">
          <cell r="Y257">
            <v>44183</v>
          </cell>
          <cell r="AC257">
            <v>37.19</v>
          </cell>
          <cell r="AE257">
            <v>44183</v>
          </cell>
          <cell r="AF257">
            <v>38.28</v>
          </cell>
          <cell r="AG257">
            <v>41.05</v>
          </cell>
          <cell r="AH257">
            <v>44.68</v>
          </cell>
          <cell r="AI257">
            <v>45.51</v>
          </cell>
          <cell r="AK257">
            <v>44274</v>
          </cell>
          <cell r="AL257">
            <v>46.29</v>
          </cell>
          <cell r="AM257">
            <v>48.87</v>
          </cell>
          <cell r="AN257">
            <v>52.21</v>
          </cell>
          <cell r="AO257">
            <v>53.99</v>
          </cell>
        </row>
        <row r="258">
          <cell r="Y258">
            <v>44186</v>
          </cell>
          <cell r="AC258">
            <v>36.549999999999997</v>
          </cell>
          <cell r="AE258">
            <v>44186</v>
          </cell>
          <cell r="AF258">
            <v>37.65</v>
          </cell>
          <cell r="AG258">
            <v>40.380000000000003</v>
          </cell>
          <cell r="AH258">
            <v>44.01</v>
          </cell>
          <cell r="AI258">
            <v>44.8</v>
          </cell>
          <cell r="AK258">
            <v>44277</v>
          </cell>
          <cell r="AL258">
            <v>46.21</v>
          </cell>
          <cell r="AM258">
            <v>48.79</v>
          </cell>
          <cell r="AN258">
            <v>52.13</v>
          </cell>
          <cell r="AO258">
            <v>53.9</v>
          </cell>
        </row>
        <row r="259">
          <cell r="Y259">
            <v>44187</v>
          </cell>
          <cell r="AC259">
            <v>36.58</v>
          </cell>
          <cell r="AE259">
            <v>44187</v>
          </cell>
          <cell r="AF259">
            <v>37.700000000000003</v>
          </cell>
          <cell r="AG259">
            <v>40.43</v>
          </cell>
          <cell r="AH259">
            <v>44.06</v>
          </cell>
          <cell r="AI259">
            <v>44.87</v>
          </cell>
          <cell r="AK259">
            <v>44278</v>
          </cell>
          <cell r="AL259">
            <v>46.21</v>
          </cell>
          <cell r="AM259">
            <v>48.78</v>
          </cell>
          <cell r="AN259">
            <v>52.11</v>
          </cell>
          <cell r="AO259">
            <v>53.87</v>
          </cell>
        </row>
        <row r="260">
          <cell r="Y260">
            <v>44188</v>
          </cell>
          <cell r="AC260">
            <v>36.590000000000003</v>
          </cell>
          <cell r="AE260">
            <v>44188</v>
          </cell>
          <cell r="AF260">
            <v>37.68</v>
          </cell>
          <cell r="AG260">
            <v>40.42</v>
          </cell>
          <cell r="AH260">
            <v>44.04</v>
          </cell>
          <cell r="AI260">
            <v>44.86</v>
          </cell>
          <cell r="AK260">
            <v>44279</v>
          </cell>
          <cell r="AL260">
            <v>46.22</v>
          </cell>
          <cell r="AM260">
            <v>48.79</v>
          </cell>
          <cell r="AN260">
            <v>52.13</v>
          </cell>
          <cell r="AO260">
            <v>53.9</v>
          </cell>
        </row>
        <row r="261">
          <cell r="Y261">
            <v>44189</v>
          </cell>
          <cell r="AC261">
            <v>36.58</v>
          </cell>
          <cell r="AE261">
            <v>44189</v>
          </cell>
          <cell r="AF261">
            <v>37.68</v>
          </cell>
          <cell r="AG261">
            <v>40.42</v>
          </cell>
          <cell r="AH261">
            <v>44.03</v>
          </cell>
          <cell r="AI261">
            <v>44.84</v>
          </cell>
          <cell r="AK261">
            <v>44280</v>
          </cell>
          <cell r="AL261">
            <v>46.24</v>
          </cell>
          <cell r="AM261">
            <v>48.8</v>
          </cell>
          <cell r="AN261">
            <v>52.13</v>
          </cell>
          <cell r="AO261">
            <v>53.92</v>
          </cell>
        </row>
        <row r="262">
          <cell r="Y262">
            <v>44190</v>
          </cell>
          <cell r="AC262">
            <v>36.58</v>
          </cell>
          <cell r="AE262">
            <v>44190</v>
          </cell>
          <cell r="AF262">
            <v>37.68</v>
          </cell>
          <cell r="AG262">
            <v>40.42</v>
          </cell>
          <cell r="AH262">
            <v>44.03</v>
          </cell>
          <cell r="AI262">
            <v>44.84</v>
          </cell>
          <cell r="AK262">
            <v>44281</v>
          </cell>
          <cell r="AL262">
            <v>46.24</v>
          </cell>
          <cell r="AM262">
            <v>48.8</v>
          </cell>
          <cell r="AN262">
            <v>52.13</v>
          </cell>
          <cell r="AO262">
            <v>53.91</v>
          </cell>
        </row>
        <row r="263">
          <cell r="Y263">
            <v>44193</v>
          </cell>
          <cell r="AC263">
            <v>36.58</v>
          </cell>
          <cell r="AE263">
            <v>44193</v>
          </cell>
          <cell r="AF263">
            <v>37.68</v>
          </cell>
          <cell r="AG263">
            <v>40.42</v>
          </cell>
          <cell r="AH263">
            <v>44.04</v>
          </cell>
          <cell r="AI263">
            <v>44.85</v>
          </cell>
          <cell r="AK263">
            <v>44284</v>
          </cell>
          <cell r="AL263">
            <v>46.24</v>
          </cell>
          <cell r="AM263">
            <v>48.83</v>
          </cell>
          <cell r="AN263">
            <v>52.2</v>
          </cell>
          <cell r="AO263">
            <v>53.97</v>
          </cell>
        </row>
        <row r="264">
          <cell r="Y264">
            <v>44194</v>
          </cell>
          <cell r="AC264">
            <v>36.58</v>
          </cell>
          <cell r="AE264">
            <v>44194</v>
          </cell>
          <cell r="AF264">
            <v>37.68</v>
          </cell>
          <cell r="AG264">
            <v>40.42</v>
          </cell>
          <cell r="AH264">
            <v>44.03</v>
          </cell>
          <cell r="AI264">
            <v>44.85</v>
          </cell>
          <cell r="AK264">
            <v>44285</v>
          </cell>
          <cell r="AL264">
            <v>46.28</v>
          </cell>
          <cell r="AM264">
            <v>48.87</v>
          </cell>
          <cell r="AN264">
            <v>52.25</v>
          </cell>
          <cell r="AO264">
            <v>54.01</v>
          </cell>
        </row>
        <row r="265">
          <cell r="Y265">
            <v>44195</v>
          </cell>
          <cell r="AC265">
            <v>36.57</v>
          </cell>
          <cell r="AE265">
            <v>44195</v>
          </cell>
          <cell r="AF265">
            <v>37.65</v>
          </cell>
          <cell r="AG265">
            <v>40.39</v>
          </cell>
          <cell r="AH265">
            <v>44.02</v>
          </cell>
          <cell r="AI265">
            <v>44.84</v>
          </cell>
          <cell r="AK265">
            <v>44286</v>
          </cell>
          <cell r="AL265">
            <v>46.3</v>
          </cell>
          <cell r="AM265">
            <v>48.83</v>
          </cell>
          <cell r="AN265">
            <v>52.26</v>
          </cell>
          <cell r="AO265">
            <v>53.92</v>
          </cell>
        </row>
        <row r="266">
          <cell r="Y266">
            <v>44196</v>
          </cell>
          <cell r="AC266">
            <v>36.58</v>
          </cell>
          <cell r="AE266">
            <v>44196</v>
          </cell>
          <cell r="AF266">
            <v>37.68</v>
          </cell>
          <cell r="AG266">
            <v>40.409999999999997</v>
          </cell>
          <cell r="AH266">
            <v>44.04</v>
          </cell>
          <cell r="AI266">
            <v>44.84</v>
          </cell>
          <cell r="AK266">
            <v>44287</v>
          </cell>
          <cell r="AL266">
            <v>46.07</v>
          </cell>
          <cell r="AM266">
            <v>48.42</v>
          </cell>
          <cell r="AN266">
            <v>52.43</v>
          </cell>
          <cell r="AO266">
            <v>54.02</v>
          </cell>
        </row>
        <row r="267">
          <cell r="AE267">
            <v>44197</v>
          </cell>
          <cell r="AF267">
            <v>37.4</v>
          </cell>
          <cell r="AG267">
            <v>39.89</v>
          </cell>
          <cell r="AH267">
            <v>44.1</v>
          </cell>
          <cell r="AI267">
            <v>44.79</v>
          </cell>
          <cell r="AK267">
            <v>44288</v>
          </cell>
          <cell r="AL267">
            <v>46.07</v>
          </cell>
          <cell r="AM267">
            <v>48.42</v>
          </cell>
          <cell r="AN267">
            <v>52.42</v>
          </cell>
          <cell r="AO267">
            <v>54.02</v>
          </cell>
        </row>
        <row r="268">
          <cell r="AE268">
            <v>44200</v>
          </cell>
          <cell r="AF268">
            <v>37.42</v>
          </cell>
          <cell r="AG268">
            <v>39.9</v>
          </cell>
          <cell r="AH268">
            <v>44.09</v>
          </cell>
          <cell r="AI268">
            <v>44.88</v>
          </cell>
          <cell r="AK268">
            <v>44291</v>
          </cell>
          <cell r="AL268">
            <v>46.1</v>
          </cell>
          <cell r="AM268">
            <v>48.44</v>
          </cell>
          <cell r="AN268">
            <v>52.45</v>
          </cell>
          <cell r="AO268">
            <v>54.06</v>
          </cell>
        </row>
        <row r="269">
          <cell r="AE269">
            <v>44201</v>
          </cell>
          <cell r="AF269">
            <v>37.479999999999997</v>
          </cell>
          <cell r="AG269">
            <v>39.96</v>
          </cell>
          <cell r="AH269">
            <v>44.15</v>
          </cell>
          <cell r="AI269">
            <v>44.94</v>
          </cell>
          <cell r="AK269">
            <v>44292</v>
          </cell>
          <cell r="AL269">
            <v>46.14</v>
          </cell>
          <cell r="AM269">
            <v>48.45</v>
          </cell>
          <cell r="AN269">
            <v>52.43</v>
          </cell>
          <cell r="AO269">
            <v>54.02</v>
          </cell>
        </row>
        <row r="270">
          <cell r="AE270">
            <v>44202</v>
          </cell>
          <cell r="AF270">
            <v>37.49</v>
          </cell>
          <cell r="AG270">
            <v>39.97</v>
          </cell>
          <cell r="AH270">
            <v>44.16</v>
          </cell>
          <cell r="AI270">
            <v>44.95</v>
          </cell>
          <cell r="AK270">
            <v>44293</v>
          </cell>
          <cell r="AL270">
            <v>46.18</v>
          </cell>
          <cell r="AM270">
            <v>48.47</v>
          </cell>
          <cell r="AN270">
            <v>52.41</v>
          </cell>
          <cell r="AO270">
            <v>53.96</v>
          </cell>
        </row>
        <row r="271">
          <cell r="AE271">
            <v>44203</v>
          </cell>
          <cell r="AF271">
            <v>37.549999999999997</v>
          </cell>
          <cell r="AG271">
            <v>40.06</v>
          </cell>
          <cell r="AH271">
            <v>44.23</v>
          </cell>
          <cell r="AI271">
            <v>45.02</v>
          </cell>
          <cell r="AK271">
            <v>44294</v>
          </cell>
          <cell r="AL271">
            <v>46.23</v>
          </cell>
          <cell r="AM271">
            <v>48.51</v>
          </cell>
          <cell r="AN271">
            <v>52.44</v>
          </cell>
          <cell r="AO271">
            <v>53.99</v>
          </cell>
        </row>
        <row r="272">
          <cell r="AE272">
            <v>44204</v>
          </cell>
          <cell r="AF272">
            <v>37.57</v>
          </cell>
          <cell r="AG272">
            <v>40.08</v>
          </cell>
          <cell r="AH272">
            <v>44.23</v>
          </cell>
          <cell r="AI272">
            <v>45.04</v>
          </cell>
          <cell r="AK272">
            <v>44295</v>
          </cell>
          <cell r="AL272">
            <v>46.26</v>
          </cell>
          <cell r="AM272">
            <v>48.54</v>
          </cell>
          <cell r="AN272">
            <v>52.49</v>
          </cell>
          <cell r="AO272">
            <v>54.05</v>
          </cell>
        </row>
        <row r="273">
          <cell r="AE273">
            <v>44207</v>
          </cell>
          <cell r="AF273">
            <v>37.61</v>
          </cell>
          <cell r="AG273">
            <v>40.14</v>
          </cell>
          <cell r="AH273">
            <v>44.28</v>
          </cell>
          <cell r="AI273">
            <v>45.14</v>
          </cell>
          <cell r="AK273">
            <v>44298</v>
          </cell>
          <cell r="AL273">
            <v>46.18</v>
          </cell>
          <cell r="AM273">
            <v>48.43</v>
          </cell>
          <cell r="AN273">
            <v>52.38</v>
          </cell>
          <cell r="AO273">
            <v>54.01</v>
          </cell>
        </row>
        <row r="274">
          <cell r="AE274">
            <v>44208</v>
          </cell>
          <cell r="AF274">
            <v>37.67</v>
          </cell>
          <cell r="AG274">
            <v>40.200000000000003</v>
          </cell>
          <cell r="AH274">
            <v>44.35</v>
          </cell>
          <cell r="AI274">
            <v>45.18</v>
          </cell>
          <cell r="AK274">
            <v>44299</v>
          </cell>
          <cell r="AL274">
            <v>46.21</v>
          </cell>
          <cell r="AM274">
            <v>48.45</v>
          </cell>
          <cell r="AN274">
            <v>52.39</v>
          </cell>
          <cell r="AO274">
            <v>54.01</v>
          </cell>
        </row>
        <row r="275">
          <cell r="AE275">
            <v>44209</v>
          </cell>
          <cell r="AF275">
            <v>37.630000000000003</v>
          </cell>
          <cell r="AG275">
            <v>40.17</v>
          </cell>
          <cell r="AH275">
            <v>44.32</v>
          </cell>
          <cell r="AI275">
            <v>45.18</v>
          </cell>
          <cell r="AK275">
            <v>44300</v>
          </cell>
          <cell r="AL275">
            <v>46.29</v>
          </cell>
          <cell r="AM275">
            <v>48.5</v>
          </cell>
          <cell r="AN275">
            <v>52.43</v>
          </cell>
          <cell r="AO275">
            <v>54.03</v>
          </cell>
        </row>
        <row r="276">
          <cell r="AE276">
            <v>44210</v>
          </cell>
          <cell r="AF276">
            <v>37.630000000000003</v>
          </cell>
          <cell r="AG276">
            <v>40.14</v>
          </cell>
          <cell r="AH276">
            <v>44.31</v>
          </cell>
          <cell r="AI276">
            <v>45.18</v>
          </cell>
          <cell r="AK276">
            <v>44301</v>
          </cell>
          <cell r="AL276">
            <v>46.38</v>
          </cell>
          <cell r="AM276">
            <v>48.59</v>
          </cell>
          <cell r="AN276">
            <v>52.53</v>
          </cell>
          <cell r="AO276">
            <v>54.18</v>
          </cell>
        </row>
        <row r="277">
          <cell r="AE277">
            <v>44211</v>
          </cell>
          <cell r="AF277">
            <v>37.67</v>
          </cell>
          <cell r="AG277">
            <v>40.159999999999997</v>
          </cell>
          <cell r="AH277">
            <v>44.31</v>
          </cell>
          <cell r="AI277">
            <v>45.32</v>
          </cell>
          <cell r="AK277">
            <v>44302</v>
          </cell>
          <cell r="AL277">
            <v>46.42</v>
          </cell>
          <cell r="AM277">
            <v>48.58</v>
          </cell>
          <cell r="AN277">
            <v>52.56</v>
          </cell>
          <cell r="AO277">
            <v>54.14</v>
          </cell>
        </row>
        <row r="278">
          <cell r="AE278">
            <v>44214</v>
          </cell>
          <cell r="AF278">
            <v>37.72</v>
          </cell>
          <cell r="AG278">
            <v>40.200000000000003</v>
          </cell>
          <cell r="AH278">
            <v>44.3</v>
          </cell>
          <cell r="AI278">
            <v>45.32</v>
          </cell>
          <cell r="AK278">
            <v>44305</v>
          </cell>
          <cell r="AL278">
            <v>46.53</v>
          </cell>
          <cell r="AM278">
            <v>48.64</v>
          </cell>
          <cell r="AN278">
            <v>52.62</v>
          </cell>
          <cell r="AO278">
            <v>54.28</v>
          </cell>
        </row>
        <row r="279">
          <cell r="AE279">
            <v>44215</v>
          </cell>
          <cell r="AF279">
            <v>37.909999999999997</v>
          </cell>
          <cell r="AG279">
            <v>40.36</v>
          </cell>
          <cell r="AH279">
            <v>44.45</v>
          </cell>
          <cell r="AI279">
            <v>45.49</v>
          </cell>
          <cell r="AK279">
            <v>44306</v>
          </cell>
          <cell r="AL279">
            <v>46.6</v>
          </cell>
          <cell r="AM279">
            <v>48.71</v>
          </cell>
          <cell r="AN279">
            <v>52.65</v>
          </cell>
          <cell r="AO279">
            <v>54.47</v>
          </cell>
        </row>
        <row r="280">
          <cell r="AE280">
            <v>44216</v>
          </cell>
          <cell r="AF280">
            <v>37.93</v>
          </cell>
          <cell r="AG280">
            <v>40.409999999999997</v>
          </cell>
          <cell r="AH280">
            <v>44.48</v>
          </cell>
          <cell r="AI280">
            <v>45.6</v>
          </cell>
          <cell r="AK280">
            <v>44307</v>
          </cell>
          <cell r="AL280">
            <v>46.65</v>
          </cell>
          <cell r="AM280">
            <v>48.7</v>
          </cell>
          <cell r="AN280">
            <v>52.64</v>
          </cell>
          <cell r="AO280">
            <v>54.51</v>
          </cell>
        </row>
        <row r="281">
          <cell r="AE281">
            <v>44217</v>
          </cell>
          <cell r="AF281">
            <v>37.950000000000003</v>
          </cell>
          <cell r="AG281">
            <v>40.409999999999997</v>
          </cell>
          <cell r="AH281">
            <v>44.53</v>
          </cell>
          <cell r="AI281">
            <v>45.69</v>
          </cell>
          <cell r="AK281">
            <v>44308</v>
          </cell>
          <cell r="AL281">
            <v>46.68</v>
          </cell>
          <cell r="AM281">
            <v>48.75</v>
          </cell>
          <cell r="AN281">
            <v>52.64</v>
          </cell>
          <cell r="AO281">
            <v>54.48</v>
          </cell>
        </row>
        <row r="282">
          <cell r="AE282">
            <v>44218</v>
          </cell>
          <cell r="AF282">
            <v>38.01</v>
          </cell>
          <cell r="AG282">
            <v>40.43</v>
          </cell>
          <cell r="AH282">
            <v>44.57</v>
          </cell>
          <cell r="AI282">
            <v>45.74</v>
          </cell>
          <cell r="AK282">
            <v>44309</v>
          </cell>
          <cell r="AL282">
            <v>46.76</v>
          </cell>
          <cell r="AM282">
            <v>48.83</v>
          </cell>
          <cell r="AN282">
            <v>52.7</v>
          </cell>
          <cell r="AO282">
            <v>54.49</v>
          </cell>
        </row>
        <row r="283">
          <cell r="AE283">
            <v>44221</v>
          </cell>
          <cell r="AF283">
            <v>38.07</v>
          </cell>
          <cell r="AG283">
            <v>40.49</v>
          </cell>
          <cell r="AH283">
            <v>44.63</v>
          </cell>
          <cell r="AI283">
            <v>45.76</v>
          </cell>
          <cell r="AK283">
            <v>44312</v>
          </cell>
          <cell r="AL283">
            <v>46.57</v>
          </cell>
          <cell r="AM283">
            <v>48.46</v>
          </cell>
          <cell r="AN283">
            <v>52.48</v>
          </cell>
          <cell r="AO283">
            <v>54.25</v>
          </cell>
        </row>
        <row r="284">
          <cell r="AE284">
            <v>44222</v>
          </cell>
          <cell r="AF284">
            <v>38.159999999999997</v>
          </cell>
          <cell r="AG284">
            <v>40.56</v>
          </cell>
          <cell r="AH284">
            <v>44.66</v>
          </cell>
          <cell r="AI284">
            <v>45.87</v>
          </cell>
          <cell r="AK284">
            <v>44313</v>
          </cell>
          <cell r="AL284">
            <v>46.85</v>
          </cell>
          <cell r="AM284">
            <v>48.64</v>
          </cell>
          <cell r="AN284">
            <v>52.68</v>
          </cell>
          <cell r="AO284">
            <v>54.46</v>
          </cell>
        </row>
        <row r="285">
          <cell r="AE285">
            <v>44223</v>
          </cell>
          <cell r="AF285">
            <v>38.42</v>
          </cell>
          <cell r="AG285">
            <v>40.659999999999997</v>
          </cell>
          <cell r="AH285">
            <v>44.79</v>
          </cell>
          <cell r="AI285">
            <v>46.3</v>
          </cell>
          <cell r="AK285">
            <v>44314</v>
          </cell>
          <cell r="AL285">
            <v>47.67</v>
          </cell>
          <cell r="AM285">
            <v>49.07</v>
          </cell>
          <cell r="AN285">
            <v>53.11</v>
          </cell>
          <cell r="AO285">
            <v>54.76</v>
          </cell>
        </row>
        <row r="286">
          <cell r="AE286">
            <v>44224</v>
          </cell>
          <cell r="AF286">
            <v>38.520000000000003</v>
          </cell>
          <cell r="AG286">
            <v>40.700000000000003</v>
          </cell>
          <cell r="AH286">
            <v>44.88</v>
          </cell>
          <cell r="AI286">
            <v>46.53</v>
          </cell>
          <cell r="AK286">
            <v>44315</v>
          </cell>
          <cell r="AL286">
            <v>48.24</v>
          </cell>
          <cell r="AM286">
            <v>49.48</v>
          </cell>
          <cell r="AN286">
            <v>53.24</v>
          </cell>
          <cell r="AO286">
            <v>55.03</v>
          </cell>
        </row>
        <row r="287">
          <cell r="AE287">
            <v>44225</v>
          </cell>
          <cell r="AF287">
            <v>38.51</v>
          </cell>
          <cell r="AG287">
            <v>40.69</v>
          </cell>
          <cell r="AH287">
            <v>44.89</v>
          </cell>
          <cell r="AI287">
            <v>46.56</v>
          </cell>
          <cell r="AK287">
            <v>44316</v>
          </cell>
          <cell r="AL287">
            <v>48.47</v>
          </cell>
          <cell r="AM287">
            <v>49.58</v>
          </cell>
          <cell r="AN287">
            <v>53.28</v>
          </cell>
          <cell r="AO287">
            <v>55.18</v>
          </cell>
        </row>
        <row r="288">
          <cell r="AE288">
            <v>44228</v>
          </cell>
          <cell r="AF288">
            <v>38.700000000000003</v>
          </cell>
          <cell r="AG288">
            <v>40.96</v>
          </cell>
          <cell r="AH288">
            <v>44.81</v>
          </cell>
          <cell r="AI288">
            <v>46.62</v>
          </cell>
          <cell r="AK288">
            <v>44319</v>
          </cell>
          <cell r="AL288">
            <v>48.9</v>
          </cell>
          <cell r="AM288">
            <v>50</v>
          </cell>
          <cell r="AN288">
            <v>53.41</v>
          </cell>
          <cell r="AO288">
            <v>55.47</v>
          </cell>
        </row>
        <row r="289">
          <cell r="AE289">
            <v>44229</v>
          </cell>
          <cell r="AF289">
            <v>38.86</v>
          </cell>
          <cell r="AG289">
            <v>41.16</v>
          </cell>
          <cell r="AH289">
            <v>45.02</v>
          </cell>
          <cell r="AI289">
            <v>46.85</v>
          </cell>
          <cell r="AK289">
            <v>44320</v>
          </cell>
          <cell r="AL289">
            <v>49.09</v>
          </cell>
          <cell r="AM289">
            <v>50.13</v>
          </cell>
          <cell r="AN289">
            <v>53.57</v>
          </cell>
          <cell r="AO289">
            <v>55.58</v>
          </cell>
        </row>
        <row r="290">
          <cell r="AE290">
            <v>44230</v>
          </cell>
          <cell r="AF290">
            <v>39.04</v>
          </cell>
          <cell r="AG290">
            <v>41.26</v>
          </cell>
          <cell r="AH290">
            <v>45.07</v>
          </cell>
          <cell r="AI290">
            <v>47.15</v>
          </cell>
          <cell r="AK290">
            <v>44321</v>
          </cell>
          <cell r="AL290">
            <v>49.29</v>
          </cell>
          <cell r="AM290">
            <v>50.3</v>
          </cell>
          <cell r="AN290">
            <v>53.61</v>
          </cell>
          <cell r="AO290">
            <v>55.62</v>
          </cell>
        </row>
        <row r="291">
          <cell r="AE291">
            <v>44231</v>
          </cell>
          <cell r="AF291">
            <v>39.07</v>
          </cell>
          <cell r="AG291">
            <v>41.26</v>
          </cell>
          <cell r="AH291">
            <v>45.1</v>
          </cell>
          <cell r="AI291">
            <v>47.19</v>
          </cell>
          <cell r="AK291">
            <v>44322</v>
          </cell>
          <cell r="AL291">
            <v>49.4</v>
          </cell>
          <cell r="AM291">
            <v>50.36</v>
          </cell>
          <cell r="AN291">
            <v>53.63</v>
          </cell>
          <cell r="AO291">
            <v>55.64</v>
          </cell>
        </row>
        <row r="292">
          <cell r="AE292">
            <v>44232</v>
          </cell>
          <cell r="AF292">
            <v>39.04</v>
          </cell>
          <cell r="AG292">
            <v>41.24</v>
          </cell>
          <cell r="AH292">
            <v>45.12</v>
          </cell>
          <cell r="AI292">
            <v>47.27</v>
          </cell>
          <cell r="AK292">
            <v>44323</v>
          </cell>
          <cell r="AL292">
            <v>49.46</v>
          </cell>
          <cell r="AM292">
            <v>50.4</v>
          </cell>
          <cell r="AN292">
            <v>53.67</v>
          </cell>
          <cell r="AO292">
            <v>55.62</v>
          </cell>
        </row>
        <row r="293">
          <cell r="AE293">
            <v>44235</v>
          </cell>
          <cell r="AF293">
            <v>39.06</v>
          </cell>
          <cell r="AG293">
            <v>41.26</v>
          </cell>
          <cell r="AH293">
            <v>45.12</v>
          </cell>
          <cell r="AI293">
            <v>47.31</v>
          </cell>
          <cell r="AK293">
            <v>44326</v>
          </cell>
          <cell r="AL293">
            <v>49.46</v>
          </cell>
          <cell r="AM293">
            <v>50.39</v>
          </cell>
          <cell r="AN293">
            <v>53.66</v>
          </cell>
          <cell r="AO293">
            <v>55.62</v>
          </cell>
        </row>
        <row r="294">
          <cell r="AE294">
            <v>44236</v>
          </cell>
          <cell r="AF294">
            <v>39.1</v>
          </cell>
          <cell r="AG294">
            <v>41.27</v>
          </cell>
          <cell r="AH294">
            <v>45.13</v>
          </cell>
          <cell r="AI294">
            <v>47.34</v>
          </cell>
          <cell r="AK294">
            <v>44327</v>
          </cell>
          <cell r="AL294">
            <v>49.53</v>
          </cell>
          <cell r="AM294">
            <v>50.41</v>
          </cell>
          <cell r="AN294">
            <v>53.67</v>
          </cell>
          <cell r="AO294">
            <v>55.6</v>
          </cell>
        </row>
        <row r="295">
          <cell r="AE295">
            <v>44237</v>
          </cell>
          <cell r="AF295">
            <v>39.119999999999997</v>
          </cell>
          <cell r="AG295">
            <v>41.26</v>
          </cell>
          <cell r="AH295">
            <v>45.14</v>
          </cell>
          <cell r="AI295">
            <v>47.42</v>
          </cell>
          <cell r="AK295">
            <v>44328</v>
          </cell>
          <cell r="AL295">
            <v>49.57</v>
          </cell>
          <cell r="AM295">
            <v>50.43</v>
          </cell>
          <cell r="AN295">
            <v>53.68</v>
          </cell>
          <cell r="AO295">
            <v>55.61</v>
          </cell>
        </row>
        <row r="296">
          <cell r="AE296">
            <v>44238</v>
          </cell>
          <cell r="AF296">
            <v>39.11</v>
          </cell>
          <cell r="AG296">
            <v>41.21</v>
          </cell>
          <cell r="AH296">
            <v>45.14</v>
          </cell>
          <cell r="AI296">
            <v>47.54</v>
          </cell>
          <cell r="AK296">
            <v>44329</v>
          </cell>
          <cell r="AL296">
            <v>49.59</v>
          </cell>
          <cell r="AM296">
            <v>50.43</v>
          </cell>
          <cell r="AN296">
            <v>53.67</v>
          </cell>
          <cell r="AO296">
            <v>55.55</v>
          </cell>
        </row>
        <row r="297">
          <cell r="AE297">
            <v>44239</v>
          </cell>
          <cell r="AF297">
            <v>39.090000000000003</v>
          </cell>
          <cell r="AG297">
            <v>41.17</v>
          </cell>
          <cell r="AH297">
            <v>45.1</v>
          </cell>
          <cell r="AI297">
            <v>47.46</v>
          </cell>
          <cell r="AK297">
            <v>44330</v>
          </cell>
          <cell r="AL297">
            <v>49.67</v>
          </cell>
          <cell r="AM297">
            <v>50.43</v>
          </cell>
          <cell r="AN297">
            <v>53.66</v>
          </cell>
          <cell r="AO297">
            <v>55.56</v>
          </cell>
        </row>
        <row r="298">
          <cell r="AE298">
            <v>44242</v>
          </cell>
          <cell r="AF298">
            <v>39.049999999999997</v>
          </cell>
          <cell r="AG298">
            <v>41.13</v>
          </cell>
          <cell r="AH298">
            <v>45.06</v>
          </cell>
          <cell r="AI298">
            <v>47.45</v>
          </cell>
          <cell r="AK298">
            <v>44333</v>
          </cell>
          <cell r="AL298">
            <v>49.64</v>
          </cell>
          <cell r="AM298">
            <v>50.48</v>
          </cell>
          <cell r="AN298">
            <v>53.72</v>
          </cell>
          <cell r="AO298">
            <v>55.63</v>
          </cell>
        </row>
        <row r="299">
          <cell r="AE299">
            <v>44243</v>
          </cell>
          <cell r="AF299">
            <v>39.04</v>
          </cell>
          <cell r="AG299">
            <v>41.14</v>
          </cell>
          <cell r="AH299">
            <v>45.07</v>
          </cell>
          <cell r="AI299">
            <v>47.47</v>
          </cell>
          <cell r="AK299">
            <v>44334</v>
          </cell>
          <cell r="AL299">
            <v>49.77</v>
          </cell>
          <cell r="AM299">
            <v>50.53</v>
          </cell>
          <cell r="AN299">
            <v>53.75</v>
          </cell>
          <cell r="AO299">
            <v>55.64</v>
          </cell>
        </row>
        <row r="300">
          <cell r="AE300">
            <v>44244</v>
          </cell>
          <cell r="AF300">
            <v>39.06</v>
          </cell>
          <cell r="AG300">
            <v>41.16</v>
          </cell>
          <cell r="AH300">
            <v>45.07</v>
          </cell>
          <cell r="AI300">
            <v>47.49</v>
          </cell>
          <cell r="AK300">
            <v>44335</v>
          </cell>
          <cell r="AL300">
            <v>49.87</v>
          </cell>
          <cell r="AM300">
            <v>50.59</v>
          </cell>
          <cell r="AN300">
            <v>53.77</v>
          </cell>
          <cell r="AO300">
            <v>55.68</v>
          </cell>
        </row>
        <row r="301">
          <cell r="AE301">
            <v>44245</v>
          </cell>
          <cell r="AF301">
            <v>39.07</v>
          </cell>
          <cell r="AG301">
            <v>41.17</v>
          </cell>
          <cell r="AH301">
            <v>45.08</v>
          </cell>
          <cell r="AI301">
            <v>47.5</v>
          </cell>
          <cell r="AK301">
            <v>44336</v>
          </cell>
          <cell r="AL301">
            <v>49.91</v>
          </cell>
          <cell r="AM301">
            <v>50.63</v>
          </cell>
          <cell r="AN301">
            <v>53.77</v>
          </cell>
          <cell r="AO301">
            <v>55.68</v>
          </cell>
        </row>
        <row r="302">
          <cell r="AE302">
            <v>44246</v>
          </cell>
          <cell r="AF302">
            <v>39.08</v>
          </cell>
          <cell r="AG302">
            <v>41.2</v>
          </cell>
          <cell r="AH302">
            <v>45.1</v>
          </cell>
          <cell r="AI302">
            <v>47.55</v>
          </cell>
          <cell r="AK302">
            <v>44337</v>
          </cell>
          <cell r="AL302">
            <v>49.95</v>
          </cell>
          <cell r="AM302">
            <v>50.65</v>
          </cell>
          <cell r="AN302">
            <v>53.79</v>
          </cell>
          <cell r="AO302">
            <v>55.71</v>
          </cell>
        </row>
        <row r="303">
          <cell r="AE303">
            <v>44249</v>
          </cell>
          <cell r="AF303">
            <v>39.1</v>
          </cell>
          <cell r="AG303">
            <v>41.22</v>
          </cell>
          <cell r="AH303">
            <v>45.13</v>
          </cell>
          <cell r="AI303">
            <v>47.6</v>
          </cell>
          <cell r="AK303">
            <v>44340</v>
          </cell>
          <cell r="AL303">
            <v>49.96</v>
          </cell>
          <cell r="AM303">
            <v>50.66</v>
          </cell>
          <cell r="AN303">
            <v>53.8</v>
          </cell>
          <cell r="AO303">
            <v>55.73</v>
          </cell>
        </row>
        <row r="304">
          <cell r="AE304">
            <v>44250</v>
          </cell>
          <cell r="AF304">
            <v>39.15</v>
          </cell>
          <cell r="AG304">
            <v>41.25</v>
          </cell>
          <cell r="AH304">
            <v>45.16</v>
          </cell>
          <cell r="AI304">
            <v>47.56</v>
          </cell>
          <cell r="AK304">
            <v>44341</v>
          </cell>
          <cell r="AL304">
            <v>49.92</v>
          </cell>
          <cell r="AM304">
            <v>50.67</v>
          </cell>
          <cell r="AN304">
            <v>53.8</v>
          </cell>
          <cell r="AO304">
            <v>55.73</v>
          </cell>
        </row>
        <row r="305">
          <cell r="AE305">
            <v>44251</v>
          </cell>
          <cell r="AF305">
            <v>39.159999999999997</v>
          </cell>
          <cell r="AG305">
            <v>41.25</v>
          </cell>
          <cell r="AH305">
            <v>45.17</v>
          </cell>
          <cell r="AI305">
            <v>47.56</v>
          </cell>
          <cell r="AK305">
            <v>44342</v>
          </cell>
          <cell r="AL305">
            <v>50.06</v>
          </cell>
          <cell r="AM305">
            <v>50.74</v>
          </cell>
          <cell r="AN305">
            <v>53.84</v>
          </cell>
          <cell r="AO305">
            <v>55.77</v>
          </cell>
        </row>
        <row r="306">
          <cell r="AE306">
            <v>44252</v>
          </cell>
          <cell r="AF306">
            <v>39.18</v>
          </cell>
          <cell r="AG306">
            <v>41.26</v>
          </cell>
          <cell r="AH306">
            <v>45.17</v>
          </cell>
          <cell r="AI306">
            <v>47.64</v>
          </cell>
          <cell r="AK306">
            <v>44343</v>
          </cell>
          <cell r="AL306">
            <v>50.01</v>
          </cell>
          <cell r="AM306">
            <v>50.77</v>
          </cell>
          <cell r="AN306">
            <v>53.9</v>
          </cell>
          <cell r="AO306">
            <v>55.77</v>
          </cell>
        </row>
        <row r="307">
          <cell r="AE307">
            <v>44253</v>
          </cell>
          <cell r="AF307">
            <v>39.25</v>
          </cell>
          <cell r="AG307">
            <v>41.27</v>
          </cell>
          <cell r="AH307">
            <v>45.16</v>
          </cell>
          <cell r="AI307">
            <v>47.65</v>
          </cell>
          <cell r="AK307">
            <v>44344</v>
          </cell>
          <cell r="AL307">
            <v>50.06</v>
          </cell>
          <cell r="AM307">
            <v>50.79</v>
          </cell>
          <cell r="AN307">
            <v>53.85</v>
          </cell>
          <cell r="AO307">
            <v>55.75</v>
          </cell>
        </row>
        <row r="308">
          <cell r="AE308">
            <v>44256</v>
          </cell>
          <cell r="AF308">
            <v>39.46</v>
          </cell>
          <cell r="AG308">
            <v>41.63</v>
          </cell>
          <cell r="AH308">
            <v>45.28</v>
          </cell>
          <cell r="AI308">
            <v>47.68</v>
          </cell>
          <cell r="AK308">
            <v>44347</v>
          </cell>
          <cell r="AL308">
            <v>50.07</v>
          </cell>
          <cell r="AM308">
            <v>50.84</v>
          </cell>
          <cell r="AN308">
            <v>53.88</v>
          </cell>
          <cell r="AO308">
            <v>55.77</v>
          </cell>
        </row>
        <row r="309">
          <cell r="AE309">
            <v>44257</v>
          </cell>
          <cell r="AF309">
            <v>39.5</v>
          </cell>
          <cell r="AG309">
            <v>41.64</v>
          </cell>
          <cell r="AH309">
            <v>45.3</v>
          </cell>
          <cell r="AI309">
            <v>47.7</v>
          </cell>
          <cell r="AK309">
            <v>44348</v>
          </cell>
          <cell r="AL309">
            <v>50.2</v>
          </cell>
          <cell r="AM309">
            <v>51.06</v>
          </cell>
          <cell r="AN309">
            <v>53.82</v>
          </cell>
          <cell r="AO309">
            <v>55.6</v>
          </cell>
        </row>
        <row r="310">
          <cell r="AE310">
            <v>44258</v>
          </cell>
          <cell r="AF310">
            <v>39.5</v>
          </cell>
          <cell r="AG310">
            <v>41.61</v>
          </cell>
          <cell r="AH310">
            <v>45.3</v>
          </cell>
          <cell r="AI310">
            <v>47.72</v>
          </cell>
          <cell r="AK310">
            <v>44349</v>
          </cell>
          <cell r="AL310">
            <v>50.26</v>
          </cell>
          <cell r="AM310">
            <v>51.06</v>
          </cell>
          <cell r="AN310">
            <v>53.82</v>
          </cell>
          <cell r="AO310">
            <v>55.61</v>
          </cell>
        </row>
        <row r="311">
          <cell r="AE311">
            <v>44259</v>
          </cell>
          <cell r="AF311">
            <v>39.5</v>
          </cell>
          <cell r="AG311">
            <v>41.61</v>
          </cell>
          <cell r="AH311">
            <v>45.31</v>
          </cell>
          <cell r="AI311">
            <v>47.73</v>
          </cell>
          <cell r="AK311">
            <v>44350</v>
          </cell>
          <cell r="AL311">
            <v>50.31</v>
          </cell>
          <cell r="AM311">
            <v>51.11</v>
          </cell>
          <cell r="AN311">
            <v>53.86</v>
          </cell>
          <cell r="AO311">
            <v>55.68</v>
          </cell>
        </row>
        <row r="312">
          <cell r="AE312">
            <v>44260</v>
          </cell>
          <cell r="AF312">
            <v>39.520000000000003</v>
          </cell>
          <cell r="AG312">
            <v>41.64</v>
          </cell>
          <cell r="AH312">
            <v>45.33</v>
          </cell>
          <cell r="AI312">
            <v>47.74</v>
          </cell>
          <cell r="AK312">
            <v>44351</v>
          </cell>
          <cell r="AL312">
            <v>50.28</v>
          </cell>
          <cell r="AM312">
            <v>51.07</v>
          </cell>
          <cell r="AN312">
            <v>53.82</v>
          </cell>
          <cell r="AO312">
            <v>55.66</v>
          </cell>
        </row>
        <row r="313">
          <cell r="AE313">
            <v>44263</v>
          </cell>
          <cell r="AF313">
            <v>39.54</v>
          </cell>
          <cell r="AG313">
            <v>41.69</v>
          </cell>
          <cell r="AH313">
            <v>45.39</v>
          </cell>
          <cell r="AI313">
            <v>47.77</v>
          </cell>
          <cell r="AK313">
            <v>44354</v>
          </cell>
          <cell r="AL313">
            <v>50.26</v>
          </cell>
          <cell r="AM313">
            <v>51.09</v>
          </cell>
          <cell r="AN313">
            <v>53.84</v>
          </cell>
          <cell r="AO313">
            <v>55.72</v>
          </cell>
        </row>
        <row r="314">
          <cell r="AE314">
            <v>44264</v>
          </cell>
          <cell r="AF314">
            <v>39.520000000000003</v>
          </cell>
          <cell r="AG314">
            <v>41.67</v>
          </cell>
          <cell r="AH314">
            <v>45.38</v>
          </cell>
          <cell r="AI314">
            <v>47.78</v>
          </cell>
          <cell r="AK314">
            <v>44355</v>
          </cell>
          <cell r="AL314">
            <v>50.2</v>
          </cell>
          <cell r="AM314">
            <v>51.09</v>
          </cell>
          <cell r="AN314">
            <v>53.84</v>
          </cell>
          <cell r="AO314">
            <v>55.73</v>
          </cell>
        </row>
        <row r="315">
          <cell r="AE315">
            <v>44265</v>
          </cell>
          <cell r="AF315">
            <v>39.54</v>
          </cell>
          <cell r="AG315">
            <v>41.7</v>
          </cell>
          <cell r="AH315">
            <v>45.42</v>
          </cell>
          <cell r="AI315">
            <v>47.82</v>
          </cell>
          <cell r="AK315">
            <v>44356</v>
          </cell>
          <cell r="AL315">
            <v>50.45</v>
          </cell>
          <cell r="AM315">
            <v>51.33</v>
          </cell>
          <cell r="AN315">
            <v>54.15</v>
          </cell>
          <cell r="AO315">
            <v>55.92</v>
          </cell>
        </row>
        <row r="316">
          <cell r="AE316">
            <v>44266</v>
          </cell>
          <cell r="AF316">
            <v>39.6</v>
          </cell>
          <cell r="AG316">
            <v>41.79</v>
          </cell>
          <cell r="AH316">
            <v>45.45</v>
          </cell>
          <cell r="AI316">
            <v>47.87</v>
          </cell>
          <cell r="AK316">
            <v>44357</v>
          </cell>
          <cell r="AL316">
            <v>50.46</v>
          </cell>
          <cell r="AM316">
            <v>51.33</v>
          </cell>
          <cell r="AN316">
            <v>54.22</v>
          </cell>
          <cell r="AO316">
            <v>55.97</v>
          </cell>
        </row>
        <row r="317">
          <cell r="AE317">
            <v>44267</v>
          </cell>
          <cell r="AF317">
            <v>39.619999999999997</v>
          </cell>
          <cell r="AG317">
            <v>41.82</v>
          </cell>
          <cell r="AH317">
            <v>45.47</v>
          </cell>
          <cell r="AI317">
            <v>47.87</v>
          </cell>
          <cell r="AK317">
            <v>44358</v>
          </cell>
          <cell r="AL317">
            <v>50.51</v>
          </cell>
          <cell r="AM317">
            <v>51.36</v>
          </cell>
          <cell r="AN317">
            <v>54.22</v>
          </cell>
          <cell r="AO317">
            <v>55.97</v>
          </cell>
        </row>
        <row r="318">
          <cell r="AE318">
            <v>44270</v>
          </cell>
          <cell r="AF318">
            <v>39.64</v>
          </cell>
          <cell r="AG318">
            <v>41.85</v>
          </cell>
          <cell r="AH318">
            <v>45.5</v>
          </cell>
          <cell r="AI318">
            <v>47.9</v>
          </cell>
          <cell r="AK318">
            <v>44361</v>
          </cell>
          <cell r="AL318">
            <v>50.49</v>
          </cell>
          <cell r="AM318">
            <v>51.33</v>
          </cell>
          <cell r="AN318">
            <v>54.24</v>
          </cell>
          <cell r="AO318">
            <v>55.99</v>
          </cell>
        </row>
        <row r="319">
          <cell r="AE319">
            <v>44271</v>
          </cell>
          <cell r="AF319">
            <v>39.64</v>
          </cell>
          <cell r="AG319">
            <v>41.87</v>
          </cell>
          <cell r="AH319">
            <v>45.51</v>
          </cell>
          <cell r="AI319">
            <v>47.91</v>
          </cell>
          <cell r="AK319">
            <v>44362</v>
          </cell>
          <cell r="AL319">
            <v>50.54</v>
          </cell>
          <cell r="AM319">
            <v>51.34</v>
          </cell>
          <cell r="AN319">
            <v>54.25</v>
          </cell>
          <cell r="AO319">
            <v>55.99</v>
          </cell>
        </row>
        <row r="320">
          <cell r="AE320">
            <v>44272</v>
          </cell>
          <cell r="AF320">
            <v>39.65</v>
          </cell>
          <cell r="AG320">
            <v>41.93</v>
          </cell>
          <cell r="AH320">
            <v>45.55</v>
          </cell>
          <cell r="AI320">
            <v>47.94</v>
          </cell>
          <cell r="AK320">
            <v>44363</v>
          </cell>
          <cell r="AL320">
            <v>50.54</v>
          </cell>
          <cell r="AM320">
            <v>51.34</v>
          </cell>
          <cell r="AN320">
            <v>54.26</v>
          </cell>
          <cell r="AO320">
            <v>56</v>
          </cell>
        </row>
        <row r="321">
          <cell r="AE321">
            <v>44273</v>
          </cell>
          <cell r="AF321">
            <v>39.659999999999997</v>
          </cell>
          <cell r="AG321">
            <v>41.92</v>
          </cell>
          <cell r="AH321">
            <v>45.53</v>
          </cell>
          <cell r="AI321">
            <v>47.93</v>
          </cell>
          <cell r="AK321">
            <v>44364</v>
          </cell>
          <cell r="AL321">
            <v>50.54</v>
          </cell>
          <cell r="AM321">
            <v>51.35</v>
          </cell>
          <cell r="AN321">
            <v>54.26</v>
          </cell>
          <cell r="AO321">
            <v>56.01</v>
          </cell>
        </row>
        <row r="322">
          <cell r="AE322">
            <v>44274</v>
          </cell>
          <cell r="AF322">
            <v>39.67</v>
          </cell>
          <cell r="AG322">
            <v>41.93</v>
          </cell>
          <cell r="AH322">
            <v>45.54</v>
          </cell>
          <cell r="AI322">
            <v>47.95</v>
          </cell>
        </row>
        <row r="323">
          <cell r="AE323">
            <v>44277</v>
          </cell>
          <cell r="AF323">
            <v>39.51</v>
          </cell>
          <cell r="AG323">
            <v>41.83</v>
          </cell>
          <cell r="AH323">
            <v>45.45</v>
          </cell>
          <cell r="AI323">
            <v>47.84</v>
          </cell>
        </row>
        <row r="324">
          <cell r="AE324">
            <v>44278</v>
          </cell>
          <cell r="AF324">
            <v>39.53</v>
          </cell>
          <cell r="AG324">
            <v>41.82</v>
          </cell>
          <cell r="AH324">
            <v>45.45</v>
          </cell>
          <cell r="AI324">
            <v>47.82</v>
          </cell>
        </row>
        <row r="325">
          <cell r="AE325">
            <v>44279</v>
          </cell>
          <cell r="AF325">
            <v>39.57</v>
          </cell>
          <cell r="AG325">
            <v>41.85</v>
          </cell>
          <cell r="AH325">
            <v>45.46</v>
          </cell>
          <cell r="AI325">
            <v>47.83</v>
          </cell>
        </row>
        <row r="326">
          <cell r="AE326">
            <v>44280</v>
          </cell>
          <cell r="AF326">
            <v>39.61</v>
          </cell>
          <cell r="AG326">
            <v>41.85</v>
          </cell>
          <cell r="AH326">
            <v>45.46</v>
          </cell>
          <cell r="AI326">
            <v>47.84</v>
          </cell>
        </row>
        <row r="327">
          <cell r="AE327">
            <v>44281</v>
          </cell>
          <cell r="AF327">
            <v>39.630000000000003</v>
          </cell>
          <cell r="AG327">
            <v>41.88</v>
          </cell>
          <cell r="AH327">
            <v>45.48</v>
          </cell>
          <cell r="AI327">
            <v>47.83</v>
          </cell>
        </row>
        <row r="328">
          <cell r="AE328">
            <v>44284</v>
          </cell>
          <cell r="AF328">
            <v>39.64</v>
          </cell>
          <cell r="AG328">
            <v>41.88</v>
          </cell>
          <cell r="AH328">
            <v>45.47</v>
          </cell>
          <cell r="AI328">
            <v>47.84</v>
          </cell>
        </row>
        <row r="329">
          <cell r="AE329">
            <v>44285</v>
          </cell>
          <cell r="AF329">
            <v>39.65</v>
          </cell>
          <cell r="AG329">
            <v>41.9</v>
          </cell>
          <cell r="AH329">
            <v>45.51</v>
          </cell>
          <cell r="AI329">
            <v>47.88</v>
          </cell>
        </row>
        <row r="330">
          <cell r="AE330">
            <v>44286</v>
          </cell>
          <cell r="AF330">
            <v>39.75</v>
          </cell>
          <cell r="AG330">
            <v>41.93</v>
          </cell>
          <cell r="AH330">
            <v>45.54</v>
          </cell>
          <cell r="AI330">
            <v>47.93</v>
          </cell>
        </row>
        <row r="331">
          <cell r="AE331">
            <v>44287</v>
          </cell>
          <cell r="AG331">
            <v>41.67</v>
          </cell>
          <cell r="AH331">
            <v>45.71</v>
          </cell>
          <cell r="AI331">
            <v>47.9</v>
          </cell>
        </row>
        <row r="332">
          <cell r="AE332">
            <v>44288</v>
          </cell>
          <cell r="AG332">
            <v>41.66</v>
          </cell>
          <cell r="AH332">
            <v>45.71</v>
          </cell>
          <cell r="AI332">
            <v>47.9</v>
          </cell>
        </row>
        <row r="333">
          <cell r="AE333">
            <v>44291</v>
          </cell>
          <cell r="AG333">
            <v>41.68</v>
          </cell>
          <cell r="AH333">
            <v>45.74</v>
          </cell>
          <cell r="AI333">
            <v>47.93</v>
          </cell>
        </row>
        <row r="334">
          <cell r="AE334">
            <v>44292</v>
          </cell>
          <cell r="AG334">
            <v>41.74</v>
          </cell>
          <cell r="AH334">
            <v>45.79</v>
          </cell>
          <cell r="AI334">
            <v>47.98</v>
          </cell>
        </row>
        <row r="335">
          <cell r="AE335">
            <v>44293</v>
          </cell>
          <cell r="AG335">
            <v>41.81</v>
          </cell>
          <cell r="AH335">
            <v>45.84</v>
          </cell>
          <cell r="AI335">
            <v>48.02</v>
          </cell>
        </row>
        <row r="336">
          <cell r="AE336">
            <v>44294</v>
          </cell>
          <cell r="AG336">
            <v>41.84</v>
          </cell>
          <cell r="AH336">
            <v>45.85</v>
          </cell>
          <cell r="AI336">
            <v>48.04</v>
          </cell>
        </row>
        <row r="337">
          <cell r="AE337">
            <v>44295</v>
          </cell>
          <cell r="AG337">
            <v>41.86</v>
          </cell>
          <cell r="AH337">
            <v>45.87</v>
          </cell>
          <cell r="AI337">
            <v>48.07</v>
          </cell>
        </row>
        <row r="338">
          <cell r="AE338">
            <v>44298</v>
          </cell>
          <cell r="AG338">
            <v>41.89</v>
          </cell>
          <cell r="AH338">
            <v>45.9</v>
          </cell>
          <cell r="AI338">
            <v>48.09</v>
          </cell>
        </row>
        <row r="339">
          <cell r="AE339">
            <v>44299</v>
          </cell>
          <cell r="AG339">
            <v>41.92</v>
          </cell>
          <cell r="AH339">
            <v>45.95</v>
          </cell>
          <cell r="AI339">
            <v>48.15</v>
          </cell>
        </row>
        <row r="340">
          <cell r="AE340">
            <v>44300</v>
          </cell>
          <cell r="AG340">
            <v>42</v>
          </cell>
          <cell r="AH340">
            <v>46.07</v>
          </cell>
          <cell r="AI340">
            <v>48.26</v>
          </cell>
        </row>
        <row r="341">
          <cell r="AE341">
            <v>44301</v>
          </cell>
          <cell r="AG341">
            <v>42.15</v>
          </cell>
          <cell r="AH341">
            <v>46.15</v>
          </cell>
          <cell r="AI341">
            <v>48.32</v>
          </cell>
        </row>
        <row r="342">
          <cell r="AE342">
            <v>44302</v>
          </cell>
          <cell r="AG342">
            <v>42.23</v>
          </cell>
          <cell r="AH342">
            <v>46.19</v>
          </cell>
          <cell r="AI342">
            <v>48.34</v>
          </cell>
        </row>
        <row r="343">
          <cell r="AE343">
            <v>44305</v>
          </cell>
          <cell r="AG343">
            <v>42.35</v>
          </cell>
          <cell r="AH343">
            <v>46.27</v>
          </cell>
          <cell r="AI343">
            <v>48.43</v>
          </cell>
        </row>
        <row r="344">
          <cell r="AE344">
            <v>44306</v>
          </cell>
          <cell r="AG344">
            <v>42.36</v>
          </cell>
          <cell r="AH344">
            <v>46.24</v>
          </cell>
          <cell r="AI344">
            <v>48.42</v>
          </cell>
        </row>
        <row r="345">
          <cell r="AE345">
            <v>44307</v>
          </cell>
          <cell r="AG345">
            <v>42.39</v>
          </cell>
          <cell r="AH345">
            <v>46.24</v>
          </cell>
          <cell r="AI345">
            <v>48.43</v>
          </cell>
        </row>
        <row r="346">
          <cell r="AE346">
            <v>44308</v>
          </cell>
          <cell r="AG346">
            <v>42.49</v>
          </cell>
          <cell r="AH346">
            <v>46.31</v>
          </cell>
          <cell r="AI346">
            <v>48.43</v>
          </cell>
        </row>
        <row r="347">
          <cell r="AE347">
            <v>44309</v>
          </cell>
          <cell r="AG347">
            <v>42.55</v>
          </cell>
          <cell r="AH347">
            <v>46.33</v>
          </cell>
          <cell r="AI347">
            <v>48.41</v>
          </cell>
        </row>
        <row r="348">
          <cell r="AE348">
            <v>44312</v>
          </cell>
          <cell r="AG348">
            <v>42.61</v>
          </cell>
          <cell r="AH348">
            <v>46.38</v>
          </cell>
          <cell r="AI348">
            <v>48.44</v>
          </cell>
        </row>
        <row r="349">
          <cell r="AE349">
            <v>44313</v>
          </cell>
          <cell r="AG349">
            <v>42.73</v>
          </cell>
          <cell r="AH349">
            <v>46.49</v>
          </cell>
          <cell r="AI349">
            <v>48.54</v>
          </cell>
        </row>
        <row r="350">
          <cell r="AE350">
            <v>44314</v>
          </cell>
          <cell r="AG350">
            <v>43.24</v>
          </cell>
          <cell r="AH350">
            <v>46.82</v>
          </cell>
          <cell r="AI350">
            <v>48.85</v>
          </cell>
        </row>
        <row r="351">
          <cell r="AE351">
            <v>44315</v>
          </cell>
          <cell r="AG351">
            <v>43.38</v>
          </cell>
          <cell r="AH351">
            <v>46.93</v>
          </cell>
          <cell r="AI351">
            <v>48.93</v>
          </cell>
        </row>
        <row r="352">
          <cell r="AE352">
            <v>44316</v>
          </cell>
          <cell r="AG352">
            <v>43.44</v>
          </cell>
          <cell r="AH352">
            <v>46.94</v>
          </cell>
          <cell r="AI352">
            <v>48.94</v>
          </cell>
        </row>
        <row r="353">
          <cell r="AE353">
            <v>44319</v>
          </cell>
          <cell r="AG353">
            <v>43.65</v>
          </cell>
          <cell r="AH353">
            <v>46.91</v>
          </cell>
          <cell r="AI353">
            <v>49.16</v>
          </cell>
        </row>
        <row r="354">
          <cell r="AE354">
            <v>44320</v>
          </cell>
          <cell r="AG354">
            <v>43.76</v>
          </cell>
          <cell r="AH354">
            <v>46.98</v>
          </cell>
          <cell r="AI354">
            <v>49.2</v>
          </cell>
        </row>
        <row r="355">
          <cell r="AE355">
            <v>44321</v>
          </cell>
          <cell r="AG355">
            <v>43.84</v>
          </cell>
          <cell r="AH355">
            <v>47.02</v>
          </cell>
          <cell r="AI355">
            <v>49.25</v>
          </cell>
        </row>
        <row r="356">
          <cell r="AE356">
            <v>44322</v>
          </cell>
          <cell r="AG356">
            <v>43.83</v>
          </cell>
          <cell r="AH356">
            <v>47.01</v>
          </cell>
          <cell r="AI356">
            <v>49.26</v>
          </cell>
        </row>
        <row r="357">
          <cell r="AE357">
            <v>44323</v>
          </cell>
          <cell r="AG357">
            <v>43.83</v>
          </cell>
          <cell r="AH357">
            <v>46.98</v>
          </cell>
          <cell r="AI357">
            <v>49.23</v>
          </cell>
        </row>
        <row r="358">
          <cell r="AE358">
            <v>44326</v>
          </cell>
          <cell r="AG358">
            <v>43.83</v>
          </cell>
          <cell r="AH358">
            <v>46.97</v>
          </cell>
          <cell r="AI358">
            <v>49.26</v>
          </cell>
        </row>
        <row r="359">
          <cell r="AE359">
            <v>44327</v>
          </cell>
          <cell r="AG359">
            <v>43.84</v>
          </cell>
          <cell r="AH359">
            <v>46.96</v>
          </cell>
          <cell r="AI359">
            <v>49.25</v>
          </cell>
        </row>
        <row r="360">
          <cell r="AE360">
            <v>44328</v>
          </cell>
          <cell r="AG360">
            <v>43.85</v>
          </cell>
          <cell r="AH360">
            <v>46.96</v>
          </cell>
          <cell r="AI360">
            <v>49.24</v>
          </cell>
        </row>
        <row r="361">
          <cell r="AE361">
            <v>44329</v>
          </cell>
          <cell r="AG361">
            <v>43.88</v>
          </cell>
          <cell r="AH361">
            <v>46.98</v>
          </cell>
          <cell r="AI361">
            <v>49.25</v>
          </cell>
        </row>
        <row r="362">
          <cell r="AE362">
            <v>44330</v>
          </cell>
          <cell r="AG362">
            <v>43.88</v>
          </cell>
          <cell r="AH362">
            <v>46.98</v>
          </cell>
          <cell r="AI362">
            <v>49.28</v>
          </cell>
        </row>
        <row r="363">
          <cell r="AE363">
            <v>44333</v>
          </cell>
          <cell r="AG363">
            <v>43.89</v>
          </cell>
          <cell r="AH363">
            <v>46.99</v>
          </cell>
          <cell r="AI363">
            <v>49.3</v>
          </cell>
        </row>
        <row r="364">
          <cell r="AE364">
            <v>44334</v>
          </cell>
          <cell r="AG364">
            <v>43.93</v>
          </cell>
          <cell r="AH364">
            <v>47.01</v>
          </cell>
          <cell r="AI364">
            <v>49.3</v>
          </cell>
        </row>
        <row r="365">
          <cell r="AE365">
            <v>44335</v>
          </cell>
          <cell r="AG365">
            <v>43.97</v>
          </cell>
          <cell r="AH365">
            <v>47.01</v>
          </cell>
          <cell r="AI365">
            <v>49.28</v>
          </cell>
        </row>
        <row r="366">
          <cell r="AE366">
            <v>44336</v>
          </cell>
          <cell r="AG366">
            <v>43.99</v>
          </cell>
          <cell r="AH366">
            <v>47.03</v>
          </cell>
          <cell r="AI366">
            <v>49.29</v>
          </cell>
        </row>
        <row r="367">
          <cell r="AE367">
            <v>44337</v>
          </cell>
          <cell r="AG367">
            <v>44.02</v>
          </cell>
          <cell r="AH367">
            <v>47.05</v>
          </cell>
          <cell r="AI367">
            <v>49.32</v>
          </cell>
        </row>
        <row r="368">
          <cell r="AE368">
            <v>44340</v>
          </cell>
          <cell r="AG368">
            <v>44.06</v>
          </cell>
          <cell r="AH368">
            <v>47.06</v>
          </cell>
          <cell r="AI368">
            <v>49.34</v>
          </cell>
        </row>
        <row r="369">
          <cell r="AE369">
            <v>44341</v>
          </cell>
          <cell r="AG369">
            <v>44.09</v>
          </cell>
          <cell r="AH369">
            <v>47.06</v>
          </cell>
          <cell r="AI369">
            <v>49.35</v>
          </cell>
        </row>
        <row r="370">
          <cell r="AE370">
            <v>44342</v>
          </cell>
          <cell r="AG370">
            <v>44.15</v>
          </cell>
          <cell r="AH370">
            <v>47.11</v>
          </cell>
          <cell r="AI370">
            <v>49.4</v>
          </cell>
        </row>
        <row r="371">
          <cell r="AE371">
            <v>44343</v>
          </cell>
          <cell r="AG371">
            <v>44.22</v>
          </cell>
          <cell r="AH371">
            <v>47.15</v>
          </cell>
          <cell r="AI371">
            <v>49.42</v>
          </cell>
        </row>
        <row r="372">
          <cell r="AE372">
            <v>44344</v>
          </cell>
          <cell r="AG372">
            <v>44.24</v>
          </cell>
          <cell r="AH372">
            <v>47.16</v>
          </cell>
          <cell r="AI372">
            <v>49.44</v>
          </cell>
        </row>
        <row r="373">
          <cell r="AE373">
            <v>44347</v>
          </cell>
          <cell r="AG373">
            <v>44.26</v>
          </cell>
          <cell r="AH373">
            <v>47.18</v>
          </cell>
          <cell r="AI373">
            <v>49.45</v>
          </cell>
        </row>
        <row r="374">
          <cell r="AE374">
            <v>44348</v>
          </cell>
          <cell r="AG374">
            <v>44.47</v>
          </cell>
          <cell r="AH374">
            <v>47.23</v>
          </cell>
          <cell r="AI374">
            <v>49.41</v>
          </cell>
        </row>
        <row r="375">
          <cell r="AE375">
            <v>44349</v>
          </cell>
          <cell r="AG375">
            <v>44.49</v>
          </cell>
          <cell r="AH375">
            <v>47.24</v>
          </cell>
          <cell r="AI375">
            <v>49.41</v>
          </cell>
        </row>
        <row r="376">
          <cell r="AE376">
            <v>44350</v>
          </cell>
          <cell r="AG376">
            <v>44.55</v>
          </cell>
          <cell r="AH376">
            <v>47.29</v>
          </cell>
          <cell r="AI376">
            <v>49.43</v>
          </cell>
        </row>
        <row r="377">
          <cell r="AE377">
            <v>44351</v>
          </cell>
          <cell r="AG377">
            <v>44.56</v>
          </cell>
          <cell r="AH377">
            <v>47.28</v>
          </cell>
          <cell r="AI377">
            <v>49.42</v>
          </cell>
        </row>
        <row r="378">
          <cell r="AE378">
            <v>44354</v>
          </cell>
          <cell r="AG378">
            <v>44.6</v>
          </cell>
          <cell r="AH378">
            <v>47.3</v>
          </cell>
          <cell r="AI378">
            <v>49.41</v>
          </cell>
        </row>
        <row r="379">
          <cell r="AE379">
            <v>44355</v>
          </cell>
          <cell r="AG379">
            <v>44.58</v>
          </cell>
          <cell r="AH379">
            <v>47.28</v>
          </cell>
          <cell r="AI379">
            <v>49.39</v>
          </cell>
        </row>
        <row r="380">
          <cell r="AE380">
            <v>44356</v>
          </cell>
          <cell r="AG380">
            <v>44.61</v>
          </cell>
          <cell r="AH380">
            <v>47.31</v>
          </cell>
          <cell r="AI380">
            <v>49.41</v>
          </cell>
        </row>
        <row r="381">
          <cell r="AE381">
            <v>44357</v>
          </cell>
          <cell r="AG381">
            <v>44.62</v>
          </cell>
          <cell r="AH381">
            <v>47.32</v>
          </cell>
          <cell r="AI381">
            <v>49.42</v>
          </cell>
        </row>
        <row r="382">
          <cell r="AE382">
            <v>44358</v>
          </cell>
          <cell r="AG382">
            <v>44.61</v>
          </cell>
          <cell r="AH382">
            <v>47.34</v>
          </cell>
          <cell r="AI382">
            <v>49.43</v>
          </cell>
        </row>
        <row r="383">
          <cell r="AE383">
            <v>44361</v>
          </cell>
          <cell r="AG383">
            <v>44.61</v>
          </cell>
          <cell r="AH383">
            <v>47.35</v>
          </cell>
          <cell r="AI383">
            <v>49.43</v>
          </cell>
        </row>
        <row r="384">
          <cell r="AE384">
            <v>44362</v>
          </cell>
          <cell r="AG384">
            <v>44.64</v>
          </cell>
          <cell r="AH384">
            <v>47.39</v>
          </cell>
          <cell r="AI384">
            <v>49.47</v>
          </cell>
        </row>
        <row r="385">
          <cell r="AE385">
            <v>44363</v>
          </cell>
          <cell r="AG385">
            <v>44.62</v>
          </cell>
          <cell r="AH385">
            <v>47.41</v>
          </cell>
          <cell r="AI385">
            <v>49.51</v>
          </cell>
        </row>
        <row r="386">
          <cell r="AE386">
            <v>44364</v>
          </cell>
          <cell r="AG386">
            <v>44.64</v>
          </cell>
          <cell r="AH386">
            <v>47.42</v>
          </cell>
          <cell r="AI386">
            <v>49.5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7B07-57CD-42BC-B012-8CA01658AB7D}">
  <dimension ref="B1:L129"/>
  <sheetViews>
    <sheetView tabSelected="1" workbookViewId="0">
      <selection activeCell="N123" sqref="N123"/>
    </sheetView>
  </sheetViews>
  <sheetFormatPr defaultRowHeight="15" x14ac:dyDescent="0.25"/>
  <cols>
    <col min="2" max="5" width="11.28515625" customWidth="1"/>
    <col min="6" max="7" width="11.85546875" customWidth="1"/>
    <col min="8" max="8" width="10.42578125" customWidth="1"/>
    <col min="9" max="9" width="9.28515625" customWidth="1"/>
  </cols>
  <sheetData>
    <row r="1" spans="2:12" x14ac:dyDescent="0.25">
      <c r="K1" s="25">
        <f>AVERAGE(K$8:K$151)</f>
        <v>0.41202386703040816</v>
      </c>
      <c r="L1" s="25">
        <f>AVERAGE(L$8:L$151)</f>
        <v>0.48112090528735296</v>
      </c>
    </row>
    <row r="2" spans="2:12" x14ac:dyDescent="0.25">
      <c r="K2" s="25">
        <f>STDEV(K$8:K$151)</f>
        <v>2.3070089567902357</v>
      </c>
      <c r="L2" s="25">
        <f>STDEV(L$8:L$151)</f>
        <v>2.4651801286064461</v>
      </c>
    </row>
    <row r="3" spans="2:12" x14ac:dyDescent="0.25">
      <c r="K3" s="25"/>
      <c r="L3" s="25"/>
    </row>
    <row r="4" spans="2:12" x14ac:dyDescent="0.25">
      <c r="B4" t="s">
        <v>32</v>
      </c>
      <c r="C4" t="s">
        <v>4</v>
      </c>
      <c r="D4" t="s">
        <v>31</v>
      </c>
      <c r="E4" t="s">
        <v>4</v>
      </c>
      <c r="F4" t="s">
        <v>3</v>
      </c>
      <c r="G4" t="s">
        <v>4</v>
      </c>
      <c r="H4" t="s">
        <v>28</v>
      </c>
      <c r="I4" t="s">
        <v>29</v>
      </c>
      <c r="J4" t="s">
        <v>30</v>
      </c>
      <c r="K4" s="25" t="s">
        <v>33</v>
      </c>
      <c r="L4" s="25" t="s">
        <v>34</v>
      </c>
    </row>
    <row r="5" spans="2:12" x14ac:dyDescent="0.25">
      <c r="B5" s="1">
        <f>EOMONTH($F5,-24)</f>
        <v>32324</v>
      </c>
      <c r="D5" s="1">
        <f>EOMONTH($F5,-12)</f>
        <v>32689</v>
      </c>
      <c r="E5" s="1"/>
      <c r="F5" s="1">
        <v>33053</v>
      </c>
      <c r="G5">
        <f>VLOOKUP($F5,histData!$A$7:$B$154,2)</f>
        <v>358.02</v>
      </c>
      <c r="H5">
        <f>VLOOKUP($F5,histData!$I$7:$J$154,2)</f>
        <v>6.36</v>
      </c>
      <c r="K5" s="25"/>
      <c r="L5" s="25"/>
    </row>
    <row r="6" spans="2:12" x14ac:dyDescent="0.25">
      <c r="B6" s="1">
        <f t="shared" ref="B6:B69" si="0">EOMONTH($F6,-24)</f>
        <v>32416</v>
      </c>
      <c r="D6" s="1">
        <f t="shared" ref="D6:D69" si="1">EOMONTH($F6,-12)</f>
        <v>32781</v>
      </c>
      <c r="E6" s="1"/>
      <c r="F6" s="1">
        <v>33144</v>
      </c>
      <c r="G6">
        <f>VLOOKUP($F6,histData!$A$7:$B$154,2)</f>
        <v>306.05</v>
      </c>
      <c r="H6">
        <f>VLOOKUP($F6,histData!$I$7:$J$154,2)</f>
        <v>5.32</v>
      </c>
      <c r="K6" s="25"/>
      <c r="L6" s="25"/>
    </row>
    <row r="7" spans="2:12" x14ac:dyDescent="0.25">
      <c r="B7" s="1">
        <f t="shared" si="0"/>
        <v>32508</v>
      </c>
      <c r="D7" s="1">
        <f t="shared" si="1"/>
        <v>32873</v>
      </c>
      <c r="E7" s="1"/>
      <c r="F7" s="1">
        <v>33238</v>
      </c>
      <c r="G7">
        <f>VLOOKUP($F7,histData!$A$7:$B$154,2)</f>
        <v>330.22</v>
      </c>
      <c r="H7">
        <f>VLOOKUP($F7,histData!$I$7:$J$154,2)</f>
        <v>4.34</v>
      </c>
      <c r="K7" s="25"/>
      <c r="L7" s="25"/>
    </row>
    <row r="8" spans="2:12" x14ac:dyDescent="0.25">
      <c r="B8" s="1">
        <f t="shared" si="0"/>
        <v>32598</v>
      </c>
      <c r="D8" s="1">
        <f t="shared" si="1"/>
        <v>32963</v>
      </c>
      <c r="E8">
        <f>VLOOKUP(D8,histData!$A$7:$B$154,2)</f>
        <v>339.94</v>
      </c>
      <c r="F8" s="1">
        <v>33326</v>
      </c>
      <c r="G8">
        <f>VLOOKUP($F8,histData!$A$7:$B$154,2)</f>
        <v>375.22</v>
      </c>
      <c r="H8">
        <f>VLOOKUP($F8,histData!$I$7:$J$154,2)</f>
        <v>5.13</v>
      </c>
      <c r="I8">
        <f>VLOOKUP($D8,histForwardEstimates!$J$5:$K$151,2)</f>
        <v>8.07</v>
      </c>
      <c r="K8" s="25">
        <f>I8/H8-1</f>
        <v>0.57309941520467844</v>
      </c>
      <c r="L8" s="25"/>
    </row>
    <row r="9" spans="2:12" x14ac:dyDescent="0.25">
      <c r="B9" s="1">
        <f t="shared" si="0"/>
        <v>32689</v>
      </c>
      <c r="D9" s="1">
        <f t="shared" si="1"/>
        <v>33054</v>
      </c>
      <c r="E9">
        <f>VLOOKUP(D9,histData!$A$7:$B$154,2)</f>
        <v>358.02</v>
      </c>
      <c r="F9" s="1">
        <v>33417</v>
      </c>
      <c r="G9">
        <f>VLOOKUP($F9,histData!$A$7:$B$154,2)</f>
        <v>371.16</v>
      </c>
      <c r="H9">
        <f>VLOOKUP($F9,histData!$I$7:$J$154,2)</f>
        <v>4.34</v>
      </c>
      <c r="I9">
        <f>VLOOKUP($D9,histForwardEstimates!$J$5:$K$151,2)</f>
        <v>7.74</v>
      </c>
      <c r="K9" s="25">
        <f t="shared" ref="K9:K13" si="2">I9/H9-1</f>
        <v>0.78341013824884809</v>
      </c>
      <c r="L9" s="25"/>
    </row>
    <row r="10" spans="2:12" x14ac:dyDescent="0.25">
      <c r="B10" s="1">
        <f t="shared" si="0"/>
        <v>32781</v>
      </c>
      <c r="D10" s="1">
        <f t="shared" si="1"/>
        <v>33146</v>
      </c>
      <c r="E10">
        <f>VLOOKUP(D10,histData!$A$7:$B$154,2)</f>
        <v>306.05</v>
      </c>
      <c r="F10" s="1">
        <v>33511</v>
      </c>
      <c r="G10">
        <f>VLOOKUP($F10,histData!$A$7:$B$154,2)</f>
        <v>387.86</v>
      </c>
      <c r="H10">
        <f>VLOOKUP($F10,histData!$I$7:$J$154,2)</f>
        <v>3.63</v>
      </c>
      <c r="I10">
        <f>VLOOKUP($D10,histForwardEstimates!$J$5:$K$151,2)</f>
        <v>8.36</v>
      </c>
      <c r="K10" s="25">
        <f t="shared" si="2"/>
        <v>1.3030303030303028</v>
      </c>
      <c r="L10" s="25"/>
    </row>
    <row r="11" spans="2:12" x14ac:dyDescent="0.25">
      <c r="B11" s="1">
        <f t="shared" si="0"/>
        <v>32873</v>
      </c>
      <c r="D11" s="1">
        <f t="shared" si="1"/>
        <v>33238</v>
      </c>
      <c r="E11">
        <f>VLOOKUP(D11,histData!$A$7:$B$154,2)</f>
        <v>330.22</v>
      </c>
      <c r="F11" s="1">
        <v>33603</v>
      </c>
      <c r="G11">
        <f>VLOOKUP($F11,histData!$A$7:$B$154,2)</f>
        <v>417.09</v>
      </c>
      <c r="H11">
        <f>VLOOKUP($F11,histData!$I$7:$J$154,2)</f>
        <v>2.4300000000000002</v>
      </c>
      <c r="I11">
        <f>VLOOKUP($D11,histForwardEstimates!$J$5:$K$151,2)</f>
        <v>7.4</v>
      </c>
      <c r="K11" s="25">
        <f t="shared" si="2"/>
        <v>2.0452674897119341</v>
      </c>
      <c r="L11" s="25"/>
    </row>
    <row r="12" spans="2:12" x14ac:dyDescent="0.25">
      <c r="B12" s="1">
        <f t="shared" si="0"/>
        <v>32963</v>
      </c>
      <c r="C12">
        <f>VLOOKUP(B12,histData!$A$7:$B$154,2)</f>
        <v>339.94</v>
      </c>
      <c r="D12" s="1">
        <f t="shared" si="1"/>
        <v>33328</v>
      </c>
      <c r="E12">
        <f>VLOOKUP(D12,histData!$A$7:$B$154,2)</f>
        <v>375.22</v>
      </c>
      <c r="F12" s="1">
        <v>33694</v>
      </c>
      <c r="G12">
        <f>VLOOKUP($F12,histData!$A$7:$B$154,2)</f>
        <v>403.69</v>
      </c>
      <c r="H12">
        <f>VLOOKUP($F12,histData!$I$7:$J$154,2)</f>
        <v>5.04</v>
      </c>
      <c r="I12">
        <f>VLOOKUP($D12,histForwardEstimates!$J$5:$K$151,2)</f>
        <v>7.78</v>
      </c>
      <c r="K12" s="25">
        <f t="shared" si="2"/>
        <v>0.54365079365079372</v>
      </c>
      <c r="L12" s="25"/>
    </row>
    <row r="13" spans="2:12" x14ac:dyDescent="0.25">
      <c r="B13" s="1">
        <f t="shared" si="0"/>
        <v>33054</v>
      </c>
      <c r="C13">
        <f>VLOOKUP(B13,histData!$A$7:$B$154,2)</f>
        <v>358.02</v>
      </c>
      <c r="D13" s="1">
        <f t="shared" si="1"/>
        <v>33419</v>
      </c>
      <c r="E13">
        <f>VLOOKUP(D13,histData!$A$7:$B$154,2)</f>
        <v>371.16</v>
      </c>
      <c r="F13" s="1">
        <v>33785</v>
      </c>
      <c r="G13">
        <f>VLOOKUP($F13,histData!$A$7:$B$154,2)</f>
        <v>408.14</v>
      </c>
      <c r="H13">
        <f>VLOOKUP($F13,histData!$I$7:$J$154,2)</f>
        <v>4.8</v>
      </c>
      <c r="I13">
        <f>VLOOKUP($D13,histForwardEstimates!$J$5:$K$151,2)</f>
        <v>7.31</v>
      </c>
      <c r="J13">
        <f>VLOOKUP($B13,histForwardEstimates!$S$5:$T$137,2)</f>
        <v>9.4499999999999993</v>
      </c>
      <c r="K13" s="25">
        <f t="shared" si="2"/>
        <v>0.5229166666666667</v>
      </c>
      <c r="L13" s="25">
        <f>J13/H13-1</f>
        <v>0.96875</v>
      </c>
    </row>
    <row r="14" spans="2:12" x14ac:dyDescent="0.25">
      <c r="B14" s="1">
        <f t="shared" si="0"/>
        <v>33146</v>
      </c>
      <c r="C14">
        <f>VLOOKUP(B14,histData!$A$7:$B$154,2)</f>
        <v>306.05</v>
      </c>
      <c r="D14" s="1">
        <f t="shared" si="1"/>
        <v>33511</v>
      </c>
      <c r="E14">
        <f>VLOOKUP(D14,histData!$A$7:$B$154,2)</f>
        <v>387.86</v>
      </c>
      <c r="F14" s="1">
        <v>33877</v>
      </c>
      <c r="G14">
        <f>VLOOKUP($F14,histData!$A$7:$B$154,2)</f>
        <v>417.8</v>
      </c>
      <c r="H14">
        <f>VLOOKUP($F14,histData!$I$7:$J$154,2)</f>
        <v>4.7</v>
      </c>
      <c r="I14">
        <f>VLOOKUP($D14,histForwardEstimates!$J$5:$K$151,2)</f>
        <v>8.25</v>
      </c>
      <c r="J14">
        <f>VLOOKUP($B14,histForwardEstimates!$S$5:$T$137,2)</f>
        <v>9.4499999999999993</v>
      </c>
      <c r="K14" s="25">
        <f t="shared" ref="K14:K77" si="3">I14/H14-1</f>
        <v>0.75531914893617014</v>
      </c>
      <c r="L14" s="25">
        <f t="shared" ref="L14:L77" si="4">J14/H14-1</f>
        <v>1.0106382978723403</v>
      </c>
    </row>
    <row r="15" spans="2:12" x14ac:dyDescent="0.25">
      <c r="B15" s="1">
        <f t="shared" si="0"/>
        <v>33238</v>
      </c>
      <c r="C15">
        <f>VLOOKUP(B15,histData!$A$7:$B$154,2)</f>
        <v>330.22</v>
      </c>
      <c r="D15" s="1">
        <f t="shared" si="1"/>
        <v>33603</v>
      </c>
      <c r="E15">
        <f>VLOOKUP(D15,histData!$A$7:$B$154,2)</f>
        <v>417.09</v>
      </c>
      <c r="F15" s="1">
        <v>33969</v>
      </c>
      <c r="G15">
        <f>VLOOKUP($F15,histData!$A$7:$B$154,2)</f>
        <v>435.71</v>
      </c>
      <c r="H15">
        <f>VLOOKUP($F15,histData!$I$7:$J$154,2)</f>
        <v>3.11</v>
      </c>
      <c r="I15">
        <f>VLOOKUP($D15,histForwardEstimates!$J$5:$K$151,2)</f>
        <v>7.59</v>
      </c>
      <c r="J15">
        <f>VLOOKUP($B15,histForwardEstimates!$S$5:$T$137,2)</f>
        <v>9.4499999999999993</v>
      </c>
      <c r="K15" s="25">
        <f t="shared" si="3"/>
        <v>1.4405144694533765</v>
      </c>
      <c r="L15" s="25">
        <f t="shared" si="4"/>
        <v>2.0385852090032155</v>
      </c>
    </row>
    <row r="16" spans="2:12" x14ac:dyDescent="0.25">
      <c r="B16" s="1">
        <f t="shared" si="0"/>
        <v>33328</v>
      </c>
      <c r="C16">
        <f>VLOOKUP(B16,histData!$A$7:$B$154,2)</f>
        <v>375.22</v>
      </c>
      <c r="D16" s="1">
        <f t="shared" si="1"/>
        <v>33694</v>
      </c>
      <c r="E16">
        <f>VLOOKUP(D16,histData!$A$7:$B$154,2)</f>
        <v>403.69</v>
      </c>
      <c r="F16" s="1">
        <v>34059</v>
      </c>
      <c r="G16">
        <f>VLOOKUP($F16,histData!$A$7:$B$154,2)</f>
        <v>451.67</v>
      </c>
      <c r="H16">
        <f>VLOOKUP($F16,histData!$I$7:$J$154,2)</f>
        <v>6.33</v>
      </c>
      <c r="I16">
        <f>VLOOKUP($D16,histForwardEstimates!$J$5:$K$151,2)</f>
        <v>8.09</v>
      </c>
      <c r="J16">
        <f>VLOOKUP($B16,histForwardEstimates!$S$5:$T$137,2)</f>
        <v>9.4499999999999993</v>
      </c>
      <c r="K16" s="25">
        <f t="shared" si="3"/>
        <v>0.27804107424960511</v>
      </c>
      <c r="L16" s="25">
        <f t="shared" si="4"/>
        <v>0.49289099526066327</v>
      </c>
    </row>
    <row r="17" spans="2:12" x14ac:dyDescent="0.25">
      <c r="B17" s="1">
        <f t="shared" si="0"/>
        <v>33419</v>
      </c>
      <c r="C17">
        <f>VLOOKUP(B17,histData!$A$7:$B$154,2)</f>
        <v>371.16</v>
      </c>
      <c r="D17" s="1">
        <f t="shared" si="1"/>
        <v>33785</v>
      </c>
      <c r="E17">
        <f>VLOOKUP(D17,histData!$A$7:$B$154,2)</f>
        <v>408.14</v>
      </c>
      <c r="F17" s="1">
        <v>34150</v>
      </c>
      <c r="G17">
        <f>VLOOKUP($F17,histData!$A$7:$B$154,2)</f>
        <v>450.53</v>
      </c>
      <c r="H17">
        <f>VLOOKUP($F17,histData!$I$7:$J$154,2)</f>
        <v>4.43</v>
      </c>
      <c r="I17">
        <f>VLOOKUP($D17,histForwardEstimates!$J$5:$K$151,2)</f>
        <v>7.47</v>
      </c>
      <c r="J17">
        <f>VLOOKUP($B17,histForwardEstimates!$S$5:$T$137,2)</f>
        <v>8.5399999999999991</v>
      </c>
      <c r="K17" s="25">
        <f t="shared" si="3"/>
        <v>0.68623024830699775</v>
      </c>
      <c r="L17" s="25">
        <f t="shared" si="4"/>
        <v>0.92776523702031599</v>
      </c>
    </row>
    <row r="18" spans="2:12" x14ac:dyDescent="0.25">
      <c r="B18" s="1">
        <f t="shared" si="0"/>
        <v>33511</v>
      </c>
      <c r="C18">
        <f>VLOOKUP(B18,histData!$A$7:$B$154,2)</f>
        <v>387.86</v>
      </c>
      <c r="D18" s="1">
        <f t="shared" si="1"/>
        <v>33877</v>
      </c>
      <c r="E18">
        <f>VLOOKUP(D18,histData!$A$7:$B$154,2)</f>
        <v>417.8</v>
      </c>
      <c r="F18" s="1">
        <v>34242</v>
      </c>
      <c r="G18">
        <f>VLOOKUP($F18,histData!$A$7:$B$154,2)</f>
        <v>458.93</v>
      </c>
      <c r="H18">
        <f>VLOOKUP($F18,histData!$I$7:$J$154,2)</f>
        <v>5.92</v>
      </c>
      <c r="I18">
        <f>VLOOKUP($D18,histForwardEstimates!$J$5:$K$151,2)</f>
        <v>8.32</v>
      </c>
      <c r="J18">
        <f>VLOOKUP($B18,histForwardEstimates!$S$5:$T$137,2)</f>
        <v>8.5399999999999991</v>
      </c>
      <c r="K18" s="25">
        <f t="shared" si="3"/>
        <v>0.40540540540540548</v>
      </c>
      <c r="L18" s="25">
        <f t="shared" si="4"/>
        <v>0.44256756756756754</v>
      </c>
    </row>
    <row r="19" spans="2:12" x14ac:dyDescent="0.25">
      <c r="B19" s="1">
        <f t="shared" si="0"/>
        <v>33603</v>
      </c>
      <c r="C19">
        <f>VLOOKUP(B19,histData!$A$7:$B$154,2)</f>
        <v>417.09</v>
      </c>
      <c r="D19" s="1">
        <f t="shared" si="1"/>
        <v>33969</v>
      </c>
      <c r="E19">
        <f>VLOOKUP(D19,histData!$A$7:$B$154,2)</f>
        <v>435.71</v>
      </c>
      <c r="F19" s="1">
        <v>34334</v>
      </c>
      <c r="G19">
        <f>VLOOKUP($F19,histData!$A$7:$B$154,2)</f>
        <v>466.45</v>
      </c>
      <c r="H19">
        <f>VLOOKUP($F19,histData!$I$7:$J$154,2)</f>
        <v>4.47</v>
      </c>
      <c r="I19">
        <f>VLOOKUP($D19,histForwardEstimates!$J$5:$K$151,2)</f>
        <v>8.6999999999999993</v>
      </c>
      <c r="J19">
        <f>VLOOKUP($B19,histForwardEstimates!$S$5:$T$137,2)</f>
        <v>8.5399999999999991</v>
      </c>
      <c r="K19" s="25">
        <f t="shared" si="3"/>
        <v>0.94630872483221462</v>
      </c>
      <c r="L19" s="25">
        <f t="shared" si="4"/>
        <v>0.91051454138702459</v>
      </c>
    </row>
    <row r="20" spans="2:12" x14ac:dyDescent="0.25">
      <c r="B20" s="1">
        <f t="shared" si="0"/>
        <v>33694</v>
      </c>
      <c r="C20">
        <f>VLOOKUP(B20,histData!$A$7:$B$154,2)</f>
        <v>403.69</v>
      </c>
      <c r="D20" s="1">
        <f t="shared" si="1"/>
        <v>34059</v>
      </c>
      <c r="E20">
        <f>VLOOKUP(D20,histData!$A$7:$B$154,2)</f>
        <v>451.67</v>
      </c>
      <c r="F20" s="1">
        <v>34424</v>
      </c>
      <c r="G20">
        <f>VLOOKUP($F20,histData!$A$7:$B$154,2)</f>
        <v>445.77</v>
      </c>
      <c r="H20">
        <f>VLOOKUP($F20,histData!$I$7:$J$154,2)</f>
        <v>7.09</v>
      </c>
      <c r="I20">
        <f>VLOOKUP($D20,histForwardEstimates!$J$5:$K$151,2)</f>
        <v>8.7200000000000006</v>
      </c>
      <c r="J20">
        <f>VLOOKUP($B20,histForwardEstimates!$S$5:$T$137,2)</f>
        <v>8.1999999999999993</v>
      </c>
      <c r="K20" s="25">
        <f t="shared" si="3"/>
        <v>0.22990126939351208</v>
      </c>
      <c r="L20" s="25">
        <f t="shared" si="4"/>
        <v>0.15655853314527501</v>
      </c>
    </row>
    <row r="21" spans="2:12" x14ac:dyDescent="0.25">
      <c r="B21" s="1">
        <f t="shared" si="0"/>
        <v>33785</v>
      </c>
      <c r="C21">
        <f>VLOOKUP(B21,histData!$A$7:$B$154,2)</f>
        <v>408.14</v>
      </c>
      <c r="D21" s="1">
        <f t="shared" si="1"/>
        <v>34150</v>
      </c>
      <c r="E21">
        <f>VLOOKUP(D21,histData!$A$7:$B$154,2)</f>
        <v>450.53</v>
      </c>
      <c r="F21" s="1">
        <v>34515</v>
      </c>
      <c r="G21">
        <f>VLOOKUP($F21,histData!$A$7:$B$154,2)</f>
        <v>444.27</v>
      </c>
      <c r="H21">
        <f>VLOOKUP($F21,histData!$I$7:$J$154,2)</f>
        <v>7.44</v>
      </c>
      <c r="I21">
        <f>VLOOKUP($D21,histForwardEstimates!$J$5:$K$151,2)</f>
        <v>8.1199999999999992</v>
      </c>
      <c r="J21">
        <f>VLOOKUP($B21,histForwardEstimates!$S$5:$T$137,2)</f>
        <v>8.83</v>
      </c>
      <c r="K21" s="25">
        <f t="shared" si="3"/>
        <v>9.139784946236551E-2</v>
      </c>
      <c r="L21" s="25">
        <f t="shared" si="4"/>
        <v>0.18682795698924726</v>
      </c>
    </row>
    <row r="22" spans="2:12" x14ac:dyDescent="0.25">
      <c r="B22" s="1">
        <f t="shared" si="0"/>
        <v>33877</v>
      </c>
      <c r="C22">
        <f>VLOOKUP(B22,histData!$A$7:$B$154,2)</f>
        <v>417.8</v>
      </c>
      <c r="D22" s="1">
        <f t="shared" si="1"/>
        <v>34242</v>
      </c>
      <c r="E22">
        <f>VLOOKUP(D22,histData!$A$7:$B$154,2)</f>
        <v>458.93</v>
      </c>
      <c r="F22" s="1">
        <v>34607</v>
      </c>
      <c r="G22">
        <f>VLOOKUP($F22,histData!$A$7:$B$154,2)</f>
        <v>462.69</v>
      </c>
      <c r="H22">
        <f>VLOOKUP($F22,histData!$I$7:$J$154,2)</f>
        <v>7.41</v>
      </c>
      <c r="I22">
        <f>VLOOKUP($D22,histForwardEstimates!$J$5:$K$151,2)</f>
        <v>9.0399999999999991</v>
      </c>
      <c r="J22">
        <f>VLOOKUP($B22,histForwardEstimates!$S$5:$T$137,2)</f>
        <v>8.83</v>
      </c>
      <c r="K22" s="25">
        <f t="shared" si="3"/>
        <v>0.21997300944669362</v>
      </c>
      <c r="L22" s="25">
        <f t="shared" si="4"/>
        <v>0.19163292847503377</v>
      </c>
    </row>
    <row r="23" spans="2:12" x14ac:dyDescent="0.25">
      <c r="B23" s="1">
        <f t="shared" si="0"/>
        <v>33969</v>
      </c>
      <c r="C23">
        <f>VLOOKUP(B23,histData!$A$7:$B$154,2)</f>
        <v>435.71</v>
      </c>
      <c r="D23" s="1">
        <f t="shared" si="1"/>
        <v>34334</v>
      </c>
      <c r="E23">
        <f>VLOOKUP(D23,histData!$A$7:$B$154,2)</f>
        <v>466.45</v>
      </c>
      <c r="F23" s="1">
        <v>34698</v>
      </c>
      <c r="G23">
        <f>VLOOKUP($F23,histData!$A$7:$B$154,2)</f>
        <v>459.27</v>
      </c>
      <c r="H23">
        <f>VLOOKUP($F23,histData!$I$7:$J$154,2)</f>
        <v>7.88</v>
      </c>
      <c r="I23">
        <f>VLOOKUP($D23,histForwardEstimates!$J$5:$K$151,2)</f>
        <v>9.34</v>
      </c>
      <c r="J23">
        <f>VLOOKUP($B23,histForwardEstimates!$S$5:$T$137,2)</f>
        <v>8.83</v>
      </c>
      <c r="K23" s="25">
        <f t="shared" si="3"/>
        <v>0.18527918781725883</v>
      </c>
      <c r="L23" s="25">
        <f t="shared" si="4"/>
        <v>0.12055837563451788</v>
      </c>
    </row>
    <row r="24" spans="2:12" x14ac:dyDescent="0.25">
      <c r="B24" s="1">
        <f t="shared" si="0"/>
        <v>34059</v>
      </c>
      <c r="C24">
        <f>VLOOKUP(B24,histData!$A$7:$B$154,2)</f>
        <v>451.67</v>
      </c>
      <c r="D24" s="1">
        <f t="shared" si="1"/>
        <v>34424</v>
      </c>
      <c r="E24">
        <f>VLOOKUP(D24,histData!$A$7:$B$154,2)</f>
        <v>445.77</v>
      </c>
      <c r="F24" s="1">
        <v>34789</v>
      </c>
      <c r="G24">
        <f>VLOOKUP($F24,histData!$A$7:$B$154,2)</f>
        <v>500.71</v>
      </c>
      <c r="H24">
        <f>VLOOKUP($F24,histData!$I$7:$J$154,2)</f>
        <v>9.06</v>
      </c>
      <c r="I24">
        <f>VLOOKUP($D24,histForwardEstimates!$J$5:$K$151,2)</f>
        <v>9.2200000000000006</v>
      </c>
      <c r="J24">
        <f>VLOOKUP($B24,histForwardEstimates!$S$5:$T$137,2)</f>
        <v>8.83</v>
      </c>
      <c r="K24" s="25">
        <f t="shared" si="3"/>
        <v>1.7660044150110465E-2</v>
      </c>
      <c r="L24" s="25">
        <f t="shared" si="4"/>
        <v>-2.5386313465783683E-2</v>
      </c>
    </row>
    <row r="25" spans="2:12" x14ac:dyDescent="0.25">
      <c r="B25" s="1">
        <f t="shared" si="0"/>
        <v>34150</v>
      </c>
      <c r="C25">
        <f>VLOOKUP(B25,histData!$A$7:$B$154,2)</f>
        <v>450.53</v>
      </c>
      <c r="D25" s="1">
        <f t="shared" si="1"/>
        <v>34515</v>
      </c>
      <c r="E25">
        <f>VLOOKUP(D25,histData!$A$7:$B$154,2)</f>
        <v>444.27</v>
      </c>
      <c r="F25" s="1">
        <v>34880</v>
      </c>
      <c r="G25">
        <f>VLOOKUP($F25,histData!$A$7:$B$154,2)</f>
        <v>544.75</v>
      </c>
      <c r="H25">
        <f>VLOOKUP($F25,histData!$I$7:$J$154,2)</f>
        <v>8.9</v>
      </c>
      <c r="I25">
        <f>VLOOKUP($D25,histForwardEstimates!$J$5:$K$151,2)</f>
        <v>8.9</v>
      </c>
      <c r="J25">
        <f>VLOOKUP($B25,histForwardEstimates!$S$5:$T$137,2)</f>
        <v>9.9499999999999993</v>
      </c>
      <c r="K25" s="25">
        <f t="shared" si="3"/>
        <v>0</v>
      </c>
      <c r="L25" s="25">
        <f t="shared" si="4"/>
        <v>0.1179775280898876</v>
      </c>
    </row>
    <row r="26" spans="2:12" x14ac:dyDescent="0.25">
      <c r="B26" s="1">
        <f t="shared" si="0"/>
        <v>34242</v>
      </c>
      <c r="C26">
        <f>VLOOKUP(B26,histData!$A$7:$B$154,2)</f>
        <v>458.93</v>
      </c>
      <c r="D26" s="1">
        <f t="shared" si="1"/>
        <v>34607</v>
      </c>
      <c r="E26">
        <f>VLOOKUP(D26,histData!$A$7:$B$154,2)</f>
        <v>462.69</v>
      </c>
      <c r="F26" s="1">
        <v>34971</v>
      </c>
      <c r="G26">
        <f>VLOOKUP($F26,histData!$A$7:$B$154,2)</f>
        <v>584.41</v>
      </c>
      <c r="H26">
        <f>VLOOKUP($F26,histData!$I$7:$J$154,2)</f>
        <v>8.5399999999999991</v>
      </c>
      <c r="I26">
        <f>VLOOKUP($D26,histForwardEstimates!$J$5:$K$151,2)</f>
        <v>9.9499999999999993</v>
      </c>
      <c r="J26">
        <f>VLOOKUP($B26,histForwardEstimates!$S$5:$T$137,2)</f>
        <v>9.9499999999999993</v>
      </c>
      <c r="K26" s="25">
        <f t="shared" si="3"/>
        <v>0.1651053864168619</v>
      </c>
      <c r="L26" s="25">
        <f t="shared" si="4"/>
        <v>0.1651053864168619</v>
      </c>
    </row>
    <row r="27" spans="2:12" x14ac:dyDescent="0.25">
      <c r="B27" s="1">
        <f t="shared" si="0"/>
        <v>34334</v>
      </c>
      <c r="C27">
        <f>VLOOKUP(B27,histData!$A$7:$B$154,2)</f>
        <v>466.45</v>
      </c>
      <c r="D27" s="1">
        <f t="shared" si="1"/>
        <v>34699</v>
      </c>
      <c r="E27">
        <f>VLOOKUP(D27,histData!$A$7:$B$154,2)</f>
        <v>459.27</v>
      </c>
      <c r="F27" s="1">
        <v>35062</v>
      </c>
      <c r="G27">
        <f>VLOOKUP($F27,histData!$A$7:$B$154,2)</f>
        <v>615.92999999999995</v>
      </c>
      <c r="H27">
        <f>VLOOKUP($F27,histData!$I$7:$J$154,2)</f>
        <v>7.48</v>
      </c>
      <c r="I27">
        <f>VLOOKUP($D27,histForwardEstimates!$J$5:$K$151,2)</f>
        <v>10.11</v>
      </c>
      <c r="J27">
        <f>VLOOKUP($B27,histForwardEstimates!$S$5:$T$137,2)</f>
        <v>9.9499999999999993</v>
      </c>
      <c r="K27" s="25">
        <f t="shared" si="3"/>
        <v>0.35160427807486605</v>
      </c>
      <c r="L27" s="25">
        <f t="shared" si="4"/>
        <v>0.33021390374331538</v>
      </c>
    </row>
    <row r="28" spans="2:12" x14ac:dyDescent="0.25">
      <c r="B28" s="1">
        <f t="shared" si="0"/>
        <v>34424</v>
      </c>
      <c r="C28">
        <f>VLOOKUP(B28,histData!$A$7:$B$154,2)</f>
        <v>445.77</v>
      </c>
      <c r="D28" s="1">
        <f t="shared" si="1"/>
        <v>34789</v>
      </c>
      <c r="E28">
        <f>VLOOKUP(D28,histData!$A$7:$B$154,2)</f>
        <v>500.71</v>
      </c>
      <c r="F28" s="1">
        <v>35153</v>
      </c>
      <c r="G28">
        <f>VLOOKUP($F28,histData!$A$7:$B$154,2)</f>
        <v>645.5</v>
      </c>
      <c r="H28">
        <f>VLOOKUP($F28,histData!$I$7:$J$154,2)</f>
        <v>9.2100000000000009</v>
      </c>
      <c r="I28">
        <f>VLOOKUP($D28,histForwardEstimates!$J$5:$K$151,2)</f>
        <v>10.24</v>
      </c>
      <c r="J28">
        <f>VLOOKUP($B28,histForwardEstimates!$S$5:$T$137,2)</f>
        <v>10.84</v>
      </c>
      <c r="K28" s="25">
        <f t="shared" si="3"/>
        <v>0.11183496199782827</v>
      </c>
      <c r="L28" s="25">
        <f t="shared" si="4"/>
        <v>0.17698154180238856</v>
      </c>
    </row>
    <row r="29" spans="2:12" x14ac:dyDescent="0.25">
      <c r="B29" s="1">
        <f t="shared" si="0"/>
        <v>34515</v>
      </c>
      <c r="C29">
        <f>VLOOKUP(B29,histData!$A$7:$B$154,2)</f>
        <v>444.27</v>
      </c>
      <c r="D29" s="1">
        <f t="shared" si="1"/>
        <v>34880</v>
      </c>
      <c r="E29">
        <f>VLOOKUP(D29,histData!$A$7:$B$154,2)</f>
        <v>544.75</v>
      </c>
      <c r="F29" s="1">
        <v>35244</v>
      </c>
      <c r="G29">
        <f>VLOOKUP($F29,histData!$A$7:$B$154,2)</f>
        <v>670.63</v>
      </c>
      <c r="H29">
        <f>VLOOKUP($F29,histData!$I$7:$J$154,2)</f>
        <v>10.01</v>
      </c>
      <c r="I29">
        <f>VLOOKUP($D29,histForwardEstimates!$J$5:$K$151,2)</f>
        <v>10.08</v>
      </c>
      <c r="J29">
        <f>VLOOKUP($B29,histForwardEstimates!$V$5:$W$137,2)</f>
        <v>10.81</v>
      </c>
      <c r="K29" s="25">
        <f t="shared" si="3"/>
        <v>6.9930069930070893E-3</v>
      </c>
      <c r="L29" s="25">
        <f t="shared" si="4"/>
        <v>7.99200799200801E-2</v>
      </c>
    </row>
    <row r="30" spans="2:12" x14ac:dyDescent="0.25">
      <c r="B30" s="1">
        <f t="shared" si="0"/>
        <v>34607</v>
      </c>
      <c r="C30">
        <f>VLOOKUP(B30,histData!$A$7:$B$154,2)</f>
        <v>462.69</v>
      </c>
      <c r="D30" s="1">
        <f t="shared" si="1"/>
        <v>34972</v>
      </c>
      <c r="E30">
        <f>VLOOKUP(D30,histData!$A$7:$B$154,2)</f>
        <v>584.41</v>
      </c>
      <c r="F30" s="1">
        <v>35338</v>
      </c>
      <c r="G30">
        <f>VLOOKUP($F30,histData!$A$7:$B$154,2)</f>
        <v>687.31</v>
      </c>
      <c r="H30">
        <f>VLOOKUP($F30,histData!$I$7:$J$154,2)</f>
        <v>9.81</v>
      </c>
      <c r="I30">
        <f>VLOOKUP($D30,histForwardEstimates!$J$5:$K$151,2)</f>
        <v>11.15</v>
      </c>
      <c r="J30">
        <f>VLOOKUP($B30,histForwardEstimates!$V$5:$W$137,2)</f>
        <v>10.81</v>
      </c>
      <c r="K30" s="25">
        <f t="shared" si="3"/>
        <v>0.13659531090723753</v>
      </c>
      <c r="L30" s="25">
        <f t="shared" si="4"/>
        <v>0.10193679918450571</v>
      </c>
    </row>
    <row r="31" spans="2:12" x14ac:dyDescent="0.25">
      <c r="B31" s="1">
        <f t="shared" si="0"/>
        <v>34699</v>
      </c>
      <c r="C31">
        <f>VLOOKUP(B31,histData!$A$7:$B$154,2)</f>
        <v>459.27</v>
      </c>
      <c r="D31" s="1">
        <f t="shared" si="1"/>
        <v>35064</v>
      </c>
      <c r="E31">
        <f>VLOOKUP(D31,histData!$A$7:$B$154,2)</f>
        <v>615.92999999999995</v>
      </c>
      <c r="F31" s="1">
        <v>35430</v>
      </c>
      <c r="G31">
        <f>VLOOKUP($F31,histData!$A$7:$B$154,2)</f>
        <v>740.74</v>
      </c>
      <c r="H31">
        <f>VLOOKUP($F31,histData!$I$7:$J$154,2)</f>
        <v>10.09</v>
      </c>
      <c r="I31">
        <f>VLOOKUP($D31,histForwardEstimates!$J$5:$K$151,2)</f>
        <v>11.57</v>
      </c>
      <c r="J31">
        <f>VLOOKUP($B31,histForwardEstimates!$V$5:$W$137,2)</f>
        <v>10.81</v>
      </c>
      <c r="K31" s="25">
        <f t="shared" si="3"/>
        <v>0.14667988107036667</v>
      </c>
      <c r="L31" s="25">
        <f t="shared" si="4"/>
        <v>7.1357779980178559E-2</v>
      </c>
    </row>
    <row r="32" spans="2:12" x14ac:dyDescent="0.25">
      <c r="B32" s="1">
        <f t="shared" si="0"/>
        <v>34789</v>
      </c>
      <c r="C32">
        <f>VLOOKUP(B32,histData!$A$7:$B$154,2)</f>
        <v>500.71</v>
      </c>
      <c r="D32" s="1">
        <f t="shared" si="1"/>
        <v>35155</v>
      </c>
      <c r="E32">
        <f>VLOOKUP(D32,histData!$A$7:$B$154,2)</f>
        <v>645.5</v>
      </c>
      <c r="F32" s="1">
        <v>35520</v>
      </c>
      <c r="G32">
        <f>VLOOKUP($F32,histData!$A$7:$B$154,2)</f>
        <v>757.12</v>
      </c>
      <c r="H32">
        <f>VLOOKUP($F32,histData!$I$7:$J$154,2)</f>
        <v>10.67</v>
      </c>
      <c r="I32">
        <f>VLOOKUP($D32,histForwardEstimates!$J$5:$K$151,2)</f>
        <v>11.35</v>
      </c>
      <c r="J32">
        <f>VLOOKUP($B32,histForwardEstimates!$V$5:$W$137,2)</f>
        <v>11.19</v>
      </c>
      <c r="K32" s="25">
        <f t="shared" si="3"/>
        <v>6.3730084348641025E-2</v>
      </c>
      <c r="L32" s="25">
        <f t="shared" si="4"/>
        <v>4.8734770384254888E-2</v>
      </c>
    </row>
    <row r="33" spans="2:12" x14ac:dyDescent="0.25">
      <c r="B33" s="1">
        <f t="shared" si="0"/>
        <v>34880</v>
      </c>
      <c r="C33">
        <f>VLOOKUP(B33,histData!$A$7:$B$154,2)</f>
        <v>544.75</v>
      </c>
      <c r="D33" s="1">
        <f t="shared" si="1"/>
        <v>35246</v>
      </c>
      <c r="E33">
        <f>VLOOKUP(D33,histData!$A$7:$B$154,2)</f>
        <v>670.63</v>
      </c>
      <c r="F33" s="1">
        <v>35611</v>
      </c>
      <c r="G33">
        <f>VLOOKUP($F33,histData!$A$7:$B$154,2)</f>
        <v>885.14</v>
      </c>
      <c r="H33">
        <f>VLOOKUP($F33,histData!$I$7:$J$154,2)</f>
        <v>11.09</v>
      </c>
      <c r="I33">
        <f>VLOOKUP($D33,histForwardEstimates!$J$5:$K$151,2)</f>
        <v>10.73</v>
      </c>
      <c r="J33">
        <f>VLOOKUP($B33,histForwardEstimates!$V$5:$W$137,2)</f>
        <v>11.19</v>
      </c>
      <c r="K33" s="25">
        <f t="shared" si="3"/>
        <v>-3.2461677186654603E-2</v>
      </c>
      <c r="L33" s="25">
        <f t="shared" si="4"/>
        <v>9.0171325518484391E-3</v>
      </c>
    </row>
    <row r="34" spans="2:12" x14ac:dyDescent="0.25">
      <c r="B34" s="1">
        <f t="shared" si="0"/>
        <v>34972</v>
      </c>
      <c r="C34">
        <f>VLOOKUP(B34,histData!$A$7:$B$154,2)</f>
        <v>584.41</v>
      </c>
      <c r="D34" s="1">
        <f t="shared" si="1"/>
        <v>35338</v>
      </c>
      <c r="E34">
        <f>VLOOKUP(D34,histData!$A$7:$B$154,2)</f>
        <v>687.31</v>
      </c>
      <c r="F34" s="1">
        <v>35703</v>
      </c>
      <c r="G34">
        <f>VLOOKUP($F34,histData!$A$7:$B$154,2)</f>
        <v>947.28</v>
      </c>
      <c r="H34">
        <f>VLOOKUP($F34,histData!$I$7:$J$154,2)</f>
        <v>10.71</v>
      </c>
      <c r="I34">
        <f>VLOOKUP($D34,histForwardEstimates!$J$5:$K$151,2)</f>
        <v>11.86</v>
      </c>
      <c r="J34">
        <f>VLOOKUP($B34,histForwardEstimates!$V$5:$W$137,2)</f>
        <v>11.19</v>
      </c>
      <c r="K34" s="25">
        <f t="shared" si="3"/>
        <v>0.10737628384687192</v>
      </c>
      <c r="L34" s="25">
        <f t="shared" si="4"/>
        <v>4.4817927170868188E-2</v>
      </c>
    </row>
    <row r="35" spans="2:12" x14ac:dyDescent="0.25">
      <c r="B35" s="1">
        <f t="shared" si="0"/>
        <v>35064</v>
      </c>
      <c r="C35">
        <f>VLOOKUP(B35,histData!$A$7:$B$154,2)</f>
        <v>615.92999999999995</v>
      </c>
      <c r="D35" s="1">
        <f t="shared" si="1"/>
        <v>35430</v>
      </c>
      <c r="E35">
        <f>VLOOKUP(D35,histData!$A$7:$B$154,2)</f>
        <v>740.74</v>
      </c>
      <c r="F35" s="1">
        <v>35795</v>
      </c>
      <c r="G35">
        <f>VLOOKUP($F35,histData!$A$7:$B$154,2)</f>
        <v>970.43</v>
      </c>
      <c r="H35">
        <f>VLOOKUP($F35,histData!$I$7:$J$154,2)</f>
        <v>11.25</v>
      </c>
      <c r="I35">
        <f>VLOOKUP($D35,histForwardEstimates!$J$5:$K$151,2)</f>
        <v>12.27</v>
      </c>
      <c r="J35">
        <f>VLOOKUP($B35,histForwardEstimates!$V$5:$W$137,2)</f>
        <v>11.19</v>
      </c>
      <c r="K35" s="25">
        <f t="shared" si="3"/>
        <v>9.0666666666666673E-2</v>
      </c>
      <c r="L35" s="25">
        <f t="shared" si="4"/>
        <v>-5.3333333333334121E-3</v>
      </c>
    </row>
    <row r="36" spans="2:12" x14ac:dyDescent="0.25">
      <c r="B36" s="1">
        <f t="shared" si="0"/>
        <v>35155</v>
      </c>
      <c r="C36">
        <f>VLOOKUP(B36,histData!$A$7:$B$154,2)</f>
        <v>645.5</v>
      </c>
      <c r="D36" s="1">
        <f t="shared" si="1"/>
        <v>35520</v>
      </c>
      <c r="E36">
        <f>VLOOKUP(D36,histData!$A$7:$B$154,2)</f>
        <v>757.12</v>
      </c>
      <c r="F36" s="1">
        <v>35885</v>
      </c>
      <c r="G36">
        <f>VLOOKUP($F36,histData!$A$7:$B$154,2)</f>
        <v>1101.75</v>
      </c>
      <c r="H36">
        <f>VLOOKUP($F36,histData!$I$7:$J$154,2)</f>
        <v>10.73</v>
      </c>
      <c r="I36">
        <f>VLOOKUP($D36,histForwardEstimates!$J$5:$K$151,2)</f>
        <v>12.33</v>
      </c>
      <c r="J36">
        <f>VLOOKUP($B36,histForwardEstimates!$V$5:$W$137,2)</f>
        <v>13.31</v>
      </c>
      <c r="K36" s="25">
        <f t="shared" si="3"/>
        <v>0.14911463187325258</v>
      </c>
      <c r="L36" s="25">
        <f t="shared" si="4"/>
        <v>0.24044734389561984</v>
      </c>
    </row>
    <row r="37" spans="2:12" x14ac:dyDescent="0.25">
      <c r="B37" s="1">
        <f t="shared" si="0"/>
        <v>35246</v>
      </c>
      <c r="C37">
        <f>VLOOKUP(B37,histData!$A$7:$B$154,2)</f>
        <v>670.63</v>
      </c>
      <c r="D37" s="1">
        <f t="shared" si="1"/>
        <v>35611</v>
      </c>
      <c r="E37">
        <f>VLOOKUP(D37,histData!$A$7:$B$154,2)</f>
        <v>885.14</v>
      </c>
      <c r="F37" s="1">
        <v>35976</v>
      </c>
      <c r="G37">
        <f>VLOOKUP($F37,histData!$A$7:$B$154,2)</f>
        <v>1133.8399999999999</v>
      </c>
      <c r="H37">
        <f>VLOOKUP($F37,histData!$I$7:$J$154,2)</f>
        <v>11.06</v>
      </c>
      <c r="I37">
        <f>VLOOKUP($D37,histForwardEstimates!$J$5:$K$151,2)</f>
        <v>11.63</v>
      </c>
      <c r="J37">
        <f>VLOOKUP($B37,histForwardEstimates!$V$5:$W$137,2)</f>
        <v>13.31</v>
      </c>
      <c r="K37" s="25">
        <f t="shared" si="3"/>
        <v>5.1537070524412254E-2</v>
      </c>
      <c r="L37" s="25">
        <f t="shared" si="4"/>
        <v>0.20343580470162759</v>
      </c>
    </row>
    <row r="38" spans="2:12" x14ac:dyDescent="0.25">
      <c r="B38" s="1">
        <f t="shared" si="0"/>
        <v>35338</v>
      </c>
      <c r="C38">
        <f>VLOOKUP(B38,histData!$A$7:$B$154,2)</f>
        <v>687.31</v>
      </c>
      <c r="D38" s="1">
        <f t="shared" si="1"/>
        <v>35703</v>
      </c>
      <c r="E38">
        <f>VLOOKUP(D38,histData!$A$7:$B$154,2)</f>
        <v>947.28</v>
      </c>
      <c r="F38" s="1">
        <v>36068</v>
      </c>
      <c r="G38">
        <f>VLOOKUP($F38,histData!$A$7:$B$154,2)</f>
        <v>1017.01</v>
      </c>
      <c r="H38">
        <f>VLOOKUP($F38,histData!$I$7:$J$154,2)</f>
        <v>10.81</v>
      </c>
      <c r="I38">
        <f>VLOOKUP($D38,histForwardEstimates!$J$5:$K$151,2)</f>
        <v>12.28</v>
      </c>
      <c r="J38">
        <f>VLOOKUP($B38,histForwardEstimates!$V$5:$W$137,2)</f>
        <v>13.31</v>
      </c>
      <c r="K38" s="25">
        <f t="shared" si="3"/>
        <v>0.13598519888991656</v>
      </c>
      <c r="L38" s="25">
        <f t="shared" si="4"/>
        <v>0.23126734505087887</v>
      </c>
    </row>
    <row r="39" spans="2:12" x14ac:dyDescent="0.25">
      <c r="B39" s="1">
        <f t="shared" si="0"/>
        <v>35430</v>
      </c>
      <c r="C39">
        <f>VLOOKUP(B39,histData!$A$7:$B$154,2)</f>
        <v>740.74</v>
      </c>
      <c r="D39" s="1">
        <f t="shared" si="1"/>
        <v>35795</v>
      </c>
      <c r="E39">
        <f>VLOOKUP(D39,histData!$A$7:$B$154,2)</f>
        <v>970.43</v>
      </c>
      <c r="F39" s="1">
        <v>36160</v>
      </c>
      <c r="G39">
        <f>VLOOKUP($F39,histData!$A$7:$B$154,2)</f>
        <v>1229.23</v>
      </c>
      <c r="H39">
        <f>VLOOKUP($F39,histData!$I$7:$J$154,2)</f>
        <v>11.37</v>
      </c>
      <c r="I39">
        <f>VLOOKUP($D39,histForwardEstimates!$J$5:$K$151,2)</f>
        <v>12.82</v>
      </c>
      <c r="J39">
        <f>VLOOKUP($B39,histForwardEstimates!$V$5:$W$137,2)</f>
        <v>13.31</v>
      </c>
      <c r="K39" s="25">
        <f t="shared" si="3"/>
        <v>0.12752858399296407</v>
      </c>
      <c r="L39" s="25">
        <f t="shared" si="4"/>
        <v>0.1706244503078278</v>
      </c>
    </row>
    <row r="40" spans="2:12" x14ac:dyDescent="0.25">
      <c r="B40" s="1">
        <f t="shared" si="0"/>
        <v>35520</v>
      </c>
      <c r="C40">
        <f>VLOOKUP(B40,histData!$A$7:$B$154,2)</f>
        <v>757.12</v>
      </c>
      <c r="D40" s="1">
        <f t="shared" si="1"/>
        <v>35885</v>
      </c>
      <c r="E40">
        <f>VLOOKUP(D40,histData!$A$7:$B$154,2)</f>
        <v>1101.75</v>
      </c>
      <c r="F40" s="1">
        <v>36250</v>
      </c>
      <c r="G40">
        <f>VLOOKUP($F40,histData!$A$7:$B$154,2)</f>
        <v>1286.3699999999999</v>
      </c>
      <c r="H40">
        <f>VLOOKUP($F40,histData!$I$7:$J$154,2)</f>
        <v>11.45</v>
      </c>
      <c r="I40">
        <f>VLOOKUP($D40,histForwardEstimates!$J$5:$K$151,2)</f>
        <v>13.57</v>
      </c>
      <c r="J40">
        <f>VLOOKUP($B40,histForwardEstimates!$V$5:$W$137,2)</f>
        <v>14.29</v>
      </c>
      <c r="K40" s="25">
        <f t="shared" si="3"/>
        <v>0.18515283842794772</v>
      </c>
      <c r="L40" s="25">
        <f t="shared" si="4"/>
        <v>0.24803493449781655</v>
      </c>
    </row>
    <row r="41" spans="2:12" x14ac:dyDescent="0.25">
      <c r="B41" s="1">
        <f t="shared" si="0"/>
        <v>35611</v>
      </c>
      <c r="C41">
        <f>VLOOKUP(B41,histData!$A$7:$B$154,2)</f>
        <v>885.14</v>
      </c>
      <c r="D41" s="1">
        <f t="shared" si="1"/>
        <v>35976</v>
      </c>
      <c r="E41">
        <f>VLOOKUP(D41,histData!$A$7:$B$154,2)</f>
        <v>1133.8399999999999</v>
      </c>
      <c r="F41" s="1">
        <v>36341</v>
      </c>
      <c r="G41">
        <f>VLOOKUP($F41,histData!$A$7:$B$154,2)</f>
        <v>1372.71</v>
      </c>
      <c r="H41">
        <f>VLOOKUP($F41,histData!$I$7:$J$154,2)</f>
        <v>12.17</v>
      </c>
      <c r="I41">
        <f>VLOOKUP($D41,histForwardEstimates!$J$5:$K$151,2)</f>
        <v>12.54</v>
      </c>
      <c r="J41">
        <f>VLOOKUP($B41,histForwardEstimates!$V$5:$W$137,2)</f>
        <v>14.29</v>
      </c>
      <c r="K41" s="25">
        <f t="shared" si="3"/>
        <v>3.0402629416598215E-2</v>
      </c>
      <c r="L41" s="25">
        <f t="shared" si="4"/>
        <v>0.17419884963023824</v>
      </c>
    </row>
    <row r="42" spans="2:12" x14ac:dyDescent="0.25">
      <c r="B42" s="1">
        <f t="shared" si="0"/>
        <v>35703</v>
      </c>
      <c r="C42">
        <f>VLOOKUP(B42,histData!$A$7:$B$154,2)</f>
        <v>947.28</v>
      </c>
      <c r="D42" s="1">
        <f t="shared" si="1"/>
        <v>36068</v>
      </c>
      <c r="E42">
        <f>VLOOKUP(D42,histData!$A$7:$B$154,2)</f>
        <v>1017.01</v>
      </c>
      <c r="F42" s="1">
        <v>36433</v>
      </c>
      <c r="G42">
        <f>VLOOKUP($F42,histData!$A$7:$B$154,2)</f>
        <v>1282.71</v>
      </c>
      <c r="H42">
        <f>VLOOKUP($F42,histData!$I$7:$J$154,2)</f>
        <v>12.75</v>
      </c>
      <c r="I42">
        <f>VLOOKUP($D42,histForwardEstimates!$J$5:$K$151,2)</f>
        <v>13.71</v>
      </c>
      <c r="J42">
        <f>VLOOKUP($B42,histForwardEstimates!$V$5:$W$137,2)</f>
        <v>14.29</v>
      </c>
      <c r="K42" s="25">
        <f t="shared" si="3"/>
        <v>7.5294117647058956E-2</v>
      </c>
      <c r="L42" s="25">
        <f t="shared" si="4"/>
        <v>0.12078431372549003</v>
      </c>
    </row>
    <row r="43" spans="2:12" x14ac:dyDescent="0.25">
      <c r="B43" s="1">
        <f t="shared" si="0"/>
        <v>35795</v>
      </c>
      <c r="C43">
        <f>VLOOKUP(B43,histData!$A$7:$B$154,2)</f>
        <v>970.43</v>
      </c>
      <c r="D43" s="1">
        <f t="shared" si="1"/>
        <v>36160</v>
      </c>
      <c r="E43">
        <f>VLOOKUP(D43,histData!$A$7:$B$154,2)</f>
        <v>1229.23</v>
      </c>
      <c r="F43" s="1">
        <v>36525</v>
      </c>
      <c r="G43">
        <f>VLOOKUP($F43,histData!$A$7:$B$154,2)</f>
        <v>1469.25</v>
      </c>
      <c r="H43">
        <f>VLOOKUP($F43,histData!$I$7:$J$154,2)</f>
        <v>14.07</v>
      </c>
      <c r="I43">
        <f>VLOOKUP($D43,histForwardEstimates!$J$5:$K$151,2)</f>
        <v>13.95</v>
      </c>
      <c r="J43">
        <f>VLOOKUP($B43,histForwardEstimates!$V$5:$W$137,2)</f>
        <v>14.29</v>
      </c>
      <c r="K43" s="25">
        <f t="shared" si="3"/>
        <v>-8.5287846481877372E-3</v>
      </c>
      <c r="L43" s="25">
        <f t="shared" si="4"/>
        <v>1.5636105188344018E-2</v>
      </c>
    </row>
    <row r="44" spans="2:12" x14ac:dyDescent="0.25">
      <c r="B44" s="1">
        <f t="shared" si="0"/>
        <v>35885</v>
      </c>
      <c r="C44">
        <f>VLOOKUP(B44,histData!$A$7:$B$154,2)</f>
        <v>1101.75</v>
      </c>
      <c r="D44" s="1">
        <f t="shared" si="1"/>
        <v>36250</v>
      </c>
      <c r="E44">
        <f>VLOOKUP(D44,histData!$A$7:$B$154,2)</f>
        <v>1286.3699999999999</v>
      </c>
      <c r="F44" s="1">
        <v>36616</v>
      </c>
      <c r="G44">
        <f>VLOOKUP($F44,histData!$A$7:$B$154,2)</f>
        <v>1498.58</v>
      </c>
      <c r="H44">
        <f>VLOOKUP($F44,histData!$I$7:$J$154,2)</f>
        <v>13.56</v>
      </c>
      <c r="I44">
        <f>VLOOKUP($D44,histForwardEstimates!$J$5:$K$151,2)</f>
        <v>14.54</v>
      </c>
      <c r="J44">
        <f>VLOOKUP($B44,histForwardEstimates!$V$5:$W$137,2)</f>
        <v>15.47</v>
      </c>
      <c r="K44" s="25">
        <f t="shared" si="3"/>
        <v>7.2271386430678319E-2</v>
      </c>
      <c r="L44" s="25">
        <f t="shared" si="4"/>
        <v>0.14085545722713855</v>
      </c>
    </row>
    <row r="45" spans="2:12" x14ac:dyDescent="0.25">
      <c r="B45" s="1">
        <f t="shared" si="0"/>
        <v>35976</v>
      </c>
      <c r="C45">
        <f>VLOOKUP(B45,histData!$A$7:$B$154,2)</f>
        <v>1133.8399999999999</v>
      </c>
      <c r="D45" s="1">
        <f t="shared" si="1"/>
        <v>36341</v>
      </c>
      <c r="E45">
        <f>VLOOKUP(D45,histData!$A$7:$B$154,2)</f>
        <v>1372.71</v>
      </c>
      <c r="F45" s="1">
        <v>36707</v>
      </c>
      <c r="G45">
        <f>VLOOKUP($F45,histData!$A$7:$B$154,2)</f>
        <v>1454.6</v>
      </c>
      <c r="H45">
        <f>VLOOKUP($F45,histData!$I$7:$J$154,2)</f>
        <v>13.99</v>
      </c>
      <c r="I45">
        <f>VLOOKUP($D45,histForwardEstimates!$J$5:$K$151,2)</f>
        <v>12.75</v>
      </c>
      <c r="J45">
        <f>VLOOKUP($B45,histForwardEstimates!$V$5:$W$137,2)</f>
        <v>15.47</v>
      </c>
      <c r="K45" s="25">
        <f t="shared" si="3"/>
        <v>-8.8634739099356707E-2</v>
      </c>
      <c r="L45" s="25">
        <f t="shared" si="4"/>
        <v>0.10578984989278051</v>
      </c>
    </row>
    <row r="46" spans="2:12" x14ac:dyDescent="0.25">
      <c r="B46" s="1">
        <f t="shared" si="0"/>
        <v>36068</v>
      </c>
      <c r="C46">
        <f>VLOOKUP(B46,histData!$A$7:$B$154,2)</f>
        <v>1017.01</v>
      </c>
      <c r="D46" s="1">
        <f t="shared" si="1"/>
        <v>36433</v>
      </c>
      <c r="E46">
        <f>VLOOKUP(D46,histData!$A$7:$B$154,2)</f>
        <v>1282.71</v>
      </c>
      <c r="F46" s="1">
        <v>36798</v>
      </c>
      <c r="G46">
        <f>VLOOKUP($F46,histData!$A$7:$B$154,2)</f>
        <v>1436.51</v>
      </c>
      <c r="H46">
        <f>VLOOKUP($F46,histData!$I$7:$J$154,2)</f>
        <v>14.53</v>
      </c>
      <c r="I46">
        <f>VLOOKUP($D46,histForwardEstimates!$J$5:$K$151,2)</f>
        <v>13.92</v>
      </c>
      <c r="J46">
        <f>VLOOKUP($B46,histForwardEstimates!$V$5:$W$137,2)</f>
        <v>15.47</v>
      </c>
      <c r="K46" s="25">
        <f t="shared" si="3"/>
        <v>-4.1982105987611762E-2</v>
      </c>
      <c r="L46" s="25">
        <f t="shared" si="4"/>
        <v>6.4693737095664172E-2</v>
      </c>
    </row>
    <row r="47" spans="2:12" x14ac:dyDescent="0.25">
      <c r="B47" s="1">
        <f t="shared" si="0"/>
        <v>36160</v>
      </c>
      <c r="C47">
        <f>VLOOKUP(B47,histData!$A$7:$B$154,2)</f>
        <v>1229.23</v>
      </c>
      <c r="D47" s="1">
        <f t="shared" si="1"/>
        <v>36525</v>
      </c>
      <c r="E47">
        <f>VLOOKUP(D47,histData!$A$7:$B$154,2)</f>
        <v>1469.25</v>
      </c>
      <c r="F47" s="1">
        <v>36889</v>
      </c>
      <c r="G47">
        <f>VLOOKUP($F47,histData!$A$7:$B$154,2)</f>
        <v>1320.28</v>
      </c>
      <c r="H47">
        <f>VLOOKUP($F47,histData!$I$7:$J$154,2)</f>
        <v>13.11</v>
      </c>
      <c r="I47">
        <f>VLOOKUP($D47,histForwardEstimates!$J$5:$K$151,2)</f>
        <v>14.56</v>
      </c>
      <c r="J47">
        <f>VLOOKUP($B47,histForwardEstimates!$V$5:$W$137,2)</f>
        <v>15.47</v>
      </c>
      <c r="K47" s="25">
        <f t="shared" si="3"/>
        <v>0.11060259344012202</v>
      </c>
      <c r="L47" s="25">
        <f t="shared" si="4"/>
        <v>0.18001525553012976</v>
      </c>
    </row>
    <row r="48" spans="2:12" x14ac:dyDescent="0.25">
      <c r="B48" s="1">
        <f t="shared" si="0"/>
        <v>36250</v>
      </c>
      <c r="C48">
        <f>VLOOKUP(B48,histData!$A$7:$B$154,2)</f>
        <v>1286.3699999999999</v>
      </c>
      <c r="D48" s="1">
        <f t="shared" si="1"/>
        <v>36616</v>
      </c>
      <c r="E48">
        <f>VLOOKUP(D48,histData!$A$7:$B$154,2)</f>
        <v>1498.58</v>
      </c>
      <c r="F48" s="1">
        <v>36980</v>
      </c>
      <c r="G48">
        <f>VLOOKUP($F48,histData!$A$7:$B$154,2)</f>
        <v>1160.33</v>
      </c>
      <c r="H48">
        <f>VLOOKUP($F48,histData!$I$7:$J$154,2)</f>
        <v>12.05</v>
      </c>
      <c r="I48">
        <f>VLOOKUP($D48,histForwardEstimates!$J$5:$K$151,2)</f>
        <v>15.61</v>
      </c>
      <c r="J48">
        <f>VLOOKUP($B48,histForwardEstimates!$V$5:$W$137,2)</f>
        <v>14.74</v>
      </c>
      <c r="K48" s="25">
        <f t="shared" si="3"/>
        <v>0.29543568464730274</v>
      </c>
      <c r="L48" s="25">
        <f t="shared" si="4"/>
        <v>0.22323651452282145</v>
      </c>
    </row>
    <row r="49" spans="2:12" x14ac:dyDescent="0.25">
      <c r="B49" s="1">
        <f t="shared" si="0"/>
        <v>36341</v>
      </c>
      <c r="C49">
        <f>VLOOKUP(B49,histData!$A$7:$B$154,2)</f>
        <v>1372.71</v>
      </c>
      <c r="D49" s="1">
        <f t="shared" si="1"/>
        <v>36707</v>
      </c>
      <c r="E49">
        <f>VLOOKUP(D49,histData!$A$7:$B$154,2)</f>
        <v>1454.6</v>
      </c>
      <c r="F49" s="1">
        <v>37071</v>
      </c>
      <c r="G49">
        <f>VLOOKUP($F49,histData!$A$7:$B$154,2)</f>
        <v>1224.42</v>
      </c>
      <c r="H49">
        <f>VLOOKUP($F49,histData!$I$7:$J$154,2)</f>
        <v>10.64</v>
      </c>
      <c r="I49">
        <f>VLOOKUP($D49,histForwardEstimates!$J$5:$K$151,2)</f>
        <v>14.05</v>
      </c>
      <c r="J49">
        <f>VLOOKUP($B49,histForwardEstimates!$V$5:$W$137,2)</f>
        <v>14.74</v>
      </c>
      <c r="K49" s="25">
        <f t="shared" si="3"/>
        <v>0.32048872180451138</v>
      </c>
      <c r="L49" s="25">
        <f t="shared" si="4"/>
        <v>0.38533834586466154</v>
      </c>
    </row>
    <row r="50" spans="2:12" x14ac:dyDescent="0.25">
      <c r="B50" s="1">
        <f t="shared" si="0"/>
        <v>36433</v>
      </c>
      <c r="C50">
        <f>VLOOKUP(B50,histData!$A$7:$B$154,2)</f>
        <v>1282.71</v>
      </c>
      <c r="D50" s="1">
        <f t="shared" si="1"/>
        <v>36799</v>
      </c>
      <c r="E50">
        <f>VLOOKUP(D50,histData!$A$7:$B$154,2)</f>
        <v>1436.51</v>
      </c>
      <c r="F50" s="1">
        <v>37162</v>
      </c>
      <c r="G50">
        <f>VLOOKUP($F50,histData!$A$7:$B$154,2)</f>
        <v>1040.94</v>
      </c>
      <c r="H50">
        <f>VLOOKUP($F50,histData!$I$7:$J$154,2)</f>
        <v>10.01</v>
      </c>
      <c r="I50">
        <f>VLOOKUP($D50,histForwardEstimates!$J$5:$K$151,2)</f>
        <v>15.56</v>
      </c>
      <c r="J50">
        <f>VLOOKUP($B50,histForwardEstimates!$V$5:$W$137,2)</f>
        <v>14.74</v>
      </c>
      <c r="K50" s="25">
        <f t="shared" si="3"/>
        <v>0.55444555444555443</v>
      </c>
      <c r="L50" s="25">
        <f t="shared" si="4"/>
        <v>0.47252747252747263</v>
      </c>
    </row>
    <row r="51" spans="2:12" x14ac:dyDescent="0.25">
      <c r="B51" s="1">
        <f t="shared" si="0"/>
        <v>36525</v>
      </c>
      <c r="C51">
        <f>VLOOKUP(B51,histData!$A$7:$B$154,2)</f>
        <v>1469.25</v>
      </c>
      <c r="D51" s="1">
        <f t="shared" si="1"/>
        <v>36891</v>
      </c>
      <c r="E51">
        <f>VLOOKUP(D51,histData!$A$7:$B$154,2)</f>
        <v>1320.28</v>
      </c>
      <c r="F51" s="1">
        <v>37256</v>
      </c>
      <c r="G51">
        <f>VLOOKUP($F51,histData!$A$7:$B$154,2)</f>
        <v>1148.08</v>
      </c>
      <c r="H51">
        <f>VLOOKUP($F51,histData!$I$7:$J$154,2)</f>
        <v>9.49</v>
      </c>
      <c r="I51">
        <f>VLOOKUP($D51,histForwardEstimates!$J$5:$K$151,2)</f>
        <v>15.34</v>
      </c>
      <c r="J51">
        <f>VLOOKUP($B51,histForwardEstimates!$V$5:$W$137,2)</f>
        <v>14.74</v>
      </c>
      <c r="K51" s="25">
        <f t="shared" si="3"/>
        <v>0.61643835616438358</v>
      </c>
      <c r="L51" s="25">
        <f t="shared" si="4"/>
        <v>0.55321390937829285</v>
      </c>
    </row>
    <row r="52" spans="2:12" x14ac:dyDescent="0.25">
      <c r="B52" s="1">
        <f t="shared" si="0"/>
        <v>36616</v>
      </c>
      <c r="C52">
        <f>VLOOKUP(B52,histData!$A$7:$B$154,2)</f>
        <v>1498.58</v>
      </c>
      <c r="D52" s="1">
        <f t="shared" si="1"/>
        <v>36981</v>
      </c>
      <c r="E52">
        <f>VLOOKUP(D52,histData!$A$7:$B$154,2)</f>
        <v>1160.33</v>
      </c>
      <c r="F52" s="1">
        <v>37344</v>
      </c>
      <c r="G52">
        <f>VLOOKUP($F52,histData!$A$7:$B$154,2)</f>
        <v>1147.3900000000001</v>
      </c>
      <c r="H52">
        <f>VLOOKUP($F52,histData!$I$7:$J$154,2)</f>
        <v>11.17</v>
      </c>
      <c r="I52">
        <f>VLOOKUP($D52,histForwardEstimates!$J$5:$K$151,2)</f>
        <v>15.54</v>
      </c>
      <c r="J52">
        <f>VLOOKUP($B52,histForwardEstimates!$V$5:$W$137,2)</f>
        <v>17.66</v>
      </c>
      <c r="K52" s="25">
        <f t="shared" si="3"/>
        <v>0.39122649955237243</v>
      </c>
      <c r="L52" s="25">
        <f t="shared" si="4"/>
        <v>0.58102059086839741</v>
      </c>
    </row>
    <row r="53" spans="2:12" x14ac:dyDescent="0.25">
      <c r="B53" s="1">
        <f t="shared" si="0"/>
        <v>36707</v>
      </c>
      <c r="C53">
        <f>VLOOKUP(B53,histData!$A$7:$B$154,2)</f>
        <v>1454.6</v>
      </c>
      <c r="D53" s="1">
        <f t="shared" si="1"/>
        <v>37072</v>
      </c>
      <c r="E53">
        <f>VLOOKUP(D53,histData!$A$7:$B$154,2)</f>
        <v>1224.42</v>
      </c>
      <c r="F53" s="1">
        <v>37435</v>
      </c>
      <c r="G53">
        <f>VLOOKUP($F53,histData!$A$7:$B$154,2)</f>
        <v>989.81</v>
      </c>
      <c r="H53">
        <f>VLOOKUP($F53,histData!$I$7:$J$154,2)</f>
        <v>12.09</v>
      </c>
      <c r="I53">
        <f>VLOOKUP($D53,histForwardEstimates!$J$5:$K$151,2)</f>
        <v>14.49</v>
      </c>
      <c r="J53">
        <f>VLOOKUP($B53,histForwardEstimates!$V$5:$W$137,2)</f>
        <v>17.66</v>
      </c>
      <c r="K53" s="25">
        <f t="shared" si="3"/>
        <v>0.19851116625310183</v>
      </c>
      <c r="L53" s="25">
        <f t="shared" si="4"/>
        <v>0.46071133167907363</v>
      </c>
    </row>
    <row r="54" spans="2:12" x14ac:dyDescent="0.25">
      <c r="B54" s="1">
        <f t="shared" si="0"/>
        <v>36799</v>
      </c>
      <c r="C54">
        <f>VLOOKUP(B54,histData!$A$7:$B$154,2)</f>
        <v>1436.51</v>
      </c>
      <c r="D54" s="1">
        <f t="shared" si="1"/>
        <v>37164</v>
      </c>
      <c r="E54">
        <f>VLOOKUP(D54,histData!$A$7:$B$154,2)</f>
        <v>1040.94</v>
      </c>
      <c r="F54" s="1">
        <v>37529</v>
      </c>
      <c r="G54">
        <f>VLOOKUP($F54,histData!$A$7:$B$154,2)</f>
        <v>815.28</v>
      </c>
      <c r="H54">
        <f>VLOOKUP($F54,histData!$I$7:$J$154,2)</f>
        <v>11.85</v>
      </c>
      <c r="I54">
        <f>VLOOKUP($D54,histForwardEstimates!$J$5:$K$151,2)</f>
        <v>14.65</v>
      </c>
      <c r="J54">
        <f>VLOOKUP($B54,histForwardEstimates!$V$5:$W$137,2)</f>
        <v>17.66</v>
      </c>
      <c r="K54" s="25">
        <f t="shared" si="3"/>
        <v>0.23628691983122363</v>
      </c>
      <c r="L54" s="25">
        <f t="shared" si="4"/>
        <v>0.49029535864978913</v>
      </c>
    </row>
    <row r="55" spans="2:12" x14ac:dyDescent="0.25">
      <c r="B55" s="1">
        <f t="shared" si="0"/>
        <v>36891</v>
      </c>
      <c r="C55">
        <f>VLOOKUP(B55,histData!$A$7:$B$154,2)</f>
        <v>1320.28</v>
      </c>
      <c r="D55" s="1">
        <f t="shared" si="1"/>
        <v>37256</v>
      </c>
      <c r="E55">
        <f>VLOOKUP(D55,histData!$A$7:$B$154,2)</f>
        <v>1148.08</v>
      </c>
      <c r="F55" s="1">
        <v>37621</v>
      </c>
      <c r="G55">
        <f>VLOOKUP($F55,histData!$A$7:$B$154,2)</f>
        <v>879.82</v>
      </c>
      <c r="H55">
        <f>VLOOKUP($F55,histData!$I$7:$J$154,2)</f>
        <v>10.26</v>
      </c>
      <c r="I55">
        <f>VLOOKUP($D55,histForwardEstimates!$J$5:$K$151,2)</f>
        <v>14.71</v>
      </c>
      <c r="J55">
        <f>VLOOKUP($B55,histForwardEstimates!$V$5:$W$137,2)</f>
        <v>17.66</v>
      </c>
      <c r="K55" s="25">
        <f t="shared" si="3"/>
        <v>0.43372319688109173</v>
      </c>
      <c r="L55" s="25">
        <f t="shared" si="4"/>
        <v>0.72124756335282658</v>
      </c>
    </row>
    <row r="56" spans="2:12" x14ac:dyDescent="0.25">
      <c r="B56" s="1">
        <f t="shared" si="0"/>
        <v>36981</v>
      </c>
      <c r="C56">
        <f>VLOOKUP(B56,histData!$A$7:$B$154,2)</f>
        <v>1160.33</v>
      </c>
      <c r="D56" s="1">
        <f t="shared" si="1"/>
        <v>37346</v>
      </c>
      <c r="E56">
        <f>VLOOKUP(D56,histData!$A$7:$B$154,2)</f>
        <v>1147.3900000000001</v>
      </c>
      <c r="F56" s="1">
        <v>37711</v>
      </c>
      <c r="G56">
        <f>VLOOKUP($F56,histData!$A$7:$B$154,2)</f>
        <v>848.18</v>
      </c>
      <c r="H56">
        <f>VLOOKUP($F56,histData!$I$7:$J$154,2)</f>
        <v>12.28</v>
      </c>
      <c r="I56">
        <f>VLOOKUP($D56,histForwardEstimates!$J$5:$K$151,2)</f>
        <v>15.69</v>
      </c>
      <c r="J56">
        <f>VLOOKUP($B56,histForwardEstimates!$V$5:$W$137,2)</f>
        <v>17.52</v>
      </c>
      <c r="K56" s="25">
        <f t="shared" si="3"/>
        <v>0.27768729641693812</v>
      </c>
      <c r="L56" s="25">
        <f t="shared" si="4"/>
        <v>0.42671009771986967</v>
      </c>
    </row>
    <row r="57" spans="2:12" x14ac:dyDescent="0.25">
      <c r="B57" s="1">
        <f t="shared" si="0"/>
        <v>37072</v>
      </c>
      <c r="C57">
        <f>VLOOKUP(B57,histData!$A$7:$B$154,2)</f>
        <v>1224.42</v>
      </c>
      <c r="D57" s="1">
        <f t="shared" si="1"/>
        <v>37437</v>
      </c>
      <c r="E57">
        <f>VLOOKUP(D57,histData!$A$7:$B$154,2)</f>
        <v>989.81</v>
      </c>
      <c r="F57" s="1">
        <v>37802</v>
      </c>
      <c r="G57">
        <f>VLOOKUP($F57,histData!$A$7:$B$154,2)</f>
        <v>974.5</v>
      </c>
      <c r="H57">
        <f>VLOOKUP($F57,histData!$I$7:$J$154,2)</f>
        <v>13.51</v>
      </c>
      <c r="I57">
        <f>VLOOKUP($D57,histForwardEstimates!$J$5:$K$151,2)</f>
        <v>14.7</v>
      </c>
      <c r="J57">
        <f>VLOOKUP($B57,histForwardEstimates!$V$5:$W$137,2)</f>
        <v>17.52</v>
      </c>
      <c r="K57" s="25">
        <f t="shared" si="3"/>
        <v>8.8082901554404014E-2</v>
      </c>
      <c r="L57" s="25">
        <f t="shared" si="4"/>
        <v>0.29681717246484074</v>
      </c>
    </row>
    <row r="58" spans="2:12" x14ac:dyDescent="0.25">
      <c r="B58" s="1">
        <f t="shared" si="0"/>
        <v>37164</v>
      </c>
      <c r="C58">
        <f>VLOOKUP(B58,histData!$A$7:$B$154,2)</f>
        <v>1040.94</v>
      </c>
      <c r="D58" s="1">
        <f t="shared" si="1"/>
        <v>37529</v>
      </c>
      <c r="E58">
        <f>VLOOKUP(D58,histData!$A$7:$B$154,2)</f>
        <v>815.28</v>
      </c>
      <c r="F58" s="1">
        <v>37894</v>
      </c>
      <c r="G58">
        <f>VLOOKUP($F58,histData!$A$7:$B$154,2)</f>
        <v>995.97</v>
      </c>
      <c r="H58">
        <f>VLOOKUP($F58,histData!$I$7:$J$154,2)</f>
        <v>13.96</v>
      </c>
      <c r="I58">
        <f>VLOOKUP($D58,histForwardEstimates!$J$5:$K$151,2)</f>
        <v>14.97</v>
      </c>
      <c r="J58">
        <f>VLOOKUP($B58,histForwardEstimates!$V$5:$W$137,2)</f>
        <v>17.52</v>
      </c>
      <c r="K58" s="25">
        <f t="shared" si="3"/>
        <v>7.2349570200572977E-2</v>
      </c>
      <c r="L58" s="25">
        <f t="shared" si="4"/>
        <v>0.2550143266475644</v>
      </c>
    </row>
    <row r="59" spans="2:12" x14ac:dyDescent="0.25">
      <c r="B59" s="1">
        <f t="shared" si="0"/>
        <v>37256</v>
      </c>
      <c r="C59">
        <f>VLOOKUP(B59,histData!$A$7:$B$154,2)</f>
        <v>1148.08</v>
      </c>
      <c r="D59" s="1">
        <f t="shared" si="1"/>
        <v>37621</v>
      </c>
      <c r="E59">
        <f>VLOOKUP(D59,histData!$A$7:$B$154,2)</f>
        <v>879.82</v>
      </c>
      <c r="F59" s="1">
        <v>37986</v>
      </c>
      <c r="G59">
        <f>VLOOKUP($F59,histData!$A$7:$B$154,2)</f>
        <v>1111.92</v>
      </c>
      <c r="H59">
        <f>VLOOKUP($F59,histData!$I$7:$J$154,2)</f>
        <v>14.38</v>
      </c>
      <c r="I59">
        <f>VLOOKUP($D59,histForwardEstimates!$J$5:$K$151,2)</f>
        <v>15.01</v>
      </c>
      <c r="J59">
        <f>VLOOKUP($B59,histForwardEstimates!$V$5:$W$137,2)</f>
        <v>17.52</v>
      </c>
      <c r="K59" s="25">
        <f t="shared" si="3"/>
        <v>4.3810848400556157E-2</v>
      </c>
      <c r="L59" s="25">
        <f t="shared" si="4"/>
        <v>0.21835883171070924</v>
      </c>
    </row>
    <row r="60" spans="2:12" x14ac:dyDescent="0.25">
      <c r="B60" s="1">
        <f t="shared" si="0"/>
        <v>37346</v>
      </c>
      <c r="C60">
        <f>VLOOKUP(B60,histData!$A$7:$B$154,2)</f>
        <v>1147.3900000000001</v>
      </c>
      <c r="D60" s="1">
        <f t="shared" si="1"/>
        <v>37711</v>
      </c>
      <c r="E60">
        <f>VLOOKUP(D60,histData!$A$7:$B$154,2)</f>
        <v>848.18</v>
      </c>
      <c r="F60" s="1">
        <v>38077</v>
      </c>
      <c r="G60">
        <f>VLOOKUP($F60,histData!$A$7:$B$154,2)</f>
        <v>1126.21</v>
      </c>
      <c r="H60">
        <f>VLOOKUP($F60,histData!$I$7:$J$154,2)</f>
        <v>15.77</v>
      </c>
      <c r="I60">
        <f>VLOOKUP($D60,histForwardEstimates!$J$5:$K$151,2)</f>
        <v>15.45</v>
      </c>
      <c r="J60">
        <f>VLOOKUP($B60,histForwardEstimates!$V$5:$W$137,2)</f>
        <v>18.41</v>
      </c>
      <c r="K60" s="25">
        <f t="shared" si="3"/>
        <v>-2.0291693088142049E-2</v>
      </c>
      <c r="L60" s="25">
        <f t="shared" si="4"/>
        <v>0.16740646797717185</v>
      </c>
    </row>
    <row r="61" spans="2:12" x14ac:dyDescent="0.25">
      <c r="B61" s="1">
        <f t="shared" si="0"/>
        <v>37437</v>
      </c>
      <c r="C61">
        <f>VLOOKUP(B61,histData!$A$7:$B$154,2)</f>
        <v>989.81</v>
      </c>
      <c r="D61" s="1">
        <f t="shared" si="1"/>
        <v>37802</v>
      </c>
      <c r="E61">
        <f>VLOOKUP(D61,histData!$A$7:$B$154,2)</f>
        <v>974.5</v>
      </c>
      <c r="F61" s="1">
        <v>38168</v>
      </c>
      <c r="G61">
        <f>VLOOKUP($F61,histData!$A$7:$B$154,2)</f>
        <v>1140.8399999999999</v>
      </c>
      <c r="H61">
        <f>VLOOKUP($F61,histData!$I$7:$J$154,2)</f>
        <v>16.52</v>
      </c>
      <c r="I61">
        <f>VLOOKUP($D61,histForwardEstimates!$J$5:$K$151,2)</f>
        <v>14.39</v>
      </c>
      <c r="J61">
        <f>VLOOKUP($B61,histForwardEstimates!$V$5:$W$137,2)</f>
        <v>18.41</v>
      </c>
      <c r="K61" s="25">
        <f t="shared" si="3"/>
        <v>-0.12893462469733652</v>
      </c>
      <c r="L61" s="25">
        <f t="shared" si="4"/>
        <v>0.11440677966101709</v>
      </c>
    </row>
    <row r="62" spans="2:12" x14ac:dyDescent="0.25">
      <c r="B62" s="1">
        <f t="shared" si="0"/>
        <v>37529</v>
      </c>
      <c r="C62">
        <f>VLOOKUP(B62,histData!$A$7:$B$154,2)</f>
        <v>815.28</v>
      </c>
      <c r="D62" s="1">
        <f t="shared" si="1"/>
        <v>37894</v>
      </c>
      <c r="E62">
        <f>VLOOKUP(D62,histData!$A$7:$B$154,2)</f>
        <v>995.97</v>
      </c>
      <c r="F62" s="1">
        <v>38260</v>
      </c>
      <c r="G62">
        <f>VLOOKUP($F62,histData!$A$7:$B$154,2)</f>
        <v>1114.58</v>
      </c>
      <c r="H62">
        <f>VLOOKUP($F62,histData!$I$7:$J$154,2)</f>
        <v>15.9</v>
      </c>
      <c r="I62">
        <f>VLOOKUP($D62,histForwardEstimates!$J$5:$K$151,2)</f>
        <v>15.57</v>
      </c>
      <c r="J62">
        <f>VLOOKUP($B62,histForwardEstimates!$V$5:$W$137,2)</f>
        <v>18.41</v>
      </c>
      <c r="K62" s="25">
        <f t="shared" si="3"/>
        <v>-2.0754716981132071E-2</v>
      </c>
      <c r="L62" s="25">
        <f t="shared" si="4"/>
        <v>0.15786163522012586</v>
      </c>
    </row>
    <row r="63" spans="2:12" x14ac:dyDescent="0.25">
      <c r="B63" s="1">
        <f t="shared" si="0"/>
        <v>37621</v>
      </c>
      <c r="C63">
        <f>VLOOKUP(B63,histData!$A$7:$B$154,2)</f>
        <v>879.82</v>
      </c>
      <c r="D63" s="1">
        <f t="shared" si="1"/>
        <v>37986</v>
      </c>
      <c r="E63">
        <f>VLOOKUP(D63,histData!$A$7:$B$154,2)</f>
        <v>1111.92</v>
      </c>
      <c r="F63" s="1">
        <v>38352</v>
      </c>
      <c r="G63">
        <f>VLOOKUP($F63,histData!$A$7:$B$154,2)</f>
        <v>1211.92</v>
      </c>
      <c r="H63">
        <f>VLOOKUP($F63,histData!$I$7:$J$154,2)</f>
        <v>16.7</v>
      </c>
      <c r="I63">
        <f>VLOOKUP($D63,histForwardEstimates!$J$5:$K$151,2)</f>
        <v>16.309999999999999</v>
      </c>
      <c r="J63">
        <f>VLOOKUP($B63,histForwardEstimates!$V$5:$W$137,2)</f>
        <v>18.41</v>
      </c>
      <c r="K63" s="25">
        <f t="shared" si="3"/>
        <v>-2.3353293413173715E-2</v>
      </c>
      <c r="L63" s="25">
        <f t="shared" si="4"/>
        <v>0.10239520958083848</v>
      </c>
    </row>
    <row r="64" spans="2:12" x14ac:dyDescent="0.25">
      <c r="B64" s="1">
        <f t="shared" si="0"/>
        <v>37711</v>
      </c>
      <c r="C64">
        <f>VLOOKUP(B64,histData!$A$7:$B$154,2)</f>
        <v>848.18</v>
      </c>
      <c r="D64" s="1">
        <f t="shared" si="1"/>
        <v>38077</v>
      </c>
      <c r="E64">
        <f>VLOOKUP(D64,histData!$A$7:$B$154,2)</f>
        <v>1126.21</v>
      </c>
      <c r="F64" s="1">
        <v>38442</v>
      </c>
      <c r="G64">
        <f>VLOOKUP($F64,histData!$A$7:$B$154,2)</f>
        <v>1180.5899999999999</v>
      </c>
      <c r="H64">
        <f>VLOOKUP($F64,histData!$I$7:$J$154,2)</f>
        <v>17.350000000000001</v>
      </c>
      <c r="I64">
        <f>VLOOKUP($D64,histForwardEstimates!$J$5:$K$151,2)</f>
        <v>17.100000000000001</v>
      </c>
      <c r="J64">
        <f>VLOOKUP($B64,histForwardEstimates!$V$5:$W$137,2)</f>
        <v>17.23</v>
      </c>
      <c r="K64" s="25">
        <f t="shared" si="3"/>
        <v>-1.4409221902017322E-2</v>
      </c>
      <c r="L64" s="25">
        <f t="shared" si="4"/>
        <v>-6.91642651296831E-3</v>
      </c>
    </row>
    <row r="65" spans="2:12" x14ac:dyDescent="0.25">
      <c r="B65" s="1">
        <f t="shared" si="0"/>
        <v>37802</v>
      </c>
      <c r="C65">
        <f>VLOOKUP(B65,histData!$A$7:$B$154,2)</f>
        <v>974.5</v>
      </c>
      <c r="D65" s="1">
        <f t="shared" si="1"/>
        <v>38168</v>
      </c>
      <c r="E65">
        <f>VLOOKUP(D65,histData!$A$7:$B$154,2)</f>
        <v>1140.8399999999999</v>
      </c>
      <c r="F65" s="1">
        <v>38533</v>
      </c>
      <c r="G65">
        <f>VLOOKUP($F65,histData!$A$7:$B$154,2)</f>
        <v>1191.33</v>
      </c>
      <c r="H65">
        <f>VLOOKUP($F65,histData!$I$7:$J$154,2)</f>
        <v>18.43</v>
      </c>
      <c r="I65">
        <f>VLOOKUP($D65,histForwardEstimates!$J$5:$K$151,2)</f>
        <v>17.079999999999998</v>
      </c>
      <c r="J65">
        <f>VLOOKUP($B65,histForwardEstimates!$V$5:$W$137,2)</f>
        <v>17.23</v>
      </c>
      <c r="K65" s="25">
        <f t="shared" si="3"/>
        <v>-7.3250135648399439E-2</v>
      </c>
      <c r="L65" s="25">
        <f t="shared" si="4"/>
        <v>-6.511123168746602E-2</v>
      </c>
    </row>
    <row r="66" spans="2:12" x14ac:dyDescent="0.25">
      <c r="B66" s="1">
        <f t="shared" si="0"/>
        <v>37894</v>
      </c>
      <c r="C66">
        <f>VLOOKUP(B66,histData!$A$7:$B$154,2)</f>
        <v>995.97</v>
      </c>
      <c r="D66" s="1">
        <f t="shared" si="1"/>
        <v>38260</v>
      </c>
      <c r="E66">
        <f>VLOOKUP(D66,histData!$A$7:$B$154,2)</f>
        <v>1114.58</v>
      </c>
      <c r="F66" s="1">
        <v>38625</v>
      </c>
      <c r="G66">
        <f>VLOOKUP($F66,histData!$A$7:$B$154,2)</f>
        <v>1228.81</v>
      </c>
      <c r="H66">
        <f>VLOOKUP($F66,histData!$I$7:$J$154,2)</f>
        <v>17.760000000000002</v>
      </c>
      <c r="I66">
        <f>VLOOKUP($D66,histForwardEstimates!$J$5:$K$151,2)</f>
        <v>17.97</v>
      </c>
      <c r="J66">
        <f>VLOOKUP($B66,histForwardEstimates!$V$5:$W$137,2)</f>
        <v>17.23</v>
      </c>
      <c r="K66" s="25">
        <f t="shared" si="3"/>
        <v>1.182432432432412E-2</v>
      </c>
      <c r="L66" s="25">
        <f t="shared" si="4"/>
        <v>-2.9842342342342398E-2</v>
      </c>
    </row>
    <row r="67" spans="2:12" x14ac:dyDescent="0.25">
      <c r="B67" s="1">
        <f t="shared" si="0"/>
        <v>37986</v>
      </c>
      <c r="C67">
        <f>VLOOKUP(B67,histData!$A$7:$B$154,2)</f>
        <v>1111.92</v>
      </c>
      <c r="D67" s="1">
        <f t="shared" si="1"/>
        <v>38352</v>
      </c>
      <c r="E67">
        <f>VLOOKUP(D67,histData!$A$7:$B$154,2)</f>
        <v>1211.92</v>
      </c>
      <c r="F67" s="1">
        <v>38716</v>
      </c>
      <c r="G67">
        <f>VLOOKUP($F67,histData!$A$7:$B$154,2)</f>
        <v>1248.29</v>
      </c>
      <c r="H67">
        <f>VLOOKUP($F67,histData!$I$7:$J$154,2)</f>
        <v>19.32</v>
      </c>
      <c r="I67">
        <f>VLOOKUP($D67,histForwardEstimates!$J$5:$K$151,2)</f>
        <v>18.82</v>
      </c>
      <c r="J67">
        <f>VLOOKUP($B67,histForwardEstimates!$V$5:$W$137,2)</f>
        <v>17.23</v>
      </c>
      <c r="K67" s="25">
        <f t="shared" si="3"/>
        <v>-2.5879917184264967E-2</v>
      </c>
      <c r="L67" s="25">
        <f t="shared" si="4"/>
        <v>-0.10817805383022772</v>
      </c>
    </row>
    <row r="68" spans="2:12" x14ac:dyDescent="0.25">
      <c r="B68" s="1">
        <f t="shared" si="0"/>
        <v>38077</v>
      </c>
      <c r="C68">
        <f>VLOOKUP(B68,histData!$A$7:$B$154,2)</f>
        <v>1126.21</v>
      </c>
      <c r="D68" s="1">
        <f t="shared" si="1"/>
        <v>38442</v>
      </c>
      <c r="E68">
        <f>VLOOKUP(D68,histData!$A$7:$B$154,2)</f>
        <v>1180.5899999999999</v>
      </c>
      <c r="F68" s="1">
        <v>38807</v>
      </c>
      <c r="G68">
        <f>VLOOKUP($F68,histData!$A$7:$B$154,2)</f>
        <v>1294.83</v>
      </c>
      <c r="H68">
        <f>VLOOKUP($F68,histData!$I$7:$J$154,2)</f>
        <v>21</v>
      </c>
      <c r="I68">
        <f>VLOOKUP($D68,histForwardEstimates!$J$5:$K$151,2)</f>
        <v>20.010000000000002</v>
      </c>
      <c r="J68">
        <f>VLOOKUP($B68,histForwardEstimates!$V$5:$W$137,2)</f>
        <v>19.22</v>
      </c>
      <c r="K68" s="25">
        <f t="shared" si="3"/>
        <v>-4.7142857142857042E-2</v>
      </c>
      <c r="L68" s="25">
        <f t="shared" si="4"/>
        <v>-8.4761904761904816E-2</v>
      </c>
    </row>
    <row r="69" spans="2:12" x14ac:dyDescent="0.25">
      <c r="B69" s="1">
        <f t="shared" si="0"/>
        <v>38168</v>
      </c>
      <c r="C69">
        <f>VLOOKUP(B69,histData!$A$7:$B$154,2)</f>
        <v>1140.8399999999999</v>
      </c>
      <c r="D69" s="1">
        <f t="shared" si="1"/>
        <v>38533</v>
      </c>
      <c r="E69">
        <f>VLOOKUP(D69,histData!$A$7:$B$154,2)</f>
        <v>1191.33</v>
      </c>
      <c r="F69" s="1">
        <v>38898</v>
      </c>
      <c r="G69">
        <f>VLOOKUP($F69,histData!$A$7:$B$154,2)</f>
        <v>1270.2</v>
      </c>
      <c r="H69">
        <f>VLOOKUP($F69,histData!$I$7:$J$154,2)</f>
        <v>21.82</v>
      </c>
      <c r="I69">
        <f>VLOOKUP($D69,histForwardEstimates!$J$5:$K$151,2)</f>
        <v>20.010000000000002</v>
      </c>
      <c r="J69">
        <f>VLOOKUP($B69,histForwardEstimates!$V$5:$W$137,2)</f>
        <v>19.22</v>
      </c>
      <c r="K69" s="25">
        <f t="shared" si="3"/>
        <v>-8.2951420714940327E-2</v>
      </c>
      <c r="L69" s="25">
        <f t="shared" si="4"/>
        <v>-0.11915673693858853</v>
      </c>
    </row>
    <row r="70" spans="2:12" x14ac:dyDescent="0.25">
      <c r="B70" s="1">
        <f t="shared" ref="B70:B129" si="5">EOMONTH($F70,-24)</f>
        <v>38260</v>
      </c>
      <c r="C70">
        <f>VLOOKUP(B70,histData!$A$7:$B$154,2)</f>
        <v>1114.58</v>
      </c>
      <c r="D70" s="1">
        <f t="shared" ref="D70:D129" si="6">EOMONTH($F70,-12)</f>
        <v>38625</v>
      </c>
      <c r="E70">
        <f>VLOOKUP(D70,histData!$A$7:$B$154,2)</f>
        <v>1228.81</v>
      </c>
      <c r="F70" s="1">
        <v>38989</v>
      </c>
      <c r="G70">
        <f>VLOOKUP($F70,histData!$A$7:$B$154,2)</f>
        <v>1335.85</v>
      </c>
      <c r="H70">
        <f>VLOOKUP($F70,histData!$I$7:$J$154,2)</f>
        <v>21.79</v>
      </c>
      <c r="I70">
        <f>VLOOKUP($D70,histForwardEstimates!$J$5:$K$151,2)</f>
        <v>21.18</v>
      </c>
      <c r="J70">
        <f>VLOOKUP($B70,histForwardEstimates!$V$5:$W$137,2)</f>
        <v>19.22</v>
      </c>
      <c r="K70" s="25">
        <f t="shared" si="3"/>
        <v>-2.7994492886645239E-2</v>
      </c>
      <c r="L70" s="25">
        <f t="shared" si="4"/>
        <v>-0.11794401101422669</v>
      </c>
    </row>
    <row r="71" spans="2:12" x14ac:dyDescent="0.25">
      <c r="B71" s="1">
        <f t="shared" si="5"/>
        <v>38352</v>
      </c>
      <c r="C71">
        <f>VLOOKUP(B71,histData!$A$7:$B$154,2)</f>
        <v>1211.92</v>
      </c>
      <c r="D71" s="1">
        <f t="shared" si="6"/>
        <v>38717</v>
      </c>
      <c r="E71">
        <f>VLOOKUP(D71,histData!$A$7:$B$154,2)</f>
        <v>1248.29</v>
      </c>
      <c r="F71" s="1">
        <v>39080</v>
      </c>
      <c r="G71">
        <f>VLOOKUP($F71,histData!$A$7:$B$154,2)</f>
        <v>1418.3</v>
      </c>
      <c r="H71">
        <f>VLOOKUP($F71,histData!$I$7:$J$154,2)</f>
        <v>21.35</v>
      </c>
      <c r="I71">
        <f>VLOOKUP($D71,histForwardEstimates!$J$5:$K$151,2)</f>
        <v>21.34</v>
      </c>
      <c r="J71">
        <f>VLOOKUP($B71,histForwardEstimates!$V$5:$W$137,2)</f>
        <v>19.22</v>
      </c>
      <c r="K71" s="25">
        <f t="shared" si="3"/>
        <v>-4.6838407494154133E-4</v>
      </c>
      <c r="L71" s="25">
        <f t="shared" si="4"/>
        <v>-9.9765807962529429E-2</v>
      </c>
    </row>
    <row r="72" spans="2:12" x14ac:dyDescent="0.25">
      <c r="B72" s="1">
        <f t="shared" si="5"/>
        <v>38442</v>
      </c>
      <c r="C72">
        <f>VLOOKUP(B72,histData!$A$7:$B$154,2)</f>
        <v>1180.5899999999999</v>
      </c>
      <c r="D72" s="1">
        <f t="shared" si="6"/>
        <v>38807</v>
      </c>
      <c r="E72">
        <f>VLOOKUP(D72,histData!$A$7:$B$154,2)</f>
        <v>1294.83</v>
      </c>
      <c r="F72" s="1">
        <v>39171</v>
      </c>
      <c r="G72">
        <f>VLOOKUP($F72,histData!$A$7:$B$154,2)</f>
        <v>1420.86</v>
      </c>
      <c r="H72">
        <f>VLOOKUP($F72,histData!$I$7:$J$154,2)</f>
        <v>22.33</v>
      </c>
      <c r="I72">
        <f>VLOOKUP($D72,histForwardEstimates!$J$5:$K$151,2)</f>
        <v>22.6</v>
      </c>
      <c r="J72">
        <f>VLOOKUP($B72,histForwardEstimates!$V$5:$W$137,2)</f>
        <v>19.22</v>
      </c>
      <c r="K72" s="25">
        <f t="shared" si="3"/>
        <v>1.2091356918943363E-2</v>
      </c>
      <c r="L72" s="25">
        <f t="shared" si="4"/>
        <v>-0.13927451858486339</v>
      </c>
    </row>
    <row r="73" spans="2:12" x14ac:dyDescent="0.25">
      <c r="B73" s="1">
        <f t="shared" si="5"/>
        <v>38533</v>
      </c>
      <c r="C73">
        <f>VLOOKUP(B73,histData!$A$7:$B$154,2)</f>
        <v>1191.33</v>
      </c>
      <c r="D73" s="1">
        <f t="shared" si="6"/>
        <v>38898</v>
      </c>
      <c r="E73">
        <f>VLOOKUP(D73,histData!$A$7:$B$154,2)</f>
        <v>1270.2</v>
      </c>
      <c r="F73" s="1">
        <v>39262</v>
      </c>
      <c r="G73">
        <f>VLOOKUP($F73,histData!$A$7:$B$154,2)</f>
        <v>1503.35</v>
      </c>
      <c r="H73">
        <f>VLOOKUP($F73,histData!$I$7:$J$154,2)</f>
        <v>23.82</v>
      </c>
      <c r="I73">
        <f>VLOOKUP($D73,histForwardEstimates!$J$5:$K$151,2)</f>
        <v>22.48</v>
      </c>
      <c r="J73">
        <f>VLOOKUP($B73,histForwardEstimates!$V$5:$W$137,2)</f>
        <v>19.22</v>
      </c>
      <c r="K73" s="25">
        <f t="shared" si="3"/>
        <v>-5.6255247691015975E-2</v>
      </c>
      <c r="L73" s="25">
        <f t="shared" si="4"/>
        <v>-0.1931150293870697</v>
      </c>
    </row>
    <row r="74" spans="2:12" x14ac:dyDescent="0.25">
      <c r="B74" s="1">
        <f t="shared" si="5"/>
        <v>38625</v>
      </c>
      <c r="C74">
        <f>VLOOKUP(B74,histData!$A$7:$B$154,2)</f>
        <v>1228.81</v>
      </c>
      <c r="D74" s="1">
        <f t="shared" si="6"/>
        <v>38990</v>
      </c>
      <c r="E74">
        <f>VLOOKUP(D74,histData!$A$7:$B$154,2)</f>
        <v>1335.85</v>
      </c>
      <c r="F74" s="1">
        <v>39353</v>
      </c>
      <c r="G74">
        <f>VLOOKUP($F74,histData!$A$7:$B$154,2)</f>
        <v>1526.75</v>
      </c>
      <c r="H74">
        <f>VLOOKUP($F74,histData!$I$7:$J$154,2)</f>
        <v>21.52</v>
      </c>
      <c r="I74">
        <f>VLOOKUP($D74,histForwardEstimates!$J$5:$K$151,2)</f>
        <v>23.19</v>
      </c>
      <c r="J74">
        <f>VLOOKUP($B74,histForwardEstimates!$V$5:$W$137,2)</f>
        <v>19.22</v>
      </c>
      <c r="K74" s="25">
        <f t="shared" si="3"/>
        <v>7.7602230483271528E-2</v>
      </c>
      <c r="L74" s="25">
        <f t="shared" si="4"/>
        <v>-0.10687732342007439</v>
      </c>
    </row>
    <row r="75" spans="2:12" x14ac:dyDescent="0.25">
      <c r="B75" s="1">
        <f t="shared" si="5"/>
        <v>38717</v>
      </c>
      <c r="C75">
        <f>VLOOKUP(B75,histData!$A$7:$B$154,2)</f>
        <v>1248.29</v>
      </c>
      <c r="D75" s="1">
        <f t="shared" si="6"/>
        <v>39082</v>
      </c>
      <c r="E75">
        <f>VLOOKUP(D75,histData!$A$7:$B$154,2)</f>
        <v>1418.3</v>
      </c>
      <c r="F75" s="1">
        <v>39447</v>
      </c>
      <c r="G75">
        <f>VLOOKUP($F75,histData!$A$7:$B$154,2)</f>
        <v>1468.36</v>
      </c>
      <c r="H75">
        <f>VLOOKUP($F75,histData!$I$7:$J$154,2)</f>
        <v>12.62</v>
      </c>
      <c r="I75">
        <f>VLOOKUP($D75,histForwardEstimates!$J$5:$K$151,2)</f>
        <v>24.02</v>
      </c>
      <c r="J75">
        <f>VLOOKUP($B75,histForwardEstimates!$V$5:$W$137,2)</f>
        <v>23.15</v>
      </c>
      <c r="K75" s="25">
        <f t="shared" si="3"/>
        <v>0.90332805071315381</v>
      </c>
      <c r="L75" s="25">
        <f t="shared" si="4"/>
        <v>0.83438985736925519</v>
      </c>
    </row>
    <row r="76" spans="2:12" x14ac:dyDescent="0.25">
      <c r="B76" s="1">
        <f t="shared" si="5"/>
        <v>38807</v>
      </c>
      <c r="C76">
        <f>VLOOKUP(B76,histData!$A$7:$B$154,2)</f>
        <v>1294.83</v>
      </c>
      <c r="D76" s="1">
        <f t="shared" si="6"/>
        <v>39172</v>
      </c>
      <c r="E76">
        <f>VLOOKUP(D76,histData!$A$7:$B$154,2)</f>
        <v>1420.86</v>
      </c>
      <c r="F76" s="1">
        <v>39538</v>
      </c>
      <c r="G76">
        <f>VLOOKUP($F76,histData!$A$7:$B$154,2)</f>
        <v>1322.7</v>
      </c>
      <c r="H76">
        <f>VLOOKUP($F76,histData!$I$7:$J$154,2)</f>
        <v>17.07</v>
      </c>
      <c r="I76">
        <f>VLOOKUP($D76,histForwardEstimates!$J$5:$K$151,2)</f>
        <v>24.82</v>
      </c>
      <c r="J76">
        <f>VLOOKUP($B76,histForwardEstimates!$V$5:$W$137,2)</f>
        <v>24.92</v>
      </c>
      <c r="K76" s="25">
        <f t="shared" si="3"/>
        <v>0.45401288810779139</v>
      </c>
      <c r="L76" s="25">
        <f t="shared" si="4"/>
        <v>0.45987111892208565</v>
      </c>
    </row>
    <row r="77" spans="2:12" x14ac:dyDescent="0.25">
      <c r="B77" s="1">
        <f t="shared" si="5"/>
        <v>38898</v>
      </c>
      <c r="C77">
        <f>VLOOKUP(B77,histData!$A$7:$B$154,2)</f>
        <v>1270.2</v>
      </c>
      <c r="D77" s="1">
        <f t="shared" si="6"/>
        <v>39263</v>
      </c>
      <c r="E77">
        <f>VLOOKUP(D77,histData!$A$7:$B$154,2)</f>
        <v>1503.35</v>
      </c>
      <c r="F77" s="1">
        <v>39629</v>
      </c>
      <c r="G77">
        <f>VLOOKUP($F77,histData!$A$7:$B$154,2)</f>
        <v>1280</v>
      </c>
      <c r="H77">
        <f>VLOOKUP($F77,histData!$I$7:$J$154,2)</f>
        <v>17.739999999999998</v>
      </c>
      <c r="I77">
        <f>VLOOKUP($D77,histForwardEstimates!$J$5:$K$151,2)</f>
        <v>25.01</v>
      </c>
      <c r="J77">
        <f>VLOOKUP($B77,histForwardEstimates!$V$5:$W$137,2)</f>
        <v>24.92</v>
      </c>
      <c r="K77" s="25">
        <f t="shared" si="3"/>
        <v>0.40980834272829791</v>
      </c>
      <c r="L77" s="25">
        <f t="shared" si="4"/>
        <v>0.40473506200676468</v>
      </c>
    </row>
    <row r="78" spans="2:12" x14ac:dyDescent="0.25">
      <c r="B78" s="1">
        <f t="shared" si="5"/>
        <v>38990</v>
      </c>
      <c r="C78">
        <f>VLOOKUP(B78,histData!$A$7:$B$154,2)</f>
        <v>1335.85</v>
      </c>
      <c r="D78" s="1">
        <f t="shared" si="6"/>
        <v>39355</v>
      </c>
      <c r="E78">
        <f>VLOOKUP(D78,histData!$A$7:$B$154,2)</f>
        <v>1526.75</v>
      </c>
      <c r="F78" s="1">
        <v>39721</v>
      </c>
      <c r="G78">
        <f>VLOOKUP($F78,histData!$A$7:$B$154,2)</f>
        <v>1166.3599999999999</v>
      </c>
      <c r="H78">
        <f>VLOOKUP($F78,histData!$I$7:$J$154,2)</f>
        <v>16.260000000000002</v>
      </c>
      <c r="I78">
        <f>VLOOKUP($D78,histForwardEstimates!$J$5:$K$151,2)</f>
        <v>26.13</v>
      </c>
      <c r="J78">
        <f>VLOOKUP($B78,histForwardEstimates!$V$5:$W$137,2)</f>
        <v>24.92</v>
      </c>
      <c r="K78" s="25">
        <f t="shared" ref="K78:K129" si="7">I78/H78-1</f>
        <v>0.60701107011070099</v>
      </c>
      <c r="L78" s="25">
        <f t="shared" ref="L78:L129" si="8">J78/H78-1</f>
        <v>0.53259532595325942</v>
      </c>
    </row>
    <row r="79" spans="2:12" x14ac:dyDescent="0.25">
      <c r="B79" s="1">
        <f t="shared" si="5"/>
        <v>39082</v>
      </c>
      <c r="C79">
        <f>VLOOKUP(B79,histData!$A$7:$B$154,2)</f>
        <v>1418.3</v>
      </c>
      <c r="D79" s="1">
        <f t="shared" si="6"/>
        <v>39447</v>
      </c>
      <c r="E79">
        <f>VLOOKUP(D79,histData!$A$7:$B$154,2)</f>
        <v>1468.36</v>
      </c>
      <c r="F79" s="1">
        <v>39813</v>
      </c>
      <c r="G79">
        <f>VLOOKUP($F79,histData!$A$7:$B$154,2)</f>
        <v>903.25</v>
      </c>
      <c r="H79">
        <f>VLOOKUP($F79,histData!$I$7:$J$154,2)</f>
        <v>0.97</v>
      </c>
      <c r="I79">
        <f>VLOOKUP($D79,histForwardEstimates!$J$5:$K$151,2)</f>
        <v>25.61</v>
      </c>
      <c r="J79">
        <f>VLOOKUP($B79,histForwardEstimates!$V$5:$W$137,2)</f>
        <v>26.84</v>
      </c>
      <c r="K79" s="25">
        <f t="shared" si="7"/>
        <v>25.402061855670102</v>
      </c>
      <c r="L79" s="25">
        <f t="shared" si="8"/>
        <v>26.670103092783506</v>
      </c>
    </row>
    <row r="80" spans="2:12" x14ac:dyDescent="0.25">
      <c r="B80" s="1">
        <f t="shared" si="5"/>
        <v>39172</v>
      </c>
      <c r="C80">
        <f>VLOOKUP(B80,histData!$A$7:$B$154,2)</f>
        <v>1420.86</v>
      </c>
      <c r="D80" s="1">
        <f t="shared" si="6"/>
        <v>39538</v>
      </c>
      <c r="E80">
        <f>VLOOKUP(D80,histData!$A$7:$B$154,2)</f>
        <v>1322.7</v>
      </c>
      <c r="F80" s="1">
        <v>39903</v>
      </c>
      <c r="G80">
        <f>VLOOKUP($F80,histData!$A$7:$B$154,2)</f>
        <v>797.87</v>
      </c>
      <c r="H80">
        <f>VLOOKUP($F80,histData!$I$7:$J$154,2)</f>
        <v>11.2</v>
      </c>
      <c r="I80">
        <f>VLOOKUP($D80,histForwardEstimates!$J$5:$K$151,2)</f>
        <v>26.34</v>
      </c>
      <c r="J80">
        <f>VLOOKUP($B80,histForwardEstimates!$V$5:$W$137,2)</f>
        <v>28.12</v>
      </c>
      <c r="K80" s="25">
        <f t="shared" si="7"/>
        <v>1.3517857142857146</v>
      </c>
      <c r="L80" s="25">
        <f t="shared" si="8"/>
        <v>1.5107142857142861</v>
      </c>
    </row>
    <row r="81" spans="2:12" x14ac:dyDescent="0.25">
      <c r="B81" s="1">
        <f t="shared" si="5"/>
        <v>39263</v>
      </c>
      <c r="C81">
        <f>VLOOKUP(B81,histData!$A$7:$B$154,2)</f>
        <v>1503.35</v>
      </c>
      <c r="D81" s="1">
        <f t="shared" si="6"/>
        <v>39629</v>
      </c>
      <c r="E81">
        <f>VLOOKUP(D81,histData!$A$7:$B$154,2)</f>
        <v>1280</v>
      </c>
      <c r="F81" s="1">
        <v>39994</v>
      </c>
      <c r="G81">
        <f>VLOOKUP($F81,histData!$A$7:$B$154,2)</f>
        <v>919.32</v>
      </c>
      <c r="H81">
        <f>VLOOKUP($F81,histData!$I$7:$J$154,2)</f>
        <v>14.6</v>
      </c>
      <c r="I81">
        <f>VLOOKUP($D81,histForwardEstimates!$J$5:$K$151,2)</f>
        <v>25.34</v>
      </c>
      <c r="J81">
        <f>VLOOKUP($B81,histForwardEstimates!$V$5:$W$137,2)</f>
        <v>28.12</v>
      </c>
      <c r="K81" s="25">
        <f t="shared" si="7"/>
        <v>0.73561643835616453</v>
      </c>
      <c r="L81" s="25">
        <f t="shared" si="8"/>
        <v>0.92602739726027417</v>
      </c>
    </row>
    <row r="82" spans="2:12" x14ac:dyDescent="0.25">
      <c r="B82" s="1">
        <f t="shared" si="5"/>
        <v>39355</v>
      </c>
      <c r="C82">
        <f>VLOOKUP(B82,histData!$A$7:$B$154,2)</f>
        <v>1526.75</v>
      </c>
      <c r="D82" s="1">
        <f t="shared" si="6"/>
        <v>39721</v>
      </c>
      <c r="E82">
        <f>VLOOKUP(D82,histData!$A$7:$B$154,2)</f>
        <v>1166.3599999999999</v>
      </c>
      <c r="F82" s="1">
        <v>40086</v>
      </c>
      <c r="G82">
        <f>VLOOKUP($F82,histData!$A$7:$B$154,2)</f>
        <v>1057.08</v>
      </c>
      <c r="H82">
        <f>VLOOKUP($F82,histData!$I$7:$J$154,2)</f>
        <v>16.29</v>
      </c>
      <c r="I82">
        <f>VLOOKUP($D82,histForwardEstimates!$J$5:$K$151,2)</f>
        <v>24.88</v>
      </c>
      <c r="J82">
        <f>VLOOKUP($B82,histForwardEstimates!$V$5:$W$137,2)</f>
        <v>27.31</v>
      </c>
      <c r="K82" s="25">
        <f t="shared" si="7"/>
        <v>0.52731737262124012</v>
      </c>
      <c r="L82" s="25">
        <f t="shared" si="8"/>
        <v>0.67648864333947212</v>
      </c>
    </row>
    <row r="83" spans="2:12" x14ac:dyDescent="0.25">
      <c r="B83" s="1">
        <f t="shared" si="5"/>
        <v>39447</v>
      </c>
      <c r="C83">
        <f>VLOOKUP(B83,histData!$A$7:$B$154,2)</f>
        <v>1468.36</v>
      </c>
      <c r="D83" s="1">
        <f t="shared" si="6"/>
        <v>39813</v>
      </c>
      <c r="E83">
        <f>VLOOKUP(D83,histData!$A$7:$B$154,2)</f>
        <v>903.25</v>
      </c>
      <c r="F83" s="1">
        <v>40178</v>
      </c>
      <c r="G83">
        <f>VLOOKUP($F83,histData!$A$7:$B$154,2)</f>
        <v>1115.0999999999999</v>
      </c>
      <c r="H83">
        <f>VLOOKUP($F83,histData!$I$7:$J$154,2)</f>
        <v>16.940000000000001</v>
      </c>
      <c r="I83">
        <f>VLOOKUP($D83,histForwardEstimates!$J$5:$K$151,2)</f>
        <v>19.68</v>
      </c>
      <c r="J83">
        <f>VLOOKUP($B83,histForwardEstimates!$V$5:$W$137,2)</f>
        <v>28.98</v>
      </c>
      <c r="K83" s="25">
        <f t="shared" si="7"/>
        <v>0.16174734356552523</v>
      </c>
      <c r="L83" s="25">
        <f t="shared" si="8"/>
        <v>0.71074380165289242</v>
      </c>
    </row>
    <row r="84" spans="2:12" x14ac:dyDescent="0.25">
      <c r="B84" s="1">
        <f t="shared" si="5"/>
        <v>39538</v>
      </c>
      <c r="C84">
        <f>VLOOKUP(B84,histData!$A$7:$B$154,2)</f>
        <v>1322.7</v>
      </c>
      <c r="D84" s="1">
        <f t="shared" si="6"/>
        <v>39903</v>
      </c>
      <c r="E84">
        <f>VLOOKUP(D84,histData!$A$7:$B$154,2)</f>
        <v>797.87</v>
      </c>
      <c r="F84" s="1">
        <v>40268</v>
      </c>
      <c r="G84">
        <f>VLOOKUP($F84,histData!$A$7:$B$154,2)</f>
        <v>1169.43</v>
      </c>
      <c r="H84">
        <f>VLOOKUP($F84,histData!$I$7:$J$154,2)</f>
        <v>18.41</v>
      </c>
      <c r="I84">
        <f>VLOOKUP($D84,histForwardEstimates!$J$5:$K$151,2)</f>
        <v>16.920000000000002</v>
      </c>
      <c r="J84">
        <f>VLOOKUP($B84,histForwardEstimates!$V$5:$W$137,2)</f>
        <v>30.19</v>
      </c>
      <c r="K84" s="25">
        <f t="shared" si="7"/>
        <v>-8.0934274850624544E-2</v>
      </c>
      <c r="L84" s="25">
        <f t="shared" si="8"/>
        <v>0.63986963606735481</v>
      </c>
    </row>
    <row r="85" spans="2:12" x14ac:dyDescent="0.25">
      <c r="B85" s="1">
        <f t="shared" si="5"/>
        <v>39629</v>
      </c>
      <c r="C85">
        <f>VLOOKUP(B85,histData!$A$7:$B$154,2)</f>
        <v>1280</v>
      </c>
      <c r="D85" s="1">
        <f t="shared" si="6"/>
        <v>39994</v>
      </c>
      <c r="E85">
        <f>VLOOKUP(D85,histData!$A$7:$B$154,2)</f>
        <v>919.32</v>
      </c>
      <c r="F85" s="1">
        <v>40359</v>
      </c>
      <c r="G85">
        <f>VLOOKUP($F85,histData!$A$7:$B$154,2)</f>
        <v>1030.71</v>
      </c>
      <c r="H85">
        <f>VLOOKUP($F85,histData!$I$7:$J$154,2)</f>
        <v>20.28</v>
      </c>
      <c r="I85">
        <f>VLOOKUP($D85,histForwardEstimates!$J$5:$K$151,2)</f>
        <v>16.77</v>
      </c>
      <c r="J85">
        <f>VLOOKUP($B85,histForwardEstimates!$V$5:$W$137,2)</f>
        <v>33.07</v>
      </c>
      <c r="K85" s="25">
        <f t="shared" si="7"/>
        <v>-0.17307692307692313</v>
      </c>
      <c r="L85" s="25">
        <f t="shared" si="8"/>
        <v>0.63067061143984215</v>
      </c>
    </row>
    <row r="86" spans="2:12" x14ac:dyDescent="0.25">
      <c r="B86" s="1">
        <f t="shared" si="5"/>
        <v>39721</v>
      </c>
      <c r="C86">
        <f>VLOOKUP(B86,histData!$A$7:$B$154,2)</f>
        <v>1166.3599999999999</v>
      </c>
      <c r="D86" s="1">
        <f t="shared" si="6"/>
        <v>40086</v>
      </c>
      <c r="E86">
        <f>VLOOKUP(D86,histData!$A$7:$B$154,2)</f>
        <v>1057.08</v>
      </c>
      <c r="F86" s="1">
        <v>40451</v>
      </c>
      <c r="G86">
        <f>VLOOKUP($F86,histData!$A$7:$B$154,2)</f>
        <v>1141.2</v>
      </c>
      <c r="H86">
        <f>VLOOKUP($F86,histData!$I$7:$J$154,2)</f>
        <v>21.22</v>
      </c>
      <c r="I86">
        <f>VLOOKUP($D86,histForwardEstimates!$J$5:$K$151,2)</f>
        <v>18.32</v>
      </c>
      <c r="J86">
        <f>VLOOKUP($B86,histForwardEstimates!$V$5:$W$137,2)</f>
        <v>30.88</v>
      </c>
      <c r="K86" s="25">
        <f t="shared" si="7"/>
        <v>-0.1366635249764373</v>
      </c>
      <c r="L86" s="25">
        <f t="shared" si="8"/>
        <v>0.45523091423185669</v>
      </c>
    </row>
    <row r="87" spans="2:12" x14ac:dyDescent="0.25">
      <c r="B87" s="1">
        <f t="shared" si="5"/>
        <v>39813</v>
      </c>
      <c r="C87">
        <f>VLOOKUP(B87,histData!$A$7:$B$154,2)</f>
        <v>903.25</v>
      </c>
      <c r="D87" s="1">
        <f t="shared" si="6"/>
        <v>40178</v>
      </c>
      <c r="E87">
        <f>VLOOKUP(D87,histData!$A$7:$B$154,2)</f>
        <v>1115.0999999999999</v>
      </c>
      <c r="F87" s="1">
        <v>40543</v>
      </c>
      <c r="G87">
        <f>VLOOKUP($F87,histData!$A$7:$B$154,2)</f>
        <v>1257.6400000000001</v>
      </c>
      <c r="H87">
        <f>VLOOKUP($F87,histData!$I$7:$J$154,2)</f>
        <v>21.76</v>
      </c>
      <c r="I87">
        <f>VLOOKUP($D87,histForwardEstimates!$J$5:$K$151,2)</f>
        <v>20.239999999999998</v>
      </c>
      <c r="J87">
        <f>VLOOKUP($B87,histForwardEstimates!$V$5:$W$137,2)</f>
        <v>24.04</v>
      </c>
      <c r="K87" s="25">
        <f t="shared" si="7"/>
        <v>-6.9852941176470673E-2</v>
      </c>
      <c r="L87" s="25">
        <f t="shared" si="8"/>
        <v>0.10477941176470584</v>
      </c>
    </row>
    <row r="88" spans="2:12" x14ac:dyDescent="0.25">
      <c r="B88" s="1">
        <f t="shared" si="5"/>
        <v>39903</v>
      </c>
      <c r="C88">
        <f>VLOOKUP(B88,histData!$A$7:$B$154,2)</f>
        <v>797.87</v>
      </c>
      <c r="D88" s="1">
        <f t="shared" si="6"/>
        <v>40268</v>
      </c>
      <c r="E88">
        <f>VLOOKUP(D88,histData!$A$7:$B$154,2)</f>
        <v>1169.43</v>
      </c>
      <c r="F88" s="1">
        <v>40633</v>
      </c>
      <c r="G88">
        <f>VLOOKUP($F88,histData!$A$7:$B$154,2)</f>
        <v>1325.83</v>
      </c>
      <c r="H88">
        <f>VLOOKUP($F88,histData!$I$7:$J$154,2)</f>
        <v>23.79</v>
      </c>
      <c r="I88">
        <f>VLOOKUP($D88,histForwardEstimates!$J$5:$K$151,2)</f>
        <v>21.96</v>
      </c>
      <c r="J88">
        <f>VLOOKUP($B88,histForwardEstimates!$V$5:$W$137,2)</f>
        <v>20.88</v>
      </c>
      <c r="K88" s="25">
        <f t="shared" si="7"/>
        <v>-7.6923076923076872E-2</v>
      </c>
      <c r="L88" s="25">
        <f t="shared" si="8"/>
        <v>-0.12232030264817151</v>
      </c>
    </row>
    <row r="89" spans="2:12" x14ac:dyDescent="0.25">
      <c r="B89" s="1">
        <f t="shared" si="5"/>
        <v>39994</v>
      </c>
      <c r="C89">
        <f>VLOOKUP(B89,histData!$A$7:$B$154,2)</f>
        <v>919.32</v>
      </c>
      <c r="D89" s="1">
        <f t="shared" si="6"/>
        <v>40359</v>
      </c>
      <c r="E89">
        <f>VLOOKUP(D89,histData!$A$7:$B$154,2)</f>
        <v>1030.71</v>
      </c>
      <c r="F89" s="1">
        <v>40724</v>
      </c>
      <c r="G89">
        <f>VLOOKUP($F89,histData!$A$7:$B$154,2)</f>
        <v>1320.64</v>
      </c>
      <c r="H89">
        <f>VLOOKUP($F89,histData!$I$7:$J$154,2)</f>
        <v>23.25</v>
      </c>
      <c r="I89">
        <f>VLOOKUP($D89,histForwardEstimates!$J$5:$K$151,2)</f>
        <v>22.66</v>
      </c>
      <c r="J89">
        <f>VLOOKUP($B89,histForwardEstimates!$V$5:$W$137,2)</f>
        <v>21.54</v>
      </c>
      <c r="K89" s="25">
        <f t="shared" si="7"/>
        <v>-2.5376344086021518E-2</v>
      </c>
      <c r="L89" s="25">
        <f t="shared" si="8"/>
        <v>-7.3548387096774248E-2</v>
      </c>
    </row>
    <row r="90" spans="2:12" x14ac:dyDescent="0.25">
      <c r="B90" s="1">
        <f t="shared" si="5"/>
        <v>40086</v>
      </c>
      <c r="C90">
        <f>VLOOKUP(B90,histData!$A$7:$B$154,2)</f>
        <v>1057.08</v>
      </c>
      <c r="D90" s="1">
        <f t="shared" si="6"/>
        <v>40451</v>
      </c>
      <c r="E90">
        <f>VLOOKUP(D90,histData!$A$7:$B$154,2)</f>
        <v>1141.2</v>
      </c>
      <c r="F90" s="1">
        <v>40816</v>
      </c>
      <c r="G90">
        <f>VLOOKUP($F90,histData!$A$7:$B$154,2)</f>
        <v>1131.42</v>
      </c>
      <c r="H90">
        <f>VLOOKUP($F90,histData!$I$7:$J$154,2)</f>
        <v>24.28</v>
      </c>
      <c r="I90">
        <f>VLOOKUP($D90,histForwardEstimates!$J$5:$K$151,2)</f>
        <v>23.29</v>
      </c>
      <c r="J90">
        <f>VLOOKUP($B90,histForwardEstimates!$V$5:$W$137,2)</f>
        <v>22.86</v>
      </c>
      <c r="K90" s="25">
        <f t="shared" si="7"/>
        <v>-4.077429983525549E-2</v>
      </c>
      <c r="L90" s="25">
        <f t="shared" si="8"/>
        <v>-5.8484349258649204E-2</v>
      </c>
    </row>
    <row r="91" spans="2:12" x14ac:dyDescent="0.25">
      <c r="B91" s="1">
        <f t="shared" si="5"/>
        <v>40178</v>
      </c>
      <c r="C91">
        <f>VLOOKUP(B91,histData!$A$7:$B$154,2)</f>
        <v>1115.0999999999999</v>
      </c>
      <c r="D91" s="1">
        <f t="shared" si="6"/>
        <v>40543</v>
      </c>
      <c r="E91">
        <f>VLOOKUP(D91,histData!$A$7:$B$154,2)</f>
        <v>1257.6400000000001</v>
      </c>
      <c r="F91" s="1">
        <v>40907</v>
      </c>
      <c r="G91">
        <f>VLOOKUP($F91,histData!$A$7:$B$154,2)</f>
        <v>1257.6099999999999</v>
      </c>
      <c r="H91">
        <f>VLOOKUP($F91,histData!$I$7:$J$154,2)</f>
        <v>22.53</v>
      </c>
      <c r="I91">
        <f>VLOOKUP($D91,histForwardEstimates!$J$5:$K$151,2)</f>
        <v>24.34</v>
      </c>
      <c r="J91">
        <f>VLOOKUP($B91,histForwardEstimates!$V$5:$W$137,2)</f>
        <v>24.21</v>
      </c>
      <c r="K91" s="25">
        <f t="shared" si="7"/>
        <v>8.0337328007101583E-2</v>
      </c>
      <c r="L91" s="25">
        <f t="shared" si="8"/>
        <v>7.4567243675099926E-2</v>
      </c>
    </row>
    <row r="92" spans="2:12" x14ac:dyDescent="0.25">
      <c r="B92" s="1">
        <f t="shared" si="5"/>
        <v>40268</v>
      </c>
      <c r="C92">
        <f>VLOOKUP(B92,histData!$A$7:$B$154,2)</f>
        <v>1169.43</v>
      </c>
      <c r="D92" s="1">
        <f t="shared" si="6"/>
        <v>40633</v>
      </c>
      <c r="E92">
        <f>VLOOKUP(D92,histData!$A$7:$B$154,2)</f>
        <v>1325.83</v>
      </c>
      <c r="F92" s="1">
        <v>40998</v>
      </c>
      <c r="G92">
        <f>VLOOKUP($F92,histData!$A$7:$B$154,2)</f>
        <v>1408.47</v>
      </c>
      <c r="H92">
        <f>VLOOKUP($F92,histData!$I$7:$J$154,2)</f>
        <v>24.33</v>
      </c>
      <c r="I92">
        <f>VLOOKUP($D92,histForwardEstimates!$J$5:$K$151,2)</f>
        <v>26.3</v>
      </c>
      <c r="J92">
        <f>VLOOKUP($B92,histForwardEstimates!$V$5:$W$137,2)</f>
        <v>25.48</v>
      </c>
      <c r="K92" s="25">
        <f t="shared" si="7"/>
        <v>8.096999588984799E-2</v>
      </c>
      <c r="L92" s="25">
        <f t="shared" si="8"/>
        <v>4.7266748869708275E-2</v>
      </c>
    </row>
    <row r="93" spans="2:12" x14ac:dyDescent="0.25">
      <c r="B93" s="1">
        <f t="shared" si="5"/>
        <v>40359</v>
      </c>
      <c r="C93">
        <f>VLOOKUP(B93,histData!$A$7:$B$154,2)</f>
        <v>1030.71</v>
      </c>
      <c r="D93" s="1">
        <f t="shared" si="6"/>
        <v>40724</v>
      </c>
      <c r="E93">
        <f>VLOOKUP(D93,histData!$A$7:$B$154,2)</f>
        <v>1320.64</v>
      </c>
      <c r="F93" s="1">
        <v>41089</v>
      </c>
      <c r="G93">
        <f>VLOOKUP($F93,histData!$A$7:$B$154,2)</f>
        <v>1362.16</v>
      </c>
      <c r="H93">
        <f>VLOOKUP($F93,histData!$I$7:$J$154,2)</f>
        <v>24.75</v>
      </c>
      <c r="I93">
        <f>VLOOKUP($D93,histForwardEstimates!$J$5:$K$151,2)</f>
        <v>26.47</v>
      </c>
      <c r="J93">
        <f>VLOOKUP($B93,histForwardEstimates!$V$5:$W$137,2)</f>
        <v>25.5</v>
      </c>
      <c r="K93" s="25">
        <f t="shared" si="7"/>
        <v>6.9494949494949498E-2</v>
      </c>
      <c r="L93" s="25">
        <f t="shared" si="8"/>
        <v>3.0303030303030276E-2</v>
      </c>
    </row>
    <row r="94" spans="2:12" x14ac:dyDescent="0.25">
      <c r="B94" s="1">
        <f t="shared" si="5"/>
        <v>40451</v>
      </c>
      <c r="C94">
        <f>VLOOKUP(B94,histData!$A$7:$B$154,2)</f>
        <v>1141.2</v>
      </c>
      <c r="D94" s="1">
        <f t="shared" si="6"/>
        <v>40816</v>
      </c>
      <c r="E94">
        <f>VLOOKUP(D94,histData!$A$7:$B$154,2)</f>
        <v>1131.42</v>
      </c>
      <c r="F94" s="1">
        <v>41180</v>
      </c>
      <c r="G94">
        <f>VLOOKUP($F94,histData!$A$7:$B$154,2)</f>
        <v>1440.67</v>
      </c>
      <c r="H94">
        <f>VLOOKUP($F94,histData!$I$7:$J$154,2)</f>
        <v>24.67</v>
      </c>
      <c r="I94">
        <f>VLOOKUP($D94,histForwardEstimates!$J$5:$K$151,2)</f>
        <v>27.35</v>
      </c>
      <c r="J94">
        <f>VLOOKUP($B94,histForwardEstimates!$V$5:$W$137,2)</f>
        <v>27.55</v>
      </c>
      <c r="K94" s="25">
        <f t="shared" si="7"/>
        <v>0.10863396838265094</v>
      </c>
      <c r="L94" s="25">
        <f t="shared" si="8"/>
        <v>0.11674098094852048</v>
      </c>
    </row>
    <row r="95" spans="2:12" x14ac:dyDescent="0.25">
      <c r="B95" s="1">
        <f t="shared" si="5"/>
        <v>40543</v>
      </c>
      <c r="C95">
        <f>VLOOKUP(B95,histData!$A$7:$B$154,2)</f>
        <v>1257.6400000000001</v>
      </c>
      <c r="D95" s="1">
        <f t="shared" si="6"/>
        <v>40908</v>
      </c>
      <c r="E95">
        <f>VLOOKUP(D95,histData!$A$7:$B$154,2)</f>
        <v>1257.6099999999999</v>
      </c>
      <c r="F95" s="1">
        <v>41274</v>
      </c>
      <c r="G95">
        <f>VLOOKUP($F95,histData!$A$7:$B$154,2)</f>
        <v>1426.19</v>
      </c>
      <c r="H95">
        <f>VLOOKUP($F95,histData!$I$7:$J$154,2)</f>
        <v>24.83</v>
      </c>
      <c r="I95">
        <f>VLOOKUP($D95,histForwardEstimates!$J$5:$K$151,2)</f>
        <v>27.21</v>
      </c>
      <c r="J95">
        <f>VLOOKUP($B95,histForwardEstimates!$V$5:$W$137,2)</f>
        <v>28.26</v>
      </c>
      <c r="K95" s="25">
        <f t="shared" si="7"/>
        <v>9.5851792186870899E-2</v>
      </c>
      <c r="L95" s="25">
        <f t="shared" si="8"/>
        <v>0.13813934756343138</v>
      </c>
    </row>
    <row r="96" spans="2:12" x14ac:dyDescent="0.25">
      <c r="B96" s="1">
        <f t="shared" si="5"/>
        <v>40633</v>
      </c>
      <c r="C96">
        <f>VLOOKUP(B96,histData!$A$7:$B$154,2)</f>
        <v>1325.83</v>
      </c>
      <c r="D96" s="1">
        <f t="shared" si="6"/>
        <v>40999</v>
      </c>
      <c r="E96">
        <f>VLOOKUP(D96,histData!$A$7:$B$154,2)</f>
        <v>1408.47</v>
      </c>
      <c r="F96" s="1">
        <v>41362</v>
      </c>
      <c r="G96">
        <f>VLOOKUP($F96,histData!$A$7:$B$154,2)</f>
        <v>1569.19</v>
      </c>
      <c r="H96">
        <f>VLOOKUP($F96,histData!$I$7:$J$154,2)</f>
        <v>25.79</v>
      </c>
      <c r="I96">
        <f>VLOOKUP($D96,histForwardEstimates!$J$5:$K$151,2)</f>
        <v>28.51</v>
      </c>
      <c r="J96">
        <f>VLOOKUP($B96,histForwardEstimates!$V$5:$W$137,2)</f>
        <v>29.93</v>
      </c>
      <c r="K96" s="25">
        <f t="shared" si="7"/>
        <v>0.10546723536254365</v>
      </c>
      <c r="L96" s="25">
        <f t="shared" si="8"/>
        <v>0.1605273361768127</v>
      </c>
    </row>
    <row r="97" spans="2:12" x14ac:dyDescent="0.25">
      <c r="B97" s="1">
        <f t="shared" si="5"/>
        <v>40724</v>
      </c>
      <c r="C97">
        <f>VLOOKUP(B97,histData!$A$7:$B$154,2)</f>
        <v>1320.64</v>
      </c>
      <c r="D97" s="1">
        <f t="shared" si="6"/>
        <v>41090</v>
      </c>
      <c r="E97">
        <f>VLOOKUP(D97,histData!$A$7:$B$154,2)</f>
        <v>1362.16</v>
      </c>
      <c r="F97" s="1">
        <v>41453</v>
      </c>
      <c r="G97">
        <f>VLOOKUP($F97,histData!$A$7:$B$154,2)</f>
        <v>1606.28</v>
      </c>
      <c r="H97">
        <f>VLOOKUP($F97,histData!$I$7:$J$154,2)</f>
        <v>26.15</v>
      </c>
      <c r="I97">
        <f>VLOOKUP($D97,histForwardEstimates!$J$5:$K$151,2)</f>
        <v>27.55</v>
      </c>
      <c r="J97">
        <f>VLOOKUP($B97,histForwardEstimates!$V$5:$W$137,2)</f>
        <v>31.09</v>
      </c>
      <c r="K97" s="25">
        <f t="shared" si="7"/>
        <v>5.3537284894837667E-2</v>
      </c>
      <c r="L97" s="25">
        <f t="shared" si="8"/>
        <v>0.1889101338432122</v>
      </c>
    </row>
    <row r="98" spans="2:12" x14ac:dyDescent="0.25">
      <c r="B98" s="1">
        <f t="shared" si="5"/>
        <v>40816</v>
      </c>
      <c r="C98">
        <f>VLOOKUP(B98,histData!$A$7:$B$154,2)</f>
        <v>1131.42</v>
      </c>
      <c r="D98" s="1">
        <f t="shared" si="6"/>
        <v>41182</v>
      </c>
      <c r="E98">
        <f>VLOOKUP(D98,histData!$A$7:$B$154,2)</f>
        <v>1440.67</v>
      </c>
      <c r="F98" s="1">
        <v>41547</v>
      </c>
      <c r="G98">
        <f>VLOOKUP($F98,histData!$A$7:$B$154,2)</f>
        <v>1681.55</v>
      </c>
      <c r="H98">
        <f>VLOOKUP($F98,histData!$I$7:$J$154,2)</f>
        <v>26.62</v>
      </c>
      <c r="I98">
        <f>VLOOKUP($D98,histForwardEstimates!$J$5:$K$151,2)</f>
        <v>28.33</v>
      </c>
      <c r="J98">
        <f>VLOOKUP($B98,histForwardEstimates!$V$5:$W$137,2)</f>
        <v>31.85</v>
      </c>
      <c r="K98" s="25">
        <f t="shared" si="7"/>
        <v>6.4237415477084836E-2</v>
      </c>
      <c r="L98" s="25">
        <f t="shared" si="8"/>
        <v>0.19646882043576253</v>
      </c>
    </row>
    <row r="99" spans="2:12" x14ac:dyDescent="0.25">
      <c r="B99" s="1">
        <f t="shared" si="5"/>
        <v>40908</v>
      </c>
      <c r="C99">
        <f>VLOOKUP(B99,histData!$A$7:$B$154,2)</f>
        <v>1257.6099999999999</v>
      </c>
      <c r="D99" s="1">
        <f t="shared" si="6"/>
        <v>41274</v>
      </c>
      <c r="E99">
        <f>VLOOKUP(D99,histData!$A$7:$B$154,2)</f>
        <v>1426.19</v>
      </c>
      <c r="F99" s="1">
        <v>41639</v>
      </c>
      <c r="G99">
        <f>VLOOKUP($F99,histData!$A$7:$B$154,2)</f>
        <v>1848.36</v>
      </c>
      <c r="H99">
        <f>VLOOKUP($F99,histData!$I$7:$J$154,2)</f>
        <v>27.86</v>
      </c>
      <c r="I99">
        <f>VLOOKUP($D99,histForwardEstimates!$J$5:$K$151,2)</f>
        <v>28.52</v>
      </c>
      <c r="J99">
        <f>VLOOKUP($B99,histForwardEstimates!$V$5:$W$137,2)</f>
        <v>30.6</v>
      </c>
      <c r="K99" s="25">
        <f t="shared" si="7"/>
        <v>2.3689877961234673E-2</v>
      </c>
      <c r="L99" s="25">
        <f t="shared" si="8"/>
        <v>9.8348887293610909E-2</v>
      </c>
    </row>
    <row r="100" spans="2:12" x14ac:dyDescent="0.25">
      <c r="B100" s="1">
        <f t="shared" si="5"/>
        <v>40999</v>
      </c>
      <c r="C100">
        <f>VLOOKUP(B100,histData!$A$7:$B$154,2)</f>
        <v>1408.47</v>
      </c>
      <c r="D100" s="1">
        <f t="shared" si="6"/>
        <v>41364</v>
      </c>
      <c r="E100">
        <f>VLOOKUP(D100,histData!$A$7:$B$154,2)</f>
        <v>1569.19</v>
      </c>
      <c r="F100" s="1">
        <v>41729</v>
      </c>
      <c r="G100">
        <f>VLOOKUP($F100,histData!$A$7:$B$154,2)</f>
        <v>1872.34</v>
      </c>
      <c r="H100">
        <f>VLOOKUP($F100,histData!$I$7:$J$154,2)</f>
        <v>26.8</v>
      </c>
      <c r="I100">
        <f>VLOOKUP($D100,histForwardEstimates!$J$5:$K$151,2)</f>
        <v>29.87</v>
      </c>
      <c r="J100">
        <f>VLOOKUP($B100,histForwardEstimates!$V$5:$W$137,2)</f>
        <v>31.55</v>
      </c>
      <c r="K100" s="25">
        <f t="shared" si="7"/>
        <v>0.1145522388059701</v>
      </c>
      <c r="L100" s="25">
        <f t="shared" si="8"/>
        <v>0.17723880597014929</v>
      </c>
    </row>
    <row r="101" spans="2:12" x14ac:dyDescent="0.25">
      <c r="B101" s="1">
        <f t="shared" si="5"/>
        <v>41090</v>
      </c>
      <c r="C101">
        <f>VLOOKUP(B101,histData!$A$7:$B$154,2)</f>
        <v>1362.16</v>
      </c>
      <c r="D101" s="1">
        <f t="shared" si="6"/>
        <v>41455</v>
      </c>
      <c r="E101">
        <f>VLOOKUP(D101,histData!$A$7:$B$154,2)</f>
        <v>1606.28</v>
      </c>
      <c r="F101" s="1">
        <v>41820</v>
      </c>
      <c r="G101">
        <f>VLOOKUP($F101,histData!$A$7:$B$154,2)</f>
        <v>1960.23</v>
      </c>
      <c r="H101">
        <f>VLOOKUP($F101,histData!$I$7:$J$154,2)</f>
        <v>28.12</v>
      </c>
      <c r="I101">
        <f>VLOOKUP($D101,histForwardEstimates!$J$5:$K$151,2)</f>
        <v>29.02</v>
      </c>
      <c r="J101">
        <f>VLOOKUP($B101,histForwardEstimates!$V$5:$W$137,2)</f>
        <v>31.18</v>
      </c>
      <c r="K101" s="25">
        <f t="shared" si="7"/>
        <v>3.2005689900426626E-2</v>
      </c>
      <c r="L101" s="25">
        <f t="shared" si="8"/>
        <v>0.10881934566145079</v>
      </c>
    </row>
    <row r="102" spans="2:12" x14ac:dyDescent="0.25">
      <c r="B102" s="1">
        <f t="shared" si="5"/>
        <v>41182</v>
      </c>
      <c r="C102">
        <f>VLOOKUP(B102,histData!$A$7:$B$154,2)</f>
        <v>1440.67</v>
      </c>
      <c r="D102" s="1">
        <f t="shared" si="6"/>
        <v>41547</v>
      </c>
      <c r="E102">
        <f>VLOOKUP(D102,histData!$A$7:$B$154,2)</f>
        <v>1681.55</v>
      </c>
      <c r="F102" s="1">
        <v>41912</v>
      </c>
      <c r="G102">
        <f>VLOOKUP($F102,histData!$A$7:$B$154,2)</f>
        <v>1972.29</v>
      </c>
      <c r="H102">
        <f>VLOOKUP($F102,histData!$I$7:$J$154,2)</f>
        <v>29.44</v>
      </c>
      <c r="I102">
        <f>VLOOKUP($D102,histForwardEstimates!$J$5:$K$151,2)</f>
        <v>29.94</v>
      </c>
      <c r="J102">
        <f>VLOOKUP($B102,histForwardEstimates!$V$5:$W$137,2)</f>
        <v>32.4</v>
      </c>
      <c r="K102" s="25">
        <f t="shared" si="7"/>
        <v>1.6983695652173836E-2</v>
      </c>
      <c r="L102" s="25">
        <f t="shared" si="8"/>
        <v>0.1005434782608694</v>
      </c>
    </row>
    <row r="103" spans="2:12" x14ac:dyDescent="0.25">
      <c r="B103" s="1">
        <f t="shared" si="5"/>
        <v>41274</v>
      </c>
      <c r="C103">
        <f>VLOOKUP(B103,histData!$A$7:$B$154,2)</f>
        <v>1426.19</v>
      </c>
      <c r="D103" s="1">
        <f t="shared" si="6"/>
        <v>41639</v>
      </c>
      <c r="E103">
        <f>VLOOKUP(D103,histData!$A$7:$B$154,2)</f>
        <v>1848.36</v>
      </c>
      <c r="F103" s="1">
        <v>42004</v>
      </c>
      <c r="G103">
        <f>VLOOKUP($F103,histData!$A$7:$B$154,2)</f>
        <v>2058.9</v>
      </c>
      <c r="H103">
        <f>VLOOKUP($F103,histData!$I$7:$J$154,2)</f>
        <v>28.09</v>
      </c>
      <c r="I103">
        <f>VLOOKUP($D103,histForwardEstimates!$J$5:$K$151,2)</f>
        <v>30.38</v>
      </c>
      <c r="J103">
        <f>VLOOKUP($B103,histForwardEstimates!$V$5:$W$137,2)</f>
        <v>32.119999999999997</v>
      </c>
      <c r="K103" s="25">
        <f t="shared" si="7"/>
        <v>8.1523673905304239E-2</v>
      </c>
      <c r="L103" s="25">
        <f t="shared" si="8"/>
        <v>0.14346742613029528</v>
      </c>
    </row>
    <row r="104" spans="2:12" x14ac:dyDescent="0.25">
      <c r="B104" s="1">
        <f t="shared" si="5"/>
        <v>41364</v>
      </c>
      <c r="C104">
        <f>VLOOKUP(B104,histData!$A$7:$B$154,2)</f>
        <v>1569.19</v>
      </c>
      <c r="D104" s="1">
        <f t="shared" si="6"/>
        <v>41729</v>
      </c>
      <c r="E104">
        <f>VLOOKUP(D104,histData!$A$7:$B$154,2)</f>
        <v>1872.34</v>
      </c>
      <c r="F104" s="1">
        <v>42094</v>
      </c>
      <c r="G104">
        <f>VLOOKUP($F104,histData!$A$7:$B$154,2)</f>
        <v>2067.89</v>
      </c>
      <c r="H104">
        <f>VLOOKUP($F104,histData!$I$7:$J$154,2)</f>
        <v>27.05</v>
      </c>
      <c r="I104">
        <f>VLOOKUP($D104,histForwardEstimates!$J$5:$K$151,2)</f>
        <v>31.85</v>
      </c>
      <c r="J104">
        <f>VLOOKUP($B104,histForwardEstimates!$V$5:$W$137,2)</f>
        <v>33.31</v>
      </c>
      <c r="K104" s="25">
        <f t="shared" si="7"/>
        <v>0.17744916820702406</v>
      </c>
      <c r="L104" s="25">
        <f t="shared" si="8"/>
        <v>0.2314232902033273</v>
      </c>
    </row>
    <row r="105" spans="2:12" x14ac:dyDescent="0.25">
      <c r="B105" s="1">
        <f t="shared" si="5"/>
        <v>41455</v>
      </c>
      <c r="C105">
        <f>VLOOKUP(B105,histData!$A$7:$B$154,2)</f>
        <v>1606.28</v>
      </c>
      <c r="D105" s="1">
        <f t="shared" si="6"/>
        <v>41820</v>
      </c>
      <c r="E105">
        <f>VLOOKUP(D105,histData!$A$7:$B$154,2)</f>
        <v>1960.23</v>
      </c>
      <c r="F105" s="1">
        <v>42185</v>
      </c>
      <c r="G105">
        <f>VLOOKUP($F105,histData!$A$7:$B$154,2)</f>
        <v>2063.11</v>
      </c>
      <c r="H105">
        <f>VLOOKUP($F105,histData!$I$7:$J$154,2)</f>
        <v>27.44</v>
      </c>
      <c r="I105">
        <f>VLOOKUP($D105,histForwardEstimates!$J$5:$K$151,2)</f>
        <v>31.08</v>
      </c>
      <c r="J105">
        <f>VLOOKUP($B105,histForwardEstimates!$V$5:$W$137,2)</f>
        <v>34.049999999999997</v>
      </c>
      <c r="K105" s="25">
        <f t="shared" si="7"/>
        <v>0.13265306122448961</v>
      </c>
      <c r="L105" s="25">
        <f t="shared" si="8"/>
        <v>0.24088921282798825</v>
      </c>
    </row>
    <row r="106" spans="2:12" x14ac:dyDescent="0.25">
      <c r="B106" s="1">
        <f t="shared" si="5"/>
        <v>41547</v>
      </c>
      <c r="C106">
        <f>VLOOKUP(B106,histData!$A$7:$B$154,2)</f>
        <v>1681.55</v>
      </c>
      <c r="D106" s="1">
        <f t="shared" si="6"/>
        <v>41912</v>
      </c>
      <c r="E106">
        <f>VLOOKUP(D106,histData!$A$7:$B$154,2)</f>
        <v>1972.29</v>
      </c>
      <c r="F106" s="1">
        <v>42277</v>
      </c>
      <c r="G106">
        <f>VLOOKUP($F106,histData!$A$7:$B$154,2)</f>
        <v>1920.03</v>
      </c>
      <c r="H106">
        <f>VLOOKUP($F106,histData!$I$7:$J$154,2)</f>
        <v>28.27</v>
      </c>
      <c r="I106">
        <f>VLOOKUP($D106,histForwardEstimates!$J$5:$K$151,2)</f>
        <v>32.64</v>
      </c>
      <c r="J106">
        <f>VLOOKUP($B106,histForwardEstimates!$V$5:$W$137,2)</f>
        <v>34.99</v>
      </c>
      <c r="K106" s="25">
        <f t="shared" si="7"/>
        <v>0.15458082773257864</v>
      </c>
      <c r="L106" s="25">
        <f t="shared" si="8"/>
        <v>0.23770781747435454</v>
      </c>
    </row>
    <row r="107" spans="2:12" x14ac:dyDescent="0.25">
      <c r="B107" s="1">
        <f t="shared" si="5"/>
        <v>41639</v>
      </c>
      <c r="C107">
        <f>VLOOKUP(B107,histData!$A$7:$B$154,2)</f>
        <v>1848.36</v>
      </c>
      <c r="D107" s="1">
        <f t="shared" si="6"/>
        <v>42004</v>
      </c>
      <c r="E107">
        <f>VLOOKUP(D107,histData!$A$7:$B$154,2)</f>
        <v>2058.9</v>
      </c>
      <c r="F107" s="1">
        <v>42369</v>
      </c>
      <c r="G107">
        <f>VLOOKUP($F107,histData!$A$7:$B$154,2)</f>
        <v>2043.94</v>
      </c>
      <c r="H107">
        <f>VLOOKUP($F107,histData!$I$7:$J$154,2)</f>
        <v>25.93</v>
      </c>
      <c r="I107">
        <f>VLOOKUP($D107,histForwardEstimates!$J$5:$K$151,2)</f>
        <v>32.049999999999997</v>
      </c>
      <c r="J107">
        <f>VLOOKUP($B107,histForwardEstimates!$V$5:$W$137,2)</f>
        <v>34.53</v>
      </c>
      <c r="K107" s="25">
        <f t="shared" si="7"/>
        <v>0.2360200539915156</v>
      </c>
      <c r="L107" s="25">
        <f t="shared" si="8"/>
        <v>0.33166216737369858</v>
      </c>
    </row>
    <row r="108" spans="2:12" x14ac:dyDescent="0.25">
      <c r="B108" s="1">
        <f t="shared" si="5"/>
        <v>41729</v>
      </c>
      <c r="C108">
        <f>VLOOKUP(B108,histData!$A$7:$B$154,2)</f>
        <v>1872.34</v>
      </c>
      <c r="D108" s="1">
        <f t="shared" si="6"/>
        <v>42094</v>
      </c>
      <c r="E108">
        <f>VLOOKUP(D108,histData!$A$7:$B$154,2)</f>
        <v>2067.89</v>
      </c>
      <c r="F108" s="1">
        <v>42460</v>
      </c>
      <c r="G108">
        <f>VLOOKUP($F108,histData!$A$7:$B$154,2)</f>
        <v>2059.7399999999998</v>
      </c>
      <c r="H108">
        <f>VLOOKUP($F108,histData!$I$7:$J$154,2)</f>
        <v>24.86</v>
      </c>
      <c r="I108">
        <f>VLOOKUP($D108,histForwardEstimates!$J$5:$K$151,2)</f>
        <v>32.25</v>
      </c>
      <c r="J108">
        <f>VLOOKUP($B108,histForwardEstimates!$V$5:$W$137,2)</f>
        <v>35.700000000000003</v>
      </c>
      <c r="K108" s="25">
        <f t="shared" si="7"/>
        <v>0.29726468222043456</v>
      </c>
      <c r="L108" s="25">
        <f t="shared" si="8"/>
        <v>0.436041834271923</v>
      </c>
    </row>
    <row r="109" spans="2:12" x14ac:dyDescent="0.25">
      <c r="B109" s="1">
        <f t="shared" si="5"/>
        <v>41820</v>
      </c>
      <c r="C109">
        <f>VLOOKUP(B109,histData!$A$7:$B$154,2)</f>
        <v>1960.23</v>
      </c>
      <c r="D109" s="1">
        <f t="shared" si="6"/>
        <v>42185</v>
      </c>
      <c r="E109">
        <f>VLOOKUP(D109,histData!$A$7:$B$154,2)</f>
        <v>2063.11</v>
      </c>
      <c r="F109" s="1">
        <v>42551</v>
      </c>
      <c r="G109">
        <f>VLOOKUP($F109,histData!$A$7:$B$154,2)</f>
        <v>2098.86</v>
      </c>
      <c r="H109">
        <f>VLOOKUP($F109,histData!$I$7:$J$154,2)</f>
        <v>27.18</v>
      </c>
      <c r="I109">
        <f>VLOOKUP($D109,histForwardEstimates!$J$5:$K$151,2)</f>
        <v>30.92</v>
      </c>
      <c r="J109">
        <f>VLOOKUP($B109,histForwardEstimates!$V$5:$W$137,2)</f>
        <v>35.729999999999997</v>
      </c>
      <c r="K109" s="25">
        <f t="shared" si="7"/>
        <v>0.13760117733627686</v>
      </c>
      <c r="L109" s="25">
        <f t="shared" si="8"/>
        <v>0.314569536423841</v>
      </c>
    </row>
    <row r="110" spans="2:12" x14ac:dyDescent="0.25">
      <c r="B110" s="1">
        <f t="shared" si="5"/>
        <v>41912</v>
      </c>
      <c r="C110">
        <f>VLOOKUP(B110,histData!$A$7:$B$154,2)</f>
        <v>1972.29</v>
      </c>
      <c r="D110" s="1">
        <f t="shared" si="6"/>
        <v>42277</v>
      </c>
      <c r="E110">
        <f>VLOOKUP(D110,histData!$A$7:$B$154,2)</f>
        <v>1920.03</v>
      </c>
      <c r="F110" s="1">
        <v>42643</v>
      </c>
      <c r="G110">
        <f>VLOOKUP($F110,histData!$A$7:$B$154,2)</f>
        <v>2168.27</v>
      </c>
      <c r="H110">
        <f>VLOOKUP($F110,histData!$I$7:$J$154,2)</f>
        <v>28.75</v>
      </c>
      <c r="I110">
        <f>VLOOKUP($D110,histForwardEstimates!$J$5:$K$151,2)</f>
        <v>31.84</v>
      </c>
      <c r="J110">
        <f>VLOOKUP($B110,histForwardEstimates!$V$5:$W$137,2)</f>
        <v>37.54</v>
      </c>
      <c r="K110" s="25">
        <f t="shared" si="7"/>
        <v>0.10747826086956525</v>
      </c>
      <c r="L110" s="25">
        <f t="shared" si="8"/>
        <v>0.30573913043478251</v>
      </c>
    </row>
    <row r="111" spans="2:12" x14ac:dyDescent="0.25">
      <c r="B111" s="1">
        <f t="shared" si="5"/>
        <v>42004</v>
      </c>
      <c r="C111">
        <f>VLOOKUP(B111,histData!$A$7:$B$154,2)</f>
        <v>2058.9</v>
      </c>
      <c r="D111" s="1">
        <f t="shared" si="6"/>
        <v>42369</v>
      </c>
      <c r="E111">
        <f>VLOOKUP(D111,histData!$A$7:$B$154,2)</f>
        <v>2043.94</v>
      </c>
      <c r="F111" s="1">
        <v>42734</v>
      </c>
      <c r="G111">
        <f>VLOOKUP($F111,histData!$A$7:$B$154,2)</f>
        <v>2238.83</v>
      </c>
      <c r="H111">
        <f>VLOOKUP($F111,histData!$I$7:$J$154,2)</f>
        <v>28.49</v>
      </c>
      <c r="I111">
        <f>VLOOKUP($D111,histForwardEstimates!$J$5:$K$151,2)</f>
        <v>32.380000000000003</v>
      </c>
      <c r="J111">
        <f>VLOOKUP($B111,histForwardEstimates!$V$5:$W$137,2)</f>
        <v>35.67</v>
      </c>
      <c r="K111" s="25">
        <f t="shared" si="7"/>
        <v>0.13653913653913663</v>
      </c>
      <c r="L111" s="25">
        <f t="shared" si="8"/>
        <v>0.25201825201825212</v>
      </c>
    </row>
    <row r="112" spans="2:12" x14ac:dyDescent="0.25">
      <c r="B112" s="1">
        <f t="shared" si="5"/>
        <v>42094</v>
      </c>
      <c r="C112">
        <f>VLOOKUP(B112,histData!$A$7:$B$154,2)</f>
        <v>2067.89</v>
      </c>
      <c r="D112" s="1">
        <f t="shared" si="6"/>
        <v>42460</v>
      </c>
      <c r="E112">
        <f>VLOOKUP(D112,histData!$A$7:$B$154,2)</f>
        <v>2059.7399999999998</v>
      </c>
      <c r="F112" s="1">
        <v>42825</v>
      </c>
      <c r="G112">
        <f>VLOOKUP($F112,histData!$A$7:$B$154,2)</f>
        <v>2362.7199999999998</v>
      </c>
      <c r="H112">
        <f>VLOOKUP($F112,histData!$I$7:$J$154,2)</f>
        <v>29.6</v>
      </c>
      <c r="I112">
        <f>VLOOKUP($D112,histForwardEstimates!$J$5:$K$151,2)</f>
        <v>32.270000000000003</v>
      </c>
      <c r="J112">
        <f>VLOOKUP($B112,histForwardEstimates!$V$5:$W$137,2)</f>
        <v>36.68</v>
      </c>
      <c r="K112" s="25">
        <f t="shared" si="7"/>
        <v>9.0202702702702808E-2</v>
      </c>
      <c r="L112" s="25">
        <f t="shared" si="8"/>
        <v>0.23918918918918908</v>
      </c>
    </row>
    <row r="113" spans="2:12" x14ac:dyDescent="0.25">
      <c r="B113" s="1">
        <f t="shared" si="5"/>
        <v>42185</v>
      </c>
      <c r="C113">
        <f>VLOOKUP(B113,histData!$A$7:$B$154,2)</f>
        <v>2063.11</v>
      </c>
      <c r="D113" s="1">
        <f t="shared" si="6"/>
        <v>42551</v>
      </c>
      <c r="E113">
        <f>VLOOKUP(D113,histData!$A$7:$B$154,2)</f>
        <v>2098.86</v>
      </c>
      <c r="F113" s="1">
        <v>42916</v>
      </c>
      <c r="G113">
        <f>VLOOKUP($F113,histData!$A$7:$B$154,2)</f>
        <v>2423.41</v>
      </c>
      <c r="H113">
        <f>VLOOKUP($F113,histData!$I$7:$J$154,2)</f>
        <v>30.75</v>
      </c>
      <c r="I113">
        <f>VLOOKUP($D113,histForwardEstimates!$J$5:$K$151,2)</f>
        <v>30.82</v>
      </c>
      <c r="J113">
        <f>VLOOKUP($B113,histForwardEstimates!$V$5:$W$137,2)</f>
        <v>36.5</v>
      </c>
      <c r="K113" s="25">
        <f t="shared" si="7"/>
        <v>2.2764227642275703E-3</v>
      </c>
      <c r="L113" s="25">
        <f t="shared" si="8"/>
        <v>0.18699186991869921</v>
      </c>
    </row>
    <row r="114" spans="2:12" x14ac:dyDescent="0.25">
      <c r="B114" s="1">
        <f t="shared" si="5"/>
        <v>42277</v>
      </c>
      <c r="C114">
        <f>VLOOKUP(B114,histData!$A$7:$B$154,2)</f>
        <v>1920.03</v>
      </c>
      <c r="D114" s="1">
        <f t="shared" si="6"/>
        <v>42643</v>
      </c>
      <c r="E114">
        <f>VLOOKUP(D114,histData!$A$7:$B$154,2)</f>
        <v>2168.27</v>
      </c>
      <c r="F114" s="1">
        <v>43007</v>
      </c>
      <c r="G114">
        <f>VLOOKUP($F114,histData!$A$7:$B$154,2)</f>
        <v>2519.36</v>
      </c>
      <c r="H114">
        <f>VLOOKUP($F114,histData!$I$7:$J$154,2)</f>
        <v>31.03</v>
      </c>
      <c r="I114">
        <f>VLOOKUP($D114,histForwardEstimates!$J$5:$K$151,2)</f>
        <v>32.51</v>
      </c>
      <c r="J114">
        <f>VLOOKUP($B114,histForwardEstimates!$V$5:$W$137,2)</f>
        <v>36.659999999999997</v>
      </c>
      <c r="K114" s="25">
        <f t="shared" si="7"/>
        <v>4.7695778279084555E-2</v>
      </c>
      <c r="L114" s="25">
        <f t="shared" si="8"/>
        <v>0.18143731872381541</v>
      </c>
    </row>
    <row r="115" spans="2:12" x14ac:dyDescent="0.25">
      <c r="B115" s="1">
        <f t="shared" si="5"/>
        <v>42369</v>
      </c>
      <c r="C115">
        <f>VLOOKUP(B115,histData!$A$7:$B$154,2)</f>
        <v>2043.94</v>
      </c>
      <c r="D115" s="1">
        <f t="shared" si="6"/>
        <v>42735</v>
      </c>
      <c r="E115">
        <f>VLOOKUP(D115,histData!$A$7:$B$154,2)</f>
        <v>2238.83</v>
      </c>
      <c r="F115" s="1">
        <v>43098</v>
      </c>
      <c r="G115">
        <f>VLOOKUP($F115,histData!$A$7:$B$154,2)</f>
        <v>2673.61</v>
      </c>
      <c r="H115">
        <f>VLOOKUP($F115,histData!$I$7:$J$154,2)</f>
        <v>35.39</v>
      </c>
      <c r="I115">
        <f>VLOOKUP($D115,histForwardEstimates!$J$5:$K$151,2)</f>
        <v>33.950000000000003</v>
      </c>
      <c r="J115">
        <f>VLOOKUP($B115,histForwardEstimates!$V$5:$W$137,2)</f>
        <v>36.79</v>
      </c>
      <c r="K115" s="25">
        <f t="shared" si="7"/>
        <v>-4.0689460299519586E-2</v>
      </c>
      <c r="L115" s="25">
        <f t="shared" si="8"/>
        <v>3.955919751342174E-2</v>
      </c>
    </row>
    <row r="116" spans="2:12" x14ac:dyDescent="0.25">
      <c r="B116" s="1">
        <f t="shared" si="5"/>
        <v>42460</v>
      </c>
      <c r="C116">
        <f>VLOOKUP(B116,histData!$A$7:$B$154,2)</f>
        <v>2059.7399999999998</v>
      </c>
      <c r="D116" s="1">
        <f t="shared" si="6"/>
        <v>42825</v>
      </c>
      <c r="E116">
        <f>VLOOKUP(D116,histData!$A$7:$B$154,2)</f>
        <v>2362.7199999999998</v>
      </c>
      <c r="F116" s="1">
        <v>43189</v>
      </c>
      <c r="G116">
        <f>VLOOKUP($F116,histData!$A$7:$B$154,2)</f>
        <v>2640.87</v>
      </c>
      <c r="H116">
        <f>VLOOKUP($F116,histData!$I$7:$J$154,2)</f>
        <v>35.479999999999997</v>
      </c>
      <c r="I116">
        <f>VLOOKUP($D116,histForwardEstimates!$J$5:$K$151,2)</f>
        <v>35.299999999999997</v>
      </c>
      <c r="J116">
        <f>VLOOKUP($B116,histForwardEstimates!$V$5:$W$137,2)</f>
        <v>36.29</v>
      </c>
      <c r="K116" s="25">
        <f t="shared" si="7"/>
        <v>-5.0732807215332354E-3</v>
      </c>
      <c r="L116" s="25">
        <f t="shared" si="8"/>
        <v>2.282976324689967E-2</v>
      </c>
    </row>
    <row r="117" spans="2:12" x14ac:dyDescent="0.25">
      <c r="B117" s="1">
        <f t="shared" si="5"/>
        <v>42551</v>
      </c>
      <c r="C117">
        <f>VLOOKUP(B117,histData!$A$7:$B$154,2)</f>
        <v>2098.86</v>
      </c>
      <c r="D117" s="1">
        <f t="shared" si="6"/>
        <v>42916</v>
      </c>
      <c r="E117">
        <f>VLOOKUP(D117,histData!$A$7:$B$154,2)</f>
        <v>2423.41</v>
      </c>
      <c r="F117" s="1">
        <v>43280</v>
      </c>
      <c r="G117">
        <f>VLOOKUP($F117,histData!$A$7:$B$154,2)</f>
        <v>2718.37</v>
      </c>
      <c r="H117">
        <f>VLOOKUP($F117,histData!$I$7:$J$154,2)</f>
        <v>38.450000000000003</v>
      </c>
      <c r="I117">
        <f>VLOOKUP($D117,histForwardEstimates!$J$5:$K$151,2)</f>
        <v>33.950000000000003</v>
      </c>
      <c r="J117">
        <f>VLOOKUP($B117,histForwardEstimates!$V$5:$W$137,2)</f>
        <v>36.04</v>
      </c>
      <c r="K117" s="25">
        <f t="shared" si="7"/>
        <v>-0.11703511053315996</v>
      </c>
      <c r="L117" s="25">
        <f t="shared" si="8"/>
        <v>-6.2678803641092462E-2</v>
      </c>
    </row>
    <row r="118" spans="2:12" x14ac:dyDescent="0.25">
      <c r="B118" s="1">
        <f t="shared" si="5"/>
        <v>42643</v>
      </c>
      <c r="C118">
        <f>VLOOKUP(B118,histData!$A$7:$B$154,2)</f>
        <v>2168.27</v>
      </c>
      <c r="D118" s="1">
        <f t="shared" si="6"/>
        <v>43008</v>
      </c>
      <c r="E118">
        <f>VLOOKUP(D118,histData!$A$7:$B$154,2)</f>
        <v>2519.36</v>
      </c>
      <c r="F118" s="1">
        <v>43371</v>
      </c>
      <c r="G118">
        <f>VLOOKUP($F118,histData!$A$7:$B$154,2)</f>
        <v>2913.98</v>
      </c>
      <c r="H118">
        <f>VLOOKUP($F118,histData!$I$7:$J$154,2)</f>
        <v>40.020000000000003</v>
      </c>
      <c r="I118">
        <f>VLOOKUP($D118,histForwardEstimates!$J$5:$K$151,2)</f>
        <v>35.799999999999997</v>
      </c>
      <c r="J118">
        <f>VLOOKUP($B118,histForwardEstimates!$V$5:$W$137,2)</f>
        <v>36.67</v>
      </c>
      <c r="K118" s="25">
        <f t="shared" si="7"/>
        <v>-0.10544727636181928</v>
      </c>
      <c r="L118" s="25">
        <f t="shared" si="8"/>
        <v>-8.3708145927036459E-2</v>
      </c>
    </row>
    <row r="119" spans="2:12" x14ac:dyDescent="0.25">
      <c r="B119" s="1">
        <f t="shared" si="5"/>
        <v>42735</v>
      </c>
      <c r="C119">
        <f>VLOOKUP(B119,histData!$A$7:$B$154,2)</f>
        <v>2238.83</v>
      </c>
      <c r="D119" s="1">
        <f t="shared" si="6"/>
        <v>43100</v>
      </c>
      <c r="E119">
        <f>VLOOKUP(D119,histData!$A$7:$B$154,2)</f>
        <v>2673.61</v>
      </c>
      <c r="F119" s="1">
        <v>43465</v>
      </c>
      <c r="G119">
        <f>VLOOKUP($F119,histData!$A$7:$B$154,2)</f>
        <v>2506.85</v>
      </c>
      <c r="H119">
        <f>VLOOKUP($F119,histData!$I$7:$J$154,2)</f>
        <v>37.450000000000003</v>
      </c>
      <c r="I119">
        <f>VLOOKUP($D119,histForwardEstimates!$J$5:$K$151,2)</f>
        <v>37.61</v>
      </c>
      <c r="J119">
        <f>VLOOKUP($B119,histForwardEstimates!$V$5:$W$137,2)</f>
        <v>37.68</v>
      </c>
      <c r="K119" s="25">
        <f t="shared" si="7"/>
        <v>4.2723631508676529E-3</v>
      </c>
      <c r="L119" s="25">
        <f t="shared" si="8"/>
        <v>6.1415220293723483E-3</v>
      </c>
    </row>
    <row r="120" spans="2:12" x14ac:dyDescent="0.25">
      <c r="B120" s="1">
        <f t="shared" si="5"/>
        <v>42825</v>
      </c>
      <c r="C120">
        <f>VLOOKUP(B120,histData!$A$7:$B$154,2)</f>
        <v>2362.7199999999998</v>
      </c>
      <c r="D120" s="1">
        <f t="shared" si="6"/>
        <v>43190</v>
      </c>
      <c r="E120">
        <f>VLOOKUP(D120,histData!$A$7:$B$154,2)</f>
        <v>2640.87</v>
      </c>
      <c r="F120" s="1">
        <v>43553</v>
      </c>
      <c r="G120">
        <f>VLOOKUP($F120,histData!$A$7:$B$154,2)</f>
        <v>2834.4</v>
      </c>
      <c r="H120">
        <f>VLOOKUP($F120,histData!$I$7:$J$154,2)</f>
        <v>36.200000000000003</v>
      </c>
      <c r="I120">
        <f>VLOOKUP($D120,histForwardEstimates!$J$5:$K$151,2)</f>
        <v>42.31</v>
      </c>
      <c r="J120">
        <f>VLOOKUP($B120,histForwardEstimates!$V$5:$W$137,2)</f>
        <v>39.21</v>
      </c>
      <c r="K120" s="25">
        <f t="shared" si="7"/>
        <v>0.16878453038674035</v>
      </c>
      <c r="L120" s="25">
        <f t="shared" si="8"/>
        <v>8.3149171270718192E-2</v>
      </c>
    </row>
    <row r="121" spans="2:12" x14ac:dyDescent="0.25">
      <c r="B121" s="1">
        <f t="shared" si="5"/>
        <v>42916</v>
      </c>
      <c r="C121">
        <f>VLOOKUP(B121,histData!$A$7:$B$154,2)</f>
        <v>2423.41</v>
      </c>
      <c r="D121" s="1">
        <f t="shared" si="6"/>
        <v>43281</v>
      </c>
      <c r="E121">
        <f>VLOOKUP(D121,histData!$A$7:$B$154,2)</f>
        <v>2718.37</v>
      </c>
      <c r="F121" s="1">
        <v>43644</v>
      </c>
      <c r="G121">
        <f>VLOOKUP($F121,histData!$A$7:$B$154,2)</f>
        <v>2941.76</v>
      </c>
      <c r="H121">
        <f>VLOOKUP($F121,histData!$I$7:$J$154,2)</f>
        <v>38.83</v>
      </c>
      <c r="I121">
        <f>VLOOKUP($D121,histForwardEstimates!$J$5:$K$151,2)</f>
        <v>41.36</v>
      </c>
      <c r="J121">
        <f>VLOOKUP($B121,histForwardEstimates!$V$5:$W$137,2)</f>
        <v>37.22</v>
      </c>
      <c r="K121" s="25">
        <f t="shared" si="7"/>
        <v>6.5155807365439022E-2</v>
      </c>
      <c r="L121" s="25">
        <f t="shared" si="8"/>
        <v>-4.1462786505279459E-2</v>
      </c>
    </row>
    <row r="122" spans="2:12" x14ac:dyDescent="0.25">
      <c r="B122" s="1">
        <f t="shared" si="5"/>
        <v>43008</v>
      </c>
      <c r="C122">
        <f>VLOOKUP(B122,histData!$A$7:$B$154,2)</f>
        <v>2519.36</v>
      </c>
      <c r="D122" s="1">
        <f t="shared" si="6"/>
        <v>43373</v>
      </c>
      <c r="E122">
        <f>VLOOKUP(D122,histData!$A$7:$B$154,2)</f>
        <v>2913.98</v>
      </c>
      <c r="F122" s="1">
        <v>43738</v>
      </c>
      <c r="G122">
        <f>VLOOKUP($F122,histData!$A$7:$B$154,2)</f>
        <v>2976.74</v>
      </c>
      <c r="H122">
        <f>VLOOKUP($F122,histData!$I$7:$J$154,2)</f>
        <v>38.64</v>
      </c>
      <c r="I122">
        <f>VLOOKUP($D122,histForwardEstimates!$J$5:$K$151,2)</f>
        <v>44.25</v>
      </c>
      <c r="J122">
        <f>VLOOKUP($B122,histForwardEstimates!$V$5:$W$137,2)</f>
        <v>38.659999999999997</v>
      </c>
      <c r="K122" s="25">
        <f t="shared" si="7"/>
        <v>0.14518633540372661</v>
      </c>
      <c r="L122" s="25">
        <f t="shared" si="8"/>
        <v>5.175983436851439E-4</v>
      </c>
    </row>
    <row r="123" spans="2:12" x14ac:dyDescent="0.25">
      <c r="B123" s="1">
        <f t="shared" si="5"/>
        <v>43100</v>
      </c>
      <c r="C123">
        <f>VLOOKUP(B123,histData!$A$7:$B$154,2)</f>
        <v>2673.61</v>
      </c>
      <c r="D123" s="1">
        <f t="shared" si="6"/>
        <v>43465</v>
      </c>
      <c r="E123">
        <f>VLOOKUP(D123,histData!$A$7:$B$154,2)</f>
        <v>2506.85</v>
      </c>
      <c r="F123" s="1">
        <v>43830</v>
      </c>
      <c r="G123">
        <f>VLOOKUP($F123,histData!$A$7:$B$154,2)</f>
        <v>3230.78</v>
      </c>
      <c r="H123">
        <f>VLOOKUP($F123,histData!$I$7:$J$154,2)</f>
        <v>39.18</v>
      </c>
      <c r="I123">
        <f>VLOOKUP($D123,histForwardEstimates!$J$5:$K$151,2)</f>
        <v>44.72</v>
      </c>
      <c r="J123">
        <f>VLOOKUP($B123,histForwardEstimates!$V$5:$W$137,2)</f>
        <v>41.18</v>
      </c>
      <c r="K123" s="25">
        <f t="shared" si="7"/>
        <v>0.14139867279224094</v>
      </c>
      <c r="L123" s="25">
        <f t="shared" si="8"/>
        <v>5.1046452271567233E-2</v>
      </c>
    </row>
    <row r="124" spans="2:12" x14ac:dyDescent="0.25">
      <c r="B124" s="1">
        <f t="shared" si="5"/>
        <v>43190</v>
      </c>
      <c r="C124">
        <f>VLOOKUP(B124,histData!$A$7:$B$154,2)</f>
        <v>2640.87</v>
      </c>
      <c r="D124" s="1">
        <f t="shared" si="6"/>
        <v>43555</v>
      </c>
      <c r="E124">
        <f>VLOOKUP(D124,histData!$A$7:$B$154,2)</f>
        <v>2834.4</v>
      </c>
      <c r="F124" s="1">
        <v>43921</v>
      </c>
      <c r="G124">
        <f>VLOOKUP($F124,histData!$A$7:$B$154,2)</f>
        <v>2584.59</v>
      </c>
      <c r="H124">
        <f>VLOOKUP($F124,histData!$I$7:$J$154,2)</f>
        <v>28.63</v>
      </c>
      <c r="I124">
        <f>VLOOKUP($D124,histForwardEstimates!$J$5:$K$151,2)</f>
        <v>44.73</v>
      </c>
      <c r="J124">
        <f>VLOOKUP($B124,histForwardEstimates!$V$5:$W$137,2)</f>
        <v>46.22</v>
      </c>
      <c r="K124" s="25">
        <f t="shared" si="7"/>
        <v>0.56234718826405872</v>
      </c>
      <c r="L124" s="25">
        <f t="shared" si="8"/>
        <v>0.61439049947607405</v>
      </c>
    </row>
    <row r="125" spans="2:12" x14ac:dyDescent="0.25">
      <c r="B125" s="1">
        <f t="shared" si="5"/>
        <v>43281</v>
      </c>
      <c r="C125">
        <f>VLOOKUP(B125,histData!$A$7:$B$154,2)</f>
        <v>2718.37</v>
      </c>
      <c r="D125" s="1">
        <f t="shared" si="6"/>
        <v>43646</v>
      </c>
      <c r="E125">
        <f>VLOOKUP(D125,histData!$A$7:$B$154,2)</f>
        <v>2941.76</v>
      </c>
      <c r="F125" s="1">
        <v>44012</v>
      </c>
      <c r="G125">
        <f>VLOOKUP($F125,histData!$A$7:$B$154,2)</f>
        <v>3100.29</v>
      </c>
      <c r="H125">
        <f>VLOOKUP($F125,histData!$I$7:$J$154,2)</f>
        <v>24.11</v>
      </c>
      <c r="I125">
        <f>VLOOKUP($D125,histForwardEstimates!$J$5:$K$151,2)</f>
        <v>42.9</v>
      </c>
      <c r="J125">
        <f>VLOOKUP($B125,histForwardEstimates!$V$5:$W$137,2)</f>
        <v>47.15</v>
      </c>
      <c r="K125" s="25">
        <f t="shared" si="7"/>
        <v>0.77934467026130227</v>
      </c>
      <c r="L125" s="25">
        <f t="shared" si="8"/>
        <v>0.95562007465781829</v>
      </c>
    </row>
    <row r="126" spans="2:12" x14ac:dyDescent="0.25">
      <c r="B126" s="1">
        <f t="shared" si="5"/>
        <v>43373</v>
      </c>
      <c r="C126">
        <f>VLOOKUP(B126,histData!$A$7:$B$154,2)</f>
        <v>2913.98</v>
      </c>
      <c r="D126" s="1">
        <f t="shared" si="6"/>
        <v>43738</v>
      </c>
      <c r="E126">
        <f>VLOOKUP(D126,histData!$A$7:$B$154,2)</f>
        <v>2976.74</v>
      </c>
      <c r="F126" s="1">
        <v>44104</v>
      </c>
      <c r="G126">
        <f>VLOOKUP($F126,histData!$A$7:$B$154,2)</f>
        <v>3363</v>
      </c>
      <c r="H126">
        <f>VLOOKUP($F126,histData!$I$7:$J$154,2)</f>
        <v>35.69</v>
      </c>
      <c r="I126">
        <f>VLOOKUP($D126,histForwardEstimates!$J$5:$K$151,2)</f>
        <v>45.03</v>
      </c>
      <c r="J126">
        <f>VLOOKUP($B126,histForwardEstimates!$V$5:$W$137,2)</f>
        <v>50.14</v>
      </c>
      <c r="K126" s="25">
        <f t="shared" si="7"/>
        <v>0.26169795460913425</v>
      </c>
      <c r="L126" s="25">
        <f t="shared" si="8"/>
        <v>0.40487531521434583</v>
      </c>
    </row>
    <row r="127" spans="2:12" x14ac:dyDescent="0.25">
      <c r="B127" s="1">
        <f t="shared" si="5"/>
        <v>43465</v>
      </c>
      <c r="C127">
        <f>VLOOKUP(B127,histData!$A$7:$B$154,2)</f>
        <v>2506.85</v>
      </c>
      <c r="D127" s="1">
        <f t="shared" si="6"/>
        <v>43830</v>
      </c>
      <c r="E127">
        <f>VLOOKUP(D127,histData!$A$7:$B$154,2)</f>
        <v>3230.78</v>
      </c>
      <c r="F127" s="1">
        <v>44196</v>
      </c>
      <c r="G127">
        <f>VLOOKUP($F127,histData!$A$7:$B$154,2)</f>
        <v>3756.07</v>
      </c>
      <c r="H127">
        <f>VLOOKUP($F127,histData!$I$7:$J$154,2)</f>
        <v>38.119999999999997</v>
      </c>
      <c r="I127">
        <f>VLOOKUP($D127,histForwardEstimates!$J$5:$K$151,2)</f>
        <v>46.14</v>
      </c>
      <c r="J127">
        <f>VLOOKUP($B127,histForwardEstimates!$V$5:$W$137,2)</f>
        <v>50.94</v>
      </c>
      <c r="K127" s="25">
        <f t="shared" si="7"/>
        <v>0.21038824763903463</v>
      </c>
      <c r="L127" s="25">
        <f t="shared" si="8"/>
        <v>0.33630640083945429</v>
      </c>
    </row>
    <row r="128" spans="2:12" x14ac:dyDescent="0.25">
      <c r="B128" s="1">
        <f t="shared" si="5"/>
        <v>43555</v>
      </c>
      <c r="C128">
        <f>VLOOKUP(B128,histData!$A$7:$B$154,2)</f>
        <v>2834.4</v>
      </c>
      <c r="D128" s="1">
        <f t="shared" si="6"/>
        <v>43921</v>
      </c>
      <c r="E128">
        <f>VLOOKUP(D128,histData!$A$7:$B$154,2)</f>
        <v>2584.59</v>
      </c>
      <c r="F128" s="1">
        <v>44286</v>
      </c>
      <c r="G128">
        <f>VLOOKUP($F128,histData!$A$7:$B$154,2)</f>
        <v>3972.89</v>
      </c>
      <c r="H128">
        <f>VLOOKUP($F128,histData!$I$7:$J$154,2)</f>
        <v>44.47</v>
      </c>
      <c r="I128">
        <f>VLOOKUP($D128,histForwardEstimates!$J$5:$K$151,2)</f>
        <v>42.26</v>
      </c>
      <c r="J128">
        <f>VLOOKUP($B128,histForwardEstimates!$V$5:$W$137,2)</f>
        <v>49.52</v>
      </c>
      <c r="K128" s="25">
        <f t="shared" si="7"/>
        <v>-4.9696424555880414E-2</v>
      </c>
      <c r="L128" s="25">
        <f t="shared" si="8"/>
        <v>0.11355970317067698</v>
      </c>
    </row>
    <row r="129" spans="2:12" x14ac:dyDescent="0.25">
      <c r="B129" s="1">
        <f t="shared" si="5"/>
        <v>43646</v>
      </c>
      <c r="C129">
        <f>VLOOKUP(B129,histData!$A$7:$B$154,2)</f>
        <v>2941.76</v>
      </c>
      <c r="D129" s="1">
        <f t="shared" si="6"/>
        <v>44012</v>
      </c>
      <c r="E129">
        <f>VLOOKUP(D129,histData!$A$7:$B$154,2)</f>
        <v>3100.29</v>
      </c>
      <c r="F129" s="1">
        <v>44377</v>
      </c>
      <c r="G129">
        <f>VLOOKUP($F129,histData!$A$7:$B$154,2)</f>
        <v>4297.5</v>
      </c>
      <c r="H129">
        <f>VLOOKUP($F129,histData!$I$7:$J$154,2)</f>
        <v>48.57</v>
      </c>
      <c r="I129">
        <f>VLOOKUP($D129,histForwardEstimates!$J$5:$K$151,2)</f>
        <v>37.28</v>
      </c>
      <c r="J129">
        <f>VLOOKUP($B129,histForwardEstimates!$V$5:$W$137,2)</f>
        <v>48.38</v>
      </c>
      <c r="K129" s="25">
        <f t="shared" si="7"/>
        <v>-0.23244801317685815</v>
      </c>
      <c r="L129" s="25">
        <f t="shared" si="8"/>
        <v>-3.9118797611693568E-3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9A73-0DBA-41AB-AF0E-6BB4C8A2F255}">
  <dimension ref="A1:AV697"/>
  <sheetViews>
    <sheetView topLeftCell="F1" workbookViewId="0">
      <selection activeCell="V6" sqref="V6"/>
    </sheetView>
  </sheetViews>
  <sheetFormatPr defaultRowHeight="15" x14ac:dyDescent="0.25"/>
  <cols>
    <col min="1" max="1" width="12.42578125" customWidth="1"/>
    <col min="2" max="2" width="10.85546875" customWidth="1"/>
    <col min="4" max="4" width="12.5703125" style="1" customWidth="1"/>
    <col min="5" max="5" width="12" bestFit="1" customWidth="1"/>
    <col min="7" max="7" width="12" customWidth="1"/>
    <col min="8" max="8" width="12" bestFit="1" customWidth="1"/>
    <col min="10" max="10" width="12.140625" customWidth="1"/>
    <col min="11" max="11" width="12" bestFit="1" customWidth="1"/>
    <col min="13" max="13" width="10.7109375" bestFit="1" customWidth="1"/>
    <col min="16" max="16" width="10.7109375" bestFit="1" customWidth="1"/>
    <col min="17" max="17" width="8.28515625" bestFit="1" customWidth="1"/>
    <col min="19" max="19" width="10.7109375" bestFit="1" customWidth="1"/>
    <col min="20" max="20" width="8.28515625" bestFit="1" customWidth="1"/>
    <col min="22" max="22" width="10.7109375" bestFit="1" customWidth="1"/>
    <col min="23" max="23" width="8.28515625" bestFit="1" customWidth="1"/>
    <col min="25" max="25" width="13.42578125" style="1" customWidth="1"/>
    <col min="31" max="31" width="11.140625" customWidth="1"/>
    <col min="37" max="37" width="10.7109375" bestFit="1" customWidth="1"/>
    <col min="43" max="43" width="9.7109375" bestFit="1" customWidth="1"/>
  </cols>
  <sheetData>
    <row r="1" spans="1:48" x14ac:dyDescent="0.25">
      <c r="A1" s="1">
        <v>32874</v>
      </c>
      <c r="D1" s="1" t="s">
        <v>10</v>
      </c>
    </row>
    <row r="2" spans="1:48" x14ac:dyDescent="0.25">
      <c r="B2" t="s">
        <v>11</v>
      </c>
      <c r="D2" t="s">
        <v>12</v>
      </c>
      <c r="G2" t="s">
        <v>13</v>
      </c>
      <c r="J2" t="s">
        <v>14</v>
      </c>
      <c r="M2" t="s">
        <v>15</v>
      </c>
      <c r="P2" t="s">
        <v>16</v>
      </c>
      <c r="S2" t="s">
        <v>17</v>
      </c>
      <c r="V2" t="s">
        <v>18</v>
      </c>
    </row>
    <row r="3" spans="1:4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Y3" s="4" t="s">
        <v>19</v>
      </c>
      <c r="Z3" s="4"/>
      <c r="AA3" s="4"/>
      <c r="AB3" s="4"/>
      <c r="AC3" s="4"/>
      <c r="AE3" s="4" t="s">
        <v>20</v>
      </c>
      <c r="AF3" s="4"/>
      <c r="AG3" s="4"/>
      <c r="AH3" s="4"/>
      <c r="AI3" s="4"/>
      <c r="AK3" s="4" t="s">
        <v>21</v>
      </c>
      <c r="AL3" s="4"/>
      <c r="AM3" s="4"/>
      <c r="AN3" s="4"/>
      <c r="AO3" s="4"/>
      <c r="AP3" s="5"/>
      <c r="AQ3" s="4" t="s">
        <v>22</v>
      </c>
      <c r="AR3" s="4"/>
      <c r="AS3" s="4"/>
      <c r="AT3" s="4"/>
      <c r="AU3" s="4"/>
      <c r="AV3" s="5"/>
    </row>
    <row r="4" spans="1:48" x14ac:dyDescent="0.25">
      <c r="A4" t="s">
        <v>3</v>
      </c>
      <c r="B4" t="str">
        <f>_xll.BFieldInfo("BEST_EPS")</f>
        <v>BEst EPS</v>
      </c>
      <c r="D4" s="1" t="s">
        <v>3</v>
      </c>
      <c r="E4" t="str">
        <f>_xll.BFieldInfo("BEST_EPS")</f>
        <v>BEst EPS</v>
      </c>
      <c r="G4" t="s">
        <v>3</v>
      </c>
      <c r="H4" t="str">
        <f>_xll.BFieldInfo("BEST_EPS")</f>
        <v>BEst EPS</v>
      </c>
      <c r="J4" t="s">
        <v>3</v>
      </c>
      <c r="K4" t="str">
        <f>_xll.BFieldInfo("BEST_EPS")</f>
        <v>BEst EPS</v>
      </c>
      <c r="M4" t="s">
        <v>3</v>
      </c>
      <c r="N4" t="str">
        <f>_xll.BFieldInfo("BEST_EPS")</f>
        <v>BEst EPS</v>
      </c>
      <c r="P4" t="s">
        <v>3</v>
      </c>
      <c r="Q4" t="str">
        <f>_xll.BFieldInfo("BEST_EPS")</f>
        <v>BEst EPS</v>
      </c>
      <c r="S4" t="s">
        <v>3</v>
      </c>
      <c r="T4" t="str">
        <f>_xll.BFieldInfo("BEST_EPS")</f>
        <v>BEst EPS</v>
      </c>
      <c r="V4" t="s">
        <v>3</v>
      </c>
      <c r="W4" t="str">
        <f>_xll.BFieldInfo("BEST_EPS")</f>
        <v>BEst EPS</v>
      </c>
      <c r="Y4" s="1" t="s">
        <v>3</v>
      </c>
      <c r="Z4" t="s">
        <v>23</v>
      </c>
      <c r="AA4" t="s">
        <v>24</v>
      </c>
      <c r="AB4" t="s">
        <v>25</v>
      </c>
      <c r="AC4" t="s">
        <v>26</v>
      </c>
      <c r="AE4" s="1" t="s">
        <v>3</v>
      </c>
      <c r="AF4" t="s">
        <v>23</v>
      </c>
      <c r="AG4" t="s">
        <v>24</v>
      </c>
      <c r="AH4" t="s">
        <v>25</v>
      </c>
      <c r="AI4" t="s">
        <v>26</v>
      </c>
      <c r="AK4" s="1" t="s">
        <v>3</v>
      </c>
      <c r="AL4" t="s">
        <v>23</v>
      </c>
      <c r="AM4" t="s">
        <v>24</v>
      </c>
      <c r="AN4" t="s">
        <v>25</v>
      </c>
      <c r="AO4" t="s">
        <v>26</v>
      </c>
      <c r="AQ4" s="1" t="s">
        <v>3</v>
      </c>
      <c r="AR4" t="s">
        <v>23</v>
      </c>
      <c r="AS4" t="s">
        <v>24</v>
      </c>
      <c r="AT4" t="s">
        <v>25</v>
      </c>
      <c r="AU4" t="s">
        <v>26</v>
      </c>
    </row>
    <row r="5" spans="1:48" x14ac:dyDescent="0.25">
      <c r="A5" s="1">
        <f>_xll.BDH("SPX Index","BEST_EPS",$A$1,"","BEST_FPERIOD_OVERRIDE=1FQ","Dir=V","Per=Q","Dts=S","cols=2;rows=126")</f>
        <v>32962</v>
      </c>
      <c r="B5" s="6">
        <v>6.61</v>
      </c>
      <c r="D5" s="1">
        <f>_xll.BDH("SPX Index","BEST_EPS",$A$1,"","BEST_FPERIOD_OVERRIDE=2FQ","Dir=V","Per=Q","Dts=S","cols=2;rows=126")</f>
        <v>32962</v>
      </c>
      <c r="E5" s="7">
        <v>8.2100000000000009</v>
      </c>
      <c r="G5" s="1">
        <f>_xll.BDH("SPX Index","BEST_EPS",$A$1,"","BEST_FPERIOD_OVERRIDE=3FQ","Dir=V","Per=Q","Dts=S","cols=2;rows=126")</f>
        <v>32962</v>
      </c>
      <c r="H5" s="8">
        <v>7.77</v>
      </c>
      <c r="J5" s="1">
        <f>_xll.BDH("SPX Index","BEST_EPS",$A$1,"","BEST_FPERIOD_OVERRIDE=4FQ","Dir=V","Per=Q","Dts=S","cols=2;rows=125")</f>
        <v>32962</v>
      </c>
      <c r="K5" s="9">
        <v>8.07</v>
      </c>
      <c r="M5" s="1">
        <f>_xll.BDH("SPX Index","BEST_EPS",$A$1,"","BEST_FPERIOD_OVERRIDE=5FQ","Dir=V","Per=Q","Dts=S","cols=2;rows=122")</f>
        <v>33053</v>
      </c>
      <c r="N5" s="6">
        <v>9.0500000000000007</v>
      </c>
      <c r="P5" s="1">
        <f>_xll.BDH("SPX Index","BEST_EPS",$A$1,"","BEST_FPERIOD_OVERRIDE=6FQ","Dir=V","Per=Q","Dts=S","cols=2;rows=107")</f>
        <v>33053</v>
      </c>
      <c r="Q5" s="7">
        <v>8.7200000000000006</v>
      </c>
      <c r="S5" s="1">
        <f>_xll.BDH("SPX Index","BEST_EPS",$A$1,"","BEST_FPERIOD_OVERRIDE=7FQ","Dir=V","Per=Q","Dts=S","cols=2;rows=89")</f>
        <v>33053</v>
      </c>
      <c r="T5" s="8">
        <v>9.4499999999999993</v>
      </c>
      <c r="V5" s="1">
        <f>_xll.BDH("SPX Index","BEST_EPS",$A$1,"","BEST_FPERIOD_OVERRIDE=8FQ","Dir=V","Per=Q","Dts=S","cols=2;rows=72")</f>
        <v>33694</v>
      </c>
      <c r="W5" s="9">
        <v>9.08</v>
      </c>
      <c r="Y5" s="1">
        <v>43831</v>
      </c>
      <c r="Z5" s="6">
        <f t="shared" ref="Z5:Z68" si="0">B5</f>
        <v>6.61</v>
      </c>
      <c r="AA5" s="7">
        <f t="shared" ref="AA5:AA68" si="1">E5</f>
        <v>8.2100000000000009</v>
      </c>
      <c r="AB5" s="8">
        <f t="shared" ref="AB5:AB68" si="2">H5</f>
        <v>7.77</v>
      </c>
      <c r="AC5" s="9">
        <f t="shared" ref="AC5:AC68" si="3">K5</f>
        <v>8.07</v>
      </c>
      <c r="AE5" s="1">
        <v>43831</v>
      </c>
      <c r="AF5" s="6">
        <f>N5</f>
        <v>9.0500000000000007</v>
      </c>
      <c r="AG5" s="7">
        <f t="shared" ref="AG5:AG39" si="4">Q5</f>
        <v>8.7200000000000006</v>
      </c>
      <c r="AH5" s="8">
        <f t="shared" ref="AH5:AH39" si="5">T5</f>
        <v>9.4499999999999993</v>
      </c>
      <c r="AI5" s="9">
        <f>W5</f>
        <v>9.08</v>
      </c>
      <c r="AK5" s="1">
        <v>43922</v>
      </c>
      <c r="AL5" s="6">
        <f>W70</f>
        <v>50.81</v>
      </c>
      <c r="AQ5" s="1">
        <v>44287</v>
      </c>
      <c r="AR5" s="6">
        <f>W331</f>
        <v>0</v>
      </c>
    </row>
    <row r="6" spans="1:48" x14ac:dyDescent="0.25">
      <c r="A6" s="1">
        <v>33053</v>
      </c>
      <c r="B6" s="6">
        <v>7.45</v>
      </c>
      <c r="D6" s="1">
        <v>33053</v>
      </c>
      <c r="E6" s="7">
        <v>7.35</v>
      </c>
      <c r="G6" s="1">
        <v>33053</v>
      </c>
      <c r="H6" s="8">
        <v>7.66</v>
      </c>
      <c r="J6" s="1">
        <v>33053</v>
      </c>
      <c r="K6" s="9">
        <v>7.74</v>
      </c>
      <c r="M6" s="1">
        <v>33144</v>
      </c>
      <c r="N6" s="6">
        <v>7.84</v>
      </c>
      <c r="P6" s="1">
        <v>33144</v>
      </c>
      <c r="Q6" s="7">
        <v>8.85</v>
      </c>
      <c r="S6" s="1">
        <v>33417</v>
      </c>
      <c r="T6" s="8">
        <v>8.5399999999999991</v>
      </c>
      <c r="V6" s="1">
        <v>34424</v>
      </c>
      <c r="W6" s="9">
        <v>10.81</v>
      </c>
      <c r="Y6" s="1">
        <v>43832</v>
      </c>
      <c r="Z6" s="6">
        <f t="shared" si="0"/>
        <v>7.45</v>
      </c>
      <c r="AA6" s="7">
        <f t="shared" si="1"/>
        <v>7.35</v>
      </c>
      <c r="AB6" s="8">
        <f t="shared" si="2"/>
        <v>7.66</v>
      </c>
      <c r="AC6" s="9">
        <f t="shared" si="3"/>
        <v>7.74</v>
      </c>
      <c r="AE6" s="1">
        <v>43832</v>
      </c>
      <c r="AF6" s="6">
        <f t="shared" ref="AF6:AF69" si="6">N6</f>
        <v>7.84</v>
      </c>
      <c r="AG6" s="7">
        <f t="shared" si="4"/>
        <v>8.85</v>
      </c>
      <c r="AH6" s="8">
        <f t="shared" si="5"/>
        <v>8.5399999999999991</v>
      </c>
      <c r="AI6" s="9">
        <f t="shared" ref="AI6:AI69" si="7">W6</f>
        <v>10.81</v>
      </c>
      <c r="AK6" s="1">
        <v>43923</v>
      </c>
      <c r="AL6" s="6">
        <f t="shared" ref="AL6:AL69" si="8">W71</f>
        <v>49.26</v>
      </c>
      <c r="AQ6" s="1">
        <v>44288</v>
      </c>
      <c r="AR6" s="6">
        <f t="shared" ref="AR6:AR60" si="9">W332</f>
        <v>0</v>
      </c>
    </row>
    <row r="7" spans="1:48" x14ac:dyDescent="0.25">
      <c r="A7" s="1">
        <v>33144</v>
      </c>
      <c r="B7" s="6">
        <v>6.77</v>
      </c>
      <c r="D7" s="1">
        <v>33144</v>
      </c>
      <c r="E7" s="7">
        <v>7.31</v>
      </c>
      <c r="G7" s="1">
        <v>33144</v>
      </c>
      <c r="H7" s="8">
        <v>7.19</v>
      </c>
      <c r="J7" s="1">
        <v>33144</v>
      </c>
      <c r="K7" s="9">
        <v>8.36</v>
      </c>
      <c r="M7" s="1">
        <v>33238</v>
      </c>
      <c r="N7" s="6">
        <v>8.2200000000000006</v>
      </c>
      <c r="P7" s="1">
        <v>33417</v>
      </c>
      <c r="Q7" s="7">
        <v>7.6899999999999995</v>
      </c>
      <c r="S7" s="1">
        <v>33694</v>
      </c>
      <c r="T7" s="8">
        <v>8.1999999999999993</v>
      </c>
      <c r="V7" s="1">
        <v>34789</v>
      </c>
      <c r="W7" s="9">
        <v>11.19</v>
      </c>
      <c r="Y7" s="1">
        <v>43833</v>
      </c>
      <c r="Z7" s="6">
        <f t="shared" si="0"/>
        <v>6.77</v>
      </c>
      <c r="AA7" s="7">
        <f t="shared" si="1"/>
        <v>7.31</v>
      </c>
      <c r="AB7" s="8">
        <f t="shared" si="2"/>
        <v>7.19</v>
      </c>
      <c r="AC7" s="9">
        <f t="shared" si="3"/>
        <v>8.36</v>
      </c>
      <c r="AE7" s="1">
        <v>43833</v>
      </c>
      <c r="AF7" s="6">
        <f t="shared" si="6"/>
        <v>8.2200000000000006</v>
      </c>
      <c r="AG7" s="7">
        <f t="shared" si="4"/>
        <v>7.6899999999999995</v>
      </c>
      <c r="AH7" s="8">
        <f t="shared" si="5"/>
        <v>8.1999999999999993</v>
      </c>
      <c r="AI7" s="9">
        <f t="shared" si="7"/>
        <v>11.19</v>
      </c>
      <c r="AK7" s="1">
        <v>43924</v>
      </c>
      <c r="AL7" s="6">
        <f t="shared" si="8"/>
        <v>43.62</v>
      </c>
      <c r="AQ7" s="1">
        <v>44291</v>
      </c>
      <c r="AR7" s="6">
        <f t="shared" si="9"/>
        <v>0</v>
      </c>
    </row>
    <row r="8" spans="1:48" x14ac:dyDescent="0.25">
      <c r="A8" s="1">
        <v>33238</v>
      </c>
      <c r="B8" s="6">
        <v>6.75</v>
      </c>
      <c r="D8" s="1">
        <v>33238</v>
      </c>
      <c r="E8" s="7">
        <v>6.95</v>
      </c>
      <c r="G8" s="1">
        <v>33238</v>
      </c>
      <c r="H8" s="8">
        <v>7.74</v>
      </c>
      <c r="J8" s="1">
        <v>33238</v>
      </c>
      <c r="K8" s="9">
        <v>7.4</v>
      </c>
      <c r="M8" s="1">
        <v>33417</v>
      </c>
      <c r="N8" s="6">
        <v>8.43</v>
      </c>
      <c r="P8" s="1">
        <v>33511</v>
      </c>
      <c r="Q8" s="7">
        <v>8.85</v>
      </c>
      <c r="S8" s="1">
        <v>33785</v>
      </c>
      <c r="T8" s="8">
        <v>8.83</v>
      </c>
      <c r="V8" s="1">
        <v>35153</v>
      </c>
      <c r="W8" s="9">
        <v>13.31</v>
      </c>
      <c r="Y8" s="1">
        <v>43836</v>
      </c>
      <c r="Z8" s="6">
        <f t="shared" si="0"/>
        <v>6.75</v>
      </c>
      <c r="AA8" s="7">
        <f t="shared" si="1"/>
        <v>6.95</v>
      </c>
      <c r="AB8" s="8">
        <f t="shared" si="2"/>
        <v>7.74</v>
      </c>
      <c r="AC8" s="9">
        <f t="shared" si="3"/>
        <v>7.4</v>
      </c>
      <c r="AE8" s="1">
        <v>43836</v>
      </c>
      <c r="AF8" s="6">
        <f t="shared" si="6"/>
        <v>8.43</v>
      </c>
      <c r="AG8" s="7">
        <f t="shared" si="4"/>
        <v>8.85</v>
      </c>
      <c r="AH8" s="8">
        <f t="shared" si="5"/>
        <v>8.83</v>
      </c>
      <c r="AI8" s="9">
        <f t="shared" si="7"/>
        <v>13.31</v>
      </c>
      <c r="AK8" s="1">
        <v>43927</v>
      </c>
      <c r="AL8" s="6">
        <f t="shared" si="8"/>
        <v>46.43</v>
      </c>
      <c r="AQ8" s="1">
        <v>44292</v>
      </c>
      <c r="AR8" s="6">
        <f t="shared" si="9"/>
        <v>0</v>
      </c>
    </row>
    <row r="9" spans="1:48" x14ac:dyDescent="0.25">
      <c r="A9" s="1">
        <v>33326</v>
      </c>
      <c r="B9" s="6">
        <v>6.03</v>
      </c>
      <c r="D9" s="1">
        <v>33326</v>
      </c>
      <c r="E9" s="7">
        <v>7.24</v>
      </c>
      <c r="G9" s="1">
        <v>33326</v>
      </c>
      <c r="H9" s="8">
        <v>7.06</v>
      </c>
      <c r="J9" s="1">
        <v>33326</v>
      </c>
      <c r="K9" s="9">
        <v>7.78</v>
      </c>
      <c r="M9" s="1">
        <v>33511</v>
      </c>
      <c r="N9" s="6">
        <v>8.02</v>
      </c>
      <c r="P9" s="1">
        <v>33694</v>
      </c>
      <c r="Q9" s="7">
        <v>9.0399999999999991</v>
      </c>
      <c r="S9" s="1">
        <v>34150</v>
      </c>
      <c r="T9" s="8">
        <v>9.9499999999999993</v>
      </c>
      <c r="V9" s="1">
        <v>35520</v>
      </c>
      <c r="W9" s="9">
        <v>14.29</v>
      </c>
      <c r="Y9" s="1">
        <v>43837</v>
      </c>
      <c r="Z9" s="6">
        <f t="shared" si="0"/>
        <v>6.03</v>
      </c>
      <c r="AA9" s="7">
        <f t="shared" si="1"/>
        <v>7.24</v>
      </c>
      <c r="AB9" s="8">
        <f t="shared" si="2"/>
        <v>7.06</v>
      </c>
      <c r="AC9" s="9">
        <f t="shared" si="3"/>
        <v>7.78</v>
      </c>
      <c r="AE9" s="1">
        <v>43837</v>
      </c>
      <c r="AF9" s="6">
        <f t="shared" si="6"/>
        <v>8.02</v>
      </c>
      <c r="AG9" s="7">
        <f t="shared" si="4"/>
        <v>9.0399999999999991</v>
      </c>
      <c r="AH9" s="8">
        <f t="shared" si="5"/>
        <v>9.9499999999999993</v>
      </c>
      <c r="AI9" s="9">
        <f t="shared" si="7"/>
        <v>14.29</v>
      </c>
      <c r="AK9" s="1">
        <v>43928</v>
      </c>
      <c r="AL9" s="6">
        <f t="shared" si="8"/>
        <v>51.95</v>
      </c>
      <c r="AQ9" s="1">
        <v>44293</v>
      </c>
      <c r="AR9" s="6">
        <f t="shared" si="9"/>
        <v>0</v>
      </c>
    </row>
    <row r="10" spans="1:48" x14ac:dyDescent="0.25">
      <c r="A10" s="1">
        <v>33417</v>
      </c>
      <c r="B10" s="6">
        <v>6.65</v>
      </c>
      <c r="D10" s="1">
        <v>33417</v>
      </c>
      <c r="E10" s="7">
        <v>6.74</v>
      </c>
      <c r="G10" s="1">
        <v>33417</v>
      </c>
      <c r="H10" s="8">
        <v>7.48</v>
      </c>
      <c r="J10" s="1">
        <v>33417</v>
      </c>
      <c r="K10" s="9">
        <v>7.31</v>
      </c>
      <c r="M10" s="1">
        <v>33603</v>
      </c>
      <c r="N10" s="6">
        <v>8.4</v>
      </c>
      <c r="P10" s="1">
        <v>33785</v>
      </c>
      <c r="Q10" s="7">
        <v>8.14</v>
      </c>
      <c r="S10" s="1">
        <v>34424</v>
      </c>
      <c r="T10" s="8">
        <v>10.84</v>
      </c>
      <c r="V10" s="1">
        <v>35885</v>
      </c>
      <c r="W10" s="9">
        <v>15.47</v>
      </c>
      <c r="Y10" s="1">
        <v>43838</v>
      </c>
      <c r="Z10" s="6">
        <f t="shared" si="0"/>
        <v>6.65</v>
      </c>
      <c r="AA10" s="7">
        <f t="shared" si="1"/>
        <v>6.74</v>
      </c>
      <c r="AB10" s="8">
        <f t="shared" si="2"/>
        <v>7.48</v>
      </c>
      <c r="AC10" s="9">
        <f t="shared" si="3"/>
        <v>7.31</v>
      </c>
      <c r="AE10" s="1">
        <v>43838</v>
      </c>
      <c r="AF10" s="6">
        <f t="shared" si="6"/>
        <v>8.4</v>
      </c>
      <c r="AG10" s="7">
        <f t="shared" si="4"/>
        <v>8.14</v>
      </c>
      <c r="AH10" s="8">
        <f t="shared" si="5"/>
        <v>10.84</v>
      </c>
      <c r="AI10" s="9">
        <f t="shared" si="7"/>
        <v>15.47</v>
      </c>
      <c r="AK10" s="1">
        <v>43929</v>
      </c>
      <c r="AL10" s="6">
        <f t="shared" si="8"/>
        <v>53.96</v>
      </c>
      <c r="AQ10" s="1">
        <v>44294</v>
      </c>
      <c r="AR10" s="6">
        <f t="shared" si="9"/>
        <v>0</v>
      </c>
    </row>
    <row r="11" spans="1:48" x14ac:dyDescent="0.25">
      <c r="A11" s="1">
        <v>33511</v>
      </c>
      <c r="B11" s="6">
        <v>6.22</v>
      </c>
      <c r="D11" s="1">
        <v>33511</v>
      </c>
      <c r="E11" s="7">
        <v>7.11</v>
      </c>
      <c r="G11" s="1">
        <v>33511</v>
      </c>
      <c r="H11" s="8">
        <v>7.13</v>
      </c>
      <c r="J11" s="1">
        <v>33511</v>
      </c>
      <c r="K11" s="9">
        <v>8.25</v>
      </c>
      <c r="M11" s="1">
        <v>33694</v>
      </c>
      <c r="N11" s="6">
        <v>7.9</v>
      </c>
      <c r="P11" s="1">
        <v>33877</v>
      </c>
      <c r="Q11" s="7">
        <v>9.23</v>
      </c>
      <c r="S11" s="1">
        <v>34515</v>
      </c>
      <c r="T11" s="8">
        <v>10.56</v>
      </c>
      <c r="V11" s="1">
        <v>36250</v>
      </c>
      <c r="W11" s="9">
        <v>14.74</v>
      </c>
      <c r="Y11" s="1">
        <v>43839</v>
      </c>
      <c r="Z11" s="6">
        <f t="shared" si="0"/>
        <v>6.22</v>
      </c>
      <c r="AA11" s="7">
        <f t="shared" si="1"/>
        <v>7.11</v>
      </c>
      <c r="AB11" s="8">
        <f t="shared" si="2"/>
        <v>7.13</v>
      </c>
      <c r="AC11" s="9">
        <f t="shared" si="3"/>
        <v>8.25</v>
      </c>
      <c r="AE11" s="1">
        <v>43839</v>
      </c>
      <c r="AF11" s="6">
        <f t="shared" si="6"/>
        <v>7.9</v>
      </c>
      <c r="AG11" s="7">
        <f t="shared" si="4"/>
        <v>9.23</v>
      </c>
      <c r="AH11" s="8">
        <f t="shared" si="5"/>
        <v>10.56</v>
      </c>
      <c r="AI11" s="9">
        <f t="shared" si="7"/>
        <v>14.74</v>
      </c>
      <c r="AK11" s="1">
        <v>43930</v>
      </c>
      <c r="AL11" s="6">
        <f t="shared" si="8"/>
        <v>57.11</v>
      </c>
      <c r="AQ11" s="1">
        <v>44295</v>
      </c>
      <c r="AR11" s="6">
        <f t="shared" si="9"/>
        <v>0</v>
      </c>
    </row>
    <row r="12" spans="1:48" x14ac:dyDescent="0.25">
      <c r="A12" s="1">
        <v>33603</v>
      </c>
      <c r="B12" s="6">
        <v>6.32</v>
      </c>
      <c r="D12" s="1">
        <v>33603</v>
      </c>
      <c r="E12" s="7">
        <v>6.72</v>
      </c>
      <c r="G12" s="1">
        <v>33603</v>
      </c>
      <c r="H12" s="8">
        <v>7.78</v>
      </c>
      <c r="J12" s="1">
        <v>33603</v>
      </c>
      <c r="K12" s="9">
        <v>7.59</v>
      </c>
      <c r="M12" s="1">
        <v>33785</v>
      </c>
      <c r="N12" s="6">
        <v>8.59</v>
      </c>
      <c r="P12" s="1">
        <v>34059</v>
      </c>
      <c r="Q12" s="7">
        <v>10.3</v>
      </c>
      <c r="S12" s="1">
        <v>34789</v>
      </c>
      <c r="T12" s="8">
        <v>10.62</v>
      </c>
      <c r="V12" s="1">
        <v>36616</v>
      </c>
      <c r="W12" s="9">
        <v>17.66</v>
      </c>
      <c r="Y12" s="1">
        <v>43840</v>
      </c>
      <c r="Z12" s="6">
        <f t="shared" si="0"/>
        <v>6.32</v>
      </c>
      <c r="AA12" s="7">
        <f t="shared" si="1"/>
        <v>6.72</v>
      </c>
      <c r="AB12" s="8">
        <f t="shared" si="2"/>
        <v>7.78</v>
      </c>
      <c r="AC12" s="9">
        <f t="shared" si="3"/>
        <v>7.59</v>
      </c>
      <c r="AE12" s="1">
        <v>43840</v>
      </c>
      <c r="AF12" s="6">
        <f t="shared" si="6"/>
        <v>8.59</v>
      </c>
      <c r="AG12" s="7">
        <f t="shared" si="4"/>
        <v>10.3</v>
      </c>
      <c r="AH12" s="8">
        <f t="shared" si="5"/>
        <v>10.62</v>
      </c>
      <c r="AI12" s="9">
        <f t="shared" si="7"/>
        <v>17.66</v>
      </c>
      <c r="AK12" s="1">
        <v>43931</v>
      </c>
      <c r="AL12" s="6">
        <f t="shared" si="8"/>
        <v>0</v>
      </c>
      <c r="AQ12" s="1">
        <v>44298</v>
      </c>
      <c r="AR12" s="6">
        <f t="shared" si="9"/>
        <v>0</v>
      </c>
    </row>
    <row r="13" spans="1:48" x14ac:dyDescent="0.25">
      <c r="A13" s="1">
        <v>33694</v>
      </c>
      <c r="B13" s="6">
        <v>6.1</v>
      </c>
      <c r="D13" s="1">
        <v>33694</v>
      </c>
      <c r="E13" s="7">
        <v>7.5</v>
      </c>
      <c r="G13" s="1">
        <v>33694</v>
      </c>
      <c r="H13" s="8">
        <v>7.43</v>
      </c>
      <c r="J13" s="1">
        <v>33694</v>
      </c>
      <c r="K13" s="9">
        <v>8.09</v>
      </c>
      <c r="M13" s="1">
        <v>33877</v>
      </c>
      <c r="N13" s="6">
        <v>8.49</v>
      </c>
      <c r="P13" s="1">
        <v>34150</v>
      </c>
      <c r="Q13" s="7">
        <v>9.7100000000000009</v>
      </c>
      <c r="S13" s="1">
        <v>34880</v>
      </c>
      <c r="T13" s="8">
        <v>11.5</v>
      </c>
      <c r="V13" s="1">
        <v>36980</v>
      </c>
      <c r="W13" s="9">
        <v>17.52</v>
      </c>
      <c r="Y13" s="1">
        <v>43843</v>
      </c>
      <c r="Z13" s="6">
        <f t="shared" si="0"/>
        <v>6.1</v>
      </c>
      <c r="AA13" s="7">
        <f t="shared" si="1"/>
        <v>7.5</v>
      </c>
      <c r="AB13" s="8">
        <f t="shared" si="2"/>
        <v>7.43</v>
      </c>
      <c r="AC13" s="9">
        <f t="shared" si="3"/>
        <v>8.09</v>
      </c>
      <c r="AE13" s="1">
        <v>43843</v>
      </c>
      <c r="AF13" s="6">
        <f t="shared" si="6"/>
        <v>8.49</v>
      </c>
      <c r="AG13" s="7">
        <f t="shared" si="4"/>
        <v>9.7100000000000009</v>
      </c>
      <c r="AH13" s="8">
        <f t="shared" si="5"/>
        <v>11.5</v>
      </c>
      <c r="AI13" s="9">
        <f t="shared" si="7"/>
        <v>17.52</v>
      </c>
      <c r="AK13" s="1">
        <v>43934</v>
      </c>
      <c r="AL13" s="6">
        <f t="shared" si="8"/>
        <v>0</v>
      </c>
      <c r="AQ13" s="1">
        <v>44299</v>
      </c>
      <c r="AR13" s="6">
        <f t="shared" si="9"/>
        <v>0</v>
      </c>
    </row>
    <row r="14" spans="1:48" x14ac:dyDescent="0.25">
      <c r="A14" s="1">
        <v>33785</v>
      </c>
      <c r="B14" s="6">
        <v>6.76</v>
      </c>
      <c r="D14" s="1">
        <v>33785</v>
      </c>
      <c r="E14" s="7">
        <v>7.23</v>
      </c>
      <c r="G14" s="1">
        <v>33785</v>
      </c>
      <c r="H14" s="8">
        <v>7.88</v>
      </c>
      <c r="J14" s="1">
        <v>33785</v>
      </c>
      <c r="K14" s="9">
        <v>7.47</v>
      </c>
      <c r="M14" s="1">
        <v>33969</v>
      </c>
      <c r="N14" s="6">
        <v>8.9700000000000006</v>
      </c>
      <c r="P14" s="1">
        <v>34242</v>
      </c>
      <c r="Q14" s="7">
        <v>9.64</v>
      </c>
      <c r="S14" s="1">
        <v>35153</v>
      </c>
      <c r="T14" s="8">
        <v>13.27</v>
      </c>
      <c r="V14" s="1">
        <v>37344</v>
      </c>
      <c r="W14" s="9">
        <v>18.41</v>
      </c>
      <c r="Y14" s="1">
        <v>43844</v>
      </c>
      <c r="Z14" s="6">
        <f t="shared" si="0"/>
        <v>6.76</v>
      </c>
      <c r="AA14" s="7">
        <f t="shared" si="1"/>
        <v>7.23</v>
      </c>
      <c r="AB14" s="8">
        <f t="shared" si="2"/>
        <v>7.88</v>
      </c>
      <c r="AC14" s="9">
        <f t="shared" si="3"/>
        <v>7.47</v>
      </c>
      <c r="AE14" s="1">
        <v>43844</v>
      </c>
      <c r="AF14" s="6">
        <f t="shared" si="6"/>
        <v>8.9700000000000006</v>
      </c>
      <c r="AG14" s="7">
        <f t="shared" si="4"/>
        <v>9.64</v>
      </c>
      <c r="AH14" s="8">
        <f t="shared" si="5"/>
        <v>13.27</v>
      </c>
      <c r="AI14" s="9">
        <f t="shared" si="7"/>
        <v>18.41</v>
      </c>
      <c r="AK14" s="1">
        <v>43935</v>
      </c>
      <c r="AL14" s="6">
        <f t="shared" si="8"/>
        <v>0</v>
      </c>
      <c r="AQ14" s="1">
        <v>44300</v>
      </c>
      <c r="AR14" s="6">
        <f t="shared" si="9"/>
        <v>0</v>
      </c>
    </row>
    <row r="15" spans="1:48" x14ac:dyDescent="0.25">
      <c r="A15" s="1">
        <v>33877</v>
      </c>
      <c r="B15" s="6">
        <v>6.65</v>
      </c>
      <c r="D15" s="1">
        <v>33877</v>
      </c>
      <c r="E15" s="7">
        <v>7.49</v>
      </c>
      <c r="G15" s="1">
        <v>33877</v>
      </c>
      <c r="H15" s="8">
        <v>7.21</v>
      </c>
      <c r="J15" s="1">
        <v>33877</v>
      </c>
      <c r="K15" s="9">
        <v>8.32</v>
      </c>
      <c r="M15" s="1">
        <v>34059</v>
      </c>
      <c r="N15" s="6">
        <v>8.5</v>
      </c>
      <c r="P15" s="1">
        <v>34424</v>
      </c>
      <c r="Q15" s="7">
        <v>10.44</v>
      </c>
      <c r="S15" s="1">
        <v>35244</v>
      </c>
      <c r="T15" s="8">
        <v>13.05</v>
      </c>
      <c r="V15" s="1">
        <v>37711</v>
      </c>
      <c r="W15" s="9">
        <v>17.23</v>
      </c>
      <c r="Y15" s="1">
        <v>43845</v>
      </c>
      <c r="Z15" s="6">
        <f t="shared" si="0"/>
        <v>6.65</v>
      </c>
      <c r="AA15" s="7">
        <f t="shared" si="1"/>
        <v>7.49</v>
      </c>
      <c r="AB15" s="8">
        <f t="shared" si="2"/>
        <v>7.21</v>
      </c>
      <c r="AC15" s="9">
        <f t="shared" si="3"/>
        <v>8.32</v>
      </c>
      <c r="AE15" s="1">
        <v>43845</v>
      </c>
      <c r="AF15" s="6">
        <f t="shared" si="6"/>
        <v>8.5</v>
      </c>
      <c r="AG15" s="7">
        <f t="shared" si="4"/>
        <v>10.44</v>
      </c>
      <c r="AH15" s="8">
        <f t="shared" si="5"/>
        <v>13.05</v>
      </c>
      <c r="AI15" s="9">
        <f t="shared" si="7"/>
        <v>17.23</v>
      </c>
      <c r="AK15" s="1">
        <v>43936</v>
      </c>
      <c r="AL15" s="6">
        <f t="shared" si="8"/>
        <v>0</v>
      </c>
      <c r="AQ15" s="1">
        <v>44301</v>
      </c>
      <c r="AR15" s="6">
        <f t="shared" si="9"/>
        <v>0</v>
      </c>
    </row>
    <row r="16" spans="1:48" x14ac:dyDescent="0.25">
      <c r="A16" s="1">
        <v>33969</v>
      </c>
      <c r="B16" s="6">
        <v>6.91</v>
      </c>
      <c r="D16" s="1">
        <v>33969</v>
      </c>
      <c r="E16" s="7">
        <v>7.07</v>
      </c>
      <c r="G16" s="1">
        <v>33969</v>
      </c>
      <c r="H16" s="8">
        <v>8.18</v>
      </c>
      <c r="J16" s="1">
        <v>33969</v>
      </c>
      <c r="K16" s="9">
        <v>8.6999999999999993</v>
      </c>
      <c r="M16" s="1">
        <v>34150</v>
      </c>
      <c r="N16" s="6">
        <v>9.16</v>
      </c>
      <c r="P16" s="1">
        <v>34515</v>
      </c>
      <c r="Q16" s="7">
        <v>10.42</v>
      </c>
      <c r="S16" s="1">
        <v>35520</v>
      </c>
      <c r="T16" s="8">
        <v>14.21</v>
      </c>
      <c r="V16" s="1">
        <v>38077</v>
      </c>
      <c r="W16" s="9">
        <v>19.22</v>
      </c>
      <c r="Y16" s="1">
        <v>43846</v>
      </c>
      <c r="Z16" s="6">
        <f t="shared" si="0"/>
        <v>6.91</v>
      </c>
      <c r="AA16" s="7">
        <f t="shared" si="1"/>
        <v>7.07</v>
      </c>
      <c r="AB16" s="8">
        <f t="shared" si="2"/>
        <v>8.18</v>
      </c>
      <c r="AC16" s="9">
        <f t="shared" si="3"/>
        <v>8.6999999999999993</v>
      </c>
      <c r="AE16" s="1">
        <v>43846</v>
      </c>
      <c r="AF16" s="6">
        <f t="shared" si="6"/>
        <v>9.16</v>
      </c>
      <c r="AG16" s="7">
        <f t="shared" si="4"/>
        <v>10.42</v>
      </c>
      <c r="AH16" s="8">
        <f t="shared" si="5"/>
        <v>14.21</v>
      </c>
      <c r="AI16" s="9">
        <f t="shared" si="7"/>
        <v>19.22</v>
      </c>
      <c r="AK16" s="1">
        <v>43937</v>
      </c>
      <c r="AL16" s="6">
        <f t="shared" si="8"/>
        <v>0</v>
      </c>
      <c r="AQ16" s="1">
        <v>44302</v>
      </c>
      <c r="AR16" s="6">
        <f t="shared" si="9"/>
        <v>0</v>
      </c>
    </row>
    <row r="17" spans="1:44" x14ac:dyDescent="0.25">
      <c r="A17" s="1">
        <v>34059</v>
      </c>
      <c r="B17" s="6">
        <v>6.75</v>
      </c>
      <c r="D17" s="1">
        <v>34059</v>
      </c>
      <c r="E17" s="7">
        <v>8.08</v>
      </c>
      <c r="G17" s="1">
        <v>34059</v>
      </c>
      <c r="H17" s="8">
        <v>8.51</v>
      </c>
      <c r="J17" s="1">
        <v>34059</v>
      </c>
      <c r="K17" s="9">
        <v>8.7200000000000006</v>
      </c>
      <c r="M17" s="1">
        <v>34242</v>
      </c>
      <c r="N17" s="6">
        <v>9.51</v>
      </c>
      <c r="P17" s="1">
        <v>34607</v>
      </c>
      <c r="Q17" s="7">
        <v>10.47</v>
      </c>
      <c r="S17" s="1">
        <v>35611</v>
      </c>
      <c r="T17" s="8">
        <v>14.13</v>
      </c>
      <c r="V17" s="1">
        <v>38716</v>
      </c>
      <c r="W17" s="9">
        <v>23.15</v>
      </c>
      <c r="Y17" s="1">
        <v>43847</v>
      </c>
      <c r="Z17" s="6">
        <f t="shared" si="0"/>
        <v>6.75</v>
      </c>
      <c r="AA17" s="7">
        <f t="shared" si="1"/>
        <v>8.08</v>
      </c>
      <c r="AB17" s="8">
        <f t="shared" si="2"/>
        <v>8.51</v>
      </c>
      <c r="AC17" s="9">
        <f t="shared" si="3"/>
        <v>8.7200000000000006</v>
      </c>
      <c r="AE17" s="1">
        <v>43847</v>
      </c>
      <c r="AF17" s="6">
        <f t="shared" si="6"/>
        <v>9.51</v>
      </c>
      <c r="AG17" s="7">
        <f t="shared" si="4"/>
        <v>10.47</v>
      </c>
      <c r="AH17" s="8">
        <f t="shared" si="5"/>
        <v>14.13</v>
      </c>
      <c r="AI17" s="9">
        <f t="shared" si="7"/>
        <v>23.15</v>
      </c>
      <c r="AK17" s="1">
        <v>43938</v>
      </c>
      <c r="AL17" s="6">
        <f t="shared" si="8"/>
        <v>0</v>
      </c>
      <c r="AQ17" s="1">
        <v>44305</v>
      </c>
      <c r="AR17" s="6">
        <f t="shared" si="9"/>
        <v>0</v>
      </c>
    </row>
    <row r="18" spans="1:44" x14ac:dyDescent="0.25">
      <c r="A18" s="1">
        <v>34150</v>
      </c>
      <c r="B18" s="6">
        <v>7.87</v>
      </c>
      <c r="D18" s="1">
        <v>34150</v>
      </c>
      <c r="E18" s="7">
        <v>8.34</v>
      </c>
      <c r="G18" s="1">
        <v>34150</v>
      </c>
      <c r="H18" s="8">
        <v>8.43</v>
      </c>
      <c r="J18" s="1">
        <v>34150</v>
      </c>
      <c r="K18" s="9">
        <v>8.1199999999999992</v>
      </c>
      <c r="M18" s="1">
        <v>34334</v>
      </c>
      <c r="N18" s="6">
        <v>9.49</v>
      </c>
      <c r="P18" s="1">
        <v>34789</v>
      </c>
      <c r="Q18" s="7">
        <v>11.41</v>
      </c>
      <c r="S18" s="1">
        <v>35885</v>
      </c>
      <c r="T18" s="8">
        <v>15.33</v>
      </c>
      <c r="V18" s="1">
        <v>38807</v>
      </c>
      <c r="W18" s="9">
        <v>24.92</v>
      </c>
      <c r="Y18" s="1">
        <v>43850</v>
      </c>
      <c r="Z18" s="6">
        <f t="shared" si="0"/>
        <v>7.87</v>
      </c>
      <c r="AA18" s="7">
        <f t="shared" si="1"/>
        <v>8.34</v>
      </c>
      <c r="AB18" s="8">
        <f t="shared" si="2"/>
        <v>8.43</v>
      </c>
      <c r="AC18" s="9">
        <f t="shared" si="3"/>
        <v>8.1199999999999992</v>
      </c>
      <c r="AE18" s="1">
        <v>43850</v>
      </c>
      <c r="AF18" s="6">
        <f t="shared" si="6"/>
        <v>9.49</v>
      </c>
      <c r="AG18" s="7">
        <f t="shared" si="4"/>
        <v>11.41</v>
      </c>
      <c r="AH18" s="8">
        <f t="shared" si="5"/>
        <v>15.33</v>
      </c>
      <c r="AI18" s="9">
        <f t="shared" si="7"/>
        <v>24.92</v>
      </c>
      <c r="AK18" s="1">
        <v>43941</v>
      </c>
      <c r="AL18" s="6">
        <f t="shared" si="8"/>
        <v>0</v>
      </c>
      <c r="AQ18" s="1">
        <v>44306</v>
      </c>
      <c r="AR18" s="6">
        <f t="shared" si="9"/>
        <v>0</v>
      </c>
    </row>
    <row r="19" spans="1:44" x14ac:dyDescent="0.25">
      <c r="A19" s="1">
        <v>34242</v>
      </c>
      <c r="B19" s="6">
        <v>7.88</v>
      </c>
      <c r="D19" s="1">
        <v>34242</v>
      </c>
      <c r="E19" s="7">
        <v>8.19</v>
      </c>
      <c r="G19" s="1">
        <v>34242</v>
      </c>
      <c r="H19" s="8">
        <v>8.01</v>
      </c>
      <c r="J19" s="1">
        <v>34242</v>
      </c>
      <c r="K19" s="9">
        <v>9.0399999999999991</v>
      </c>
      <c r="M19" s="1">
        <v>34424</v>
      </c>
      <c r="N19" s="6">
        <v>9.14</v>
      </c>
      <c r="P19" s="1">
        <v>34880</v>
      </c>
      <c r="Q19" s="7">
        <v>10.84</v>
      </c>
      <c r="S19" s="1">
        <v>35976</v>
      </c>
      <c r="T19" s="8">
        <v>15.13</v>
      </c>
      <c r="V19" s="1">
        <v>39080</v>
      </c>
      <c r="W19" s="9">
        <v>26.84</v>
      </c>
      <c r="Y19" s="1">
        <v>43851</v>
      </c>
      <c r="Z19" s="6">
        <f t="shared" si="0"/>
        <v>7.88</v>
      </c>
      <c r="AA19" s="7">
        <f t="shared" si="1"/>
        <v>8.19</v>
      </c>
      <c r="AB19" s="8">
        <f t="shared" si="2"/>
        <v>8.01</v>
      </c>
      <c r="AC19" s="9">
        <f t="shared" si="3"/>
        <v>9.0399999999999991</v>
      </c>
      <c r="AE19" s="1">
        <v>43851</v>
      </c>
      <c r="AF19" s="6">
        <f t="shared" si="6"/>
        <v>9.14</v>
      </c>
      <c r="AG19" s="7">
        <f t="shared" si="4"/>
        <v>10.84</v>
      </c>
      <c r="AH19" s="8">
        <f t="shared" si="5"/>
        <v>15.13</v>
      </c>
      <c r="AI19" s="9">
        <f t="shared" si="7"/>
        <v>26.84</v>
      </c>
      <c r="AK19" s="1">
        <v>43942</v>
      </c>
      <c r="AL19" s="6">
        <f t="shared" si="8"/>
        <v>0</v>
      </c>
      <c r="AQ19" s="1">
        <v>44307</v>
      </c>
      <c r="AR19" s="6">
        <f t="shared" si="9"/>
        <v>0</v>
      </c>
    </row>
    <row r="20" spans="1:44" x14ac:dyDescent="0.25">
      <c r="A20" s="1">
        <v>34334</v>
      </c>
      <c r="B20" s="6">
        <v>7.82</v>
      </c>
      <c r="D20" s="1">
        <v>34334</v>
      </c>
      <c r="E20" s="7">
        <v>7.84</v>
      </c>
      <c r="G20" s="1">
        <v>34334</v>
      </c>
      <c r="H20" s="8">
        <v>8.89</v>
      </c>
      <c r="J20" s="1">
        <v>34334</v>
      </c>
      <c r="K20" s="9">
        <v>9.34</v>
      </c>
      <c r="M20" s="1">
        <v>34515</v>
      </c>
      <c r="N20" s="6">
        <v>9.8800000000000008</v>
      </c>
      <c r="P20" s="1">
        <v>34971</v>
      </c>
      <c r="Q20" s="7">
        <v>12.06</v>
      </c>
      <c r="S20" s="1">
        <v>36250</v>
      </c>
      <c r="T20" s="8">
        <v>13.86</v>
      </c>
      <c r="V20" s="1">
        <v>39171</v>
      </c>
      <c r="W20" s="9">
        <v>28.12</v>
      </c>
      <c r="Y20" s="1">
        <v>43852</v>
      </c>
      <c r="Z20" s="6">
        <f t="shared" si="0"/>
        <v>7.82</v>
      </c>
      <c r="AA20" s="7">
        <f t="shared" si="1"/>
        <v>7.84</v>
      </c>
      <c r="AB20" s="8">
        <f t="shared" si="2"/>
        <v>8.89</v>
      </c>
      <c r="AC20" s="9">
        <f t="shared" si="3"/>
        <v>9.34</v>
      </c>
      <c r="AE20" s="1">
        <v>43852</v>
      </c>
      <c r="AF20" s="6">
        <f t="shared" si="6"/>
        <v>9.8800000000000008</v>
      </c>
      <c r="AG20" s="7">
        <f t="shared" si="4"/>
        <v>12.06</v>
      </c>
      <c r="AH20" s="8">
        <f t="shared" si="5"/>
        <v>13.86</v>
      </c>
      <c r="AI20" s="9">
        <f t="shared" si="7"/>
        <v>28.12</v>
      </c>
      <c r="AK20" s="1">
        <v>43943</v>
      </c>
      <c r="AL20" s="6">
        <f t="shared" si="8"/>
        <v>0</v>
      </c>
      <c r="AQ20" s="1">
        <v>44308</v>
      </c>
      <c r="AR20" s="6">
        <f t="shared" si="9"/>
        <v>0</v>
      </c>
    </row>
    <row r="21" spans="1:44" x14ac:dyDescent="0.25">
      <c r="A21" s="1">
        <v>34424</v>
      </c>
      <c r="B21" s="6">
        <v>7.53</v>
      </c>
      <c r="D21" s="1">
        <v>34424</v>
      </c>
      <c r="E21" s="7">
        <v>8.74</v>
      </c>
      <c r="G21" s="1">
        <v>34424</v>
      </c>
      <c r="H21" s="8">
        <v>9.16</v>
      </c>
      <c r="J21" s="1">
        <v>34424</v>
      </c>
      <c r="K21" s="9">
        <v>9.2200000000000006</v>
      </c>
      <c r="M21" s="1">
        <v>34607</v>
      </c>
      <c r="N21" s="6">
        <v>10.3</v>
      </c>
      <c r="P21" s="1">
        <v>35153</v>
      </c>
      <c r="Q21" s="7">
        <v>12.07</v>
      </c>
      <c r="S21" s="1">
        <v>36341</v>
      </c>
      <c r="T21" s="8">
        <v>15.44</v>
      </c>
      <c r="V21" s="1">
        <v>39353</v>
      </c>
      <c r="W21" s="9">
        <v>27.31</v>
      </c>
      <c r="Y21" s="1">
        <v>43853</v>
      </c>
      <c r="Z21" s="6">
        <f t="shared" si="0"/>
        <v>7.53</v>
      </c>
      <c r="AA21" s="7">
        <f t="shared" si="1"/>
        <v>8.74</v>
      </c>
      <c r="AB21" s="8">
        <f t="shared" si="2"/>
        <v>9.16</v>
      </c>
      <c r="AC21" s="9">
        <f t="shared" si="3"/>
        <v>9.2200000000000006</v>
      </c>
      <c r="AE21" s="1">
        <v>43853</v>
      </c>
      <c r="AF21" s="6">
        <f t="shared" si="6"/>
        <v>10.3</v>
      </c>
      <c r="AG21" s="7">
        <f t="shared" si="4"/>
        <v>12.07</v>
      </c>
      <c r="AH21" s="8">
        <f t="shared" si="5"/>
        <v>15.44</v>
      </c>
      <c r="AI21" s="9">
        <f t="shared" si="7"/>
        <v>27.31</v>
      </c>
      <c r="AK21" s="1">
        <v>43944</v>
      </c>
      <c r="AL21" s="6">
        <f t="shared" si="8"/>
        <v>0</v>
      </c>
      <c r="AQ21" s="1">
        <v>44309</v>
      </c>
      <c r="AR21" s="6">
        <f t="shared" si="9"/>
        <v>0</v>
      </c>
    </row>
    <row r="22" spans="1:44" x14ac:dyDescent="0.25">
      <c r="A22" s="1">
        <v>34515</v>
      </c>
      <c r="B22" s="6">
        <v>8.49</v>
      </c>
      <c r="D22" s="1">
        <v>34515</v>
      </c>
      <c r="E22" s="7">
        <v>9.01</v>
      </c>
      <c r="G22" s="1">
        <v>34515</v>
      </c>
      <c r="H22" s="8">
        <v>9.09</v>
      </c>
      <c r="J22" s="1">
        <v>34515</v>
      </c>
      <c r="K22" s="9">
        <v>8.9</v>
      </c>
      <c r="M22" s="1">
        <v>34698</v>
      </c>
      <c r="N22" s="6">
        <v>10.23</v>
      </c>
      <c r="P22" s="1">
        <v>35244</v>
      </c>
      <c r="Q22" s="7">
        <v>13.01</v>
      </c>
      <c r="S22" s="1">
        <v>36616</v>
      </c>
      <c r="T22" s="8">
        <v>16.37</v>
      </c>
      <c r="V22" s="1">
        <v>39447</v>
      </c>
      <c r="W22" s="9">
        <v>28.98</v>
      </c>
      <c r="Y22" s="1">
        <v>43854</v>
      </c>
      <c r="Z22" s="6">
        <f t="shared" si="0"/>
        <v>8.49</v>
      </c>
      <c r="AA22" s="7">
        <f t="shared" si="1"/>
        <v>9.01</v>
      </c>
      <c r="AB22" s="8">
        <f t="shared" si="2"/>
        <v>9.09</v>
      </c>
      <c r="AC22" s="9">
        <f t="shared" si="3"/>
        <v>8.9</v>
      </c>
      <c r="AE22" s="1">
        <v>43854</v>
      </c>
      <c r="AF22" s="6">
        <f t="shared" si="6"/>
        <v>10.23</v>
      </c>
      <c r="AG22" s="7">
        <f t="shared" si="4"/>
        <v>13.01</v>
      </c>
      <c r="AH22" s="8">
        <f t="shared" si="5"/>
        <v>16.37</v>
      </c>
      <c r="AI22" s="9">
        <f t="shared" si="7"/>
        <v>28.98</v>
      </c>
      <c r="AK22" s="1">
        <v>43945</v>
      </c>
      <c r="AL22" s="6">
        <f t="shared" si="8"/>
        <v>0</v>
      </c>
      <c r="AQ22" s="1">
        <v>44312</v>
      </c>
      <c r="AR22" s="6">
        <f t="shared" si="9"/>
        <v>0</v>
      </c>
    </row>
    <row r="23" spans="1:44" x14ac:dyDescent="0.25">
      <c r="A23" s="1">
        <v>34607</v>
      </c>
      <c r="B23" s="6">
        <v>8.75</v>
      </c>
      <c r="D23" s="1">
        <v>34607</v>
      </c>
      <c r="E23" s="7">
        <v>9.0399999999999991</v>
      </c>
      <c r="G23" s="1">
        <v>34607</v>
      </c>
      <c r="H23" s="8">
        <v>9.02</v>
      </c>
      <c r="J23" s="1">
        <v>34607</v>
      </c>
      <c r="K23" s="9">
        <v>9.9499999999999993</v>
      </c>
      <c r="M23" s="1">
        <v>34789</v>
      </c>
      <c r="N23" s="6">
        <v>10</v>
      </c>
      <c r="P23" s="1">
        <v>35338</v>
      </c>
      <c r="Q23" s="7">
        <v>12.54</v>
      </c>
      <c r="S23" s="1">
        <v>36707</v>
      </c>
      <c r="T23" s="8">
        <v>16.670000000000002</v>
      </c>
      <c r="V23" s="1">
        <v>39538</v>
      </c>
      <c r="W23" s="9">
        <v>30.19</v>
      </c>
      <c r="Y23" s="1">
        <v>43857</v>
      </c>
      <c r="Z23" s="6">
        <f t="shared" si="0"/>
        <v>8.75</v>
      </c>
      <c r="AA23" s="7">
        <f t="shared" si="1"/>
        <v>9.0399999999999991</v>
      </c>
      <c r="AB23" s="8">
        <f t="shared" si="2"/>
        <v>9.02</v>
      </c>
      <c r="AC23" s="9">
        <f t="shared" si="3"/>
        <v>9.9499999999999993</v>
      </c>
      <c r="AE23" s="1">
        <v>43857</v>
      </c>
      <c r="AF23" s="6">
        <f t="shared" si="6"/>
        <v>10</v>
      </c>
      <c r="AG23" s="7">
        <f t="shared" si="4"/>
        <v>12.54</v>
      </c>
      <c r="AH23" s="8">
        <f t="shared" si="5"/>
        <v>16.670000000000002</v>
      </c>
      <c r="AI23" s="9">
        <f t="shared" si="7"/>
        <v>30.19</v>
      </c>
      <c r="AK23" s="1">
        <v>43948</v>
      </c>
      <c r="AL23" s="6">
        <f t="shared" si="8"/>
        <v>0</v>
      </c>
      <c r="AQ23" s="1">
        <v>44313</v>
      </c>
      <c r="AR23" s="6">
        <f t="shared" si="9"/>
        <v>0</v>
      </c>
    </row>
    <row r="24" spans="1:44" x14ac:dyDescent="0.25">
      <c r="A24" s="1">
        <v>34698</v>
      </c>
      <c r="B24" s="6">
        <v>8.76</v>
      </c>
      <c r="D24" s="1">
        <v>34698</v>
      </c>
      <c r="E24" s="7">
        <v>8.84</v>
      </c>
      <c r="G24" s="1">
        <v>34698</v>
      </c>
      <c r="H24" s="8">
        <v>9.7799999999999994</v>
      </c>
      <c r="J24" s="1">
        <v>34698</v>
      </c>
      <c r="K24" s="9">
        <v>10.11</v>
      </c>
      <c r="M24" s="1">
        <v>34880</v>
      </c>
      <c r="N24" s="6">
        <v>11.11</v>
      </c>
      <c r="P24" s="1">
        <v>35520</v>
      </c>
      <c r="Q24" s="7">
        <v>13.18</v>
      </c>
      <c r="S24" s="1">
        <v>36980</v>
      </c>
      <c r="T24" s="8">
        <v>16.63</v>
      </c>
      <c r="V24" s="1">
        <v>39629</v>
      </c>
      <c r="W24" s="9">
        <v>33.07</v>
      </c>
      <c r="Y24" s="1">
        <v>43858</v>
      </c>
      <c r="Z24" s="6">
        <f t="shared" si="0"/>
        <v>8.76</v>
      </c>
      <c r="AA24" s="7">
        <f t="shared" si="1"/>
        <v>8.84</v>
      </c>
      <c r="AB24" s="8">
        <f t="shared" si="2"/>
        <v>9.7799999999999994</v>
      </c>
      <c r="AC24" s="9">
        <f t="shared" si="3"/>
        <v>10.11</v>
      </c>
      <c r="AE24" s="1">
        <v>43858</v>
      </c>
      <c r="AF24" s="6">
        <f t="shared" si="6"/>
        <v>11.11</v>
      </c>
      <c r="AG24" s="7">
        <f t="shared" si="4"/>
        <v>13.18</v>
      </c>
      <c r="AH24" s="8">
        <f t="shared" si="5"/>
        <v>16.63</v>
      </c>
      <c r="AI24" s="9">
        <f t="shared" si="7"/>
        <v>33.07</v>
      </c>
      <c r="AK24" s="1">
        <v>43949</v>
      </c>
      <c r="AL24" s="6">
        <f t="shared" si="8"/>
        <v>0</v>
      </c>
      <c r="AQ24" s="1">
        <v>44314</v>
      </c>
      <c r="AR24" s="6">
        <f t="shared" si="9"/>
        <v>0</v>
      </c>
    </row>
    <row r="25" spans="1:44" x14ac:dyDescent="0.25">
      <c r="A25" s="1">
        <v>34789</v>
      </c>
      <c r="B25" s="6">
        <v>8.51</v>
      </c>
      <c r="D25" s="1">
        <v>34789</v>
      </c>
      <c r="E25" s="7">
        <v>9.8000000000000007</v>
      </c>
      <c r="G25" s="1">
        <v>34789</v>
      </c>
      <c r="H25" s="8">
        <v>9.99</v>
      </c>
      <c r="J25" s="1">
        <v>34789</v>
      </c>
      <c r="K25" s="9">
        <v>10.24</v>
      </c>
      <c r="M25" s="1">
        <v>34971</v>
      </c>
      <c r="N25" s="6">
        <v>11.64</v>
      </c>
      <c r="P25" s="1">
        <v>35611</v>
      </c>
      <c r="Q25" s="7">
        <v>13.93</v>
      </c>
      <c r="S25" s="1">
        <v>37071</v>
      </c>
      <c r="T25" s="8">
        <v>18.149999999999999</v>
      </c>
      <c r="V25" s="1">
        <v>39721</v>
      </c>
      <c r="W25" s="9">
        <v>30.88</v>
      </c>
      <c r="Y25" s="1">
        <v>43859</v>
      </c>
      <c r="Z25" s="6">
        <f t="shared" si="0"/>
        <v>8.51</v>
      </c>
      <c r="AA25" s="7">
        <f t="shared" si="1"/>
        <v>9.8000000000000007</v>
      </c>
      <c r="AB25" s="8">
        <f t="shared" si="2"/>
        <v>9.99</v>
      </c>
      <c r="AC25" s="9">
        <f t="shared" si="3"/>
        <v>10.24</v>
      </c>
      <c r="AE25" s="1">
        <v>43859</v>
      </c>
      <c r="AF25" s="6">
        <f t="shared" si="6"/>
        <v>11.64</v>
      </c>
      <c r="AG25" s="7">
        <f t="shared" si="4"/>
        <v>13.93</v>
      </c>
      <c r="AH25" s="8">
        <f t="shared" si="5"/>
        <v>18.149999999999999</v>
      </c>
      <c r="AI25" s="9">
        <f t="shared" si="7"/>
        <v>30.88</v>
      </c>
      <c r="AK25" s="1">
        <v>43950</v>
      </c>
      <c r="AL25" s="6">
        <f t="shared" si="8"/>
        <v>0</v>
      </c>
      <c r="AQ25" s="1">
        <v>44315</v>
      </c>
      <c r="AR25" s="6">
        <f t="shared" si="9"/>
        <v>0</v>
      </c>
    </row>
    <row r="26" spans="1:44" x14ac:dyDescent="0.25">
      <c r="A26" s="1">
        <v>34880</v>
      </c>
      <c r="B26" s="6">
        <v>9.7899999999999991</v>
      </c>
      <c r="D26" s="1">
        <v>34880</v>
      </c>
      <c r="E26" s="7">
        <v>10.23</v>
      </c>
      <c r="G26" s="1">
        <v>34880</v>
      </c>
      <c r="H26" s="8">
        <v>10.41</v>
      </c>
      <c r="J26" s="1">
        <v>34880</v>
      </c>
      <c r="K26" s="9">
        <v>10.08</v>
      </c>
      <c r="M26" s="1">
        <v>35062</v>
      </c>
      <c r="N26" s="6">
        <v>11.67</v>
      </c>
      <c r="P26" s="1">
        <v>35703</v>
      </c>
      <c r="Q26" s="7">
        <v>13.74</v>
      </c>
      <c r="S26" s="1">
        <v>37344</v>
      </c>
      <c r="T26" s="8">
        <v>17.48</v>
      </c>
      <c r="V26" s="1">
        <v>39813</v>
      </c>
      <c r="W26" s="9">
        <v>24.04</v>
      </c>
      <c r="Y26" s="1">
        <v>43860</v>
      </c>
      <c r="Z26" s="6">
        <f t="shared" si="0"/>
        <v>9.7899999999999991</v>
      </c>
      <c r="AA26" s="7">
        <f t="shared" si="1"/>
        <v>10.23</v>
      </c>
      <c r="AB26" s="8">
        <f t="shared" si="2"/>
        <v>10.41</v>
      </c>
      <c r="AC26" s="9">
        <f t="shared" si="3"/>
        <v>10.08</v>
      </c>
      <c r="AE26" s="1">
        <v>43860</v>
      </c>
      <c r="AF26" s="6">
        <f t="shared" si="6"/>
        <v>11.67</v>
      </c>
      <c r="AG26" s="7">
        <f t="shared" si="4"/>
        <v>13.74</v>
      </c>
      <c r="AH26" s="8">
        <f t="shared" si="5"/>
        <v>17.48</v>
      </c>
      <c r="AI26" s="9">
        <f t="shared" si="7"/>
        <v>24.04</v>
      </c>
      <c r="AK26" s="1">
        <v>43951</v>
      </c>
      <c r="AL26" s="6">
        <f t="shared" si="8"/>
        <v>0</v>
      </c>
      <c r="AQ26" s="1">
        <v>44316</v>
      </c>
      <c r="AR26" s="6">
        <f t="shared" si="9"/>
        <v>0</v>
      </c>
    </row>
    <row r="27" spans="1:44" x14ac:dyDescent="0.25">
      <c r="A27" s="1">
        <v>34971</v>
      </c>
      <c r="B27" s="6">
        <v>10</v>
      </c>
      <c r="D27" s="1">
        <v>34971</v>
      </c>
      <c r="E27" s="7">
        <v>10.4</v>
      </c>
      <c r="G27" s="1">
        <v>34971</v>
      </c>
      <c r="H27" s="8">
        <v>10.15</v>
      </c>
      <c r="J27" s="1">
        <v>34971</v>
      </c>
      <c r="K27" s="9">
        <v>11.15</v>
      </c>
      <c r="M27" s="1">
        <v>35153</v>
      </c>
      <c r="N27" s="6">
        <v>11.02</v>
      </c>
      <c r="P27" s="1">
        <v>35885</v>
      </c>
      <c r="Q27" s="7">
        <v>14.57</v>
      </c>
      <c r="S27" s="1">
        <v>37435</v>
      </c>
      <c r="T27" s="8">
        <v>17.98</v>
      </c>
      <c r="V27" s="1">
        <v>39903</v>
      </c>
      <c r="W27" s="9">
        <v>20.88</v>
      </c>
      <c r="Y27" s="1">
        <v>43861</v>
      </c>
      <c r="Z27" s="6">
        <f t="shared" si="0"/>
        <v>10</v>
      </c>
      <c r="AA27" s="7">
        <f t="shared" si="1"/>
        <v>10.4</v>
      </c>
      <c r="AB27" s="8">
        <f t="shared" si="2"/>
        <v>10.15</v>
      </c>
      <c r="AC27" s="9">
        <f t="shared" si="3"/>
        <v>11.15</v>
      </c>
      <c r="AE27" s="1">
        <v>43861</v>
      </c>
      <c r="AF27" s="6">
        <f t="shared" si="6"/>
        <v>11.02</v>
      </c>
      <c r="AG27" s="7">
        <f t="shared" si="4"/>
        <v>14.57</v>
      </c>
      <c r="AH27" s="8">
        <f t="shared" si="5"/>
        <v>17.98</v>
      </c>
      <c r="AI27" s="9">
        <f t="shared" si="7"/>
        <v>20.88</v>
      </c>
      <c r="AK27" s="1">
        <v>43952</v>
      </c>
      <c r="AL27" s="6">
        <f t="shared" si="8"/>
        <v>0</v>
      </c>
      <c r="AQ27" s="1">
        <v>44319</v>
      </c>
      <c r="AR27" s="6">
        <f t="shared" si="9"/>
        <v>0</v>
      </c>
    </row>
    <row r="28" spans="1:44" x14ac:dyDescent="0.25">
      <c r="A28" s="1">
        <v>35062</v>
      </c>
      <c r="B28" s="6">
        <v>9.64</v>
      </c>
      <c r="D28" s="1">
        <v>35062</v>
      </c>
      <c r="E28" s="7">
        <v>9.9600000000000009</v>
      </c>
      <c r="G28" s="1">
        <v>35062</v>
      </c>
      <c r="H28" s="8">
        <v>11.01</v>
      </c>
      <c r="J28" s="1">
        <v>35062</v>
      </c>
      <c r="K28" s="9">
        <v>11.57</v>
      </c>
      <c r="M28" s="1">
        <v>35244</v>
      </c>
      <c r="N28" s="6">
        <v>11.93</v>
      </c>
      <c r="P28" s="1">
        <v>35976</v>
      </c>
      <c r="Q28" s="7">
        <v>14.94</v>
      </c>
      <c r="S28" s="1">
        <v>37711</v>
      </c>
      <c r="T28" s="8">
        <v>16.309999999999999</v>
      </c>
      <c r="V28" s="1">
        <v>39994</v>
      </c>
      <c r="W28" s="9">
        <v>21.54</v>
      </c>
      <c r="Y28" s="1">
        <v>43864</v>
      </c>
      <c r="Z28" s="6">
        <f t="shared" si="0"/>
        <v>9.64</v>
      </c>
      <c r="AA28" s="7">
        <f t="shared" si="1"/>
        <v>9.9600000000000009</v>
      </c>
      <c r="AB28" s="8">
        <f t="shared" si="2"/>
        <v>11.01</v>
      </c>
      <c r="AC28" s="9">
        <f t="shared" si="3"/>
        <v>11.57</v>
      </c>
      <c r="AE28" s="1">
        <v>43864</v>
      </c>
      <c r="AF28" s="6">
        <f t="shared" si="6"/>
        <v>11.93</v>
      </c>
      <c r="AG28" s="7">
        <f t="shared" si="4"/>
        <v>14.94</v>
      </c>
      <c r="AH28" s="8">
        <f t="shared" si="5"/>
        <v>16.309999999999999</v>
      </c>
      <c r="AI28" s="9">
        <f t="shared" si="7"/>
        <v>21.54</v>
      </c>
      <c r="AK28" s="1">
        <v>43955</v>
      </c>
      <c r="AL28" s="6">
        <f t="shared" si="8"/>
        <v>0</v>
      </c>
      <c r="AQ28" s="1">
        <v>44320</v>
      </c>
      <c r="AR28" s="6">
        <f t="shared" si="9"/>
        <v>0</v>
      </c>
    </row>
    <row r="29" spans="1:44" x14ac:dyDescent="0.25">
      <c r="A29" s="1">
        <v>35153</v>
      </c>
      <c r="B29" s="6">
        <v>9.33</v>
      </c>
      <c r="D29" s="1">
        <v>35153</v>
      </c>
      <c r="E29" s="7">
        <v>10.6</v>
      </c>
      <c r="G29" s="1">
        <v>35153</v>
      </c>
      <c r="H29" s="8">
        <v>11.42</v>
      </c>
      <c r="J29" s="1">
        <v>35153</v>
      </c>
      <c r="K29" s="9">
        <v>11.35</v>
      </c>
      <c r="M29" s="1">
        <v>35338</v>
      </c>
      <c r="N29" s="6">
        <v>12.27</v>
      </c>
      <c r="P29" s="1">
        <v>36068</v>
      </c>
      <c r="Q29" s="7">
        <v>14.56</v>
      </c>
      <c r="S29" s="1">
        <v>37802</v>
      </c>
      <c r="T29" s="8">
        <v>17.23</v>
      </c>
      <c r="V29" s="1">
        <v>40086</v>
      </c>
      <c r="W29" s="9">
        <v>22.86</v>
      </c>
      <c r="Y29" s="1">
        <v>43865</v>
      </c>
      <c r="Z29" s="6">
        <f t="shared" si="0"/>
        <v>9.33</v>
      </c>
      <c r="AA29" s="7">
        <f t="shared" si="1"/>
        <v>10.6</v>
      </c>
      <c r="AB29" s="8">
        <f t="shared" si="2"/>
        <v>11.42</v>
      </c>
      <c r="AC29" s="9">
        <f t="shared" si="3"/>
        <v>11.35</v>
      </c>
      <c r="AE29" s="1">
        <v>43865</v>
      </c>
      <c r="AF29" s="6">
        <f t="shared" si="6"/>
        <v>12.27</v>
      </c>
      <c r="AG29" s="7">
        <f t="shared" si="4"/>
        <v>14.56</v>
      </c>
      <c r="AH29" s="8">
        <f t="shared" si="5"/>
        <v>17.23</v>
      </c>
      <c r="AI29" s="9">
        <f t="shared" si="7"/>
        <v>22.86</v>
      </c>
      <c r="AK29" s="1">
        <v>43956</v>
      </c>
      <c r="AL29" s="6">
        <f t="shared" si="8"/>
        <v>0</v>
      </c>
      <c r="AQ29" s="1">
        <v>44321</v>
      </c>
      <c r="AR29" s="6">
        <f t="shared" si="9"/>
        <v>0</v>
      </c>
    </row>
    <row r="30" spans="1:44" x14ac:dyDescent="0.25">
      <c r="A30" s="1">
        <v>35244</v>
      </c>
      <c r="B30" s="6">
        <v>10.44</v>
      </c>
      <c r="D30" s="1">
        <v>35244</v>
      </c>
      <c r="E30" s="7">
        <v>11.08</v>
      </c>
      <c r="G30" s="1">
        <v>35244</v>
      </c>
      <c r="H30" s="8">
        <v>11.2</v>
      </c>
      <c r="J30" s="1">
        <v>35244</v>
      </c>
      <c r="K30" s="9">
        <v>10.73</v>
      </c>
      <c r="M30" s="1">
        <v>35430</v>
      </c>
      <c r="N30" s="6">
        <v>12.49</v>
      </c>
      <c r="P30" s="1">
        <v>36250</v>
      </c>
      <c r="Q30" s="7">
        <v>13.68</v>
      </c>
      <c r="S30" s="1">
        <v>38077</v>
      </c>
      <c r="T30" s="8">
        <v>17.920000000000002</v>
      </c>
      <c r="V30" s="1">
        <v>40178</v>
      </c>
      <c r="W30" s="9">
        <v>24.21</v>
      </c>
      <c r="Y30" s="1">
        <v>43866</v>
      </c>
      <c r="Z30" s="6">
        <f t="shared" si="0"/>
        <v>10.44</v>
      </c>
      <c r="AA30" s="7">
        <f t="shared" si="1"/>
        <v>11.08</v>
      </c>
      <c r="AB30" s="8">
        <f t="shared" si="2"/>
        <v>11.2</v>
      </c>
      <c r="AC30" s="9">
        <f t="shared" si="3"/>
        <v>10.73</v>
      </c>
      <c r="AE30" s="1">
        <v>43866</v>
      </c>
      <c r="AF30" s="6">
        <f t="shared" si="6"/>
        <v>12.49</v>
      </c>
      <c r="AG30" s="7">
        <f t="shared" si="4"/>
        <v>13.68</v>
      </c>
      <c r="AH30" s="8">
        <f t="shared" si="5"/>
        <v>17.920000000000002</v>
      </c>
      <c r="AI30" s="9">
        <f t="shared" si="7"/>
        <v>24.21</v>
      </c>
      <c r="AK30" s="1">
        <v>43957</v>
      </c>
      <c r="AL30" s="6">
        <f t="shared" si="8"/>
        <v>0</v>
      </c>
      <c r="AQ30" s="1">
        <v>44322</v>
      </c>
      <c r="AR30" s="6">
        <f t="shared" si="9"/>
        <v>0</v>
      </c>
    </row>
    <row r="31" spans="1:44" x14ac:dyDescent="0.25">
      <c r="A31" s="1">
        <v>35338</v>
      </c>
      <c r="B31" s="6">
        <v>10.68</v>
      </c>
      <c r="D31" s="1">
        <v>35338</v>
      </c>
      <c r="E31" s="7">
        <v>10.92</v>
      </c>
      <c r="G31" s="1">
        <v>35338</v>
      </c>
      <c r="H31" s="8">
        <v>10.61</v>
      </c>
      <c r="J31" s="1">
        <v>35338</v>
      </c>
      <c r="K31" s="9">
        <v>11.86</v>
      </c>
      <c r="M31" s="1">
        <v>35520</v>
      </c>
      <c r="N31" s="6">
        <v>11.72</v>
      </c>
      <c r="P31" s="1">
        <v>36341</v>
      </c>
      <c r="Q31" s="7">
        <v>14.04</v>
      </c>
      <c r="S31" s="1">
        <v>38168</v>
      </c>
      <c r="T31" s="8">
        <v>19.7</v>
      </c>
      <c r="V31" s="1">
        <v>40268</v>
      </c>
      <c r="W31" s="9">
        <v>25.48</v>
      </c>
      <c r="Y31" s="1">
        <v>43867</v>
      </c>
      <c r="Z31" s="6">
        <f t="shared" si="0"/>
        <v>10.68</v>
      </c>
      <c r="AA31" s="7">
        <f t="shared" si="1"/>
        <v>10.92</v>
      </c>
      <c r="AB31" s="8">
        <f t="shared" si="2"/>
        <v>10.61</v>
      </c>
      <c r="AC31" s="9">
        <f t="shared" si="3"/>
        <v>11.86</v>
      </c>
      <c r="AE31" s="1">
        <v>43867</v>
      </c>
      <c r="AF31" s="6">
        <f t="shared" si="6"/>
        <v>11.72</v>
      </c>
      <c r="AG31" s="7">
        <f t="shared" si="4"/>
        <v>14.04</v>
      </c>
      <c r="AH31" s="8">
        <f t="shared" si="5"/>
        <v>19.7</v>
      </c>
      <c r="AI31" s="9">
        <f t="shared" si="7"/>
        <v>25.48</v>
      </c>
      <c r="AK31" s="1">
        <v>43958</v>
      </c>
      <c r="AL31" s="6">
        <f t="shared" si="8"/>
        <v>0</v>
      </c>
      <c r="AQ31" s="1">
        <v>44323</v>
      </c>
      <c r="AR31" s="6">
        <f t="shared" si="9"/>
        <v>0</v>
      </c>
    </row>
    <row r="32" spans="1:44" x14ac:dyDescent="0.25">
      <c r="A32" s="1">
        <v>35430</v>
      </c>
      <c r="B32" s="6">
        <v>10.78</v>
      </c>
      <c r="D32" s="1">
        <v>35430</v>
      </c>
      <c r="E32" s="7">
        <v>10.41</v>
      </c>
      <c r="G32" s="1">
        <v>35430</v>
      </c>
      <c r="H32" s="8">
        <v>11.71</v>
      </c>
      <c r="J32" s="1">
        <v>35430</v>
      </c>
      <c r="K32" s="9">
        <v>12.27</v>
      </c>
      <c r="M32" s="1">
        <v>35611</v>
      </c>
      <c r="N32" s="6">
        <v>13.15</v>
      </c>
      <c r="P32" s="1">
        <v>36433</v>
      </c>
      <c r="Q32" s="7">
        <v>15.69</v>
      </c>
      <c r="S32" s="1">
        <v>38716</v>
      </c>
      <c r="T32" s="8">
        <v>21.7</v>
      </c>
      <c r="V32" s="1">
        <v>40359</v>
      </c>
      <c r="W32" s="9">
        <v>25.5</v>
      </c>
      <c r="Y32" s="1">
        <v>43868</v>
      </c>
      <c r="Z32" s="6">
        <f t="shared" si="0"/>
        <v>10.78</v>
      </c>
      <c r="AA32" s="7">
        <f t="shared" si="1"/>
        <v>10.41</v>
      </c>
      <c r="AB32" s="8">
        <f t="shared" si="2"/>
        <v>11.71</v>
      </c>
      <c r="AC32" s="9">
        <f t="shared" si="3"/>
        <v>12.27</v>
      </c>
      <c r="AE32" s="1">
        <v>43868</v>
      </c>
      <c r="AF32" s="6">
        <f t="shared" si="6"/>
        <v>13.15</v>
      </c>
      <c r="AG32" s="7">
        <f t="shared" si="4"/>
        <v>15.69</v>
      </c>
      <c r="AH32" s="8">
        <f t="shared" si="5"/>
        <v>21.7</v>
      </c>
      <c r="AI32" s="9">
        <f t="shared" si="7"/>
        <v>25.5</v>
      </c>
      <c r="AK32" s="1">
        <v>43959</v>
      </c>
      <c r="AL32" s="6">
        <f t="shared" si="8"/>
        <v>0</v>
      </c>
      <c r="AQ32" s="1">
        <v>44326</v>
      </c>
      <c r="AR32" s="6">
        <f t="shared" si="9"/>
        <v>0</v>
      </c>
    </row>
    <row r="33" spans="1:44" x14ac:dyDescent="0.25">
      <c r="A33" s="1">
        <v>35520</v>
      </c>
      <c r="B33" s="6">
        <v>10.18</v>
      </c>
      <c r="D33" s="1">
        <v>35520</v>
      </c>
      <c r="E33" s="7">
        <v>11.52</v>
      </c>
      <c r="G33" s="1">
        <v>35520</v>
      </c>
      <c r="H33" s="8">
        <v>12.31</v>
      </c>
      <c r="J33" s="1">
        <v>35520</v>
      </c>
      <c r="K33" s="9">
        <v>12.33</v>
      </c>
      <c r="M33" s="1">
        <v>35703</v>
      </c>
      <c r="N33" s="6">
        <v>12.73</v>
      </c>
      <c r="P33" s="1">
        <v>36616</v>
      </c>
      <c r="Q33" s="7">
        <v>14.83</v>
      </c>
      <c r="S33" s="1">
        <v>38807</v>
      </c>
      <c r="T33" s="8">
        <v>23.71</v>
      </c>
      <c r="V33" s="1">
        <v>40451</v>
      </c>
      <c r="W33" s="9">
        <v>27.55</v>
      </c>
      <c r="Y33" s="1">
        <v>43871</v>
      </c>
      <c r="Z33" s="6">
        <f t="shared" si="0"/>
        <v>10.18</v>
      </c>
      <c r="AA33" s="7">
        <f t="shared" si="1"/>
        <v>11.52</v>
      </c>
      <c r="AB33" s="8">
        <f t="shared" si="2"/>
        <v>12.31</v>
      </c>
      <c r="AC33" s="9">
        <f t="shared" si="3"/>
        <v>12.33</v>
      </c>
      <c r="AE33" s="1">
        <v>43871</v>
      </c>
      <c r="AF33" s="6">
        <f t="shared" si="6"/>
        <v>12.73</v>
      </c>
      <c r="AG33" s="7">
        <f t="shared" si="4"/>
        <v>14.83</v>
      </c>
      <c r="AH33" s="8">
        <f t="shared" si="5"/>
        <v>23.71</v>
      </c>
      <c r="AI33" s="9">
        <f t="shared" si="7"/>
        <v>27.55</v>
      </c>
      <c r="AK33" s="1">
        <v>43962</v>
      </c>
      <c r="AL33" s="6">
        <f t="shared" si="8"/>
        <v>0</v>
      </c>
      <c r="AQ33" s="1">
        <v>44327</v>
      </c>
      <c r="AR33" s="6">
        <f t="shared" si="9"/>
        <v>0</v>
      </c>
    </row>
    <row r="34" spans="1:44" x14ac:dyDescent="0.25">
      <c r="A34" s="1">
        <v>35611</v>
      </c>
      <c r="B34" s="6">
        <v>11.44</v>
      </c>
      <c r="D34" s="1">
        <v>35611</v>
      </c>
      <c r="E34" s="7">
        <v>12.15</v>
      </c>
      <c r="G34" s="1">
        <v>35611</v>
      </c>
      <c r="H34" s="8">
        <v>12.24</v>
      </c>
      <c r="J34" s="1">
        <v>35611</v>
      </c>
      <c r="K34" s="9">
        <v>11.63</v>
      </c>
      <c r="M34" s="1">
        <v>35795</v>
      </c>
      <c r="N34" s="6">
        <v>13.59</v>
      </c>
      <c r="P34" s="1">
        <v>36707</v>
      </c>
      <c r="Q34" s="7">
        <v>15.3</v>
      </c>
      <c r="S34" s="1">
        <v>38898</v>
      </c>
      <c r="T34" s="8">
        <v>24.63</v>
      </c>
      <c r="V34" s="1">
        <v>40543</v>
      </c>
      <c r="W34" s="9">
        <v>28.26</v>
      </c>
      <c r="Y34" s="1">
        <v>43872</v>
      </c>
      <c r="Z34" s="6">
        <f t="shared" si="0"/>
        <v>11.44</v>
      </c>
      <c r="AA34" s="7">
        <f t="shared" si="1"/>
        <v>12.15</v>
      </c>
      <c r="AB34" s="8">
        <f t="shared" si="2"/>
        <v>12.24</v>
      </c>
      <c r="AC34" s="9">
        <f t="shared" si="3"/>
        <v>11.63</v>
      </c>
      <c r="AE34" s="1">
        <v>43872</v>
      </c>
      <c r="AF34" s="6">
        <f t="shared" si="6"/>
        <v>13.59</v>
      </c>
      <c r="AG34" s="7">
        <f t="shared" si="4"/>
        <v>15.3</v>
      </c>
      <c r="AH34" s="8">
        <f t="shared" si="5"/>
        <v>24.63</v>
      </c>
      <c r="AI34" s="9">
        <f t="shared" si="7"/>
        <v>28.26</v>
      </c>
      <c r="AK34" s="1">
        <v>43963</v>
      </c>
      <c r="AL34" s="6">
        <f t="shared" si="8"/>
        <v>0</v>
      </c>
      <c r="AQ34" s="1">
        <v>44328</v>
      </c>
      <c r="AR34" s="6">
        <f t="shared" si="9"/>
        <v>0</v>
      </c>
    </row>
    <row r="35" spans="1:44" x14ac:dyDescent="0.25">
      <c r="A35" s="1">
        <v>35703</v>
      </c>
      <c r="B35" s="6">
        <v>12.05</v>
      </c>
      <c r="D35" s="1">
        <v>35703</v>
      </c>
      <c r="E35" s="7">
        <v>12.27</v>
      </c>
      <c r="G35" s="1">
        <v>35703</v>
      </c>
      <c r="H35" s="8">
        <v>11.31</v>
      </c>
      <c r="J35" s="1">
        <v>35703</v>
      </c>
      <c r="K35" s="9">
        <v>12.28</v>
      </c>
      <c r="M35" s="1">
        <v>35885</v>
      </c>
      <c r="N35" s="6">
        <v>12.66</v>
      </c>
      <c r="P35" s="1">
        <v>36798</v>
      </c>
      <c r="Q35" s="7">
        <v>16.59</v>
      </c>
      <c r="S35" s="1">
        <v>39080</v>
      </c>
      <c r="T35" s="8">
        <v>26.17</v>
      </c>
      <c r="V35" s="1">
        <v>40633</v>
      </c>
      <c r="W35" s="9">
        <v>29.93</v>
      </c>
      <c r="Y35" s="1">
        <v>43873</v>
      </c>
      <c r="Z35" s="6">
        <f t="shared" si="0"/>
        <v>12.05</v>
      </c>
      <c r="AA35" s="7">
        <f t="shared" si="1"/>
        <v>12.27</v>
      </c>
      <c r="AB35" s="8">
        <f t="shared" si="2"/>
        <v>11.31</v>
      </c>
      <c r="AC35" s="9">
        <f t="shared" si="3"/>
        <v>12.28</v>
      </c>
      <c r="AE35" s="1">
        <v>43873</v>
      </c>
      <c r="AF35" s="6">
        <f t="shared" si="6"/>
        <v>12.66</v>
      </c>
      <c r="AG35" s="7">
        <f t="shared" si="4"/>
        <v>16.59</v>
      </c>
      <c r="AH35" s="8">
        <f t="shared" si="5"/>
        <v>26.17</v>
      </c>
      <c r="AI35" s="9">
        <f t="shared" si="7"/>
        <v>29.93</v>
      </c>
      <c r="AK35" s="1">
        <v>43964</v>
      </c>
      <c r="AL35" s="6">
        <f t="shared" si="8"/>
        <v>0</v>
      </c>
      <c r="AQ35" s="1">
        <v>44329</v>
      </c>
      <c r="AR35" s="6">
        <f t="shared" si="9"/>
        <v>0</v>
      </c>
    </row>
    <row r="36" spans="1:44" x14ac:dyDescent="0.25">
      <c r="A36" s="1">
        <v>35795</v>
      </c>
      <c r="B36" s="6">
        <v>11.64</v>
      </c>
      <c r="D36" s="1">
        <v>35795</v>
      </c>
      <c r="E36" s="7">
        <v>11.21</v>
      </c>
      <c r="G36" s="1">
        <v>35795</v>
      </c>
      <c r="H36" s="8">
        <v>12.15</v>
      </c>
      <c r="J36" s="1">
        <v>35795</v>
      </c>
      <c r="K36" s="9">
        <v>12.82</v>
      </c>
      <c r="M36" s="1">
        <v>35976</v>
      </c>
      <c r="N36" s="6">
        <v>14.09</v>
      </c>
      <c r="P36" s="1">
        <v>36980</v>
      </c>
      <c r="Q36" s="7">
        <v>15.78</v>
      </c>
      <c r="S36" s="1">
        <v>39171</v>
      </c>
      <c r="T36" s="8">
        <v>26.81</v>
      </c>
      <c r="V36" s="1">
        <v>40724</v>
      </c>
      <c r="W36" s="9">
        <v>31.09</v>
      </c>
      <c r="Y36" s="1">
        <v>43874</v>
      </c>
      <c r="Z36" s="6">
        <f t="shared" si="0"/>
        <v>11.64</v>
      </c>
      <c r="AA36" s="7">
        <f t="shared" si="1"/>
        <v>11.21</v>
      </c>
      <c r="AB36" s="8">
        <f t="shared" si="2"/>
        <v>12.15</v>
      </c>
      <c r="AC36" s="9">
        <f t="shared" si="3"/>
        <v>12.82</v>
      </c>
      <c r="AE36" s="1">
        <v>43874</v>
      </c>
      <c r="AF36" s="6">
        <f t="shared" si="6"/>
        <v>14.09</v>
      </c>
      <c r="AG36" s="7">
        <f t="shared" si="4"/>
        <v>15.78</v>
      </c>
      <c r="AH36" s="8">
        <f t="shared" si="5"/>
        <v>26.81</v>
      </c>
      <c r="AI36" s="9">
        <f t="shared" si="7"/>
        <v>31.09</v>
      </c>
      <c r="AK36" s="1">
        <v>43965</v>
      </c>
      <c r="AL36" s="6">
        <f t="shared" si="8"/>
        <v>0</v>
      </c>
      <c r="AQ36" s="1">
        <v>44330</v>
      </c>
      <c r="AR36" s="6">
        <f t="shared" si="9"/>
        <v>0</v>
      </c>
    </row>
    <row r="37" spans="1:44" x14ac:dyDescent="0.25">
      <c r="A37" s="1">
        <v>35885</v>
      </c>
      <c r="B37" s="6">
        <v>10.63</v>
      </c>
      <c r="D37" s="1">
        <v>35885</v>
      </c>
      <c r="E37" s="7">
        <v>12.43</v>
      </c>
      <c r="G37" s="1">
        <v>35885</v>
      </c>
      <c r="H37" s="8">
        <v>13.43</v>
      </c>
      <c r="J37" s="1">
        <v>35885</v>
      </c>
      <c r="K37" s="9">
        <v>13.57</v>
      </c>
      <c r="M37" s="1">
        <v>36068</v>
      </c>
      <c r="N37" s="6">
        <v>14.18</v>
      </c>
      <c r="P37" s="1">
        <v>37071</v>
      </c>
      <c r="Q37" s="7">
        <v>16.940000000000001</v>
      </c>
      <c r="S37" s="1">
        <v>39262</v>
      </c>
      <c r="T37" s="8">
        <v>28.42</v>
      </c>
      <c r="V37" s="1">
        <v>40816</v>
      </c>
      <c r="W37" s="9">
        <v>31.85</v>
      </c>
      <c r="Y37" s="1">
        <v>43875</v>
      </c>
      <c r="Z37" s="6">
        <f t="shared" si="0"/>
        <v>10.63</v>
      </c>
      <c r="AA37" s="7">
        <f t="shared" si="1"/>
        <v>12.43</v>
      </c>
      <c r="AB37" s="8">
        <f t="shared" si="2"/>
        <v>13.43</v>
      </c>
      <c r="AC37" s="9">
        <f t="shared" si="3"/>
        <v>13.57</v>
      </c>
      <c r="AE37" s="1">
        <v>43875</v>
      </c>
      <c r="AF37" s="6">
        <f t="shared" si="6"/>
        <v>14.18</v>
      </c>
      <c r="AG37" s="7">
        <f t="shared" si="4"/>
        <v>16.940000000000001</v>
      </c>
      <c r="AH37" s="8">
        <f t="shared" si="5"/>
        <v>28.42</v>
      </c>
      <c r="AI37" s="9">
        <f t="shared" si="7"/>
        <v>31.85</v>
      </c>
      <c r="AK37" s="1">
        <v>43966</v>
      </c>
      <c r="AL37" s="6">
        <f t="shared" si="8"/>
        <v>0</v>
      </c>
      <c r="AQ37" s="1">
        <v>44333</v>
      </c>
      <c r="AR37" s="6">
        <f t="shared" si="9"/>
        <v>0</v>
      </c>
    </row>
    <row r="38" spans="1:44" x14ac:dyDescent="0.25">
      <c r="A38" s="1">
        <v>35976</v>
      </c>
      <c r="B38" s="6">
        <v>11.84</v>
      </c>
      <c r="D38" s="1">
        <v>35976</v>
      </c>
      <c r="E38" s="7">
        <v>13</v>
      </c>
      <c r="G38" s="1">
        <v>35976</v>
      </c>
      <c r="H38" s="8">
        <v>13.23</v>
      </c>
      <c r="J38" s="1">
        <v>35976</v>
      </c>
      <c r="K38" s="9">
        <v>12.54</v>
      </c>
      <c r="M38" s="1">
        <v>36160</v>
      </c>
      <c r="N38" s="6">
        <v>14.22</v>
      </c>
      <c r="P38" s="1">
        <v>37162</v>
      </c>
      <c r="Q38" s="7">
        <v>16.62</v>
      </c>
      <c r="S38" s="1">
        <v>39353</v>
      </c>
      <c r="T38" s="8">
        <v>26.47</v>
      </c>
      <c r="V38" s="1">
        <v>40907</v>
      </c>
      <c r="W38" s="9">
        <v>30.6</v>
      </c>
      <c r="Y38" s="1">
        <v>43878</v>
      </c>
      <c r="Z38" s="6">
        <f t="shared" si="0"/>
        <v>11.84</v>
      </c>
      <c r="AA38" s="7">
        <f t="shared" si="1"/>
        <v>13</v>
      </c>
      <c r="AB38" s="8">
        <f t="shared" si="2"/>
        <v>13.23</v>
      </c>
      <c r="AC38" s="9">
        <f t="shared" si="3"/>
        <v>12.54</v>
      </c>
      <c r="AE38" s="1">
        <v>43878</v>
      </c>
      <c r="AF38" s="6">
        <f t="shared" si="6"/>
        <v>14.22</v>
      </c>
      <c r="AG38" s="7">
        <f t="shared" si="4"/>
        <v>16.62</v>
      </c>
      <c r="AH38" s="8">
        <f t="shared" si="5"/>
        <v>26.47</v>
      </c>
      <c r="AI38" s="9">
        <f t="shared" si="7"/>
        <v>30.6</v>
      </c>
      <c r="AK38" s="1">
        <v>43969</v>
      </c>
      <c r="AL38" s="6">
        <f t="shared" si="8"/>
        <v>0</v>
      </c>
      <c r="AQ38" s="1">
        <v>44334</v>
      </c>
      <c r="AR38" s="6">
        <f t="shared" si="9"/>
        <v>0</v>
      </c>
    </row>
    <row r="39" spans="1:44" ht="15.75" thickBot="1" x14ac:dyDescent="0.3">
      <c r="A39" s="1">
        <v>36068</v>
      </c>
      <c r="B39" s="6">
        <v>11.81</v>
      </c>
      <c r="D39" s="1">
        <v>36068</v>
      </c>
      <c r="E39" s="7">
        <v>12.44</v>
      </c>
      <c r="G39" s="1">
        <v>36068</v>
      </c>
      <c r="H39" s="8">
        <v>12.12</v>
      </c>
      <c r="J39" s="1">
        <v>36068</v>
      </c>
      <c r="K39" s="9">
        <v>13.71</v>
      </c>
      <c r="M39" s="1">
        <v>36250</v>
      </c>
      <c r="N39" s="6">
        <v>12.55</v>
      </c>
      <c r="P39" s="1">
        <v>37344</v>
      </c>
      <c r="Q39" s="7">
        <v>16.350000000000001</v>
      </c>
      <c r="S39" s="1">
        <v>39447</v>
      </c>
      <c r="T39" s="8">
        <v>27.98</v>
      </c>
      <c r="V39" s="1">
        <v>40998</v>
      </c>
      <c r="W39" s="9">
        <v>31.55</v>
      </c>
      <c r="Y39" s="1">
        <v>43879</v>
      </c>
      <c r="Z39" s="6">
        <f t="shared" si="0"/>
        <v>11.81</v>
      </c>
      <c r="AA39" s="7">
        <f t="shared" si="1"/>
        <v>12.44</v>
      </c>
      <c r="AB39" s="8">
        <f t="shared" si="2"/>
        <v>12.12</v>
      </c>
      <c r="AC39" s="9">
        <f t="shared" si="3"/>
        <v>13.71</v>
      </c>
      <c r="AE39" s="1">
        <v>43879</v>
      </c>
      <c r="AF39" s="6">
        <f t="shared" si="6"/>
        <v>12.55</v>
      </c>
      <c r="AG39" s="7">
        <f t="shared" si="4"/>
        <v>16.350000000000001</v>
      </c>
      <c r="AH39" s="8">
        <f t="shared" si="5"/>
        <v>27.98</v>
      </c>
      <c r="AI39" s="9">
        <f t="shared" si="7"/>
        <v>31.55</v>
      </c>
      <c r="AK39" s="1">
        <v>43970</v>
      </c>
      <c r="AL39" s="6">
        <f t="shared" si="8"/>
        <v>0</v>
      </c>
      <c r="AQ39" s="1">
        <v>44335</v>
      </c>
      <c r="AR39" s="6">
        <f t="shared" si="9"/>
        <v>0</v>
      </c>
    </row>
    <row r="40" spans="1:44" x14ac:dyDescent="0.25">
      <c r="A40" s="1">
        <v>36160</v>
      </c>
      <c r="B40" s="6">
        <v>11.57</v>
      </c>
      <c r="D40" s="1">
        <v>36160</v>
      </c>
      <c r="E40" s="7">
        <v>11.55</v>
      </c>
      <c r="G40" s="1">
        <v>36160</v>
      </c>
      <c r="H40" s="8">
        <v>13.3</v>
      </c>
      <c r="J40" s="1">
        <v>36160</v>
      </c>
      <c r="K40" s="9">
        <v>13.95</v>
      </c>
      <c r="M40" s="1">
        <v>36341</v>
      </c>
      <c r="N40" s="6">
        <v>13.86</v>
      </c>
      <c r="P40" s="1">
        <v>37435</v>
      </c>
      <c r="Q40" s="7">
        <v>17.04</v>
      </c>
      <c r="S40" s="1">
        <v>39538</v>
      </c>
      <c r="T40" s="8">
        <v>28.6</v>
      </c>
      <c r="V40" s="1">
        <v>41089</v>
      </c>
      <c r="W40" s="9">
        <v>31.18</v>
      </c>
      <c r="Y40" s="1">
        <v>43880</v>
      </c>
      <c r="Z40" s="6">
        <f t="shared" si="0"/>
        <v>11.57</v>
      </c>
      <c r="AA40" s="7">
        <f t="shared" si="1"/>
        <v>11.55</v>
      </c>
      <c r="AB40" s="8">
        <f t="shared" si="2"/>
        <v>13.3</v>
      </c>
      <c r="AC40" s="9">
        <f t="shared" si="3"/>
        <v>13.95</v>
      </c>
      <c r="AE40" s="1">
        <v>43880</v>
      </c>
      <c r="AF40" s="6">
        <f t="shared" si="6"/>
        <v>13.86</v>
      </c>
      <c r="AG40" s="10">
        <f>AVERAGE(AG37:AG39,AG43)</f>
        <v>16.497500000000002</v>
      </c>
      <c r="AH40" s="11">
        <f>AVERAGE(AH37:AH39,AH43)</f>
        <v>26.452500000000001</v>
      </c>
      <c r="AI40" s="9">
        <f t="shared" si="7"/>
        <v>31.18</v>
      </c>
      <c r="AK40" s="1">
        <v>43971</v>
      </c>
      <c r="AL40" s="6">
        <f t="shared" si="8"/>
        <v>0</v>
      </c>
      <c r="AQ40" s="1">
        <v>44336</v>
      </c>
      <c r="AR40" s="6">
        <f t="shared" si="9"/>
        <v>0</v>
      </c>
    </row>
    <row r="41" spans="1:44" x14ac:dyDescent="0.25">
      <c r="A41" s="1">
        <v>36250</v>
      </c>
      <c r="B41" s="6">
        <v>11.34</v>
      </c>
      <c r="D41" s="1">
        <v>36250</v>
      </c>
      <c r="E41" s="7">
        <v>13.42</v>
      </c>
      <c r="G41" s="1">
        <v>36250</v>
      </c>
      <c r="H41" s="8">
        <v>14.37</v>
      </c>
      <c r="J41" s="1">
        <v>36250</v>
      </c>
      <c r="K41" s="9">
        <v>14.54</v>
      </c>
      <c r="M41" s="1">
        <v>36433</v>
      </c>
      <c r="N41" s="6">
        <v>14.19</v>
      </c>
      <c r="P41" s="1">
        <v>37529</v>
      </c>
      <c r="Q41" s="7">
        <v>16.68</v>
      </c>
      <c r="S41" s="1">
        <v>39629</v>
      </c>
      <c r="T41" s="8">
        <v>29.3</v>
      </c>
      <c r="V41" s="1">
        <v>41180</v>
      </c>
      <c r="W41" s="9">
        <v>32.4</v>
      </c>
      <c r="Y41" s="1">
        <v>43881</v>
      </c>
      <c r="Z41" s="6">
        <f t="shared" si="0"/>
        <v>11.34</v>
      </c>
      <c r="AA41" s="7">
        <f t="shared" si="1"/>
        <v>13.42</v>
      </c>
      <c r="AB41" s="8">
        <f t="shared" si="2"/>
        <v>14.37</v>
      </c>
      <c r="AC41" s="9">
        <f t="shared" si="3"/>
        <v>14.54</v>
      </c>
      <c r="AE41" s="1">
        <v>43881</v>
      </c>
      <c r="AF41" s="6">
        <f t="shared" si="6"/>
        <v>14.19</v>
      </c>
      <c r="AG41" s="12">
        <f>AVERAGE(AG38:AG39,AG43:AG44)</f>
        <v>16.537500000000001</v>
      </c>
      <c r="AH41" s="13">
        <f>AVERAGE(AH38:AH39,AH43:AH44)</f>
        <v>24.282499999999999</v>
      </c>
      <c r="AI41" s="9">
        <f t="shared" si="7"/>
        <v>32.4</v>
      </c>
      <c r="AK41" s="1">
        <v>43972</v>
      </c>
      <c r="AL41" s="6">
        <f t="shared" si="8"/>
        <v>0</v>
      </c>
      <c r="AQ41" s="1">
        <v>44337</v>
      </c>
      <c r="AR41" s="6">
        <f t="shared" si="9"/>
        <v>0</v>
      </c>
    </row>
    <row r="42" spans="1:44" ht="15.75" thickBot="1" x14ac:dyDescent="0.3">
      <c r="A42" s="1">
        <v>36341</v>
      </c>
      <c r="B42" s="6">
        <v>13.21</v>
      </c>
      <c r="D42" s="1">
        <v>36341</v>
      </c>
      <c r="E42" s="7">
        <v>14.28</v>
      </c>
      <c r="G42" s="1">
        <v>36341</v>
      </c>
      <c r="H42" s="8">
        <v>14.55</v>
      </c>
      <c r="J42" s="1">
        <v>36341</v>
      </c>
      <c r="K42" s="9">
        <v>12.75</v>
      </c>
      <c r="M42" s="1">
        <v>36525</v>
      </c>
      <c r="N42" s="6">
        <v>15.41</v>
      </c>
      <c r="P42" s="1">
        <v>37711</v>
      </c>
      <c r="Q42" s="7">
        <v>15.54</v>
      </c>
      <c r="S42" s="1">
        <v>39721</v>
      </c>
      <c r="T42" s="8">
        <v>29.2</v>
      </c>
      <c r="V42" s="1">
        <v>41274</v>
      </c>
      <c r="W42" s="9">
        <v>32.119999999999997</v>
      </c>
      <c r="Y42" s="1">
        <v>43882</v>
      </c>
      <c r="Z42" s="6">
        <f t="shared" si="0"/>
        <v>13.21</v>
      </c>
      <c r="AA42" s="7">
        <f t="shared" si="1"/>
        <v>14.28</v>
      </c>
      <c r="AB42" s="8">
        <f t="shared" si="2"/>
        <v>14.55</v>
      </c>
      <c r="AC42" s="9">
        <f t="shared" si="3"/>
        <v>12.75</v>
      </c>
      <c r="AE42" s="1">
        <v>43882</v>
      </c>
      <c r="AF42" s="6">
        <f t="shared" si="6"/>
        <v>15.41</v>
      </c>
      <c r="AG42" s="14">
        <f>AVERAGE(AG39,AG43:AG45)</f>
        <v>16.662500000000001</v>
      </c>
      <c r="AH42" s="15">
        <f>AVERAGE(AH39,AH43:AH45)</f>
        <v>22.747499999999999</v>
      </c>
      <c r="AI42" s="9">
        <f t="shared" si="7"/>
        <v>32.119999999999997</v>
      </c>
      <c r="AK42" s="1">
        <v>43973</v>
      </c>
      <c r="AL42" s="6">
        <f t="shared" si="8"/>
        <v>0</v>
      </c>
      <c r="AQ42" s="1">
        <v>44340</v>
      </c>
      <c r="AR42" s="6">
        <f t="shared" si="9"/>
        <v>0</v>
      </c>
    </row>
    <row r="43" spans="1:44" x14ac:dyDescent="0.25">
      <c r="A43" s="1">
        <v>36433</v>
      </c>
      <c r="B43" s="6">
        <v>13.8</v>
      </c>
      <c r="D43" s="1">
        <v>36433</v>
      </c>
      <c r="E43" s="7">
        <v>14.26</v>
      </c>
      <c r="G43" s="1">
        <v>36433</v>
      </c>
      <c r="H43" s="8">
        <v>12.76</v>
      </c>
      <c r="J43" s="1">
        <v>36433</v>
      </c>
      <c r="K43" s="9">
        <v>13.92</v>
      </c>
      <c r="M43" s="1">
        <v>36616</v>
      </c>
      <c r="N43" s="6">
        <v>13.87</v>
      </c>
      <c r="P43" s="1">
        <v>37802</v>
      </c>
      <c r="Q43" s="7">
        <v>16.079999999999998</v>
      </c>
      <c r="S43" s="1">
        <v>39813</v>
      </c>
      <c r="T43" s="8">
        <v>22.94</v>
      </c>
      <c r="V43" s="1">
        <v>41362</v>
      </c>
      <c r="W43" s="9">
        <v>33.31</v>
      </c>
      <c r="Y43" s="1">
        <v>43885</v>
      </c>
      <c r="Z43" s="6">
        <f t="shared" si="0"/>
        <v>13.8</v>
      </c>
      <c r="AA43" s="7">
        <f t="shared" si="1"/>
        <v>14.26</v>
      </c>
      <c r="AB43" s="8">
        <f t="shared" si="2"/>
        <v>12.76</v>
      </c>
      <c r="AC43" s="9">
        <f t="shared" si="3"/>
        <v>13.92</v>
      </c>
      <c r="AE43" s="1">
        <v>43885</v>
      </c>
      <c r="AF43" s="6">
        <f t="shared" si="6"/>
        <v>13.87</v>
      </c>
      <c r="AG43" s="7">
        <f t="shared" ref="AG43:AG69" si="10">Q43</f>
        <v>16.079999999999998</v>
      </c>
      <c r="AH43" s="8">
        <f t="shared" ref="AH43:AH69" si="11">T43</f>
        <v>22.94</v>
      </c>
      <c r="AI43" s="9">
        <f t="shared" si="7"/>
        <v>33.31</v>
      </c>
      <c r="AK43" s="1">
        <v>43976</v>
      </c>
      <c r="AL43" s="6">
        <f t="shared" si="8"/>
        <v>0</v>
      </c>
      <c r="AQ43" s="1">
        <v>44341</v>
      </c>
      <c r="AR43" s="6">
        <f t="shared" si="9"/>
        <v>0</v>
      </c>
    </row>
    <row r="44" spans="1:44" x14ac:dyDescent="0.25">
      <c r="A44" s="1">
        <v>36525</v>
      </c>
      <c r="B44" s="6">
        <v>13.7</v>
      </c>
      <c r="D44" s="1">
        <v>36525</v>
      </c>
      <c r="E44" s="7">
        <v>12.67</v>
      </c>
      <c r="G44" s="1">
        <v>36525</v>
      </c>
      <c r="H44" s="8">
        <v>14.08</v>
      </c>
      <c r="J44" s="1">
        <v>36525</v>
      </c>
      <c r="K44" s="9">
        <v>14.56</v>
      </c>
      <c r="M44" s="1">
        <v>36707</v>
      </c>
      <c r="N44" s="6">
        <v>15.03</v>
      </c>
      <c r="P44" s="1">
        <v>37894</v>
      </c>
      <c r="Q44" s="7">
        <v>17.100000000000001</v>
      </c>
      <c r="S44" s="1">
        <v>39903</v>
      </c>
      <c r="T44" s="8">
        <v>19.739999999999998</v>
      </c>
      <c r="V44" s="1">
        <v>41453</v>
      </c>
      <c r="W44" s="9">
        <v>34.049999999999997</v>
      </c>
      <c r="Y44" s="1">
        <v>43886</v>
      </c>
      <c r="Z44" s="6">
        <f t="shared" si="0"/>
        <v>13.7</v>
      </c>
      <c r="AA44" s="7">
        <f t="shared" si="1"/>
        <v>12.67</v>
      </c>
      <c r="AB44" s="8">
        <f t="shared" si="2"/>
        <v>14.08</v>
      </c>
      <c r="AC44" s="9">
        <f t="shared" si="3"/>
        <v>14.56</v>
      </c>
      <c r="AE44" s="1">
        <v>43886</v>
      </c>
      <c r="AF44" s="6">
        <f t="shared" si="6"/>
        <v>15.03</v>
      </c>
      <c r="AG44" s="7">
        <f t="shared" si="10"/>
        <v>17.100000000000001</v>
      </c>
      <c r="AH44" s="8">
        <f t="shared" si="11"/>
        <v>19.739999999999998</v>
      </c>
      <c r="AI44" s="9">
        <f t="shared" si="7"/>
        <v>34.049999999999997</v>
      </c>
      <c r="AK44" s="1">
        <v>43977</v>
      </c>
      <c r="AL44" s="6">
        <f t="shared" si="8"/>
        <v>0</v>
      </c>
      <c r="AQ44" s="1">
        <v>44342</v>
      </c>
      <c r="AR44" s="6">
        <f t="shared" si="9"/>
        <v>0</v>
      </c>
    </row>
    <row r="45" spans="1:44" x14ac:dyDescent="0.25">
      <c r="A45" s="1">
        <v>36616</v>
      </c>
      <c r="B45" s="6">
        <v>12.77</v>
      </c>
      <c r="D45" s="1">
        <v>36616</v>
      </c>
      <c r="E45" s="7">
        <v>14.01</v>
      </c>
      <c r="G45" s="1">
        <v>36616</v>
      </c>
      <c r="H45" s="8">
        <v>14.66</v>
      </c>
      <c r="J45" s="1">
        <v>36616</v>
      </c>
      <c r="K45" s="9">
        <v>15.61</v>
      </c>
      <c r="M45" s="1">
        <v>36798</v>
      </c>
      <c r="N45" s="6">
        <v>15.48</v>
      </c>
      <c r="P45" s="1">
        <v>38077</v>
      </c>
      <c r="Q45" s="7">
        <v>17.12</v>
      </c>
      <c r="S45" s="1">
        <v>39994</v>
      </c>
      <c r="T45" s="8">
        <v>20.329999999999998</v>
      </c>
      <c r="V45" s="1">
        <v>41547</v>
      </c>
      <c r="W45" s="9">
        <v>34.99</v>
      </c>
      <c r="Y45" s="1">
        <v>43887</v>
      </c>
      <c r="Z45" s="6">
        <f t="shared" si="0"/>
        <v>12.77</v>
      </c>
      <c r="AA45" s="7">
        <f t="shared" si="1"/>
        <v>14.01</v>
      </c>
      <c r="AB45" s="8">
        <f t="shared" si="2"/>
        <v>14.66</v>
      </c>
      <c r="AC45" s="9">
        <f t="shared" si="3"/>
        <v>15.61</v>
      </c>
      <c r="AE45" s="1">
        <v>43887</v>
      </c>
      <c r="AF45" s="6">
        <f t="shared" si="6"/>
        <v>15.48</v>
      </c>
      <c r="AG45" s="7">
        <f t="shared" si="10"/>
        <v>17.12</v>
      </c>
      <c r="AH45" s="8">
        <f t="shared" si="11"/>
        <v>20.329999999999998</v>
      </c>
      <c r="AI45" s="9">
        <f t="shared" si="7"/>
        <v>34.99</v>
      </c>
      <c r="AK45" s="1">
        <v>43978</v>
      </c>
      <c r="AL45" s="6">
        <f t="shared" si="8"/>
        <v>0</v>
      </c>
      <c r="AQ45" s="1">
        <v>44343</v>
      </c>
      <c r="AR45" s="6">
        <f t="shared" si="9"/>
        <v>0</v>
      </c>
    </row>
    <row r="46" spans="1:44" x14ac:dyDescent="0.25">
      <c r="A46" s="1">
        <v>36707</v>
      </c>
      <c r="B46" s="6">
        <v>13.74</v>
      </c>
      <c r="D46" s="1">
        <v>36707</v>
      </c>
      <c r="E46" s="7">
        <v>14.45</v>
      </c>
      <c r="G46" s="1">
        <v>36707</v>
      </c>
      <c r="H46" s="8">
        <v>15.67</v>
      </c>
      <c r="J46" s="1">
        <v>36707</v>
      </c>
      <c r="K46" s="9">
        <v>14.05</v>
      </c>
      <c r="M46" s="1">
        <v>36889</v>
      </c>
      <c r="N46" s="6">
        <v>16.399999999999999</v>
      </c>
      <c r="P46" s="1">
        <v>38168</v>
      </c>
      <c r="Q46" s="7">
        <v>18.420000000000002</v>
      </c>
      <c r="S46" s="1">
        <v>40086</v>
      </c>
      <c r="T46" s="8">
        <v>21.28</v>
      </c>
      <c r="V46" s="1">
        <v>41639</v>
      </c>
      <c r="W46" s="9">
        <v>34.53</v>
      </c>
      <c r="Y46" s="1">
        <v>43888</v>
      </c>
      <c r="Z46" s="6">
        <f t="shared" si="0"/>
        <v>13.74</v>
      </c>
      <c r="AA46" s="7">
        <f t="shared" si="1"/>
        <v>14.45</v>
      </c>
      <c r="AB46" s="8">
        <f t="shared" si="2"/>
        <v>15.67</v>
      </c>
      <c r="AC46" s="9">
        <f t="shared" si="3"/>
        <v>14.05</v>
      </c>
      <c r="AE46" s="1">
        <v>43888</v>
      </c>
      <c r="AF46" s="6">
        <f t="shared" si="6"/>
        <v>16.399999999999999</v>
      </c>
      <c r="AG46" s="7">
        <f t="shared" si="10"/>
        <v>18.420000000000002</v>
      </c>
      <c r="AH46" s="8">
        <f t="shared" si="11"/>
        <v>21.28</v>
      </c>
      <c r="AI46" s="9">
        <f t="shared" si="7"/>
        <v>34.53</v>
      </c>
      <c r="AK46" s="1">
        <v>43979</v>
      </c>
      <c r="AL46" s="6">
        <f t="shared" si="8"/>
        <v>0</v>
      </c>
      <c r="AQ46" s="1">
        <v>44344</v>
      </c>
      <c r="AR46" s="6">
        <f t="shared" si="9"/>
        <v>0</v>
      </c>
    </row>
    <row r="47" spans="1:44" x14ac:dyDescent="0.25">
      <c r="A47" s="1">
        <v>36798</v>
      </c>
      <c r="B47" s="6">
        <v>14.02</v>
      </c>
      <c r="D47" s="1">
        <v>36798</v>
      </c>
      <c r="E47" s="7">
        <v>15.36</v>
      </c>
      <c r="G47" s="1">
        <v>36798</v>
      </c>
      <c r="H47" s="8">
        <v>14.42</v>
      </c>
      <c r="J47" s="1">
        <v>36798</v>
      </c>
      <c r="K47" s="9">
        <v>15.56</v>
      </c>
      <c r="M47" s="1">
        <v>36980</v>
      </c>
      <c r="N47" s="6">
        <v>14.42</v>
      </c>
      <c r="P47" s="1">
        <v>38260</v>
      </c>
      <c r="Q47" s="7">
        <v>19.55</v>
      </c>
      <c r="S47" s="1">
        <v>40178</v>
      </c>
      <c r="T47" s="8">
        <v>22.56</v>
      </c>
      <c r="V47" s="1">
        <v>41729</v>
      </c>
      <c r="W47" s="9">
        <v>35.700000000000003</v>
      </c>
      <c r="Y47" s="1">
        <v>43889</v>
      </c>
      <c r="Z47" s="6">
        <f t="shared" si="0"/>
        <v>14.02</v>
      </c>
      <c r="AA47" s="7">
        <f t="shared" si="1"/>
        <v>15.36</v>
      </c>
      <c r="AB47" s="8">
        <f t="shared" si="2"/>
        <v>14.42</v>
      </c>
      <c r="AC47" s="9">
        <f t="shared" si="3"/>
        <v>15.56</v>
      </c>
      <c r="AE47" s="1">
        <v>43889</v>
      </c>
      <c r="AF47" s="6">
        <f t="shared" si="6"/>
        <v>14.42</v>
      </c>
      <c r="AG47" s="7">
        <f t="shared" si="10"/>
        <v>19.55</v>
      </c>
      <c r="AH47" s="8">
        <f t="shared" si="11"/>
        <v>22.56</v>
      </c>
      <c r="AI47" s="9">
        <f t="shared" si="7"/>
        <v>35.700000000000003</v>
      </c>
      <c r="AK47" s="1">
        <v>43980</v>
      </c>
      <c r="AL47" s="6">
        <f t="shared" si="8"/>
        <v>0</v>
      </c>
      <c r="AQ47" s="1">
        <v>44347</v>
      </c>
      <c r="AR47" s="6">
        <f t="shared" si="9"/>
        <v>0</v>
      </c>
    </row>
    <row r="48" spans="1:44" x14ac:dyDescent="0.25">
      <c r="A48" s="1">
        <v>36889</v>
      </c>
      <c r="B48" s="6">
        <v>13.8</v>
      </c>
      <c r="D48" s="1">
        <v>36889</v>
      </c>
      <c r="E48" s="7">
        <v>13.64</v>
      </c>
      <c r="G48" s="1">
        <v>36889</v>
      </c>
      <c r="H48" s="8">
        <v>14.93</v>
      </c>
      <c r="J48" s="1">
        <v>36889</v>
      </c>
      <c r="K48" s="9">
        <v>15.34</v>
      </c>
      <c r="M48" s="1">
        <v>37071</v>
      </c>
      <c r="N48" s="6">
        <v>15.61</v>
      </c>
      <c r="P48" s="1">
        <v>38625</v>
      </c>
      <c r="Q48" s="7">
        <v>22.66</v>
      </c>
      <c r="S48" s="1">
        <v>40268</v>
      </c>
      <c r="T48" s="8">
        <v>24.26</v>
      </c>
      <c r="V48" s="1">
        <v>41820</v>
      </c>
      <c r="W48" s="9">
        <v>35.729999999999997</v>
      </c>
      <c r="Y48" s="1">
        <v>43892</v>
      </c>
      <c r="Z48" s="6">
        <f t="shared" si="0"/>
        <v>13.8</v>
      </c>
      <c r="AA48" s="7">
        <f t="shared" si="1"/>
        <v>13.64</v>
      </c>
      <c r="AB48" s="8">
        <f t="shared" si="2"/>
        <v>14.93</v>
      </c>
      <c r="AC48" s="9">
        <f t="shared" si="3"/>
        <v>15.34</v>
      </c>
      <c r="AE48" s="1">
        <v>43892</v>
      </c>
      <c r="AF48" s="6">
        <f t="shared" si="6"/>
        <v>15.61</v>
      </c>
      <c r="AG48" s="7">
        <f t="shared" si="10"/>
        <v>22.66</v>
      </c>
      <c r="AH48" s="8">
        <f t="shared" si="11"/>
        <v>24.26</v>
      </c>
      <c r="AI48" s="9">
        <f t="shared" si="7"/>
        <v>35.729999999999997</v>
      </c>
      <c r="AK48" s="1">
        <v>43983</v>
      </c>
      <c r="AL48" s="6">
        <f t="shared" si="8"/>
        <v>0</v>
      </c>
      <c r="AQ48" s="1">
        <v>44348</v>
      </c>
      <c r="AR48" s="6">
        <f t="shared" si="9"/>
        <v>0</v>
      </c>
    </row>
    <row r="49" spans="1:44" x14ac:dyDescent="0.25">
      <c r="A49" s="1">
        <v>36980</v>
      </c>
      <c r="B49" s="6">
        <v>12.14</v>
      </c>
      <c r="D49" s="1">
        <v>36980</v>
      </c>
      <c r="E49" s="7">
        <v>13.62</v>
      </c>
      <c r="G49" s="1">
        <v>36980</v>
      </c>
      <c r="H49" s="8">
        <v>14.52</v>
      </c>
      <c r="J49" s="1">
        <v>36980</v>
      </c>
      <c r="K49" s="9">
        <v>15.54</v>
      </c>
      <c r="M49" s="1">
        <v>37162</v>
      </c>
      <c r="N49" s="6">
        <v>15.45</v>
      </c>
      <c r="P49" s="1">
        <v>38716</v>
      </c>
      <c r="Q49" s="7">
        <v>20.82</v>
      </c>
      <c r="S49" s="1">
        <v>40359</v>
      </c>
      <c r="T49" s="8">
        <v>25.89</v>
      </c>
      <c r="V49" s="1">
        <v>41912</v>
      </c>
      <c r="W49" s="9">
        <v>37.54</v>
      </c>
      <c r="Y49" s="1">
        <v>43893</v>
      </c>
      <c r="Z49" s="6">
        <f t="shared" si="0"/>
        <v>12.14</v>
      </c>
      <c r="AA49" s="7">
        <f t="shared" si="1"/>
        <v>13.62</v>
      </c>
      <c r="AB49" s="8">
        <f t="shared" si="2"/>
        <v>14.52</v>
      </c>
      <c r="AC49" s="9">
        <f t="shared" si="3"/>
        <v>15.54</v>
      </c>
      <c r="AE49" s="1">
        <v>43893</v>
      </c>
      <c r="AF49" s="6">
        <f t="shared" si="6"/>
        <v>15.45</v>
      </c>
      <c r="AG49" s="7">
        <f t="shared" si="10"/>
        <v>20.82</v>
      </c>
      <c r="AH49" s="8">
        <f t="shared" si="11"/>
        <v>25.89</v>
      </c>
      <c r="AI49" s="9">
        <f t="shared" si="7"/>
        <v>37.54</v>
      </c>
      <c r="AK49" s="1">
        <v>43984</v>
      </c>
      <c r="AL49" s="6">
        <f t="shared" si="8"/>
        <v>0</v>
      </c>
      <c r="AQ49" s="1">
        <v>44349</v>
      </c>
      <c r="AR49" s="6">
        <f t="shared" si="9"/>
        <v>0</v>
      </c>
    </row>
    <row r="50" spans="1:44" x14ac:dyDescent="0.25">
      <c r="A50" s="1">
        <v>37071</v>
      </c>
      <c r="B50" s="6">
        <v>12.5</v>
      </c>
      <c r="D50" s="1">
        <v>37071</v>
      </c>
      <c r="E50" s="7">
        <v>15.2</v>
      </c>
      <c r="G50" s="1">
        <v>37071</v>
      </c>
      <c r="H50" s="8">
        <v>15.12</v>
      </c>
      <c r="J50" s="1">
        <v>37071</v>
      </c>
      <c r="K50" s="9">
        <v>14.49</v>
      </c>
      <c r="M50" s="1">
        <v>37256</v>
      </c>
      <c r="N50" s="6">
        <v>15.68</v>
      </c>
      <c r="P50" s="1">
        <v>38807</v>
      </c>
      <c r="Q50" s="7">
        <v>23.07</v>
      </c>
      <c r="S50" s="1">
        <v>40451</v>
      </c>
      <c r="T50" s="8">
        <v>26.04</v>
      </c>
      <c r="V50" s="1">
        <v>42004</v>
      </c>
      <c r="W50" s="9">
        <v>35.67</v>
      </c>
      <c r="Y50" s="1">
        <v>43894</v>
      </c>
      <c r="Z50" s="6">
        <f t="shared" si="0"/>
        <v>12.5</v>
      </c>
      <c r="AA50" s="7">
        <f t="shared" si="1"/>
        <v>15.2</v>
      </c>
      <c r="AB50" s="8">
        <f t="shared" si="2"/>
        <v>15.12</v>
      </c>
      <c r="AC50" s="9">
        <f t="shared" si="3"/>
        <v>14.49</v>
      </c>
      <c r="AE50" s="1">
        <v>43894</v>
      </c>
      <c r="AF50" s="6">
        <f t="shared" si="6"/>
        <v>15.68</v>
      </c>
      <c r="AG50" s="7">
        <f t="shared" si="10"/>
        <v>23.07</v>
      </c>
      <c r="AH50" s="8">
        <f t="shared" si="11"/>
        <v>26.04</v>
      </c>
      <c r="AI50" s="9">
        <f t="shared" si="7"/>
        <v>35.67</v>
      </c>
      <c r="AK50" s="1">
        <v>43985</v>
      </c>
      <c r="AL50" s="6">
        <f t="shared" si="8"/>
        <v>0</v>
      </c>
      <c r="AQ50" s="1">
        <v>44350</v>
      </c>
      <c r="AR50" s="6">
        <f t="shared" si="9"/>
        <v>0</v>
      </c>
    </row>
    <row r="51" spans="1:44" x14ac:dyDescent="0.25">
      <c r="A51" s="1">
        <v>37162</v>
      </c>
      <c r="B51" s="6">
        <v>12.11</v>
      </c>
      <c r="D51" s="1">
        <v>37162</v>
      </c>
      <c r="E51" s="7">
        <v>13.57</v>
      </c>
      <c r="G51" s="1">
        <v>37162</v>
      </c>
      <c r="H51" s="8">
        <v>13.34</v>
      </c>
      <c r="J51" s="1">
        <v>37162</v>
      </c>
      <c r="K51" s="9">
        <v>14.65</v>
      </c>
      <c r="M51" s="1">
        <v>37344</v>
      </c>
      <c r="N51" s="6">
        <v>14.84</v>
      </c>
      <c r="P51" s="1">
        <v>38898</v>
      </c>
      <c r="Q51" s="7">
        <v>23.56</v>
      </c>
      <c r="S51" s="1">
        <v>40543</v>
      </c>
      <c r="T51" s="8">
        <v>26.96</v>
      </c>
      <c r="V51" s="1">
        <v>42094</v>
      </c>
      <c r="W51" s="9">
        <v>36.68</v>
      </c>
      <c r="Y51" s="1">
        <v>43895</v>
      </c>
      <c r="Z51" s="6">
        <f t="shared" si="0"/>
        <v>12.11</v>
      </c>
      <c r="AA51" s="7">
        <f t="shared" si="1"/>
        <v>13.57</v>
      </c>
      <c r="AB51" s="8">
        <f t="shared" si="2"/>
        <v>13.34</v>
      </c>
      <c r="AC51" s="9">
        <f t="shared" si="3"/>
        <v>14.65</v>
      </c>
      <c r="AE51" s="1">
        <v>43895</v>
      </c>
      <c r="AF51" s="6">
        <f t="shared" si="6"/>
        <v>14.84</v>
      </c>
      <c r="AG51" s="7">
        <f t="shared" si="10"/>
        <v>23.56</v>
      </c>
      <c r="AH51" s="8">
        <f t="shared" si="11"/>
        <v>26.96</v>
      </c>
      <c r="AI51" s="9">
        <f t="shared" si="7"/>
        <v>36.68</v>
      </c>
      <c r="AK51" s="1">
        <v>43986</v>
      </c>
      <c r="AL51" s="6">
        <f t="shared" si="8"/>
        <v>0</v>
      </c>
      <c r="AQ51" s="1">
        <v>44351</v>
      </c>
      <c r="AR51" s="6">
        <f t="shared" si="9"/>
        <v>0</v>
      </c>
    </row>
    <row r="52" spans="1:44" x14ac:dyDescent="0.25">
      <c r="A52" s="1">
        <v>37256</v>
      </c>
      <c r="B52" s="6">
        <v>11.7</v>
      </c>
      <c r="D52" s="1">
        <v>37256</v>
      </c>
      <c r="E52" s="7">
        <v>12.31</v>
      </c>
      <c r="G52" s="1">
        <v>37256</v>
      </c>
      <c r="H52" s="8">
        <v>13.71</v>
      </c>
      <c r="J52" s="1">
        <v>37256</v>
      </c>
      <c r="K52" s="9">
        <v>14.71</v>
      </c>
      <c r="M52" s="1">
        <v>37435</v>
      </c>
      <c r="N52" s="6">
        <v>16.03</v>
      </c>
      <c r="P52" s="1">
        <v>38989</v>
      </c>
      <c r="Q52" s="7">
        <v>24.69</v>
      </c>
      <c r="S52" s="1">
        <v>40633</v>
      </c>
      <c r="T52" s="8">
        <v>28.49</v>
      </c>
      <c r="V52" s="1">
        <v>42185</v>
      </c>
      <c r="W52" s="9">
        <v>36.5</v>
      </c>
      <c r="Y52" s="1">
        <v>43896</v>
      </c>
      <c r="Z52" s="6">
        <f t="shared" si="0"/>
        <v>11.7</v>
      </c>
      <c r="AA52" s="7">
        <f t="shared" si="1"/>
        <v>12.31</v>
      </c>
      <c r="AB52" s="8">
        <f t="shared" si="2"/>
        <v>13.71</v>
      </c>
      <c r="AC52" s="9">
        <f t="shared" si="3"/>
        <v>14.71</v>
      </c>
      <c r="AE52" s="1">
        <v>43896</v>
      </c>
      <c r="AF52" s="6">
        <f t="shared" si="6"/>
        <v>16.03</v>
      </c>
      <c r="AG52" s="7">
        <f t="shared" si="10"/>
        <v>24.69</v>
      </c>
      <c r="AH52" s="8">
        <f t="shared" si="11"/>
        <v>28.49</v>
      </c>
      <c r="AI52" s="9">
        <f t="shared" si="7"/>
        <v>36.5</v>
      </c>
      <c r="AK52" s="1">
        <v>43987</v>
      </c>
      <c r="AL52" s="6">
        <f t="shared" si="8"/>
        <v>0</v>
      </c>
      <c r="AQ52" s="1">
        <v>44354</v>
      </c>
      <c r="AR52" s="6">
        <f t="shared" si="9"/>
        <v>0</v>
      </c>
    </row>
    <row r="53" spans="1:44" x14ac:dyDescent="0.25">
      <c r="A53" s="1">
        <v>37344</v>
      </c>
      <c r="B53" s="6">
        <v>11.91</v>
      </c>
      <c r="D53" s="1">
        <v>37344</v>
      </c>
      <c r="E53" s="7">
        <v>13.61</v>
      </c>
      <c r="G53" s="1">
        <v>37344</v>
      </c>
      <c r="H53" s="8">
        <v>14.77</v>
      </c>
      <c r="J53" s="1">
        <v>37344</v>
      </c>
      <c r="K53" s="9">
        <v>15.69</v>
      </c>
      <c r="M53" s="1">
        <v>37529</v>
      </c>
      <c r="N53" s="6">
        <v>15.63</v>
      </c>
      <c r="P53" s="1">
        <v>39080</v>
      </c>
      <c r="Q53" s="7">
        <v>24.48</v>
      </c>
      <c r="S53" s="1">
        <v>40724</v>
      </c>
      <c r="T53" s="8">
        <v>30.26</v>
      </c>
      <c r="V53" s="1">
        <v>42277</v>
      </c>
      <c r="W53" s="9">
        <v>36.659999999999997</v>
      </c>
      <c r="Y53" s="1">
        <v>43899</v>
      </c>
      <c r="Z53" s="6">
        <f t="shared" si="0"/>
        <v>11.91</v>
      </c>
      <c r="AA53" s="7">
        <f t="shared" si="1"/>
        <v>13.61</v>
      </c>
      <c r="AB53" s="8">
        <f t="shared" si="2"/>
        <v>14.77</v>
      </c>
      <c r="AC53" s="9">
        <f t="shared" si="3"/>
        <v>15.69</v>
      </c>
      <c r="AE53" s="1">
        <v>43899</v>
      </c>
      <c r="AF53" s="6">
        <f t="shared" si="6"/>
        <v>15.63</v>
      </c>
      <c r="AG53" s="7">
        <f t="shared" si="10"/>
        <v>24.48</v>
      </c>
      <c r="AH53" s="8">
        <f t="shared" si="11"/>
        <v>30.26</v>
      </c>
      <c r="AI53" s="9">
        <f t="shared" si="7"/>
        <v>36.659999999999997</v>
      </c>
      <c r="AK53" s="1">
        <v>43990</v>
      </c>
      <c r="AL53" s="6">
        <f t="shared" si="8"/>
        <v>0</v>
      </c>
      <c r="AQ53" s="1">
        <v>44355</v>
      </c>
      <c r="AR53" s="6">
        <f t="shared" si="9"/>
        <v>0</v>
      </c>
    </row>
    <row r="54" spans="1:44" x14ac:dyDescent="0.25">
      <c r="A54" s="1">
        <v>37435</v>
      </c>
      <c r="B54" s="6">
        <v>13.29</v>
      </c>
      <c r="D54" s="1">
        <v>37435</v>
      </c>
      <c r="E54" s="7">
        <v>14.41</v>
      </c>
      <c r="G54" s="1">
        <v>37435</v>
      </c>
      <c r="H54" s="8">
        <v>15.47</v>
      </c>
      <c r="J54" s="1">
        <v>37435</v>
      </c>
      <c r="K54" s="9">
        <v>14.7</v>
      </c>
      <c r="M54" s="1">
        <v>37621</v>
      </c>
      <c r="N54" s="6">
        <v>15.96</v>
      </c>
      <c r="P54" s="1">
        <v>39171</v>
      </c>
      <c r="Q54" s="7">
        <v>26.28</v>
      </c>
      <c r="S54" s="1">
        <v>40816</v>
      </c>
      <c r="T54" s="8">
        <v>30.22</v>
      </c>
      <c r="V54" s="1">
        <v>42369</v>
      </c>
      <c r="W54" s="9">
        <v>36.79</v>
      </c>
      <c r="Y54" s="1">
        <v>43900</v>
      </c>
      <c r="Z54" s="6">
        <f t="shared" si="0"/>
        <v>13.29</v>
      </c>
      <c r="AA54" s="7">
        <f t="shared" si="1"/>
        <v>14.41</v>
      </c>
      <c r="AB54" s="8">
        <f t="shared" si="2"/>
        <v>15.47</v>
      </c>
      <c r="AC54" s="9">
        <f t="shared" si="3"/>
        <v>14.7</v>
      </c>
      <c r="AE54" s="1">
        <v>43900</v>
      </c>
      <c r="AF54" s="6">
        <f t="shared" si="6"/>
        <v>15.96</v>
      </c>
      <c r="AG54" s="7">
        <f t="shared" si="10"/>
        <v>26.28</v>
      </c>
      <c r="AH54" s="8">
        <f t="shared" si="11"/>
        <v>30.22</v>
      </c>
      <c r="AI54" s="9">
        <f t="shared" si="7"/>
        <v>36.79</v>
      </c>
      <c r="AK54" s="1">
        <v>43991</v>
      </c>
      <c r="AL54" s="6">
        <f t="shared" si="8"/>
        <v>0</v>
      </c>
      <c r="AQ54" s="1">
        <v>44356</v>
      </c>
      <c r="AR54" s="6">
        <f t="shared" si="9"/>
        <v>0</v>
      </c>
    </row>
    <row r="55" spans="1:44" x14ac:dyDescent="0.25">
      <c r="A55" s="1">
        <v>37529</v>
      </c>
      <c r="B55" s="6">
        <v>12.96</v>
      </c>
      <c r="D55" s="1">
        <v>37529</v>
      </c>
      <c r="E55" s="7">
        <v>14.33</v>
      </c>
      <c r="G55" s="1">
        <v>37529</v>
      </c>
      <c r="H55" s="8">
        <v>13.79</v>
      </c>
      <c r="J55" s="1">
        <v>37529</v>
      </c>
      <c r="K55" s="9">
        <v>14.97</v>
      </c>
      <c r="M55" s="1">
        <v>37711</v>
      </c>
      <c r="N55" s="6">
        <v>14.5</v>
      </c>
      <c r="P55" s="1">
        <v>39262</v>
      </c>
      <c r="Q55" s="7">
        <v>26.9</v>
      </c>
      <c r="S55" s="1">
        <v>40907</v>
      </c>
      <c r="T55" s="8">
        <v>29.87</v>
      </c>
      <c r="V55" s="1">
        <v>42460</v>
      </c>
      <c r="W55" s="9">
        <v>36.29</v>
      </c>
      <c r="Y55" s="1">
        <v>43901</v>
      </c>
      <c r="Z55" s="6">
        <f t="shared" si="0"/>
        <v>12.96</v>
      </c>
      <c r="AA55" s="7">
        <f t="shared" si="1"/>
        <v>14.33</v>
      </c>
      <c r="AB55" s="8">
        <f t="shared" si="2"/>
        <v>13.79</v>
      </c>
      <c r="AC55" s="9">
        <f t="shared" si="3"/>
        <v>14.97</v>
      </c>
      <c r="AE55" s="1">
        <v>43901</v>
      </c>
      <c r="AF55" s="6">
        <f t="shared" si="6"/>
        <v>14.5</v>
      </c>
      <c r="AG55" s="7">
        <f t="shared" si="10"/>
        <v>26.9</v>
      </c>
      <c r="AH55" s="8">
        <f t="shared" si="11"/>
        <v>29.87</v>
      </c>
      <c r="AI55" s="9">
        <f t="shared" si="7"/>
        <v>36.29</v>
      </c>
      <c r="AK55" s="1">
        <v>43992</v>
      </c>
      <c r="AL55" s="6">
        <f t="shared" si="8"/>
        <v>0</v>
      </c>
      <c r="AQ55" s="1">
        <v>44357</v>
      </c>
      <c r="AR55" s="6">
        <f t="shared" si="9"/>
        <v>0</v>
      </c>
    </row>
    <row r="56" spans="1:44" x14ac:dyDescent="0.25">
      <c r="A56" s="1">
        <v>37621</v>
      </c>
      <c r="B56" s="6">
        <v>13.22</v>
      </c>
      <c r="D56" s="1">
        <v>37621</v>
      </c>
      <c r="E56" s="7">
        <v>13.16</v>
      </c>
      <c r="G56" s="1">
        <v>37621</v>
      </c>
      <c r="H56" s="8">
        <v>14.36</v>
      </c>
      <c r="J56" s="1">
        <v>37621</v>
      </c>
      <c r="K56" s="9">
        <v>15.01</v>
      </c>
      <c r="M56" s="1">
        <v>37802</v>
      </c>
      <c r="N56" s="6">
        <v>15.43</v>
      </c>
      <c r="P56" s="1">
        <v>39353</v>
      </c>
      <c r="Q56" s="7">
        <v>27.69</v>
      </c>
      <c r="S56" s="1">
        <v>40998</v>
      </c>
      <c r="T56" s="8">
        <v>30.44</v>
      </c>
      <c r="V56" s="1">
        <v>42551</v>
      </c>
      <c r="W56" s="9">
        <v>36.04</v>
      </c>
      <c r="Y56" s="1">
        <v>43902</v>
      </c>
      <c r="Z56" s="6">
        <f t="shared" si="0"/>
        <v>13.22</v>
      </c>
      <c r="AA56" s="7">
        <f t="shared" si="1"/>
        <v>13.16</v>
      </c>
      <c r="AB56" s="8">
        <f t="shared" si="2"/>
        <v>14.36</v>
      </c>
      <c r="AC56" s="9">
        <f t="shared" si="3"/>
        <v>15.01</v>
      </c>
      <c r="AE56" s="1">
        <v>43902</v>
      </c>
      <c r="AF56" s="6">
        <f t="shared" si="6"/>
        <v>15.43</v>
      </c>
      <c r="AG56" s="7">
        <f t="shared" si="10"/>
        <v>27.69</v>
      </c>
      <c r="AH56" s="8">
        <f t="shared" si="11"/>
        <v>30.44</v>
      </c>
      <c r="AI56" s="9">
        <f t="shared" si="7"/>
        <v>36.04</v>
      </c>
      <c r="AK56" s="1">
        <v>43993</v>
      </c>
      <c r="AL56" s="6">
        <f t="shared" si="8"/>
        <v>0</v>
      </c>
      <c r="AQ56" s="1">
        <v>44358</v>
      </c>
      <c r="AR56" s="6">
        <f t="shared" si="9"/>
        <v>0</v>
      </c>
    </row>
    <row r="57" spans="1:44" x14ac:dyDescent="0.25">
      <c r="A57" s="1">
        <v>37711</v>
      </c>
      <c r="B57" s="6">
        <v>12.59</v>
      </c>
      <c r="D57" s="1">
        <v>37711</v>
      </c>
      <c r="E57" s="7">
        <v>13.78</v>
      </c>
      <c r="G57" s="1">
        <v>37711</v>
      </c>
      <c r="H57" s="8">
        <v>14.5</v>
      </c>
      <c r="J57" s="1">
        <v>37711</v>
      </c>
      <c r="K57" s="9">
        <v>15.45</v>
      </c>
      <c r="M57" s="1">
        <v>37894</v>
      </c>
      <c r="N57" s="6">
        <v>16.13</v>
      </c>
      <c r="P57" s="1">
        <v>39447</v>
      </c>
      <c r="Q57" s="7">
        <v>26.61</v>
      </c>
      <c r="S57" s="1">
        <v>41089</v>
      </c>
      <c r="T57" s="8">
        <v>31.29</v>
      </c>
      <c r="V57" s="1">
        <v>42643</v>
      </c>
      <c r="W57" s="9">
        <v>36.67</v>
      </c>
      <c r="Y57" s="1">
        <v>43903</v>
      </c>
      <c r="Z57" s="6">
        <f t="shared" si="0"/>
        <v>12.59</v>
      </c>
      <c r="AA57" s="7">
        <f t="shared" si="1"/>
        <v>13.78</v>
      </c>
      <c r="AB57" s="8">
        <f t="shared" si="2"/>
        <v>14.5</v>
      </c>
      <c r="AC57" s="9">
        <f t="shared" si="3"/>
        <v>15.45</v>
      </c>
      <c r="AE57" s="1">
        <v>43903</v>
      </c>
      <c r="AF57" s="6">
        <f t="shared" si="6"/>
        <v>16.13</v>
      </c>
      <c r="AG57" s="7">
        <f t="shared" si="10"/>
        <v>26.61</v>
      </c>
      <c r="AH57" s="8">
        <f t="shared" si="11"/>
        <v>31.29</v>
      </c>
      <c r="AI57" s="9">
        <f t="shared" si="7"/>
        <v>36.67</v>
      </c>
      <c r="AK57" s="1">
        <v>43994</v>
      </c>
      <c r="AL57" s="6">
        <f t="shared" si="8"/>
        <v>0</v>
      </c>
      <c r="AQ57" s="1">
        <v>44361</v>
      </c>
      <c r="AR57" s="6">
        <f t="shared" si="9"/>
        <v>0</v>
      </c>
    </row>
    <row r="58" spans="1:44" x14ac:dyDescent="0.25">
      <c r="A58" s="1">
        <v>37802</v>
      </c>
      <c r="B58" s="6">
        <v>13.32</v>
      </c>
      <c r="D58" s="1">
        <v>37802</v>
      </c>
      <c r="E58" s="7">
        <v>14.22</v>
      </c>
      <c r="G58" s="1">
        <v>37802</v>
      </c>
      <c r="H58" s="8">
        <v>15.12</v>
      </c>
      <c r="J58" s="1">
        <v>37802</v>
      </c>
      <c r="K58" s="9">
        <v>14.39</v>
      </c>
      <c r="M58" s="1">
        <v>37986</v>
      </c>
      <c r="N58" s="6">
        <v>17.13</v>
      </c>
      <c r="P58" s="1">
        <v>39538</v>
      </c>
      <c r="Q58" s="7">
        <v>27.43</v>
      </c>
      <c r="S58" s="1">
        <v>41180</v>
      </c>
      <c r="T58" s="8">
        <v>31.13</v>
      </c>
      <c r="V58" s="1">
        <v>42734</v>
      </c>
      <c r="W58" s="9">
        <v>37.68</v>
      </c>
      <c r="Y58" s="1">
        <v>43906</v>
      </c>
      <c r="Z58" s="6">
        <f t="shared" si="0"/>
        <v>13.32</v>
      </c>
      <c r="AA58" s="7">
        <f t="shared" si="1"/>
        <v>14.22</v>
      </c>
      <c r="AB58" s="8">
        <f t="shared" si="2"/>
        <v>15.12</v>
      </c>
      <c r="AC58" s="9">
        <f t="shared" si="3"/>
        <v>14.39</v>
      </c>
      <c r="AE58" s="1">
        <v>43906</v>
      </c>
      <c r="AF58" s="6">
        <f t="shared" si="6"/>
        <v>17.13</v>
      </c>
      <c r="AG58" s="7">
        <f t="shared" si="10"/>
        <v>27.43</v>
      </c>
      <c r="AH58" s="8">
        <f t="shared" si="11"/>
        <v>31.13</v>
      </c>
      <c r="AI58" s="9">
        <f t="shared" si="7"/>
        <v>37.68</v>
      </c>
      <c r="AK58" s="1">
        <v>43997</v>
      </c>
      <c r="AL58" s="6">
        <f t="shared" si="8"/>
        <v>0</v>
      </c>
      <c r="AQ58" s="1">
        <v>44362</v>
      </c>
      <c r="AR58" s="6">
        <f t="shared" si="9"/>
        <v>0</v>
      </c>
    </row>
    <row r="59" spans="1:44" x14ac:dyDescent="0.25">
      <c r="A59" s="1">
        <v>37894</v>
      </c>
      <c r="B59" s="6">
        <v>14.23</v>
      </c>
      <c r="D59" s="1">
        <v>37894</v>
      </c>
      <c r="E59" s="7">
        <v>15.19</v>
      </c>
      <c r="G59" s="1">
        <v>37894</v>
      </c>
      <c r="H59" s="8">
        <v>14.42</v>
      </c>
      <c r="J59" s="1">
        <v>37894</v>
      </c>
      <c r="K59" s="9">
        <v>15.57</v>
      </c>
      <c r="M59" s="1">
        <v>38077</v>
      </c>
      <c r="N59" s="6">
        <v>16.27</v>
      </c>
      <c r="P59" s="1">
        <v>39629</v>
      </c>
      <c r="Q59" s="7">
        <v>28.02</v>
      </c>
      <c r="S59" s="1">
        <v>41274</v>
      </c>
      <c r="T59" s="8">
        <v>31.34</v>
      </c>
      <c r="V59" s="1">
        <v>42825</v>
      </c>
      <c r="W59" s="9">
        <v>39.21</v>
      </c>
      <c r="Y59" s="1">
        <v>43907</v>
      </c>
      <c r="Z59" s="6">
        <f t="shared" si="0"/>
        <v>14.23</v>
      </c>
      <c r="AA59" s="7">
        <f t="shared" si="1"/>
        <v>15.19</v>
      </c>
      <c r="AB59" s="8">
        <f t="shared" si="2"/>
        <v>14.42</v>
      </c>
      <c r="AC59" s="9">
        <f t="shared" si="3"/>
        <v>15.57</v>
      </c>
      <c r="AE59" s="1">
        <v>43907</v>
      </c>
      <c r="AF59" s="6">
        <f t="shared" si="6"/>
        <v>16.27</v>
      </c>
      <c r="AG59" s="7">
        <f t="shared" si="10"/>
        <v>28.02</v>
      </c>
      <c r="AH59" s="8">
        <f t="shared" si="11"/>
        <v>31.34</v>
      </c>
      <c r="AI59" s="9">
        <f t="shared" si="7"/>
        <v>39.21</v>
      </c>
      <c r="AK59" s="1">
        <v>43998</v>
      </c>
      <c r="AL59" s="6">
        <f t="shared" si="8"/>
        <v>0</v>
      </c>
      <c r="AQ59" s="1">
        <v>44363</v>
      </c>
      <c r="AR59" s="6">
        <f t="shared" si="9"/>
        <v>0</v>
      </c>
    </row>
    <row r="60" spans="1:44" x14ac:dyDescent="0.25">
      <c r="A60" s="1">
        <v>37986</v>
      </c>
      <c r="B60" s="6">
        <v>15.18</v>
      </c>
      <c r="D60" s="1">
        <v>37986</v>
      </c>
      <c r="E60" s="7">
        <v>14.69</v>
      </c>
      <c r="G60" s="1">
        <v>37986</v>
      </c>
      <c r="H60" s="8">
        <v>15.75</v>
      </c>
      <c r="J60" s="1">
        <v>37986</v>
      </c>
      <c r="K60" s="9">
        <v>16.309999999999999</v>
      </c>
      <c r="M60" s="1">
        <v>38168</v>
      </c>
      <c r="N60" s="6">
        <v>17.670000000000002</v>
      </c>
      <c r="P60" s="1">
        <v>39721</v>
      </c>
      <c r="Q60" s="7">
        <v>27.02</v>
      </c>
      <c r="S60" s="1">
        <v>41362</v>
      </c>
      <c r="T60" s="8">
        <v>31.68</v>
      </c>
      <c r="V60" s="1">
        <v>42916</v>
      </c>
      <c r="W60" s="9">
        <v>37.22</v>
      </c>
      <c r="Y60" s="1">
        <v>43908</v>
      </c>
      <c r="Z60" s="6">
        <f t="shared" si="0"/>
        <v>15.18</v>
      </c>
      <c r="AA60" s="7">
        <f t="shared" si="1"/>
        <v>14.69</v>
      </c>
      <c r="AB60" s="8">
        <f t="shared" si="2"/>
        <v>15.75</v>
      </c>
      <c r="AC60" s="9">
        <f t="shared" si="3"/>
        <v>16.309999999999999</v>
      </c>
      <c r="AE60" s="1">
        <v>43908</v>
      </c>
      <c r="AF60" s="6">
        <f t="shared" si="6"/>
        <v>17.670000000000002</v>
      </c>
      <c r="AG60" s="7">
        <f t="shared" si="10"/>
        <v>27.02</v>
      </c>
      <c r="AH60" s="8">
        <f t="shared" si="11"/>
        <v>31.68</v>
      </c>
      <c r="AI60" s="9">
        <f t="shared" si="7"/>
        <v>37.22</v>
      </c>
      <c r="AK60" s="1">
        <v>43999</v>
      </c>
      <c r="AL60" s="6">
        <f t="shared" si="8"/>
        <v>0</v>
      </c>
      <c r="AQ60" s="1">
        <v>44364</v>
      </c>
      <c r="AR60" s="6">
        <f t="shared" si="9"/>
        <v>0</v>
      </c>
    </row>
    <row r="61" spans="1:44" x14ac:dyDescent="0.25">
      <c r="A61" s="1">
        <v>38077</v>
      </c>
      <c r="B61" s="6">
        <v>14.5</v>
      </c>
      <c r="D61" s="1">
        <v>38077</v>
      </c>
      <c r="E61" s="7">
        <v>15.33</v>
      </c>
      <c r="G61" s="1">
        <v>38077</v>
      </c>
      <c r="H61" s="8">
        <v>16.05</v>
      </c>
      <c r="J61" s="1">
        <v>38077</v>
      </c>
      <c r="K61" s="9">
        <v>17.100000000000001</v>
      </c>
      <c r="M61" s="1">
        <v>38260</v>
      </c>
      <c r="N61" s="6">
        <v>18.329999999999998</v>
      </c>
      <c r="P61" s="1">
        <v>39813</v>
      </c>
      <c r="Q61" s="7">
        <v>21.32</v>
      </c>
      <c r="S61" s="1">
        <v>41453</v>
      </c>
      <c r="T61" s="8">
        <v>33.25</v>
      </c>
      <c r="V61" s="1">
        <v>43007</v>
      </c>
      <c r="W61" s="9">
        <v>38.659999999999997</v>
      </c>
      <c r="Y61" s="1">
        <v>43909</v>
      </c>
      <c r="Z61" s="6">
        <f t="shared" si="0"/>
        <v>14.5</v>
      </c>
      <c r="AA61" s="7">
        <f t="shared" si="1"/>
        <v>15.33</v>
      </c>
      <c r="AB61" s="8">
        <f t="shared" si="2"/>
        <v>16.05</v>
      </c>
      <c r="AC61" s="9">
        <f t="shared" si="3"/>
        <v>17.100000000000001</v>
      </c>
      <c r="AE61" s="1">
        <v>43909</v>
      </c>
      <c r="AF61" s="6">
        <f t="shared" si="6"/>
        <v>18.329999999999998</v>
      </c>
      <c r="AG61" s="7">
        <f t="shared" si="10"/>
        <v>21.32</v>
      </c>
      <c r="AH61" s="8">
        <f t="shared" si="11"/>
        <v>33.25</v>
      </c>
      <c r="AI61" s="9">
        <f t="shared" si="7"/>
        <v>38.659999999999997</v>
      </c>
      <c r="AK61" s="1">
        <v>44000</v>
      </c>
      <c r="AL61" s="6">
        <f t="shared" si="8"/>
        <v>0</v>
      </c>
    </row>
    <row r="62" spans="1:44" x14ac:dyDescent="0.25">
      <c r="A62" s="1">
        <v>38168</v>
      </c>
      <c r="B62" s="6">
        <v>15.98</v>
      </c>
      <c r="D62" s="1">
        <v>38168</v>
      </c>
      <c r="E62" s="7">
        <v>16.440000000000001</v>
      </c>
      <c r="G62" s="1">
        <v>38168</v>
      </c>
      <c r="H62" s="8">
        <v>17.41</v>
      </c>
      <c r="J62" s="1">
        <v>38168</v>
      </c>
      <c r="K62" s="9">
        <v>17.079999999999998</v>
      </c>
      <c r="M62" s="1">
        <v>38352</v>
      </c>
      <c r="N62" s="6">
        <v>19.739999999999998</v>
      </c>
      <c r="P62" s="1">
        <v>39903</v>
      </c>
      <c r="Q62" s="7">
        <v>18.440000000000001</v>
      </c>
      <c r="S62" s="1">
        <v>41547</v>
      </c>
      <c r="T62" s="8">
        <v>33.979999999999997</v>
      </c>
      <c r="V62" s="1">
        <v>43098</v>
      </c>
      <c r="W62" s="9">
        <v>41.18</v>
      </c>
      <c r="Y62" s="1">
        <v>43910</v>
      </c>
      <c r="Z62" s="6">
        <f t="shared" si="0"/>
        <v>15.98</v>
      </c>
      <c r="AA62" s="7">
        <f t="shared" si="1"/>
        <v>16.440000000000001</v>
      </c>
      <c r="AB62" s="8">
        <f t="shared" si="2"/>
        <v>17.41</v>
      </c>
      <c r="AC62" s="9">
        <f t="shared" si="3"/>
        <v>17.079999999999998</v>
      </c>
      <c r="AE62" s="1">
        <v>43910</v>
      </c>
      <c r="AF62" s="6">
        <f t="shared" si="6"/>
        <v>19.739999999999998</v>
      </c>
      <c r="AG62" s="7">
        <f t="shared" si="10"/>
        <v>18.440000000000001</v>
      </c>
      <c r="AH62" s="8">
        <f t="shared" si="11"/>
        <v>33.979999999999997</v>
      </c>
      <c r="AI62" s="9">
        <f t="shared" si="7"/>
        <v>41.18</v>
      </c>
      <c r="AK62" s="1">
        <v>44001</v>
      </c>
      <c r="AL62" s="6">
        <f t="shared" si="8"/>
        <v>0</v>
      </c>
    </row>
    <row r="63" spans="1:44" x14ac:dyDescent="0.25">
      <c r="A63" s="1">
        <v>38260</v>
      </c>
      <c r="B63" s="6">
        <v>16.38</v>
      </c>
      <c r="D63" s="1">
        <v>38260</v>
      </c>
      <c r="E63" s="7">
        <v>17.48</v>
      </c>
      <c r="G63" s="1">
        <v>38260</v>
      </c>
      <c r="H63" s="8">
        <v>17.18</v>
      </c>
      <c r="J63" s="1">
        <v>38260</v>
      </c>
      <c r="K63" s="9">
        <v>17.97</v>
      </c>
      <c r="M63" s="1">
        <v>38625</v>
      </c>
      <c r="N63" s="6">
        <v>21.27</v>
      </c>
      <c r="P63" s="1">
        <v>39994</v>
      </c>
      <c r="Q63" s="7">
        <v>19.059999999999999</v>
      </c>
      <c r="S63" s="1">
        <v>41639</v>
      </c>
      <c r="T63" s="8">
        <v>33.67</v>
      </c>
      <c r="V63" s="1">
        <v>43189</v>
      </c>
      <c r="W63" s="9">
        <v>46.22</v>
      </c>
      <c r="Y63" s="1">
        <v>43913</v>
      </c>
      <c r="Z63" s="6">
        <f t="shared" si="0"/>
        <v>16.38</v>
      </c>
      <c r="AA63" s="7">
        <f t="shared" si="1"/>
        <v>17.48</v>
      </c>
      <c r="AB63" s="8">
        <f t="shared" si="2"/>
        <v>17.18</v>
      </c>
      <c r="AC63" s="9">
        <f t="shared" si="3"/>
        <v>17.97</v>
      </c>
      <c r="AE63" s="1">
        <v>43913</v>
      </c>
      <c r="AF63" s="6">
        <f t="shared" si="6"/>
        <v>21.27</v>
      </c>
      <c r="AG63" s="7">
        <f t="shared" si="10"/>
        <v>19.059999999999999</v>
      </c>
      <c r="AH63" s="8">
        <f t="shared" si="11"/>
        <v>33.67</v>
      </c>
      <c r="AI63" s="9">
        <f t="shared" si="7"/>
        <v>46.22</v>
      </c>
      <c r="AK63" s="1">
        <v>44004</v>
      </c>
      <c r="AL63" s="6">
        <f t="shared" si="8"/>
        <v>0</v>
      </c>
    </row>
    <row r="64" spans="1:44" x14ac:dyDescent="0.25">
      <c r="A64" s="1">
        <v>38352</v>
      </c>
      <c r="B64" s="6">
        <v>17.47</v>
      </c>
      <c r="D64" s="1">
        <v>38352</v>
      </c>
      <c r="E64" s="7">
        <v>17.45</v>
      </c>
      <c r="G64" s="1">
        <v>38352</v>
      </c>
      <c r="H64" s="8">
        <v>18.260000000000002</v>
      </c>
      <c r="J64" s="1">
        <v>38352</v>
      </c>
      <c r="K64" s="9">
        <v>18.82</v>
      </c>
      <c r="M64" s="1">
        <v>38716</v>
      </c>
      <c r="N64" s="6">
        <v>22.52</v>
      </c>
      <c r="P64" s="1">
        <v>40086</v>
      </c>
      <c r="Q64" s="7">
        <v>20.440000000000001</v>
      </c>
      <c r="S64" s="1">
        <v>41729</v>
      </c>
      <c r="T64" s="8">
        <v>33.65</v>
      </c>
      <c r="V64" s="1">
        <v>43280</v>
      </c>
      <c r="W64" s="9">
        <v>47.15</v>
      </c>
      <c r="Y64" s="1">
        <v>43914</v>
      </c>
      <c r="Z64" s="6">
        <f t="shared" si="0"/>
        <v>17.47</v>
      </c>
      <c r="AA64" s="7">
        <f t="shared" si="1"/>
        <v>17.45</v>
      </c>
      <c r="AB64" s="8">
        <f t="shared" si="2"/>
        <v>18.260000000000002</v>
      </c>
      <c r="AC64" s="9">
        <f t="shared" si="3"/>
        <v>18.82</v>
      </c>
      <c r="AE64" s="1">
        <v>43914</v>
      </c>
      <c r="AF64" s="6">
        <f t="shared" si="6"/>
        <v>22.52</v>
      </c>
      <c r="AG64" s="7">
        <f t="shared" si="10"/>
        <v>20.440000000000001</v>
      </c>
      <c r="AH64" s="8">
        <f t="shared" si="11"/>
        <v>33.65</v>
      </c>
      <c r="AI64" s="9">
        <f t="shared" si="7"/>
        <v>47.15</v>
      </c>
      <c r="AK64" s="1">
        <v>44005</v>
      </c>
      <c r="AL64" s="6">
        <f t="shared" si="8"/>
        <v>0</v>
      </c>
    </row>
    <row r="65" spans="1:39" x14ac:dyDescent="0.25">
      <c r="A65" s="1">
        <v>38442</v>
      </c>
      <c r="B65" s="6">
        <v>17.13</v>
      </c>
      <c r="D65" s="1">
        <v>38442</v>
      </c>
      <c r="E65" s="7">
        <v>18.2</v>
      </c>
      <c r="G65" s="1">
        <v>38442</v>
      </c>
      <c r="H65" s="8">
        <v>18.89</v>
      </c>
      <c r="J65" s="1">
        <v>38442</v>
      </c>
      <c r="K65" s="9">
        <v>20.010000000000002</v>
      </c>
      <c r="M65" s="1">
        <v>38807</v>
      </c>
      <c r="N65" s="6">
        <v>22.09</v>
      </c>
      <c r="P65" s="1">
        <v>40178</v>
      </c>
      <c r="Q65" s="7">
        <v>21.33</v>
      </c>
      <c r="S65" s="1">
        <v>41820</v>
      </c>
      <c r="T65" s="8">
        <v>35.64</v>
      </c>
      <c r="V65" s="1">
        <v>43371</v>
      </c>
      <c r="W65" s="9">
        <v>50.14</v>
      </c>
      <c r="Y65" s="1">
        <v>43915</v>
      </c>
      <c r="Z65" s="6">
        <f t="shared" si="0"/>
        <v>17.13</v>
      </c>
      <c r="AA65" s="7">
        <f t="shared" si="1"/>
        <v>18.2</v>
      </c>
      <c r="AB65" s="8">
        <f t="shared" si="2"/>
        <v>18.89</v>
      </c>
      <c r="AC65" s="9">
        <f t="shared" si="3"/>
        <v>20.010000000000002</v>
      </c>
      <c r="AE65" s="1">
        <v>43915</v>
      </c>
      <c r="AF65" s="6">
        <f t="shared" si="6"/>
        <v>22.09</v>
      </c>
      <c r="AG65" s="7">
        <f t="shared" si="10"/>
        <v>21.33</v>
      </c>
      <c r="AH65" s="8">
        <f t="shared" si="11"/>
        <v>35.64</v>
      </c>
      <c r="AI65" s="9">
        <f t="shared" si="7"/>
        <v>50.14</v>
      </c>
      <c r="AK65" s="1">
        <v>44006</v>
      </c>
      <c r="AL65" s="6">
        <f t="shared" si="8"/>
        <v>0</v>
      </c>
    </row>
    <row r="66" spans="1:39" x14ac:dyDescent="0.25">
      <c r="A66" s="1">
        <v>38533</v>
      </c>
      <c r="B66" s="6">
        <v>18.170000000000002</v>
      </c>
      <c r="D66" s="1">
        <v>38533</v>
      </c>
      <c r="E66" s="7">
        <v>18.829999999999998</v>
      </c>
      <c r="G66" s="1">
        <v>38533</v>
      </c>
      <c r="H66" s="8">
        <v>19.82</v>
      </c>
      <c r="J66" s="1">
        <v>38625</v>
      </c>
      <c r="K66" s="9">
        <v>21.18</v>
      </c>
      <c r="M66" s="1">
        <v>38898</v>
      </c>
      <c r="N66" s="6">
        <v>23.04</v>
      </c>
      <c r="P66" s="1">
        <v>40268</v>
      </c>
      <c r="Q66" s="7">
        <v>22.73</v>
      </c>
      <c r="S66" s="1">
        <v>41912</v>
      </c>
      <c r="T66" s="8">
        <v>35.549999999999997</v>
      </c>
      <c r="V66" s="1">
        <v>43465</v>
      </c>
      <c r="W66" s="9">
        <v>50.94</v>
      </c>
      <c r="Y66" s="1">
        <v>43916</v>
      </c>
      <c r="Z66" s="6">
        <f t="shared" si="0"/>
        <v>18.170000000000002</v>
      </c>
      <c r="AA66" s="7">
        <f t="shared" si="1"/>
        <v>18.829999999999998</v>
      </c>
      <c r="AB66" s="8">
        <f t="shared" si="2"/>
        <v>19.82</v>
      </c>
      <c r="AC66" s="9">
        <f t="shared" si="3"/>
        <v>21.18</v>
      </c>
      <c r="AE66" s="1">
        <v>43916</v>
      </c>
      <c r="AF66" s="6">
        <f t="shared" si="6"/>
        <v>23.04</v>
      </c>
      <c r="AG66" s="7">
        <f t="shared" si="10"/>
        <v>22.73</v>
      </c>
      <c r="AH66" s="8">
        <f t="shared" si="11"/>
        <v>35.549999999999997</v>
      </c>
      <c r="AI66" s="9">
        <f t="shared" si="7"/>
        <v>50.94</v>
      </c>
      <c r="AK66" s="1">
        <v>44007</v>
      </c>
      <c r="AL66" s="6">
        <f t="shared" si="8"/>
        <v>0</v>
      </c>
    </row>
    <row r="67" spans="1:39" x14ac:dyDescent="0.25">
      <c r="A67" s="1">
        <v>38625</v>
      </c>
      <c r="B67" s="6">
        <v>19.010000000000002</v>
      </c>
      <c r="D67" s="1">
        <v>38625</v>
      </c>
      <c r="E67" s="7">
        <v>20.45</v>
      </c>
      <c r="G67" s="1">
        <v>38625</v>
      </c>
      <c r="H67" s="8">
        <v>19.559999999999999</v>
      </c>
      <c r="J67" s="1">
        <v>38716</v>
      </c>
      <c r="K67" s="9">
        <v>21.34</v>
      </c>
      <c r="M67" s="1">
        <v>38989</v>
      </c>
      <c r="N67" s="6">
        <v>23.42</v>
      </c>
      <c r="P67" s="1">
        <v>40359</v>
      </c>
      <c r="Q67" s="7">
        <v>24.6</v>
      </c>
      <c r="S67" s="1">
        <v>42004</v>
      </c>
      <c r="T67" s="8">
        <v>34.67</v>
      </c>
      <c r="V67" s="1">
        <v>43553</v>
      </c>
      <c r="W67" s="9">
        <v>49.52</v>
      </c>
      <c r="Y67" s="1">
        <v>43917</v>
      </c>
      <c r="Z67" s="6">
        <f t="shared" si="0"/>
        <v>19.010000000000002</v>
      </c>
      <c r="AA67" s="7">
        <f t="shared" si="1"/>
        <v>20.45</v>
      </c>
      <c r="AB67" s="8">
        <f t="shared" si="2"/>
        <v>19.559999999999999</v>
      </c>
      <c r="AC67" s="9">
        <f t="shared" si="3"/>
        <v>21.34</v>
      </c>
      <c r="AE67" s="1">
        <v>43917</v>
      </c>
      <c r="AF67" s="6">
        <f t="shared" si="6"/>
        <v>23.42</v>
      </c>
      <c r="AG67" s="7">
        <f t="shared" si="10"/>
        <v>24.6</v>
      </c>
      <c r="AH67" s="8">
        <f t="shared" si="11"/>
        <v>34.67</v>
      </c>
      <c r="AI67" s="9">
        <f t="shared" si="7"/>
        <v>49.52</v>
      </c>
      <c r="AK67" s="1">
        <v>44008</v>
      </c>
      <c r="AL67" s="6">
        <f t="shared" si="8"/>
        <v>0</v>
      </c>
    </row>
    <row r="68" spans="1:39" x14ac:dyDescent="0.25">
      <c r="A68" s="1">
        <v>38716</v>
      </c>
      <c r="B68" s="6">
        <v>20.170000000000002</v>
      </c>
      <c r="D68" s="1">
        <v>38716</v>
      </c>
      <c r="E68" s="7">
        <v>20.02</v>
      </c>
      <c r="G68" s="1">
        <v>38716</v>
      </c>
      <c r="H68" s="8">
        <v>21</v>
      </c>
      <c r="J68" s="1">
        <v>38807</v>
      </c>
      <c r="K68" s="9">
        <v>22.6</v>
      </c>
      <c r="M68" s="1">
        <v>39080</v>
      </c>
      <c r="N68" s="6">
        <v>24.91</v>
      </c>
      <c r="P68" s="1">
        <v>40451</v>
      </c>
      <c r="Q68" s="7">
        <v>25.61</v>
      </c>
      <c r="S68" s="1">
        <v>42094</v>
      </c>
      <c r="T68" s="8">
        <v>34.729999999999997</v>
      </c>
      <c r="V68" s="1">
        <v>43644</v>
      </c>
      <c r="W68" s="9">
        <v>48.38</v>
      </c>
      <c r="Y68" s="1">
        <v>43920</v>
      </c>
      <c r="Z68" s="6">
        <f t="shared" si="0"/>
        <v>20.170000000000002</v>
      </c>
      <c r="AA68" s="7">
        <f t="shared" si="1"/>
        <v>20.02</v>
      </c>
      <c r="AB68" s="8">
        <f t="shared" si="2"/>
        <v>21</v>
      </c>
      <c r="AC68" s="9">
        <f t="shared" si="3"/>
        <v>22.6</v>
      </c>
      <c r="AE68" s="1">
        <v>43920</v>
      </c>
      <c r="AF68" s="6">
        <f t="shared" si="6"/>
        <v>24.91</v>
      </c>
      <c r="AG68" s="7">
        <f t="shared" si="10"/>
        <v>25.61</v>
      </c>
      <c r="AH68" s="8">
        <f t="shared" si="11"/>
        <v>34.729999999999997</v>
      </c>
      <c r="AI68" s="9">
        <f t="shared" si="7"/>
        <v>48.38</v>
      </c>
      <c r="AK68" s="1">
        <v>44011</v>
      </c>
      <c r="AL68" s="6">
        <f t="shared" si="8"/>
        <v>0</v>
      </c>
    </row>
    <row r="69" spans="1:39" x14ac:dyDescent="0.25">
      <c r="A69" s="1">
        <v>38807</v>
      </c>
      <c r="B69" s="6">
        <v>19.7</v>
      </c>
      <c r="D69" s="1">
        <v>38807</v>
      </c>
      <c r="E69" s="7">
        <v>20.86</v>
      </c>
      <c r="G69" s="1">
        <v>38807</v>
      </c>
      <c r="H69" s="8">
        <v>21.4</v>
      </c>
      <c r="J69" s="1">
        <v>38898</v>
      </c>
      <c r="K69" s="9">
        <v>22.48</v>
      </c>
      <c r="M69" s="1">
        <v>39171</v>
      </c>
      <c r="N69" s="6">
        <v>24.55</v>
      </c>
      <c r="P69" s="1">
        <v>40543</v>
      </c>
      <c r="Q69" s="7">
        <v>25.46</v>
      </c>
      <c r="S69" s="1">
        <v>42185</v>
      </c>
      <c r="T69" s="8">
        <v>35.79</v>
      </c>
      <c r="V69" s="1">
        <v>43738</v>
      </c>
      <c r="W69" s="9">
        <v>50.19</v>
      </c>
      <c r="Y69" s="1">
        <v>43921</v>
      </c>
      <c r="Z69" s="6">
        <f t="shared" ref="Z69:Z101" si="12">B69</f>
        <v>19.7</v>
      </c>
      <c r="AA69" s="7">
        <f t="shared" ref="AA69:AA101" si="13">E69</f>
        <v>20.86</v>
      </c>
      <c r="AB69" s="8">
        <f t="shared" ref="AB69:AB101" si="14">H69</f>
        <v>21.4</v>
      </c>
      <c r="AC69" s="9">
        <f t="shared" ref="AC69:AC101" si="15">K69</f>
        <v>22.48</v>
      </c>
      <c r="AE69" s="1">
        <v>43921</v>
      </c>
      <c r="AF69" s="6">
        <f t="shared" si="6"/>
        <v>24.55</v>
      </c>
      <c r="AG69" s="7">
        <f t="shared" si="10"/>
        <v>25.46</v>
      </c>
      <c r="AH69" s="8">
        <f t="shared" si="11"/>
        <v>35.79</v>
      </c>
      <c r="AI69" s="9">
        <f t="shared" si="7"/>
        <v>50.19</v>
      </c>
      <c r="AK69" s="1">
        <v>44012</v>
      </c>
      <c r="AL69" s="6">
        <f t="shared" si="8"/>
        <v>0</v>
      </c>
    </row>
    <row r="70" spans="1:39" x14ac:dyDescent="0.25">
      <c r="A70" s="1">
        <v>38898</v>
      </c>
      <c r="B70" s="7">
        <v>20.89</v>
      </c>
      <c r="D70" s="1">
        <v>38898</v>
      </c>
      <c r="E70" s="8">
        <v>21.49</v>
      </c>
      <c r="G70" s="1">
        <v>38898</v>
      </c>
      <c r="H70" s="9">
        <v>22.68</v>
      </c>
      <c r="J70" s="1">
        <v>38989</v>
      </c>
      <c r="K70" s="6">
        <v>23.19</v>
      </c>
      <c r="M70" s="1">
        <v>39262</v>
      </c>
      <c r="N70" s="7">
        <v>26.12</v>
      </c>
      <c r="P70" s="1">
        <v>40633</v>
      </c>
      <c r="Q70" s="8">
        <v>27.29</v>
      </c>
      <c r="S70" s="1">
        <v>42277</v>
      </c>
      <c r="T70" s="9">
        <v>34.82</v>
      </c>
      <c r="V70" s="1">
        <v>43830</v>
      </c>
      <c r="W70" s="6">
        <v>50.81</v>
      </c>
      <c r="Y70" s="1">
        <v>43922</v>
      </c>
      <c r="AA70" s="7">
        <f t="shared" ref="AA70:AA133" si="16">B70</f>
        <v>20.89</v>
      </c>
      <c r="AB70" s="8">
        <f t="shared" ref="AB70:AB133" si="17">E70</f>
        <v>21.49</v>
      </c>
      <c r="AC70" s="9">
        <f t="shared" ref="AC70:AC133" si="18">H70</f>
        <v>22.68</v>
      </c>
      <c r="AE70" s="1">
        <v>43922</v>
      </c>
      <c r="AF70" s="6">
        <f>K70</f>
        <v>23.19</v>
      </c>
      <c r="AG70" s="7">
        <f>N70</f>
        <v>26.12</v>
      </c>
      <c r="AH70" s="8">
        <f>Q70</f>
        <v>27.29</v>
      </c>
      <c r="AI70" s="9">
        <f>T70</f>
        <v>34.82</v>
      </c>
      <c r="AK70" s="1">
        <v>44013</v>
      </c>
      <c r="AL70" s="6">
        <f>T135</f>
        <v>0</v>
      </c>
      <c r="AM70" s="7">
        <f>W135</f>
        <v>0</v>
      </c>
    </row>
    <row r="71" spans="1:39" x14ac:dyDescent="0.25">
      <c r="A71" s="1">
        <v>38989</v>
      </c>
      <c r="B71" s="7">
        <v>21.24</v>
      </c>
      <c r="D71" s="1">
        <v>38989</v>
      </c>
      <c r="E71" s="8">
        <v>22.23</v>
      </c>
      <c r="G71" s="1">
        <v>38989</v>
      </c>
      <c r="H71" s="9">
        <v>22.32</v>
      </c>
      <c r="J71" s="1">
        <v>39080</v>
      </c>
      <c r="K71" s="6">
        <v>24.02</v>
      </c>
      <c r="M71" s="1">
        <v>39353</v>
      </c>
      <c r="N71" s="7">
        <v>26.61</v>
      </c>
      <c r="P71" s="1">
        <v>40724</v>
      </c>
      <c r="Q71" s="8">
        <v>28.89</v>
      </c>
      <c r="S71" s="1">
        <v>42369</v>
      </c>
      <c r="T71" s="9">
        <v>35.39</v>
      </c>
      <c r="V71" s="1">
        <v>43921</v>
      </c>
      <c r="W71" s="6">
        <v>49.26</v>
      </c>
      <c r="Y71" s="1">
        <v>43923</v>
      </c>
      <c r="AA71" s="7">
        <f t="shared" si="16"/>
        <v>21.24</v>
      </c>
      <c r="AB71" s="8">
        <f t="shared" si="17"/>
        <v>22.23</v>
      </c>
      <c r="AC71" s="9">
        <f t="shared" si="18"/>
        <v>22.32</v>
      </c>
      <c r="AE71" s="1">
        <v>43923</v>
      </c>
      <c r="AF71" s="6">
        <f t="shared" ref="AF71:AF134" si="19">K71</f>
        <v>24.02</v>
      </c>
      <c r="AG71" s="7">
        <f t="shared" ref="AG71:AG134" si="20">N71</f>
        <v>26.61</v>
      </c>
      <c r="AH71" s="8">
        <f t="shared" ref="AH71:AH134" si="21">Q71</f>
        <v>28.89</v>
      </c>
      <c r="AI71" s="9">
        <f t="shared" ref="AI71:AI134" si="22">T71</f>
        <v>35.39</v>
      </c>
      <c r="AK71" s="1">
        <v>44014</v>
      </c>
      <c r="AL71" s="6">
        <f t="shared" ref="AL71:AL134" si="23">T136</f>
        <v>0</v>
      </c>
      <c r="AM71" s="7">
        <f t="shared" ref="AM71:AM134" si="24">W136</f>
        <v>0</v>
      </c>
    </row>
    <row r="72" spans="1:39" x14ac:dyDescent="0.25">
      <c r="A72" s="1">
        <v>39080</v>
      </c>
      <c r="B72" s="7">
        <v>21.6</v>
      </c>
      <c r="D72" s="1">
        <v>39080</v>
      </c>
      <c r="E72" s="8">
        <v>22.12</v>
      </c>
      <c r="G72" s="1">
        <v>39080</v>
      </c>
      <c r="H72" s="9">
        <v>23.38</v>
      </c>
      <c r="J72" s="1">
        <v>39171</v>
      </c>
      <c r="K72" s="6">
        <v>24.82</v>
      </c>
      <c r="M72" s="1">
        <v>39447</v>
      </c>
      <c r="N72" s="7">
        <v>26.68</v>
      </c>
      <c r="P72" s="1">
        <v>40816</v>
      </c>
      <c r="Q72" s="8">
        <v>29.71</v>
      </c>
      <c r="S72" s="1">
        <v>42460</v>
      </c>
      <c r="T72" s="9">
        <v>35.08</v>
      </c>
      <c r="V72" s="1">
        <v>44012</v>
      </c>
      <c r="W72" s="6">
        <v>43.62</v>
      </c>
      <c r="Y72" s="1">
        <v>43924</v>
      </c>
      <c r="AA72" s="7">
        <f t="shared" si="16"/>
        <v>21.6</v>
      </c>
      <c r="AB72" s="8">
        <f t="shared" si="17"/>
        <v>22.12</v>
      </c>
      <c r="AC72" s="9">
        <f t="shared" si="18"/>
        <v>23.38</v>
      </c>
      <c r="AE72" s="1">
        <v>43924</v>
      </c>
      <c r="AF72" s="6">
        <f t="shared" si="19"/>
        <v>24.82</v>
      </c>
      <c r="AG72" s="7">
        <f t="shared" si="20"/>
        <v>26.68</v>
      </c>
      <c r="AH72" s="8">
        <f t="shared" si="21"/>
        <v>29.71</v>
      </c>
      <c r="AI72" s="9">
        <f t="shared" si="22"/>
        <v>35.08</v>
      </c>
      <c r="AK72" s="1">
        <v>44015</v>
      </c>
      <c r="AL72" s="6">
        <f t="shared" si="23"/>
        <v>0</v>
      </c>
      <c r="AM72" s="7">
        <f t="shared" si="24"/>
        <v>0</v>
      </c>
    </row>
    <row r="73" spans="1:39" x14ac:dyDescent="0.25">
      <c r="A73" s="1">
        <v>39171</v>
      </c>
      <c r="B73" s="7">
        <v>21.12</v>
      </c>
      <c r="D73" s="1">
        <v>39171</v>
      </c>
      <c r="E73" s="8">
        <v>22.94</v>
      </c>
      <c r="G73" s="1">
        <v>39171</v>
      </c>
      <c r="H73" s="9">
        <v>23.82</v>
      </c>
      <c r="J73" s="1">
        <v>39262</v>
      </c>
      <c r="K73" s="6">
        <v>25.01</v>
      </c>
      <c r="M73" s="1">
        <v>39538</v>
      </c>
      <c r="N73" s="7">
        <v>25.7</v>
      </c>
      <c r="P73" s="1">
        <v>40907</v>
      </c>
      <c r="Q73" s="8">
        <v>28.47</v>
      </c>
      <c r="S73" s="1">
        <v>42551</v>
      </c>
      <c r="T73" s="9">
        <v>36.04</v>
      </c>
      <c r="V73" s="1">
        <v>44104</v>
      </c>
      <c r="W73" s="6">
        <v>46.43</v>
      </c>
      <c r="Y73" s="1">
        <v>43927</v>
      </c>
      <c r="AA73" s="7">
        <f t="shared" si="16"/>
        <v>21.12</v>
      </c>
      <c r="AB73" s="8">
        <f t="shared" si="17"/>
        <v>22.94</v>
      </c>
      <c r="AC73" s="9">
        <f t="shared" si="18"/>
        <v>23.82</v>
      </c>
      <c r="AE73" s="1">
        <v>43927</v>
      </c>
      <c r="AF73" s="6">
        <f t="shared" si="19"/>
        <v>25.01</v>
      </c>
      <c r="AG73" s="7">
        <f t="shared" si="20"/>
        <v>25.7</v>
      </c>
      <c r="AH73" s="8">
        <f t="shared" si="21"/>
        <v>28.47</v>
      </c>
      <c r="AI73" s="9">
        <f t="shared" si="22"/>
        <v>36.04</v>
      </c>
      <c r="AK73" s="1">
        <v>44018</v>
      </c>
      <c r="AL73" s="6">
        <f t="shared" si="23"/>
        <v>0</v>
      </c>
      <c r="AM73" s="7">
        <f t="shared" si="24"/>
        <v>0</v>
      </c>
    </row>
    <row r="74" spans="1:39" x14ac:dyDescent="0.25">
      <c r="A74" s="1">
        <v>39262</v>
      </c>
      <c r="B74" s="7">
        <v>23.01</v>
      </c>
      <c r="D74" s="1">
        <v>39262</v>
      </c>
      <c r="E74" s="8">
        <v>23.73</v>
      </c>
      <c r="G74" s="1">
        <v>39262</v>
      </c>
      <c r="H74" s="9">
        <v>24.84</v>
      </c>
      <c r="J74" s="1">
        <v>39353</v>
      </c>
      <c r="K74" s="6">
        <v>26.13</v>
      </c>
      <c r="M74" s="1">
        <v>39629</v>
      </c>
      <c r="N74" s="7">
        <v>26.71</v>
      </c>
      <c r="P74" s="1">
        <v>40998</v>
      </c>
      <c r="Q74" s="8">
        <v>29.3</v>
      </c>
      <c r="S74" s="1">
        <v>42643</v>
      </c>
      <c r="T74" s="9">
        <v>34.76</v>
      </c>
      <c r="V74" s="1">
        <v>44196</v>
      </c>
      <c r="W74" s="6">
        <v>51.95</v>
      </c>
      <c r="Y74" s="1">
        <v>43928</v>
      </c>
      <c r="AA74" s="7">
        <f t="shared" si="16"/>
        <v>23.01</v>
      </c>
      <c r="AB74" s="8">
        <f t="shared" si="17"/>
        <v>23.73</v>
      </c>
      <c r="AC74" s="9">
        <f t="shared" si="18"/>
        <v>24.84</v>
      </c>
      <c r="AE74" s="1">
        <v>43928</v>
      </c>
      <c r="AF74" s="6">
        <f t="shared" si="19"/>
        <v>26.13</v>
      </c>
      <c r="AG74" s="7">
        <f t="shared" si="20"/>
        <v>26.71</v>
      </c>
      <c r="AH74" s="8">
        <f t="shared" si="21"/>
        <v>29.3</v>
      </c>
      <c r="AI74" s="9">
        <f t="shared" si="22"/>
        <v>34.76</v>
      </c>
      <c r="AK74" s="1">
        <v>44019</v>
      </c>
      <c r="AL74" s="6">
        <f t="shared" si="23"/>
        <v>0</v>
      </c>
      <c r="AM74" s="7">
        <f t="shared" si="24"/>
        <v>0</v>
      </c>
    </row>
    <row r="75" spans="1:39" x14ac:dyDescent="0.25">
      <c r="A75" s="1">
        <v>39353</v>
      </c>
      <c r="B75" s="7">
        <v>23.03</v>
      </c>
      <c r="D75" s="1">
        <v>39353</v>
      </c>
      <c r="E75" s="8">
        <v>24.64</v>
      </c>
      <c r="G75" s="1">
        <v>39353</v>
      </c>
      <c r="H75" s="9">
        <v>24.96</v>
      </c>
      <c r="J75" s="1">
        <v>39447</v>
      </c>
      <c r="K75" s="6">
        <v>25.61</v>
      </c>
      <c r="M75" s="1">
        <v>39721</v>
      </c>
      <c r="N75" s="7">
        <v>25.74</v>
      </c>
      <c r="P75" s="1">
        <v>41089</v>
      </c>
      <c r="Q75" s="8">
        <v>30.02</v>
      </c>
      <c r="S75" s="1">
        <v>42734</v>
      </c>
      <c r="T75" s="9">
        <v>36.200000000000003</v>
      </c>
      <c r="V75" s="1">
        <v>44286</v>
      </c>
      <c r="W75" s="6">
        <v>53.96</v>
      </c>
      <c r="Y75" s="1">
        <v>43929</v>
      </c>
      <c r="AA75" s="7">
        <f t="shared" si="16"/>
        <v>23.03</v>
      </c>
      <c r="AB75" s="8">
        <f t="shared" si="17"/>
        <v>24.64</v>
      </c>
      <c r="AC75" s="9">
        <f t="shared" si="18"/>
        <v>24.96</v>
      </c>
      <c r="AE75" s="1">
        <v>43929</v>
      </c>
      <c r="AF75" s="6">
        <f t="shared" si="19"/>
        <v>25.61</v>
      </c>
      <c r="AG75" s="7">
        <f t="shared" si="20"/>
        <v>25.74</v>
      </c>
      <c r="AH75" s="8">
        <f t="shared" si="21"/>
        <v>30.02</v>
      </c>
      <c r="AI75" s="9">
        <f t="shared" si="22"/>
        <v>36.200000000000003</v>
      </c>
      <c r="AK75" s="1">
        <v>44020</v>
      </c>
      <c r="AL75" s="6">
        <f t="shared" si="23"/>
        <v>0</v>
      </c>
      <c r="AM75" s="7">
        <f t="shared" si="24"/>
        <v>0</v>
      </c>
    </row>
    <row r="76" spans="1:39" x14ac:dyDescent="0.25">
      <c r="A76" s="1">
        <v>39447</v>
      </c>
      <c r="B76" s="7">
        <v>20.56</v>
      </c>
      <c r="D76" s="1">
        <v>39447</v>
      </c>
      <c r="E76" s="8">
        <v>23.54</v>
      </c>
      <c r="G76" s="1">
        <v>39447</v>
      </c>
      <c r="H76" s="9">
        <v>25</v>
      </c>
      <c r="J76" s="1">
        <v>39538</v>
      </c>
      <c r="K76" s="6">
        <v>26.34</v>
      </c>
      <c r="M76" s="1">
        <v>39813</v>
      </c>
      <c r="N76" s="7">
        <v>20.82</v>
      </c>
      <c r="P76" s="1">
        <v>41180</v>
      </c>
      <c r="Q76" s="8">
        <v>30.74</v>
      </c>
      <c r="S76" s="1">
        <v>42825</v>
      </c>
      <c r="T76" s="9">
        <v>37.47</v>
      </c>
      <c r="V76" s="1">
        <v>44377</v>
      </c>
      <c r="W76" s="6">
        <v>57.11</v>
      </c>
      <c r="Y76" s="1">
        <v>43930</v>
      </c>
      <c r="AA76" s="7">
        <f t="shared" si="16"/>
        <v>20.56</v>
      </c>
      <c r="AB76" s="8">
        <f t="shared" si="17"/>
        <v>23.54</v>
      </c>
      <c r="AC76" s="9">
        <f t="shared" si="18"/>
        <v>25</v>
      </c>
      <c r="AE76" s="1">
        <v>43930</v>
      </c>
      <c r="AF76" s="6">
        <f t="shared" si="19"/>
        <v>26.34</v>
      </c>
      <c r="AG76" s="7">
        <f t="shared" si="20"/>
        <v>20.82</v>
      </c>
      <c r="AH76" s="8">
        <f t="shared" si="21"/>
        <v>30.74</v>
      </c>
      <c r="AI76" s="9">
        <f t="shared" si="22"/>
        <v>37.47</v>
      </c>
      <c r="AK76" s="1">
        <v>44021</v>
      </c>
      <c r="AL76" s="6">
        <f t="shared" si="23"/>
        <v>0</v>
      </c>
      <c r="AM76" s="7">
        <f t="shared" si="24"/>
        <v>0</v>
      </c>
    </row>
    <row r="77" spans="1:39" x14ac:dyDescent="0.25">
      <c r="A77" s="1">
        <v>39538</v>
      </c>
      <c r="B77" s="7">
        <v>20.170000000000002</v>
      </c>
      <c r="D77" s="1">
        <v>39538</v>
      </c>
      <c r="E77" s="8">
        <v>23.9</v>
      </c>
      <c r="G77" s="1">
        <v>39538</v>
      </c>
      <c r="H77" s="9">
        <v>24.89</v>
      </c>
      <c r="J77" s="1">
        <v>39629</v>
      </c>
      <c r="K77" s="6">
        <v>25.34</v>
      </c>
      <c r="M77" s="1">
        <v>39903</v>
      </c>
      <c r="N77" s="7">
        <v>16.84</v>
      </c>
      <c r="P77" s="1">
        <v>41274</v>
      </c>
      <c r="Q77" s="8">
        <v>30.13</v>
      </c>
      <c r="S77" s="1">
        <v>42916</v>
      </c>
      <c r="T77" s="9">
        <v>39.32</v>
      </c>
      <c r="V77" s="1"/>
      <c r="W77" s="6"/>
      <c r="Y77" s="1">
        <v>43931</v>
      </c>
      <c r="AA77" s="7">
        <f t="shared" si="16"/>
        <v>20.170000000000002</v>
      </c>
      <c r="AB77" s="8">
        <f t="shared" si="17"/>
        <v>23.9</v>
      </c>
      <c r="AC77" s="9">
        <f t="shared" si="18"/>
        <v>24.89</v>
      </c>
      <c r="AE77" s="1">
        <v>43931</v>
      </c>
      <c r="AF77" s="6">
        <f t="shared" si="19"/>
        <v>25.34</v>
      </c>
      <c r="AG77" s="7">
        <f t="shared" si="20"/>
        <v>16.84</v>
      </c>
      <c r="AH77" s="8">
        <f t="shared" si="21"/>
        <v>30.13</v>
      </c>
      <c r="AI77" s="9">
        <f t="shared" si="22"/>
        <v>39.32</v>
      </c>
      <c r="AK77" s="1">
        <v>44022</v>
      </c>
      <c r="AL77" s="6">
        <f t="shared" si="23"/>
        <v>0</v>
      </c>
      <c r="AM77" s="7">
        <f t="shared" si="24"/>
        <v>0</v>
      </c>
    </row>
    <row r="78" spans="1:39" x14ac:dyDescent="0.25">
      <c r="A78" s="1">
        <v>39629</v>
      </c>
      <c r="B78" s="7">
        <v>22.03</v>
      </c>
      <c r="D78" s="1">
        <v>39629</v>
      </c>
      <c r="E78" s="8">
        <v>24.4</v>
      </c>
      <c r="G78" s="1">
        <v>39629</v>
      </c>
      <c r="H78" s="9">
        <v>26.02</v>
      </c>
      <c r="J78" s="1">
        <v>39721</v>
      </c>
      <c r="K78" s="6">
        <v>24.88</v>
      </c>
      <c r="M78" s="1">
        <v>39994</v>
      </c>
      <c r="N78" s="7">
        <v>17.809999999999999</v>
      </c>
      <c r="P78" s="1">
        <v>41362</v>
      </c>
      <c r="Q78" s="8">
        <v>30.79</v>
      </c>
      <c r="S78" s="1">
        <v>43007</v>
      </c>
      <c r="T78" s="9">
        <v>36.86</v>
      </c>
      <c r="V78" s="1"/>
      <c r="W78" s="6"/>
      <c r="Y78" s="1">
        <v>43934</v>
      </c>
      <c r="AA78" s="7">
        <f t="shared" si="16"/>
        <v>22.03</v>
      </c>
      <c r="AB78" s="8">
        <f t="shared" si="17"/>
        <v>24.4</v>
      </c>
      <c r="AC78" s="9">
        <f t="shared" si="18"/>
        <v>26.02</v>
      </c>
      <c r="AE78" s="1">
        <v>43934</v>
      </c>
      <c r="AF78" s="6">
        <f t="shared" si="19"/>
        <v>24.88</v>
      </c>
      <c r="AG78" s="7">
        <f t="shared" si="20"/>
        <v>17.809999999999999</v>
      </c>
      <c r="AH78" s="8">
        <f t="shared" si="21"/>
        <v>30.79</v>
      </c>
      <c r="AI78" s="9">
        <f t="shared" si="22"/>
        <v>36.86</v>
      </c>
      <c r="AK78" s="1">
        <v>44025</v>
      </c>
      <c r="AL78" s="6">
        <f t="shared" si="23"/>
        <v>0</v>
      </c>
      <c r="AM78" s="7">
        <f t="shared" si="24"/>
        <v>0</v>
      </c>
    </row>
    <row r="79" spans="1:39" x14ac:dyDescent="0.25">
      <c r="A79" s="1">
        <v>39721</v>
      </c>
      <c r="B79" s="7">
        <v>20.43</v>
      </c>
      <c r="D79" s="1">
        <v>39721</v>
      </c>
      <c r="E79" s="8">
        <v>23.52</v>
      </c>
      <c r="G79" s="1">
        <v>39721</v>
      </c>
      <c r="H79" s="9">
        <v>23.48</v>
      </c>
      <c r="J79" s="1">
        <v>39813</v>
      </c>
      <c r="K79" s="6">
        <v>19.68</v>
      </c>
      <c r="M79" s="1">
        <v>40086</v>
      </c>
      <c r="N79" s="7">
        <v>19.149999999999999</v>
      </c>
      <c r="P79" s="1">
        <v>41453</v>
      </c>
      <c r="Q79" s="8">
        <v>31.36</v>
      </c>
      <c r="S79" s="1">
        <v>43098</v>
      </c>
      <c r="T79" s="9">
        <v>39.82</v>
      </c>
      <c r="V79" s="1"/>
      <c r="W79" s="6"/>
      <c r="Y79" s="1">
        <v>43935</v>
      </c>
      <c r="AA79" s="7">
        <f t="shared" si="16"/>
        <v>20.43</v>
      </c>
      <c r="AB79" s="8">
        <f t="shared" si="17"/>
        <v>23.52</v>
      </c>
      <c r="AC79" s="9">
        <f t="shared" si="18"/>
        <v>23.48</v>
      </c>
      <c r="AE79" s="1">
        <v>43935</v>
      </c>
      <c r="AF79" s="6">
        <f t="shared" si="19"/>
        <v>19.68</v>
      </c>
      <c r="AG79" s="7">
        <f t="shared" si="20"/>
        <v>19.149999999999999</v>
      </c>
      <c r="AH79" s="8">
        <f t="shared" si="21"/>
        <v>31.36</v>
      </c>
      <c r="AI79" s="9">
        <f t="shared" si="22"/>
        <v>39.82</v>
      </c>
      <c r="AK79" s="1">
        <v>44026</v>
      </c>
      <c r="AL79" s="6">
        <f t="shared" si="23"/>
        <v>0</v>
      </c>
      <c r="AM79" s="7">
        <f t="shared" si="24"/>
        <v>0</v>
      </c>
    </row>
    <row r="80" spans="1:39" x14ac:dyDescent="0.25">
      <c r="A80" s="1">
        <v>39813</v>
      </c>
      <c r="B80" s="7">
        <v>16.23</v>
      </c>
      <c r="D80" s="1">
        <v>39813</v>
      </c>
      <c r="E80" s="8">
        <v>16.98</v>
      </c>
      <c r="G80" s="1">
        <v>39813</v>
      </c>
      <c r="H80" s="9">
        <v>18.23</v>
      </c>
      <c r="J80" s="1">
        <v>39903</v>
      </c>
      <c r="K80" s="6">
        <v>16.920000000000002</v>
      </c>
      <c r="M80" s="1">
        <v>40178</v>
      </c>
      <c r="N80" s="7">
        <v>21.05</v>
      </c>
      <c r="P80" s="1">
        <v>41547</v>
      </c>
      <c r="Q80" s="8">
        <v>32.79</v>
      </c>
      <c r="S80" s="1">
        <v>43189</v>
      </c>
      <c r="T80" s="9">
        <v>44.53</v>
      </c>
      <c r="V80" s="1"/>
      <c r="W80" s="6"/>
      <c r="Y80" s="1">
        <v>43936</v>
      </c>
      <c r="AA80" s="7">
        <f t="shared" si="16"/>
        <v>16.23</v>
      </c>
      <c r="AB80" s="8">
        <f t="shared" si="17"/>
        <v>16.98</v>
      </c>
      <c r="AC80" s="9">
        <f t="shared" si="18"/>
        <v>18.23</v>
      </c>
      <c r="AE80" s="1">
        <v>43936</v>
      </c>
      <c r="AF80" s="6">
        <f t="shared" si="19"/>
        <v>16.920000000000002</v>
      </c>
      <c r="AG80" s="7">
        <f t="shared" si="20"/>
        <v>21.05</v>
      </c>
      <c r="AH80" s="8">
        <f t="shared" si="21"/>
        <v>32.79</v>
      </c>
      <c r="AI80" s="9">
        <f t="shared" si="22"/>
        <v>44.53</v>
      </c>
      <c r="AK80" s="1">
        <v>44027</v>
      </c>
      <c r="AL80" s="6">
        <f t="shared" si="23"/>
        <v>0</v>
      </c>
      <c r="AM80" s="7">
        <f t="shared" si="24"/>
        <v>0</v>
      </c>
    </row>
    <row r="81" spans="1:39" x14ac:dyDescent="0.25">
      <c r="A81" s="1">
        <v>39903</v>
      </c>
      <c r="B81" s="7">
        <v>12.23</v>
      </c>
      <c r="D81" s="1">
        <v>39903</v>
      </c>
      <c r="E81" s="8">
        <v>14.22</v>
      </c>
      <c r="G81" s="1">
        <v>39903</v>
      </c>
      <c r="H81" s="9">
        <v>15.88</v>
      </c>
      <c r="J81" s="1">
        <v>39994</v>
      </c>
      <c r="K81" s="6">
        <v>16.77</v>
      </c>
      <c r="M81" s="1">
        <v>40268</v>
      </c>
      <c r="N81" s="7">
        <v>22.48</v>
      </c>
      <c r="P81" s="1">
        <v>41639</v>
      </c>
      <c r="Q81" s="8">
        <v>32.25</v>
      </c>
      <c r="S81" s="1">
        <v>43280</v>
      </c>
      <c r="T81" s="9">
        <v>46.75</v>
      </c>
      <c r="V81" s="1"/>
      <c r="W81" s="6"/>
      <c r="Y81" s="1">
        <v>43937</v>
      </c>
      <c r="AA81" s="7">
        <f t="shared" si="16"/>
        <v>12.23</v>
      </c>
      <c r="AB81" s="8">
        <f t="shared" si="17"/>
        <v>14.22</v>
      </c>
      <c r="AC81" s="9">
        <f t="shared" si="18"/>
        <v>15.88</v>
      </c>
      <c r="AE81" s="1">
        <v>43937</v>
      </c>
      <c r="AF81" s="6">
        <f t="shared" si="19"/>
        <v>16.77</v>
      </c>
      <c r="AG81" s="7">
        <f t="shared" si="20"/>
        <v>22.48</v>
      </c>
      <c r="AH81" s="8">
        <f t="shared" si="21"/>
        <v>32.25</v>
      </c>
      <c r="AI81" s="9">
        <f t="shared" si="22"/>
        <v>46.75</v>
      </c>
      <c r="AK81" s="1">
        <v>44028</v>
      </c>
      <c r="AL81" s="6">
        <f t="shared" si="23"/>
        <v>0</v>
      </c>
      <c r="AM81" s="7">
        <f t="shared" si="24"/>
        <v>0</v>
      </c>
    </row>
    <row r="82" spans="1:39" x14ac:dyDescent="0.25">
      <c r="A82" s="1">
        <v>39994</v>
      </c>
      <c r="B82" s="7">
        <v>13.7</v>
      </c>
      <c r="D82" s="1">
        <v>39994</v>
      </c>
      <c r="E82" s="8">
        <v>15.36</v>
      </c>
      <c r="G82" s="1">
        <v>39994</v>
      </c>
      <c r="H82" s="9">
        <v>16.48</v>
      </c>
      <c r="J82" s="1">
        <v>40086</v>
      </c>
      <c r="K82" s="6">
        <v>18.32</v>
      </c>
      <c r="M82" s="1">
        <v>40359</v>
      </c>
      <c r="N82" s="7">
        <v>23.31</v>
      </c>
      <c r="P82" s="1">
        <v>41729</v>
      </c>
      <c r="Q82" s="8">
        <v>32.83</v>
      </c>
      <c r="S82" s="1">
        <v>43371</v>
      </c>
      <c r="T82" s="9">
        <v>47.79</v>
      </c>
      <c r="V82" s="1"/>
      <c r="W82" s="6"/>
      <c r="Y82" s="1">
        <v>43938</v>
      </c>
      <c r="AA82" s="7">
        <f t="shared" si="16"/>
        <v>13.7</v>
      </c>
      <c r="AB82" s="8">
        <f t="shared" si="17"/>
        <v>15.36</v>
      </c>
      <c r="AC82" s="9">
        <f t="shared" si="18"/>
        <v>16.48</v>
      </c>
      <c r="AE82" s="1">
        <v>43938</v>
      </c>
      <c r="AF82" s="6">
        <f t="shared" si="19"/>
        <v>18.32</v>
      </c>
      <c r="AG82" s="7">
        <f t="shared" si="20"/>
        <v>23.31</v>
      </c>
      <c r="AH82" s="8">
        <f t="shared" si="21"/>
        <v>32.83</v>
      </c>
      <c r="AI82" s="9">
        <f t="shared" si="22"/>
        <v>47.79</v>
      </c>
      <c r="AK82" s="1">
        <v>44029</v>
      </c>
      <c r="AL82" s="6">
        <f t="shared" si="23"/>
        <v>0</v>
      </c>
      <c r="AM82" s="7">
        <f t="shared" si="24"/>
        <v>0</v>
      </c>
    </row>
    <row r="83" spans="1:39" x14ac:dyDescent="0.25">
      <c r="A83" s="1">
        <v>40086</v>
      </c>
      <c r="B83" s="7">
        <v>14.78</v>
      </c>
      <c r="D83" s="1">
        <v>40086</v>
      </c>
      <c r="E83" s="8">
        <v>16.510000000000002</v>
      </c>
      <c r="G83" s="1">
        <v>40086</v>
      </c>
      <c r="H83" s="9">
        <v>17.010000000000002</v>
      </c>
      <c r="J83" s="1">
        <v>40178</v>
      </c>
      <c r="K83" s="6">
        <v>20.239999999999998</v>
      </c>
      <c r="M83" s="1">
        <v>40451</v>
      </c>
      <c r="N83" s="7">
        <v>24.01</v>
      </c>
      <c r="P83" s="1">
        <v>41820</v>
      </c>
      <c r="Q83" s="8">
        <v>33.700000000000003</v>
      </c>
      <c r="S83" s="1">
        <v>43465</v>
      </c>
      <c r="T83" s="9">
        <v>49.63</v>
      </c>
      <c r="V83" s="1"/>
      <c r="W83" s="6"/>
      <c r="Y83" s="1">
        <v>43941</v>
      </c>
      <c r="AA83" s="7">
        <f t="shared" si="16"/>
        <v>14.78</v>
      </c>
      <c r="AB83" s="8">
        <f t="shared" si="17"/>
        <v>16.510000000000002</v>
      </c>
      <c r="AC83" s="9">
        <f t="shared" si="18"/>
        <v>17.010000000000002</v>
      </c>
      <c r="AE83" s="1">
        <v>43941</v>
      </c>
      <c r="AF83" s="6">
        <f t="shared" si="19"/>
        <v>20.239999999999998</v>
      </c>
      <c r="AG83" s="7">
        <f t="shared" si="20"/>
        <v>24.01</v>
      </c>
      <c r="AH83" s="8">
        <f t="shared" si="21"/>
        <v>33.700000000000003</v>
      </c>
      <c r="AI83" s="9">
        <f t="shared" si="22"/>
        <v>49.63</v>
      </c>
      <c r="AK83" s="1">
        <v>44032</v>
      </c>
      <c r="AL83" s="6">
        <f t="shared" si="23"/>
        <v>0</v>
      </c>
      <c r="AM83" s="7">
        <f t="shared" si="24"/>
        <v>0</v>
      </c>
    </row>
    <row r="84" spans="1:39" x14ac:dyDescent="0.25">
      <c r="A84" s="1">
        <v>40178</v>
      </c>
      <c r="B84" s="7">
        <v>16.11</v>
      </c>
      <c r="D84" s="1">
        <v>40178</v>
      </c>
      <c r="E84" s="8">
        <v>17.27</v>
      </c>
      <c r="G84" s="1">
        <v>40178</v>
      </c>
      <c r="H84" s="9">
        <v>18.84</v>
      </c>
      <c r="J84" s="1">
        <v>40268</v>
      </c>
      <c r="K84" s="6">
        <v>21.96</v>
      </c>
      <c r="M84" s="1">
        <v>40543</v>
      </c>
      <c r="N84" s="7">
        <v>25.64</v>
      </c>
      <c r="P84" s="1">
        <v>41912</v>
      </c>
      <c r="Q84" s="8">
        <v>35.5</v>
      </c>
      <c r="S84" s="1">
        <v>43553</v>
      </c>
      <c r="T84" s="9">
        <v>48.59</v>
      </c>
      <c r="V84" s="1"/>
      <c r="W84" s="6"/>
      <c r="Y84" s="1">
        <v>43942</v>
      </c>
      <c r="AA84" s="7">
        <f t="shared" si="16"/>
        <v>16.11</v>
      </c>
      <c r="AB84" s="8">
        <f t="shared" si="17"/>
        <v>17.27</v>
      </c>
      <c r="AC84" s="9">
        <f t="shared" si="18"/>
        <v>18.84</v>
      </c>
      <c r="AE84" s="1">
        <v>43942</v>
      </c>
      <c r="AF84" s="6">
        <f t="shared" si="19"/>
        <v>21.96</v>
      </c>
      <c r="AG84" s="7">
        <f t="shared" si="20"/>
        <v>25.64</v>
      </c>
      <c r="AH84" s="8">
        <f t="shared" si="21"/>
        <v>35.5</v>
      </c>
      <c r="AI84" s="9">
        <f t="shared" si="22"/>
        <v>48.59</v>
      </c>
      <c r="AK84" s="1">
        <v>44033</v>
      </c>
      <c r="AL84" s="6">
        <f t="shared" si="23"/>
        <v>0</v>
      </c>
      <c r="AM84" s="7">
        <f t="shared" si="24"/>
        <v>0</v>
      </c>
    </row>
    <row r="85" spans="1:39" x14ac:dyDescent="0.25">
      <c r="A85" s="1">
        <v>40268</v>
      </c>
      <c r="B85" s="7">
        <v>17.170000000000002</v>
      </c>
      <c r="D85" s="1">
        <v>40268</v>
      </c>
      <c r="E85" s="8">
        <v>18.850000000000001</v>
      </c>
      <c r="G85" s="1">
        <v>40268</v>
      </c>
      <c r="H85" s="9">
        <v>20.440000000000001</v>
      </c>
      <c r="J85" s="1">
        <v>40359</v>
      </c>
      <c r="K85" s="6">
        <v>22.66</v>
      </c>
      <c r="M85" s="1">
        <v>40633</v>
      </c>
      <c r="N85" s="7">
        <v>25.78</v>
      </c>
      <c r="P85" s="1">
        <v>42004</v>
      </c>
      <c r="Q85" s="8">
        <v>33.03</v>
      </c>
      <c r="S85" s="1">
        <v>43644</v>
      </c>
      <c r="T85" s="9">
        <v>49.24</v>
      </c>
      <c r="V85" s="1"/>
      <c r="W85" s="6"/>
      <c r="Y85" s="1">
        <v>43943</v>
      </c>
      <c r="AA85" s="7">
        <f t="shared" si="16"/>
        <v>17.170000000000002</v>
      </c>
      <c r="AB85" s="8">
        <f t="shared" si="17"/>
        <v>18.850000000000001</v>
      </c>
      <c r="AC85" s="9">
        <f t="shared" si="18"/>
        <v>20.440000000000001</v>
      </c>
      <c r="AE85" s="1">
        <v>43943</v>
      </c>
      <c r="AF85" s="6">
        <f t="shared" si="19"/>
        <v>22.66</v>
      </c>
      <c r="AG85" s="7">
        <f t="shared" si="20"/>
        <v>25.78</v>
      </c>
      <c r="AH85" s="8">
        <f t="shared" si="21"/>
        <v>33.03</v>
      </c>
      <c r="AI85" s="9">
        <f t="shared" si="22"/>
        <v>49.24</v>
      </c>
      <c r="AK85" s="1">
        <v>44034</v>
      </c>
      <c r="AL85" s="6">
        <f t="shared" si="23"/>
        <v>0</v>
      </c>
      <c r="AM85" s="7">
        <f t="shared" si="24"/>
        <v>0</v>
      </c>
    </row>
    <row r="86" spans="1:39" x14ac:dyDescent="0.25">
      <c r="A86" s="1">
        <v>40359</v>
      </c>
      <c r="B86" s="7">
        <v>19.45</v>
      </c>
      <c r="D86" s="1">
        <v>40359</v>
      </c>
      <c r="E86" s="8">
        <v>20.71</v>
      </c>
      <c r="G86" s="1">
        <v>40359</v>
      </c>
      <c r="H86" s="9">
        <v>22.06</v>
      </c>
      <c r="J86" s="1">
        <v>40451</v>
      </c>
      <c r="K86" s="6">
        <v>23.29</v>
      </c>
      <c r="M86" s="1">
        <v>40724</v>
      </c>
      <c r="N86" s="7">
        <v>27.67</v>
      </c>
      <c r="P86" s="1">
        <v>42094</v>
      </c>
      <c r="Q86" s="8">
        <v>33.39</v>
      </c>
      <c r="S86" s="1">
        <v>43738</v>
      </c>
      <c r="T86" s="9">
        <v>47.24</v>
      </c>
      <c r="V86" s="1"/>
      <c r="W86" s="6"/>
      <c r="Y86" s="1">
        <v>43944</v>
      </c>
      <c r="AA86" s="7">
        <f t="shared" si="16"/>
        <v>19.45</v>
      </c>
      <c r="AB86" s="8">
        <f t="shared" si="17"/>
        <v>20.71</v>
      </c>
      <c r="AC86" s="9">
        <f t="shared" si="18"/>
        <v>22.06</v>
      </c>
      <c r="AE86" s="1">
        <v>43944</v>
      </c>
      <c r="AF86" s="6">
        <f t="shared" si="19"/>
        <v>23.29</v>
      </c>
      <c r="AG86" s="7">
        <f t="shared" si="20"/>
        <v>27.67</v>
      </c>
      <c r="AH86" s="8">
        <f t="shared" si="21"/>
        <v>33.39</v>
      </c>
      <c r="AI86" s="9">
        <f t="shared" si="22"/>
        <v>47.24</v>
      </c>
      <c r="AK86" s="1">
        <v>44035</v>
      </c>
      <c r="AL86" s="6">
        <f t="shared" si="23"/>
        <v>0</v>
      </c>
      <c r="AM86" s="7">
        <f t="shared" si="24"/>
        <v>0</v>
      </c>
    </row>
    <row r="87" spans="1:39" x14ac:dyDescent="0.25">
      <c r="A87" s="1">
        <v>40451</v>
      </c>
      <c r="B87" s="7">
        <v>20.420000000000002</v>
      </c>
      <c r="D87" s="1">
        <v>40451</v>
      </c>
      <c r="E87" s="8">
        <v>21.81</v>
      </c>
      <c r="G87" s="1">
        <v>40451</v>
      </c>
      <c r="H87" s="9">
        <v>21.78</v>
      </c>
      <c r="J87" s="1">
        <v>40543</v>
      </c>
      <c r="K87" s="6">
        <v>24.34</v>
      </c>
      <c r="M87" s="1">
        <v>40816</v>
      </c>
      <c r="N87" s="7">
        <v>28.08</v>
      </c>
      <c r="P87" s="1">
        <v>42185</v>
      </c>
      <c r="Q87" s="8">
        <v>33.729999999999997</v>
      </c>
      <c r="S87" s="1">
        <v>43830</v>
      </c>
      <c r="T87" s="9">
        <v>48.55</v>
      </c>
      <c r="V87" s="1"/>
      <c r="W87" s="6"/>
      <c r="Y87" s="1">
        <v>43945</v>
      </c>
      <c r="AA87" s="7">
        <f t="shared" si="16"/>
        <v>20.420000000000002</v>
      </c>
      <c r="AB87" s="8">
        <f t="shared" si="17"/>
        <v>21.81</v>
      </c>
      <c r="AC87" s="9">
        <f t="shared" si="18"/>
        <v>21.78</v>
      </c>
      <c r="AE87" s="1">
        <v>43945</v>
      </c>
      <c r="AF87" s="6">
        <f t="shared" si="19"/>
        <v>24.34</v>
      </c>
      <c r="AG87" s="7">
        <f t="shared" si="20"/>
        <v>28.08</v>
      </c>
      <c r="AH87" s="8">
        <f t="shared" si="21"/>
        <v>33.729999999999997</v>
      </c>
      <c r="AI87" s="9">
        <f t="shared" si="22"/>
        <v>48.55</v>
      </c>
      <c r="AK87" s="1">
        <v>44036</v>
      </c>
      <c r="AL87" s="6">
        <f t="shared" si="23"/>
        <v>0</v>
      </c>
      <c r="AM87" s="7">
        <f t="shared" si="24"/>
        <v>0</v>
      </c>
    </row>
    <row r="88" spans="1:39" x14ac:dyDescent="0.25">
      <c r="A88" s="1">
        <v>40543</v>
      </c>
      <c r="B88" s="7">
        <v>21.6</v>
      </c>
      <c r="D88" s="1">
        <v>40543</v>
      </c>
      <c r="E88" s="8">
        <v>21.97</v>
      </c>
      <c r="G88" s="1">
        <v>40543</v>
      </c>
      <c r="H88" s="9">
        <v>23.44</v>
      </c>
      <c r="J88" s="1">
        <v>40633</v>
      </c>
      <c r="K88" s="6">
        <v>26.3</v>
      </c>
      <c r="M88" s="1">
        <v>40907</v>
      </c>
      <c r="N88" s="7">
        <v>28.25</v>
      </c>
      <c r="P88" s="1">
        <v>42277</v>
      </c>
      <c r="Q88" s="8">
        <v>34.93</v>
      </c>
      <c r="S88" s="1">
        <v>43921</v>
      </c>
      <c r="T88" s="9">
        <v>47.76</v>
      </c>
      <c r="V88" s="1"/>
      <c r="W88" s="6"/>
      <c r="Y88" s="1">
        <v>43948</v>
      </c>
      <c r="AA88" s="7">
        <f t="shared" si="16"/>
        <v>21.6</v>
      </c>
      <c r="AB88" s="8">
        <f t="shared" si="17"/>
        <v>21.97</v>
      </c>
      <c r="AC88" s="9">
        <f t="shared" si="18"/>
        <v>23.44</v>
      </c>
      <c r="AE88" s="1">
        <v>43948</v>
      </c>
      <c r="AF88" s="6">
        <f t="shared" si="19"/>
        <v>26.3</v>
      </c>
      <c r="AG88" s="7">
        <f t="shared" si="20"/>
        <v>28.25</v>
      </c>
      <c r="AH88" s="8">
        <f t="shared" si="21"/>
        <v>34.93</v>
      </c>
      <c r="AI88" s="9">
        <f t="shared" si="22"/>
        <v>47.76</v>
      </c>
      <c r="AK88" s="1">
        <v>44039</v>
      </c>
      <c r="AL88" s="6">
        <f t="shared" si="23"/>
        <v>0</v>
      </c>
      <c r="AM88" s="7">
        <f t="shared" si="24"/>
        <v>0</v>
      </c>
    </row>
    <row r="89" spans="1:39" x14ac:dyDescent="0.25">
      <c r="A89" s="1">
        <v>40633</v>
      </c>
      <c r="B89" s="7">
        <v>22.17</v>
      </c>
      <c r="D89" s="1">
        <v>40633</v>
      </c>
      <c r="E89" s="8">
        <v>24.11</v>
      </c>
      <c r="G89" s="1">
        <v>40633</v>
      </c>
      <c r="H89" s="9">
        <v>25.03</v>
      </c>
      <c r="J89" s="1">
        <v>40724</v>
      </c>
      <c r="K89" s="6">
        <v>26.47</v>
      </c>
      <c r="M89" s="1">
        <v>40998</v>
      </c>
      <c r="N89" s="7">
        <v>27.45</v>
      </c>
      <c r="P89" s="1">
        <v>42369</v>
      </c>
      <c r="Q89" s="8">
        <v>33.57</v>
      </c>
      <c r="S89" s="1">
        <v>44012</v>
      </c>
      <c r="T89" s="9">
        <v>45.06</v>
      </c>
      <c r="V89" s="1"/>
      <c r="W89" s="6"/>
      <c r="Y89" s="1">
        <v>43949</v>
      </c>
      <c r="AA89" s="7">
        <f t="shared" si="16"/>
        <v>22.17</v>
      </c>
      <c r="AB89" s="8">
        <f t="shared" si="17"/>
        <v>24.11</v>
      </c>
      <c r="AC89" s="9">
        <f t="shared" si="18"/>
        <v>25.03</v>
      </c>
      <c r="AE89" s="1">
        <v>43949</v>
      </c>
      <c r="AF89" s="6">
        <f t="shared" si="19"/>
        <v>26.47</v>
      </c>
      <c r="AG89" s="7">
        <f t="shared" si="20"/>
        <v>27.45</v>
      </c>
      <c r="AH89" s="8">
        <f t="shared" si="21"/>
        <v>33.57</v>
      </c>
      <c r="AI89" s="9">
        <f t="shared" si="22"/>
        <v>45.06</v>
      </c>
      <c r="AK89" s="1">
        <v>44040</v>
      </c>
      <c r="AL89" s="6">
        <f t="shared" si="23"/>
        <v>0</v>
      </c>
      <c r="AM89" s="7">
        <f t="shared" si="24"/>
        <v>0</v>
      </c>
    </row>
    <row r="90" spans="1:39" x14ac:dyDescent="0.25">
      <c r="A90" s="1">
        <v>40724</v>
      </c>
      <c r="B90" s="7">
        <v>24.12</v>
      </c>
      <c r="D90" s="1">
        <v>40724</v>
      </c>
      <c r="E90" s="8">
        <v>25.35</v>
      </c>
      <c r="G90" s="1">
        <v>40724</v>
      </c>
      <c r="H90" s="9">
        <v>26.61</v>
      </c>
      <c r="J90" s="1">
        <v>40816</v>
      </c>
      <c r="K90" s="6">
        <v>27.35</v>
      </c>
      <c r="M90" s="1">
        <v>41089</v>
      </c>
      <c r="N90" s="7">
        <v>28.75</v>
      </c>
      <c r="P90" s="1">
        <v>42460</v>
      </c>
      <c r="Q90" s="8">
        <v>33.72</v>
      </c>
      <c r="S90" s="1">
        <v>44104</v>
      </c>
      <c r="T90" s="9">
        <v>43.85</v>
      </c>
      <c r="V90" s="1"/>
      <c r="W90" s="6"/>
      <c r="Y90" s="1">
        <v>43950</v>
      </c>
      <c r="AA90" s="7">
        <f t="shared" si="16"/>
        <v>24.12</v>
      </c>
      <c r="AB90" s="8">
        <f t="shared" si="17"/>
        <v>25.35</v>
      </c>
      <c r="AC90" s="9">
        <f t="shared" si="18"/>
        <v>26.61</v>
      </c>
      <c r="AE90" s="1">
        <v>43950</v>
      </c>
      <c r="AF90" s="6">
        <f t="shared" si="19"/>
        <v>27.35</v>
      </c>
      <c r="AG90" s="7">
        <f t="shared" si="20"/>
        <v>28.75</v>
      </c>
      <c r="AH90" s="8">
        <f t="shared" si="21"/>
        <v>33.72</v>
      </c>
      <c r="AI90" s="9">
        <f t="shared" si="22"/>
        <v>43.85</v>
      </c>
      <c r="AK90" s="1">
        <v>44041</v>
      </c>
      <c r="AL90" s="6">
        <f t="shared" si="23"/>
        <v>0</v>
      </c>
      <c r="AM90" s="7">
        <f t="shared" si="24"/>
        <v>0</v>
      </c>
    </row>
    <row r="91" spans="1:39" x14ac:dyDescent="0.25">
      <c r="A91" s="1">
        <v>40816</v>
      </c>
      <c r="B91" s="7">
        <v>24.53</v>
      </c>
      <c r="D91" s="1">
        <v>40816</v>
      </c>
      <c r="E91" s="8">
        <v>25.95</v>
      </c>
      <c r="G91" s="1">
        <v>40816</v>
      </c>
      <c r="H91" s="9">
        <v>25.86</v>
      </c>
      <c r="J91" s="1">
        <v>40907</v>
      </c>
      <c r="K91" s="6">
        <v>27.21</v>
      </c>
      <c r="M91" s="1">
        <v>41180</v>
      </c>
      <c r="N91" s="7">
        <v>29</v>
      </c>
      <c r="P91" s="1">
        <v>42551</v>
      </c>
      <c r="Q91" s="8">
        <v>34.520000000000003</v>
      </c>
      <c r="S91" s="1">
        <v>44196</v>
      </c>
      <c r="T91" s="9">
        <v>48.24</v>
      </c>
      <c r="V91" s="1"/>
      <c r="W91" s="6"/>
      <c r="Y91" s="1">
        <v>43951</v>
      </c>
      <c r="AA91" s="7">
        <f t="shared" si="16"/>
        <v>24.53</v>
      </c>
      <c r="AB91" s="8">
        <f t="shared" si="17"/>
        <v>25.95</v>
      </c>
      <c r="AC91" s="9">
        <f t="shared" si="18"/>
        <v>25.86</v>
      </c>
      <c r="AE91" s="1">
        <v>43951</v>
      </c>
      <c r="AF91" s="6">
        <f t="shared" si="19"/>
        <v>27.21</v>
      </c>
      <c r="AG91" s="7">
        <f t="shared" si="20"/>
        <v>29</v>
      </c>
      <c r="AH91" s="8">
        <f t="shared" si="21"/>
        <v>34.520000000000003</v>
      </c>
      <c r="AI91" s="9">
        <f t="shared" si="22"/>
        <v>48.24</v>
      </c>
      <c r="AK91" s="1">
        <v>44042</v>
      </c>
      <c r="AL91" s="6">
        <f t="shared" si="23"/>
        <v>0</v>
      </c>
      <c r="AM91" s="7">
        <f t="shared" si="24"/>
        <v>0</v>
      </c>
    </row>
    <row r="92" spans="1:39" x14ac:dyDescent="0.25">
      <c r="A92" s="1">
        <v>40907</v>
      </c>
      <c r="B92" s="7">
        <v>24.25</v>
      </c>
      <c r="D92" s="1">
        <v>40907</v>
      </c>
      <c r="E92" s="8">
        <v>24.72</v>
      </c>
      <c r="G92" s="1">
        <v>40907</v>
      </c>
      <c r="H92" s="9">
        <v>26.31</v>
      </c>
      <c r="J92" s="1">
        <v>40998</v>
      </c>
      <c r="K92" s="6">
        <v>28.51</v>
      </c>
      <c r="M92" s="1">
        <v>41274</v>
      </c>
      <c r="N92" s="7">
        <v>29.91</v>
      </c>
      <c r="P92" s="1">
        <v>42643</v>
      </c>
      <c r="Q92" s="8">
        <v>35.67</v>
      </c>
      <c r="S92" s="1">
        <v>44286</v>
      </c>
      <c r="T92" s="9">
        <v>52.23</v>
      </c>
      <c r="V92" s="1"/>
      <c r="W92" s="6"/>
      <c r="Y92" s="1">
        <v>43952</v>
      </c>
      <c r="AA92" s="7">
        <f t="shared" si="16"/>
        <v>24.25</v>
      </c>
      <c r="AB92" s="8">
        <f t="shared" si="17"/>
        <v>24.72</v>
      </c>
      <c r="AC92" s="9">
        <f t="shared" si="18"/>
        <v>26.31</v>
      </c>
      <c r="AE92" s="1">
        <v>43952</v>
      </c>
      <c r="AF92" s="6">
        <f t="shared" si="19"/>
        <v>28.51</v>
      </c>
      <c r="AG92" s="7">
        <f t="shared" si="20"/>
        <v>29.91</v>
      </c>
      <c r="AH92" s="8">
        <f t="shared" si="21"/>
        <v>35.67</v>
      </c>
      <c r="AI92" s="9">
        <f t="shared" si="22"/>
        <v>52.23</v>
      </c>
      <c r="AK92" s="1">
        <v>44043</v>
      </c>
      <c r="AL92" s="6">
        <f t="shared" si="23"/>
        <v>0</v>
      </c>
      <c r="AM92" s="7">
        <f t="shared" si="24"/>
        <v>0</v>
      </c>
    </row>
    <row r="93" spans="1:39" x14ac:dyDescent="0.25">
      <c r="A93" s="1">
        <v>40998</v>
      </c>
      <c r="B93" s="7">
        <v>23.84</v>
      </c>
      <c r="D93" s="1">
        <v>40998</v>
      </c>
      <c r="E93" s="8">
        <v>25.77</v>
      </c>
      <c r="G93" s="1">
        <v>40998</v>
      </c>
      <c r="H93" s="9">
        <v>26.89</v>
      </c>
      <c r="J93" s="1">
        <v>41089</v>
      </c>
      <c r="K93" s="6">
        <v>27.55</v>
      </c>
      <c r="M93" s="1">
        <v>41362</v>
      </c>
      <c r="N93" s="7">
        <v>29.2</v>
      </c>
      <c r="P93" s="1">
        <v>42734</v>
      </c>
      <c r="Q93" s="8">
        <v>34.25</v>
      </c>
      <c r="S93" s="1">
        <v>44377</v>
      </c>
      <c r="T93" s="9">
        <v>56.16</v>
      </c>
      <c r="V93" s="1"/>
      <c r="W93" s="6"/>
      <c r="Y93" s="1">
        <v>43955</v>
      </c>
      <c r="AA93" s="7">
        <f t="shared" si="16"/>
        <v>23.84</v>
      </c>
      <c r="AB93" s="8">
        <f t="shared" si="17"/>
        <v>25.77</v>
      </c>
      <c r="AC93" s="9">
        <f t="shared" si="18"/>
        <v>26.89</v>
      </c>
      <c r="AE93" s="1">
        <v>43955</v>
      </c>
      <c r="AF93" s="6">
        <f t="shared" si="19"/>
        <v>27.55</v>
      </c>
      <c r="AG93" s="7">
        <f t="shared" si="20"/>
        <v>29.2</v>
      </c>
      <c r="AH93" s="8">
        <f t="shared" si="21"/>
        <v>34.25</v>
      </c>
      <c r="AI93" s="9">
        <f t="shared" si="22"/>
        <v>56.16</v>
      </c>
      <c r="AK93" s="1">
        <v>44046</v>
      </c>
      <c r="AL93" s="6">
        <f t="shared" si="23"/>
        <v>0</v>
      </c>
      <c r="AM93" s="7">
        <f t="shared" si="24"/>
        <v>0</v>
      </c>
    </row>
    <row r="94" spans="1:39" x14ac:dyDescent="0.25">
      <c r="A94" s="1">
        <v>41089</v>
      </c>
      <c r="B94" s="7">
        <v>24.96</v>
      </c>
      <c r="D94" s="1">
        <v>41089</v>
      </c>
      <c r="E94" s="8">
        <v>26.29</v>
      </c>
      <c r="G94" s="1">
        <v>41089</v>
      </c>
      <c r="H94" s="9">
        <v>28.12</v>
      </c>
      <c r="J94" s="1">
        <v>41180</v>
      </c>
      <c r="K94" s="6">
        <v>28.33</v>
      </c>
      <c r="M94" s="1">
        <v>41453</v>
      </c>
      <c r="N94" s="7">
        <v>30.2</v>
      </c>
      <c r="P94" s="1">
        <v>42825</v>
      </c>
      <c r="Q94" s="8">
        <v>35.950000000000003</v>
      </c>
      <c r="S94" s="1"/>
      <c r="T94" s="9"/>
      <c r="V94" s="1"/>
      <c r="W94" s="6"/>
      <c r="Y94" s="1">
        <v>43956</v>
      </c>
      <c r="AA94" s="7">
        <f t="shared" si="16"/>
        <v>24.96</v>
      </c>
      <c r="AB94" s="8">
        <f t="shared" si="17"/>
        <v>26.29</v>
      </c>
      <c r="AC94" s="9">
        <f t="shared" si="18"/>
        <v>28.12</v>
      </c>
      <c r="AE94" s="1">
        <v>43956</v>
      </c>
      <c r="AF94" s="6">
        <f t="shared" si="19"/>
        <v>28.33</v>
      </c>
      <c r="AG94" s="7">
        <f t="shared" si="20"/>
        <v>30.2</v>
      </c>
      <c r="AH94" s="8">
        <f t="shared" si="21"/>
        <v>35.950000000000003</v>
      </c>
      <c r="AI94" s="9">
        <f t="shared" si="22"/>
        <v>0</v>
      </c>
      <c r="AK94" s="1">
        <v>44047</v>
      </c>
      <c r="AL94" s="6">
        <f t="shared" si="23"/>
        <v>0</v>
      </c>
      <c r="AM94" s="7">
        <f t="shared" si="24"/>
        <v>0</v>
      </c>
    </row>
    <row r="95" spans="1:39" x14ac:dyDescent="0.25">
      <c r="A95" s="1">
        <v>41180</v>
      </c>
      <c r="B95" s="7">
        <v>24.93</v>
      </c>
      <c r="D95" s="1">
        <v>41180</v>
      </c>
      <c r="E95" s="8">
        <v>26.96</v>
      </c>
      <c r="G95" s="1">
        <v>41180</v>
      </c>
      <c r="H95" s="9">
        <v>27.17</v>
      </c>
      <c r="J95" s="1">
        <v>41274</v>
      </c>
      <c r="K95" s="6">
        <v>28.52</v>
      </c>
      <c r="M95" s="1">
        <v>41547</v>
      </c>
      <c r="N95" s="7">
        <v>30.73</v>
      </c>
      <c r="P95" s="1">
        <v>42916</v>
      </c>
      <c r="Q95" s="8">
        <v>37.49</v>
      </c>
      <c r="S95" s="1"/>
      <c r="T95" s="9"/>
      <c r="V95" s="1"/>
      <c r="W95" s="6"/>
      <c r="Y95" s="1">
        <v>43957</v>
      </c>
      <c r="AA95" s="7">
        <f t="shared" si="16"/>
        <v>24.93</v>
      </c>
      <c r="AB95" s="8">
        <f t="shared" si="17"/>
        <v>26.96</v>
      </c>
      <c r="AC95" s="9">
        <f t="shared" si="18"/>
        <v>27.17</v>
      </c>
      <c r="AE95" s="1">
        <v>43957</v>
      </c>
      <c r="AF95" s="6">
        <f t="shared" si="19"/>
        <v>28.52</v>
      </c>
      <c r="AG95" s="7">
        <f t="shared" si="20"/>
        <v>30.73</v>
      </c>
      <c r="AH95" s="8">
        <f t="shared" si="21"/>
        <v>37.49</v>
      </c>
      <c r="AI95" s="9">
        <f t="shared" si="22"/>
        <v>0</v>
      </c>
      <c r="AK95" s="1">
        <v>44048</v>
      </c>
      <c r="AL95" s="6">
        <f t="shared" si="23"/>
        <v>0</v>
      </c>
      <c r="AM95" s="7">
        <f t="shared" si="24"/>
        <v>0</v>
      </c>
    </row>
    <row r="96" spans="1:39" x14ac:dyDescent="0.25">
      <c r="A96" s="1">
        <v>41274</v>
      </c>
      <c r="B96" s="7">
        <v>25.38</v>
      </c>
      <c r="D96" s="1">
        <v>41274</v>
      </c>
      <c r="E96" s="8">
        <v>26.43</v>
      </c>
      <c r="G96" s="1">
        <v>41274</v>
      </c>
      <c r="H96" s="9">
        <v>27.73</v>
      </c>
      <c r="J96" s="1">
        <v>41362</v>
      </c>
      <c r="K96" s="6">
        <v>29.87</v>
      </c>
      <c r="M96" s="1">
        <v>41639</v>
      </c>
      <c r="N96" s="7">
        <v>31.92</v>
      </c>
      <c r="P96" s="1">
        <v>43007</v>
      </c>
      <c r="Q96" s="8">
        <v>38.72</v>
      </c>
      <c r="S96" s="1"/>
      <c r="T96" s="9"/>
      <c r="V96" s="1"/>
      <c r="W96" s="6"/>
      <c r="Y96" s="1">
        <v>43958</v>
      </c>
      <c r="AA96" s="7">
        <f t="shared" si="16"/>
        <v>25.38</v>
      </c>
      <c r="AB96" s="8">
        <f t="shared" si="17"/>
        <v>26.43</v>
      </c>
      <c r="AC96" s="9">
        <f t="shared" si="18"/>
        <v>27.73</v>
      </c>
      <c r="AE96" s="1">
        <v>43958</v>
      </c>
      <c r="AF96" s="6">
        <f t="shared" si="19"/>
        <v>29.87</v>
      </c>
      <c r="AG96" s="7">
        <f t="shared" si="20"/>
        <v>31.92</v>
      </c>
      <c r="AH96" s="8">
        <f t="shared" si="21"/>
        <v>38.72</v>
      </c>
      <c r="AI96" s="9">
        <f t="shared" si="22"/>
        <v>0</v>
      </c>
      <c r="AK96" s="1">
        <v>44049</v>
      </c>
      <c r="AL96" s="6">
        <f t="shared" si="23"/>
        <v>0</v>
      </c>
      <c r="AM96" s="7">
        <f t="shared" si="24"/>
        <v>0</v>
      </c>
    </row>
    <row r="97" spans="1:39" x14ac:dyDescent="0.25">
      <c r="A97" s="1">
        <v>41362</v>
      </c>
      <c r="B97" s="7">
        <v>25.66</v>
      </c>
      <c r="D97" s="1">
        <v>41362</v>
      </c>
      <c r="E97" s="8">
        <v>27.33</v>
      </c>
      <c r="G97" s="1">
        <v>41362</v>
      </c>
      <c r="H97" s="9">
        <v>28.44</v>
      </c>
      <c r="J97" s="1">
        <v>41453</v>
      </c>
      <c r="K97" s="6">
        <v>29.02</v>
      </c>
      <c r="M97" s="1">
        <v>41729</v>
      </c>
      <c r="N97" s="7">
        <v>31.1</v>
      </c>
      <c r="P97" s="1">
        <v>43098</v>
      </c>
      <c r="Q97" s="8">
        <v>37.75</v>
      </c>
      <c r="S97" s="1"/>
      <c r="T97" s="9"/>
      <c r="V97" s="1"/>
      <c r="W97" s="6"/>
      <c r="Y97" s="1">
        <v>43959</v>
      </c>
      <c r="AA97" s="7">
        <f t="shared" si="16"/>
        <v>25.66</v>
      </c>
      <c r="AB97" s="8">
        <f t="shared" si="17"/>
        <v>27.33</v>
      </c>
      <c r="AC97" s="9">
        <f t="shared" si="18"/>
        <v>28.44</v>
      </c>
      <c r="AE97" s="1">
        <v>43959</v>
      </c>
      <c r="AF97" s="6">
        <f t="shared" si="19"/>
        <v>29.02</v>
      </c>
      <c r="AG97" s="7">
        <f t="shared" si="20"/>
        <v>31.1</v>
      </c>
      <c r="AH97" s="8">
        <f t="shared" si="21"/>
        <v>37.75</v>
      </c>
      <c r="AI97" s="9">
        <f t="shared" si="22"/>
        <v>0</v>
      </c>
      <c r="AK97" s="1">
        <v>44050</v>
      </c>
      <c r="AL97" s="6">
        <f t="shared" si="23"/>
        <v>0</v>
      </c>
      <c r="AM97" s="7">
        <f t="shared" si="24"/>
        <v>0</v>
      </c>
    </row>
    <row r="98" spans="1:39" x14ac:dyDescent="0.25">
      <c r="A98" s="1">
        <v>41453</v>
      </c>
      <c r="B98" s="7">
        <v>26.32</v>
      </c>
      <c r="D98" s="1">
        <v>41453</v>
      </c>
      <c r="E98" s="8">
        <v>27.74</v>
      </c>
      <c r="G98" s="1">
        <v>41453</v>
      </c>
      <c r="H98" s="9">
        <v>29.51</v>
      </c>
      <c r="J98" s="1">
        <v>41547</v>
      </c>
      <c r="K98" s="6">
        <v>29.94</v>
      </c>
      <c r="M98" s="1">
        <v>41820</v>
      </c>
      <c r="N98" s="7">
        <v>32.549999999999997</v>
      </c>
      <c r="P98" s="1">
        <v>43189</v>
      </c>
      <c r="Q98" s="8">
        <v>42.88</v>
      </c>
      <c r="S98" s="1"/>
      <c r="T98" s="9"/>
      <c r="V98" s="1"/>
      <c r="W98" s="6"/>
      <c r="Y98" s="1">
        <v>43962</v>
      </c>
      <c r="AA98" s="7">
        <f t="shared" si="16"/>
        <v>26.32</v>
      </c>
      <c r="AB98" s="8">
        <f t="shared" si="17"/>
        <v>27.74</v>
      </c>
      <c r="AC98" s="9">
        <f t="shared" si="18"/>
        <v>29.51</v>
      </c>
      <c r="AE98" s="1">
        <v>43962</v>
      </c>
      <c r="AF98" s="6">
        <f t="shared" si="19"/>
        <v>29.94</v>
      </c>
      <c r="AG98" s="7">
        <f t="shared" si="20"/>
        <v>32.549999999999997</v>
      </c>
      <c r="AH98" s="8">
        <f t="shared" si="21"/>
        <v>42.88</v>
      </c>
      <c r="AI98" s="9">
        <f t="shared" si="22"/>
        <v>0</v>
      </c>
      <c r="AK98" s="1">
        <v>44053</v>
      </c>
      <c r="AL98" s="6">
        <f t="shared" si="23"/>
        <v>0</v>
      </c>
      <c r="AM98" s="7">
        <f t="shared" si="24"/>
        <v>0</v>
      </c>
    </row>
    <row r="99" spans="1:39" x14ac:dyDescent="0.25">
      <c r="A99" s="1">
        <v>41547</v>
      </c>
      <c r="B99" s="7">
        <v>26.94</v>
      </c>
      <c r="D99" s="1">
        <v>41547</v>
      </c>
      <c r="E99" s="8">
        <v>29.08</v>
      </c>
      <c r="G99" s="1">
        <v>41547</v>
      </c>
      <c r="H99" s="9">
        <v>28.67</v>
      </c>
      <c r="J99" s="1">
        <v>41639</v>
      </c>
      <c r="K99" s="6">
        <v>30.38</v>
      </c>
      <c r="M99" s="1">
        <v>41912</v>
      </c>
      <c r="N99" s="7">
        <v>33.18</v>
      </c>
      <c r="P99" s="1">
        <v>43280</v>
      </c>
      <c r="Q99" s="8">
        <v>45.02</v>
      </c>
      <c r="S99" s="1"/>
      <c r="T99" s="9"/>
      <c r="V99" s="1"/>
      <c r="W99" s="6"/>
      <c r="Y99" s="1">
        <v>43963</v>
      </c>
      <c r="AA99" s="7">
        <f t="shared" si="16"/>
        <v>26.94</v>
      </c>
      <c r="AB99" s="8">
        <f t="shared" si="17"/>
        <v>29.08</v>
      </c>
      <c r="AC99" s="9">
        <f t="shared" si="18"/>
        <v>28.67</v>
      </c>
      <c r="AE99" s="1">
        <v>43963</v>
      </c>
      <c r="AF99" s="6">
        <f t="shared" si="19"/>
        <v>30.38</v>
      </c>
      <c r="AG99" s="7">
        <f t="shared" si="20"/>
        <v>33.18</v>
      </c>
      <c r="AH99" s="8">
        <f t="shared" si="21"/>
        <v>45.02</v>
      </c>
      <c r="AI99" s="9">
        <f t="shared" si="22"/>
        <v>0</v>
      </c>
      <c r="AK99" s="1">
        <v>44054</v>
      </c>
      <c r="AL99" s="6">
        <f t="shared" si="23"/>
        <v>0</v>
      </c>
      <c r="AM99" s="7">
        <f t="shared" si="24"/>
        <v>0</v>
      </c>
    </row>
    <row r="100" spans="1:39" x14ac:dyDescent="0.25">
      <c r="A100" s="1">
        <v>41639</v>
      </c>
      <c r="B100" s="7">
        <v>28.08</v>
      </c>
      <c r="D100" s="1">
        <v>41639</v>
      </c>
      <c r="E100" s="8">
        <v>28.1</v>
      </c>
      <c r="G100" s="1">
        <v>41639</v>
      </c>
      <c r="H100" s="9">
        <v>29.51</v>
      </c>
      <c r="J100" s="1">
        <v>41729</v>
      </c>
      <c r="K100" s="6">
        <v>31.85</v>
      </c>
      <c r="M100" s="1">
        <v>42004</v>
      </c>
      <c r="N100" s="7">
        <v>33.58</v>
      </c>
      <c r="P100" s="1">
        <v>43371</v>
      </c>
      <c r="Q100" s="8">
        <v>47.26</v>
      </c>
      <c r="S100" s="1"/>
      <c r="T100" s="9"/>
      <c r="V100" s="1"/>
      <c r="W100" s="6"/>
      <c r="Y100" s="1">
        <v>43964</v>
      </c>
      <c r="AA100" s="7">
        <f t="shared" si="16"/>
        <v>28.08</v>
      </c>
      <c r="AB100" s="8">
        <f t="shared" si="17"/>
        <v>28.1</v>
      </c>
      <c r="AC100" s="9">
        <f t="shared" si="18"/>
        <v>29.51</v>
      </c>
      <c r="AE100" s="1">
        <v>43964</v>
      </c>
      <c r="AF100" s="6">
        <f t="shared" si="19"/>
        <v>31.85</v>
      </c>
      <c r="AG100" s="7">
        <f t="shared" si="20"/>
        <v>33.58</v>
      </c>
      <c r="AH100" s="8">
        <f t="shared" si="21"/>
        <v>47.26</v>
      </c>
      <c r="AI100" s="9">
        <f t="shared" si="22"/>
        <v>0</v>
      </c>
      <c r="AK100" s="1">
        <v>44055</v>
      </c>
      <c r="AL100" s="6">
        <f t="shared" si="23"/>
        <v>0</v>
      </c>
      <c r="AM100" s="7">
        <f t="shared" si="24"/>
        <v>0</v>
      </c>
    </row>
    <row r="101" spans="1:39" x14ac:dyDescent="0.25">
      <c r="A101" s="1">
        <v>41729</v>
      </c>
      <c r="B101" s="7">
        <v>26.94</v>
      </c>
      <c r="D101" s="1">
        <v>41729</v>
      </c>
      <c r="E101" s="8">
        <v>29.14</v>
      </c>
      <c r="G101" s="1">
        <v>41729</v>
      </c>
      <c r="H101" s="9">
        <v>30.21</v>
      </c>
      <c r="J101" s="1">
        <v>41820</v>
      </c>
      <c r="K101" s="6">
        <v>31.08</v>
      </c>
      <c r="M101" s="1">
        <v>42094</v>
      </c>
      <c r="N101" s="7">
        <v>31.08</v>
      </c>
      <c r="P101" s="1">
        <v>43465</v>
      </c>
      <c r="Q101" s="8">
        <v>46.32</v>
      </c>
      <c r="S101" s="1"/>
      <c r="T101" s="9"/>
      <c r="V101" s="1"/>
      <c r="W101" s="6"/>
      <c r="Y101" s="1">
        <v>43965</v>
      </c>
      <c r="AA101" s="7">
        <f t="shared" si="16"/>
        <v>26.94</v>
      </c>
      <c r="AB101" s="8">
        <f t="shared" si="17"/>
        <v>29.14</v>
      </c>
      <c r="AC101" s="9">
        <f t="shared" si="18"/>
        <v>30.21</v>
      </c>
      <c r="AE101" s="1">
        <v>43965</v>
      </c>
      <c r="AF101" s="6">
        <f t="shared" si="19"/>
        <v>31.08</v>
      </c>
      <c r="AG101" s="7">
        <f t="shared" si="20"/>
        <v>31.08</v>
      </c>
      <c r="AH101" s="8">
        <f t="shared" si="21"/>
        <v>46.32</v>
      </c>
      <c r="AI101" s="9">
        <f t="shared" si="22"/>
        <v>0</v>
      </c>
      <c r="AK101" s="1">
        <v>44056</v>
      </c>
      <c r="AL101" s="6">
        <f t="shared" si="23"/>
        <v>0</v>
      </c>
      <c r="AM101" s="7">
        <f t="shared" si="24"/>
        <v>0</v>
      </c>
    </row>
    <row r="102" spans="1:39" x14ac:dyDescent="0.25">
      <c r="A102" s="1">
        <v>41820</v>
      </c>
      <c r="B102" s="7">
        <v>28.64</v>
      </c>
      <c r="D102" s="1">
        <v>41820</v>
      </c>
      <c r="E102" s="8">
        <v>30.13</v>
      </c>
      <c r="G102" s="1">
        <v>41820</v>
      </c>
      <c r="H102" s="9">
        <v>31.95</v>
      </c>
      <c r="J102" s="1">
        <v>41912</v>
      </c>
      <c r="K102" s="6">
        <v>32.64</v>
      </c>
      <c r="M102" s="1">
        <v>42185</v>
      </c>
      <c r="N102" s="7">
        <v>32.26</v>
      </c>
      <c r="P102" s="1">
        <v>43553</v>
      </c>
      <c r="Q102" s="8">
        <v>46.72</v>
      </c>
      <c r="S102" s="1"/>
      <c r="T102" s="9"/>
      <c r="V102" s="1"/>
      <c r="W102" s="6"/>
      <c r="Y102" s="1">
        <v>43966</v>
      </c>
      <c r="AA102" s="7">
        <f t="shared" si="16"/>
        <v>28.64</v>
      </c>
      <c r="AB102" s="8">
        <f t="shared" si="17"/>
        <v>30.13</v>
      </c>
      <c r="AC102" s="9">
        <f t="shared" si="18"/>
        <v>31.95</v>
      </c>
      <c r="AE102" s="1">
        <v>43966</v>
      </c>
      <c r="AF102" s="6">
        <f t="shared" si="19"/>
        <v>32.64</v>
      </c>
      <c r="AG102" s="7">
        <f t="shared" si="20"/>
        <v>32.26</v>
      </c>
      <c r="AH102" s="8">
        <f t="shared" si="21"/>
        <v>46.72</v>
      </c>
      <c r="AI102" s="9">
        <f t="shared" si="22"/>
        <v>0</v>
      </c>
      <c r="AK102" s="1">
        <v>44057</v>
      </c>
      <c r="AL102" s="6">
        <f t="shared" si="23"/>
        <v>0</v>
      </c>
      <c r="AM102" s="7">
        <f t="shared" si="24"/>
        <v>0</v>
      </c>
    </row>
    <row r="103" spans="1:39" x14ac:dyDescent="0.25">
      <c r="A103" s="1">
        <v>41912</v>
      </c>
      <c r="B103" s="7">
        <v>29.35</v>
      </c>
      <c r="D103" s="1">
        <v>41912</v>
      </c>
      <c r="E103" s="8">
        <v>31.79</v>
      </c>
      <c r="G103" s="1">
        <v>41912</v>
      </c>
      <c r="H103" s="9">
        <v>31</v>
      </c>
      <c r="J103" s="1">
        <v>42004</v>
      </c>
      <c r="K103" s="6">
        <v>32.049999999999997</v>
      </c>
      <c r="M103" s="1">
        <v>42277</v>
      </c>
      <c r="N103" s="7">
        <v>32.950000000000003</v>
      </c>
      <c r="P103" s="1">
        <v>43644</v>
      </c>
      <c r="Q103" s="8">
        <v>48.06</v>
      </c>
      <c r="S103" s="1"/>
      <c r="T103" s="9"/>
      <c r="V103" s="1"/>
      <c r="W103" s="6"/>
      <c r="Y103" s="1">
        <v>43969</v>
      </c>
      <c r="AA103" s="7">
        <f t="shared" si="16"/>
        <v>29.35</v>
      </c>
      <c r="AB103" s="8">
        <f t="shared" si="17"/>
        <v>31.79</v>
      </c>
      <c r="AC103" s="9">
        <f t="shared" si="18"/>
        <v>31</v>
      </c>
      <c r="AE103" s="1">
        <v>43969</v>
      </c>
      <c r="AF103" s="6">
        <f t="shared" si="19"/>
        <v>32.049999999999997</v>
      </c>
      <c r="AG103" s="7">
        <f t="shared" si="20"/>
        <v>32.950000000000003</v>
      </c>
      <c r="AH103" s="8">
        <f t="shared" si="21"/>
        <v>48.06</v>
      </c>
      <c r="AI103" s="9">
        <f t="shared" si="22"/>
        <v>0</v>
      </c>
      <c r="AK103" s="1">
        <v>44060</v>
      </c>
      <c r="AL103" s="6">
        <f t="shared" si="23"/>
        <v>0</v>
      </c>
      <c r="AM103" s="7">
        <f t="shared" si="24"/>
        <v>0</v>
      </c>
    </row>
    <row r="104" spans="1:39" x14ac:dyDescent="0.25">
      <c r="A104" s="1">
        <v>42004</v>
      </c>
      <c r="B104" s="7">
        <v>29.98</v>
      </c>
      <c r="D104" s="1">
        <v>42004</v>
      </c>
      <c r="E104" s="8">
        <v>29.37</v>
      </c>
      <c r="G104" s="1">
        <v>42004</v>
      </c>
      <c r="H104" s="9">
        <v>31</v>
      </c>
      <c r="J104" s="1">
        <v>42094</v>
      </c>
      <c r="K104" s="6">
        <v>32.25</v>
      </c>
      <c r="M104" s="1">
        <v>42369</v>
      </c>
      <c r="N104" s="7">
        <v>33.74</v>
      </c>
      <c r="P104" s="1">
        <v>43738</v>
      </c>
      <c r="Q104" s="8">
        <v>47.96</v>
      </c>
      <c r="S104" s="1"/>
      <c r="T104" s="9"/>
      <c r="V104" s="1"/>
      <c r="W104" s="6"/>
      <c r="Y104" s="1">
        <v>43970</v>
      </c>
      <c r="AA104" s="7">
        <f t="shared" si="16"/>
        <v>29.98</v>
      </c>
      <c r="AB104" s="8">
        <f t="shared" si="17"/>
        <v>29.37</v>
      </c>
      <c r="AC104" s="9">
        <f t="shared" si="18"/>
        <v>31</v>
      </c>
      <c r="AE104" s="1">
        <v>43970</v>
      </c>
      <c r="AF104" s="6">
        <f t="shared" si="19"/>
        <v>32.25</v>
      </c>
      <c r="AG104" s="7">
        <f t="shared" si="20"/>
        <v>33.74</v>
      </c>
      <c r="AH104" s="8">
        <f t="shared" si="21"/>
        <v>47.96</v>
      </c>
      <c r="AI104" s="9">
        <f t="shared" si="22"/>
        <v>0</v>
      </c>
      <c r="AK104" s="1">
        <v>44061</v>
      </c>
      <c r="AL104" s="6">
        <f t="shared" si="23"/>
        <v>0</v>
      </c>
      <c r="AM104" s="7">
        <f t="shared" si="24"/>
        <v>0</v>
      </c>
    </row>
    <row r="105" spans="1:39" x14ac:dyDescent="0.25">
      <c r="A105" s="1">
        <v>42094</v>
      </c>
      <c r="B105" s="7">
        <v>26.89</v>
      </c>
      <c r="D105" s="1">
        <v>42094</v>
      </c>
      <c r="E105" s="8">
        <v>29.14</v>
      </c>
      <c r="G105" s="1">
        <v>42094</v>
      </c>
      <c r="H105" s="9">
        <v>30.53</v>
      </c>
      <c r="J105" s="1">
        <v>42185</v>
      </c>
      <c r="K105" s="6">
        <v>30.92</v>
      </c>
      <c r="M105" s="1">
        <v>42460</v>
      </c>
      <c r="N105" s="7">
        <v>31.08</v>
      </c>
      <c r="P105" s="1">
        <v>43830</v>
      </c>
      <c r="Q105" s="8">
        <v>45.62</v>
      </c>
      <c r="S105" s="1"/>
      <c r="T105" s="9"/>
      <c r="V105" s="1"/>
      <c r="W105" s="6"/>
      <c r="Y105" s="1">
        <v>43971</v>
      </c>
      <c r="AA105" s="7">
        <f t="shared" si="16"/>
        <v>26.89</v>
      </c>
      <c r="AB105" s="8">
        <f t="shared" si="17"/>
        <v>29.14</v>
      </c>
      <c r="AC105" s="9">
        <f t="shared" si="18"/>
        <v>30.53</v>
      </c>
      <c r="AE105" s="1">
        <v>43971</v>
      </c>
      <c r="AF105" s="6">
        <f t="shared" si="19"/>
        <v>30.92</v>
      </c>
      <c r="AG105" s="7">
        <f t="shared" si="20"/>
        <v>31.08</v>
      </c>
      <c r="AH105" s="8">
        <f t="shared" si="21"/>
        <v>45.62</v>
      </c>
      <c r="AI105" s="9">
        <f t="shared" si="22"/>
        <v>0</v>
      </c>
      <c r="AK105" s="1">
        <v>44062</v>
      </c>
      <c r="AL105" s="6">
        <f t="shared" si="23"/>
        <v>0</v>
      </c>
      <c r="AM105" s="7">
        <f t="shared" si="24"/>
        <v>0</v>
      </c>
    </row>
    <row r="106" spans="1:39" x14ac:dyDescent="0.25">
      <c r="A106" s="1">
        <v>42185</v>
      </c>
      <c r="B106" s="7">
        <v>28.35</v>
      </c>
      <c r="D106" s="1">
        <v>42185</v>
      </c>
      <c r="E106" s="8">
        <v>29.78</v>
      </c>
      <c r="G106" s="1">
        <v>42185</v>
      </c>
      <c r="H106" s="9">
        <v>31.63</v>
      </c>
      <c r="J106" s="1">
        <v>42277</v>
      </c>
      <c r="K106" s="6">
        <v>31.84</v>
      </c>
      <c r="M106" s="1">
        <v>42551</v>
      </c>
      <c r="N106" s="7">
        <v>32.65</v>
      </c>
      <c r="P106" s="1">
        <v>43921</v>
      </c>
      <c r="Q106" s="8">
        <v>44.69</v>
      </c>
      <c r="S106" s="1"/>
      <c r="T106" s="9"/>
      <c r="V106" s="1"/>
      <c r="W106" s="6"/>
      <c r="Y106" s="1">
        <v>43972</v>
      </c>
      <c r="AA106" s="7">
        <f t="shared" si="16"/>
        <v>28.35</v>
      </c>
      <c r="AB106" s="8">
        <f t="shared" si="17"/>
        <v>29.78</v>
      </c>
      <c r="AC106" s="9">
        <f t="shared" si="18"/>
        <v>31.63</v>
      </c>
      <c r="AE106" s="1">
        <v>43972</v>
      </c>
      <c r="AF106" s="6">
        <f t="shared" si="19"/>
        <v>31.84</v>
      </c>
      <c r="AG106" s="7">
        <f t="shared" si="20"/>
        <v>32.65</v>
      </c>
      <c r="AH106" s="8">
        <f t="shared" si="21"/>
        <v>44.69</v>
      </c>
      <c r="AI106" s="9">
        <f t="shared" si="22"/>
        <v>0</v>
      </c>
      <c r="AK106" s="1">
        <v>44063</v>
      </c>
      <c r="AL106" s="6">
        <f t="shared" si="23"/>
        <v>0</v>
      </c>
      <c r="AM106" s="7">
        <f t="shared" si="24"/>
        <v>0</v>
      </c>
    </row>
    <row r="107" spans="1:39" x14ac:dyDescent="0.25">
      <c r="A107" s="1">
        <v>42277</v>
      </c>
      <c r="B107" s="7">
        <v>28.61</v>
      </c>
      <c r="D107" s="1">
        <v>42277</v>
      </c>
      <c r="E107" s="8">
        <v>30.59</v>
      </c>
      <c r="G107" s="1">
        <v>42277</v>
      </c>
      <c r="H107" s="9">
        <v>30.02</v>
      </c>
      <c r="J107" s="1">
        <v>42369</v>
      </c>
      <c r="K107" s="6">
        <v>32.380000000000003</v>
      </c>
      <c r="M107" s="1">
        <v>42643</v>
      </c>
      <c r="N107" s="7">
        <v>33.869999999999997</v>
      </c>
      <c r="P107" s="1">
        <v>44012</v>
      </c>
      <c r="Q107" s="8">
        <v>42.73</v>
      </c>
      <c r="S107" s="1"/>
      <c r="T107" s="9"/>
      <c r="V107" s="1"/>
      <c r="W107" s="6"/>
      <c r="Y107" s="1">
        <v>43973</v>
      </c>
      <c r="AA107" s="7">
        <f t="shared" si="16"/>
        <v>28.61</v>
      </c>
      <c r="AB107" s="8">
        <f t="shared" si="17"/>
        <v>30.59</v>
      </c>
      <c r="AC107" s="9">
        <f t="shared" si="18"/>
        <v>30.02</v>
      </c>
      <c r="AE107" s="1">
        <v>43973</v>
      </c>
      <c r="AF107" s="6">
        <f t="shared" si="19"/>
        <v>32.380000000000003</v>
      </c>
      <c r="AG107" s="7">
        <f t="shared" si="20"/>
        <v>33.869999999999997</v>
      </c>
      <c r="AH107" s="8">
        <f t="shared" si="21"/>
        <v>42.73</v>
      </c>
      <c r="AI107" s="9">
        <f t="shared" si="22"/>
        <v>0</v>
      </c>
      <c r="AK107" s="1">
        <v>44064</v>
      </c>
      <c r="AL107" s="6">
        <f t="shared" si="23"/>
        <v>0</v>
      </c>
      <c r="AM107" s="7">
        <f t="shared" si="24"/>
        <v>0</v>
      </c>
    </row>
    <row r="108" spans="1:39" x14ac:dyDescent="0.25">
      <c r="A108" s="1">
        <v>42369</v>
      </c>
      <c r="B108" s="7">
        <v>29.21</v>
      </c>
      <c r="D108" s="1">
        <v>42369</v>
      </c>
      <c r="E108" s="8">
        <v>28.97</v>
      </c>
      <c r="G108" s="1">
        <v>42369</v>
      </c>
      <c r="H108" s="9">
        <v>31.1</v>
      </c>
      <c r="J108" s="1">
        <v>42460</v>
      </c>
      <c r="K108" s="6">
        <v>32.270000000000003</v>
      </c>
      <c r="M108" s="1">
        <v>42734</v>
      </c>
      <c r="N108" s="7">
        <v>35.04</v>
      </c>
      <c r="P108" s="1">
        <v>44104</v>
      </c>
      <c r="Q108" s="8">
        <v>45.22</v>
      </c>
      <c r="S108" s="1"/>
      <c r="T108" s="9"/>
      <c r="V108" s="1"/>
      <c r="W108" s="6"/>
      <c r="Y108" s="1">
        <v>43976</v>
      </c>
      <c r="AA108" s="7">
        <f t="shared" si="16"/>
        <v>29.21</v>
      </c>
      <c r="AB108" s="8">
        <f t="shared" si="17"/>
        <v>28.97</v>
      </c>
      <c r="AC108" s="9">
        <f t="shared" si="18"/>
        <v>31.1</v>
      </c>
      <c r="AE108" s="1">
        <v>43976</v>
      </c>
      <c r="AF108" s="6">
        <f t="shared" si="19"/>
        <v>32.270000000000003</v>
      </c>
      <c r="AG108" s="7">
        <f t="shared" si="20"/>
        <v>35.04</v>
      </c>
      <c r="AH108" s="8">
        <f t="shared" si="21"/>
        <v>45.22</v>
      </c>
      <c r="AI108" s="9">
        <f t="shared" si="22"/>
        <v>0</v>
      </c>
      <c r="AK108" s="1">
        <v>44067</v>
      </c>
      <c r="AL108" s="6">
        <f t="shared" si="23"/>
        <v>0</v>
      </c>
      <c r="AM108" s="7">
        <f t="shared" si="24"/>
        <v>0</v>
      </c>
    </row>
    <row r="109" spans="1:39" x14ac:dyDescent="0.25">
      <c r="A109" s="1">
        <v>42460</v>
      </c>
      <c r="B109" s="7">
        <v>26.14</v>
      </c>
      <c r="D109" s="1">
        <v>42460</v>
      </c>
      <c r="E109" s="8">
        <v>29.07</v>
      </c>
      <c r="G109" s="1">
        <v>42460</v>
      </c>
      <c r="H109" s="9">
        <v>31.12</v>
      </c>
      <c r="J109" s="1">
        <v>42551</v>
      </c>
      <c r="K109" s="6">
        <v>30.82</v>
      </c>
      <c r="M109" s="1">
        <v>42825</v>
      </c>
      <c r="N109" s="7">
        <v>33.68</v>
      </c>
      <c r="P109" s="1">
        <v>44196</v>
      </c>
      <c r="Q109" s="8">
        <v>45.62</v>
      </c>
      <c r="S109" s="1"/>
      <c r="T109" s="9"/>
      <c r="V109" s="1"/>
      <c r="W109" s="6"/>
      <c r="Y109" s="1">
        <v>43977</v>
      </c>
      <c r="AA109" s="7">
        <f t="shared" si="16"/>
        <v>26.14</v>
      </c>
      <c r="AB109" s="8">
        <f t="shared" si="17"/>
        <v>29.07</v>
      </c>
      <c r="AC109" s="9">
        <f t="shared" si="18"/>
        <v>31.12</v>
      </c>
      <c r="AE109" s="1">
        <v>43977</v>
      </c>
      <c r="AF109" s="6">
        <f t="shared" si="19"/>
        <v>30.82</v>
      </c>
      <c r="AG109" s="7">
        <f t="shared" si="20"/>
        <v>33.68</v>
      </c>
      <c r="AH109" s="8">
        <f t="shared" si="21"/>
        <v>45.62</v>
      </c>
      <c r="AI109" s="9">
        <f t="shared" si="22"/>
        <v>0</v>
      </c>
      <c r="AK109" s="1">
        <v>44068</v>
      </c>
      <c r="AL109" s="6">
        <f t="shared" si="23"/>
        <v>0</v>
      </c>
      <c r="AM109" s="7">
        <f t="shared" si="24"/>
        <v>0</v>
      </c>
    </row>
    <row r="110" spans="1:39" x14ac:dyDescent="0.25">
      <c r="A110" s="1">
        <v>42551</v>
      </c>
      <c r="B110" s="7">
        <v>28.3</v>
      </c>
      <c r="D110" s="1">
        <v>42551</v>
      </c>
      <c r="E110" s="8">
        <v>30.32</v>
      </c>
      <c r="G110" s="1">
        <v>42551</v>
      </c>
      <c r="H110" s="9">
        <v>31.88</v>
      </c>
      <c r="J110" s="1">
        <v>42643</v>
      </c>
      <c r="K110" s="6">
        <v>32.51</v>
      </c>
      <c r="M110" s="1">
        <v>42916</v>
      </c>
      <c r="N110" s="7">
        <v>35.71</v>
      </c>
      <c r="P110" s="1">
        <v>44286</v>
      </c>
      <c r="Q110" s="8">
        <v>48.83</v>
      </c>
      <c r="S110" s="1"/>
      <c r="T110" s="9"/>
      <c r="V110" s="1"/>
      <c r="W110" s="6"/>
      <c r="Y110" s="1">
        <v>43978</v>
      </c>
      <c r="AA110" s="7">
        <f t="shared" si="16"/>
        <v>28.3</v>
      </c>
      <c r="AB110" s="8">
        <f t="shared" si="17"/>
        <v>30.32</v>
      </c>
      <c r="AC110" s="9">
        <f t="shared" si="18"/>
        <v>31.88</v>
      </c>
      <c r="AE110" s="1">
        <v>43978</v>
      </c>
      <c r="AF110" s="6">
        <f t="shared" si="19"/>
        <v>32.51</v>
      </c>
      <c r="AG110" s="7">
        <f t="shared" si="20"/>
        <v>35.71</v>
      </c>
      <c r="AH110" s="8">
        <f t="shared" si="21"/>
        <v>48.83</v>
      </c>
      <c r="AI110" s="9">
        <f t="shared" si="22"/>
        <v>0</v>
      </c>
      <c r="AK110" s="1">
        <v>44069</v>
      </c>
      <c r="AL110" s="6">
        <f t="shared" si="23"/>
        <v>0</v>
      </c>
      <c r="AM110" s="7">
        <f t="shared" si="24"/>
        <v>0</v>
      </c>
    </row>
    <row r="111" spans="1:39" x14ac:dyDescent="0.25">
      <c r="A111" s="1">
        <v>42643</v>
      </c>
      <c r="B111" s="7">
        <v>29.36</v>
      </c>
      <c r="D111" s="1">
        <v>42643</v>
      </c>
      <c r="E111" s="8">
        <v>31.32</v>
      </c>
      <c r="G111" s="1">
        <v>42643</v>
      </c>
      <c r="H111" s="9">
        <v>30.6</v>
      </c>
      <c r="J111" s="1">
        <v>42734</v>
      </c>
      <c r="K111" s="6">
        <v>33.950000000000003</v>
      </c>
      <c r="M111" s="1">
        <v>43007</v>
      </c>
      <c r="N111" s="7">
        <v>36.71</v>
      </c>
      <c r="P111" s="1">
        <v>44377</v>
      </c>
      <c r="Q111" s="8">
        <v>54.42</v>
      </c>
      <c r="S111" s="1"/>
      <c r="T111" s="9"/>
      <c r="V111" s="1"/>
      <c r="W111" s="6"/>
      <c r="Y111" s="1">
        <v>43979</v>
      </c>
      <c r="AA111" s="7">
        <f t="shared" si="16"/>
        <v>29.36</v>
      </c>
      <c r="AB111" s="8">
        <f t="shared" si="17"/>
        <v>31.32</v>
      </c>
      <c r="AC111" s="9">
        <f t="shared" si="18"/>
        <v>30.6</v>
      </c>
      <c r="AE111" s="1">
        <v>43979</v>
      </c>
      <c r="AF111" s="6">
        <f t="shared" si="19"/>
        <v>33.950000000000003</v>
      </c>
      <c r="AG111" s="7">
        <f t="shared" si="20"/>
        <v>36.71</v>
      </c>
      <c r="AH111" s="8">
        <f t="shared" si="21"/>
        <v>54.42</v>
      </c>
      <c r="AI111" s="9">
        <f t="shared" si="22"/>
        <v>0</v>
      </c>
      <c r="AK111" s="1">
        <v>44070</v>
      </c>
      <c r="AL111" s="6">
        <f t="shared" si="23"/>
        <v>0</v>
      </c>
      <c r="AM111" s="7">
        <f t="shared" si="24"/>
        <v>0</v>
      </c>
    </row>
    <row r="112" spans="1:39" x14ac:dyDescent="0.25">
      <c r="A112" s="1">
        <v>42734</v>
      </c>
      <c r="B112" s="7">
        <v>30.7</v>
      </c>
      <c r="D112" s="1">
        <v>42734</v>
      </c>
      <c r="E112" s="8">
        <v>30.39</v>
      </c>
      <c r="G112" s="1">
        <v>42734</v>
      </c>
      <c r="H112" s="9">
        <v>32.4</v>
      </c>
      <c r="J112" s="1">
        <v>42825</v>
      </c>
      <c r="K112" s="6">
        <v>35.299999999999997</v>
      </c>
      <c r="M112" s="1">
        <v>43098</v>
      </c>
      <c r="N112" s="7">
        <v>38.97</v>
      </c>
      <c r="P112" s="1"/>
      <c r="Q112" s="8"/>
      <c r="S112" s="1"/>
      <c r="T112" s="9"/>
      <c r="V112" s="1"/>
      <c r="W112" s="6"/>
      <c r="Y112" s="1">
        <v>43980</v>
      </c>
      <c r="AA112" s="7">
        <f t="shared" si="16"/>
        <v>30.7</v>
      </c>
      <c r="AB112" s="8">
        <f t="shared" si="17"/>
        <v>30.39</v>
      </c>
      <c r="AC112" s="9">
        <f t="shared" si="18"/>
        <v>32.4</v>
      </c>
      <c r="AE112" s="1">
        <v>43980</v>
      </c>
      <c r="AF112" s="6">
        <f t="shared" si="19"/>
        <v>35.299999999999997</v>
      </c>
      <c r="AG112" s="7">
        <f t="shared" si="20"/>
        <v>38.97</v>
      </c>
      <c r="AH112" s="8">
        <f t="shared" si="21"/>
        <v>0</v>
      </c>
      <c r="AI112" s="9">
        <f t="shared" si="22"/>
        <v>0</v>
      </c>
      <c r="AK112" s="1">
        <v>44071</v>
      </c>
      <c r="AL112" s="6">
        <f t="shared" si="23"/>
        <v>0</v>
      </c>
      <c r="AM112" s="7">
        <f t="shared" si="24"/>
        <v>0</v>
      </c>
    </row>
    <row r="113" spans="1:39" x14ac:dyDescent="0.25">
      <c r="A113" s="1">
        <v>42825</v>
      </c>
      <c r="B113" s="7">
        <v>29.31</v>
      </c>
      <c r="D113" s="1">
        <v>42825</v>
      </c>
      <c r="E113" s="8">
        <v>31.88</v>
      </c>
      <c r="G113" s="1">
        <v>42825</v>
      </c>
      <c r="H113" s="9">
        <v>33.770000000000003</v>
      </c>
      <c r="J113" s="1">
        <v>42916</v>
      </c>
      <c r="K113" s="6">
        <v>33.950000000000003</v>
      </c>
      <c r="M113" s="1">
        <v>43189</v>
      </c>
      <c r="N113" s="7">
        <v>40.28</v>
      </c>
      <c r="P113" s="1"/>
      <c r="Q113" s="8"/>
      <c r="S113" s="1"/>
      <c r="T113" s="9"/>
      <c r="V113" s="1"/>
      <c r="W113" s="6"/>
      <c r="Y113" s="1">
        <v>43983</v>
      </c>
      <c r="AA113" s="7">
        <f t="shared" si="16"/>
        <v>29.31</v>
      </c>
      <c r="AB113" s="8">
        <f t="shared" si="17"/>
        <v>31.88</v>
      </c>
      <c r="AC113" s="9">
        <f t="shared" si="18"/>
        <v>33.770000000000003</v>
      </c>
      <c r="AE113" s="1">
        <v>43983</v>
      </c>
      <c r="AF113" s="6">
        <f t="shared" si="19"/>
        <v>33.950000000000003</v>
      </c>
      <c r="AG113" s="7">
        <f t="shared" si="20"/>
        <v>40.28</v>
      </c>
      <c r="AH113" s="8">
        <f t="shared" si="21"/>
        <v>0</v>
      </c>
      <c r="AI113" s="9">
        <f t="shared" si="22"/>
        <v>0</v>
      </c>
      <c r="AK113" s="1">
        <v>44074</v>
      </c>
      <c r="AL113" s="6">
        <f t="shared" si="23"/>
        <v>0</v>
      </c>
      <c r="AM113" s="7">
        <f t="shared" si="24"/>
        <v>0</v>
      </c>
    </row>
    <row r="114" spans="1:39" x14ac:dyDescent="0.25">
      <c r="A114" s="1">
        <v>42916</v>
      </c>
      <c r="B114" s="7">
        <v>31.19</v>
      </c>
      <c r="D114" s="1">
        <v>42916</v>
      </c>
      <c r="E114" s="8">
        <v>33.61</v>
      </c>
      <c r="G114" s="1">
        <v>42916</v>
      </c>
      <c r="H114" s="9">
        <v>35.39</v>
      </c>
      <c r="J114" s="1">
        <v>43007</v>
      </c>
      <c r="K114" s="6">
        <v>35.799999999999997</v>
      </c>
      <c r="M114" s="1">
        <v>43280</v>
      </c>
      <c r="N114" s="7">
        <v>43.27</v>
      </c>
      <c r="P114" s="1"/>
      <c r="Q114" s="8"/>
      <c r="S114" s="1"/>
      <c r="T114" s="9"/>
      <c r="V114" s="1"/>
      <c r="W114" s="6"/>
      <c r="Y114" s="1">
        <v>43984</v>
      </c>
      <c r="AA114" s="7">
        <f t="shared" si="16"/>
        <v>31.19</v>
      </c>
      <c r="AB114" s="8">
        <f t="shared" si="17"/>
        <v>33.61</v>
      </c>
      <c r="AC114" s="9">
        <f t="shared" si="18"/>
        <v>35.39</v>
      </c>
      <c r="AE114" s="1">
        <v>43984</v>
      </c>
      <c r="AF114" s="6">
        <f t="shared" si="19"/>
        <v>35.799999999999997</v>
      </c>
      <c r="AG114" s="7">
        <f t="shared" si="20"/>
        <v>43.27</v>
      </c>
      <c r="AH114" s="8">
        <f t="shared" si="21"/>
        <v>0</v>
      </c>
      <c r="AI114" s="9">
        <f t="shared" si="22"/>
        <v>0</v>
      </c>
      <c r="AK114" s="1">
        <v>44075</v>
      </c>
      <c r="AL114" s="6">
        <f t="shared" si="23"/>
        <v>0</v>
      </c>
      <c r="AM114" s="7">
        <f t="shared" si="24"/>
        <v>0</v>
      </c>
    </row>
    <row r="115" spans="1:39" x14ac:dyDescent="0.25">
      <c r="A115" s="1">
        <v>43007</v>
      </c>
      <c r="B115" s="7">
        <v>32.47</v>
      </c>
      <c r="D115" s="1">
        <v>43007</v>
      </c>
      <c r="E115" s="8">
        <v>34.94</v>
      </c>
      <c r="G115" s="1">
        <v>43007</v>
      </c>
      <c r="H115" s="9">
        <v>34.07</v>
      </c>
      <c r="J115" s="1">
        <v>43098</v>
      </c>
      <c r="K115" s="6">
        <v>37.61</v>
      </c>
      <c r="M115" s="1">
        <v>43371</v>
      </c>
      <c r="N115" s="7">
        <v>45.2</v>
      </c>
      <c r="P115" s="1"/>
      <c r="Q115" s="8"/>
      <c r="S115" s="1"/>
      <c r="T115" s="9"/>
      <c r="V115" s="1"/>
      <c r="W115" s="6"/>
      <c r="Y115" s="1">
        <v>43985</v>
      </c>
      <c r="AA115" s="7">
        <f t="shared" si="16"/>
        <v>32.47</v>
      </c>
      <c r="AB115" s="8">
        <f t="shared" si="17"/>
        <v>34.94</v>
      </c>
      <c r="AC115" s="9">
        <f t="shared" si="18"/>
        <v>34.07</v>
      </c>
      <c r="AE115" s="1">
        <v>43985</v>
      </c>
      <c r="AF115" s="6">
        <f t="shared" si="19"/>
        <v>37.61</v>
      </c>
      <c r="AG115" s="7">
        <f t="shared" si="20"/>
        <v>45.2</v>
      </c>
      <c r="AH115" s="8">
        <f t="shared" si="21"/>
        <v>0</v>
      </c>
      <c r="AI115" s="9">
        <f t="shared" si="22"/>
        <v>0</v>
      </c>
      <c r="AK115" s="1">
        <v>44076</v>
      </c>
      <c r="AL115" s="6">
        <f t="shared" si="23"/>
        <v>0</v>
      </c>
      <c r="AM115" s="7">
        <f t="shared" si="24"/>
        <v>0</v>
      </c>
    </row>
    <row r="116" spans="1:39" x14ac:dyDescent="0.25">
      <c r="A116" s="1">
        <v>43098</v>
      </c>
      <c r="B116" s="7">
        <v>34.86</v>
      </c>
      <c r="D116" s="1">
        <v>43098</v>
      </c>
      <c r="E116" s="8">
        <v>34.47</v>
      </c>
      <c r="G116" s="1">
        <v>43098</v>
      </c>
      <c r="H116" s="9">
        <v>36.29</v>
      </c>
      <c r="J116" s="1">
        <v>43189</v>
      </c>
      <c r="K116" s="6">
        <v>42.31</v>
      </c>
      <c r="M116" s="1">
        <v>43465</v>
      </c>
      <c r="N116" s="7">
        <v>45.71</v>
      </c>
      <c r="P116" s="1"/>
      <c r="Q116" s="8"/>
      <c r="S116" s="1"/>
      <c r="T116" s="9"/>
      <c r="V116" s="1"/>
      <c r="W116" s="6"/>
      <c r="Y116" s="1">
        <v>43986</v>
      </c>
      <c r="AA116" s="7">
        <f t="shared" si="16"/>
        <v>34.86</v>
      </c>
      <c r="AB116" s="8">
        <f t="shared" si="17"/>
        <v>34.47</v>
      </c>
      <c r="AC116" s="9">
        <f t="shared" si="18"/>
        <v>36.29</v>
      </c>
      <c r="AE116" s="1">
        <v>43986</v>
      </c>
      <c r="AF116" s="6">
        <f t="shared" si="19"/>
        <v>42.31</v>
      </c>
      <c r="AG116" s="7">
        <f t="shared" si="20"/>
        <v>45.71</v>
      </c>
      <c r="AH116" s="8">
        <f t="shared" si="21"/>
        <v>0</v>
      </c>
      <c r="AI116" s="9">
        <f t="shared" si="22"/>
        <v>0</v>
      </c>
      <c r="AK116" s="1">
        <v>44077</v>
      </c>
      <c r="AL116" s="6">
        <f t="shared" si="23"/>
        <v>0</v>
      </c>
      <c r="AM116" s="7">
        <f t="shared" si="24"/>
        <v>0</v>
      </c>
    </row>
    <row r="117" spans="1:39" x14ac:dyDescent="0.25">
      <c r="A117" s="1">
        <v>43189</v>
      </c>
      <c r="B117" s="7">
        <v>36.08</v>
      </c>
      <c r="D117" s="1">
        <v>43189</v>
      </c>
      <c r="E117" s="8">
        <v>38.75</v>
      </c>
      <c r="G117" s="1">
        <v>43189</v>
      </c>
      <c r="H117" s="9">
        <v>40.450000000000003</v>
      </c>
      <c r="J117" s="1">
        <v>43280</v>
      </c>
      <c r="K117" s="6">
        <v>41.36</v>
      </c>
      <c r="M117" s="1">
        <v>43553</v>
      </c>
      <c r="N117" s="7">
        <v>43.19</v>
      </c>
      <c r="P117" s="1"/>
      <c r="Q117" s="8"/>
      <c r="S117" s="1"/>
      <c r="T117" s="9"/>
      <c r="V117" s="1"/>
      <c r="W117" s="6"/>
      <c r="Y117" s="1">
        <v>43987</v>
      </c>
      <c r="AA117" s="7">
        <f t="shared" si="16"/>
        <v>36.08</v>
      </c>
      <c r="AB117" s="8">
        <f t="shared" si="17"/>
        <v>38.75</v>
      </c>
      <c r="AC117" s="9">
        <f t="shared" si="18"/>
        <v>40.450000000000003</v>
      </c>
      <c r="AE117" s="1">
        <v>43987</v>
      </c>
      <c r="AF117" s="6">
        <f t="shared" si="19"/>
        <v>41.36</v>
      </c>
      <c r="AG117" s="7">
        <f t="shared" si="20"/>
        <v>43.19</v>
      </c>
      <c r="AH117" s="8">
        <f t="shared" si="21"/>
        <v>0</v>
      </c>
      <c r="AI117" s="9">
        <f t="shared" si="22"/>
        <v>0</v>
      </c>
      <c r="AK117" s="1">
        <v>44078</v>
      </c>
      <c r="AL117" s="6">
        <f t="shared" si="23"/>
        <v>0</v>
      </c>
      <c r="AM117" s="7">
        <f t="shared" si="24"/>
        <v>0</v>
      </c>
    </row>
    <row r="118" spans="1:39" x14ac:dyDescent="0.25">
      <c r="A118" s="1">
        <v>43280</v>
      </c>
      <c r="B118" s="7">
        <v>39</v>
      </c>
      <c r="D118" s="1">
        <v>43280</v>
      </c>
      <c r="E118" s="8">
        <v>40.840000000000003</v>
      </c>
      <c r="G118" s="1">
        <v>43280</v>
      </c>
      <c r="H118" s="9">
        <v>42.45</v>
      </c>
      <c r="J118" s="1">
        <v>43371</v>
      </c>
      <c r="K118" s="6">
        <v>44.25</v>
      </c>
      <c r="M118" s="1">
        <v>43644</v>
      </c>
      <c r="N118" s="7">
        <v>45.75</v>
      </c>
      <c r="P118" s="1"/>
      <c r="Q118" s="8"/>
      <c r="S118" s="1"/>
      <c r="T118" s="9"/>
      <c r="V118" s="1"/>
      <c r="W118" s="6"/>
      <c r="Y118" s="1">
        <v>43990</v>
      </c>
      <c r="AA118" s="7">
        <f t="shared" si="16"/>
        <v>39</v>
      </c>
      <c r="AB118" s="8">
        <f t="shared" si="17"/>
        <v>40.840000000000003</v>
      </c>
      <c r="AC118" s="9">
        <f t="shared" si="18"/>
        <v>42.45</v>
      </c>
      <c r="AE118" s="1">
        <v>43990</v>
      </c>
      <c r="AF118" s="6">
        <f t="shared" si="19"/>
        <v>44.25</v>
      </c>
      <c r="AG118" s="7">
        <f t="shared" si="20"/>
        <v>45.75</v>
      </c>
      <c r="AH118" s="8">
        <f t="shared" si="21"/>
        <v>0</v>
      </c>
      <c r="AI118" s="9">
        <f t="shared" si="22"/>
        <v>0</v>
      </c>
      <c r="AK118" s="1">
        <v>44081</v>
      </c>
      <c r="AL118" s="6">
        <f t="shared" si="23"/>
        <v>0</v>
      </c>
      <c r="AM118" s="7">
        <f t="shared" si="24"/>
        <v>0</v>
      </c>
    </row>
    <row r="119" spans="1:39" x14ac:dyDescent="0.25">
      <c r="A119" s="1">
        <v>43371</v>
      </c>
      <c r="B119" s="7">
        <v>40.35</v>
      </c>
      <c r="D119" s="1">
        <v>43371</v>
      </c>
      <c r="E119" s="8">
        <v>42.48</v>
      </c>
      <c r="G119" s="1">
        <v>43371</v>
      </c>
      <c r="H119" s="9">
        <v>41.53</v>
      </c>
      <c r="J119" s="1">
        <v>43465</v>
      </c>
      <c r="K119" s="6">
        <v>44.72</v>
      </c>
      <c r="M119" s="1">
        <v>43738</v>
      </c>
      <c r="N119" s="7">
        <v>46.69</v>
      </c>
      <c r="P119" s="1"/>
      <c r="Q119" s="8"/>
      <c r="S119" s="1"/>
      <c r="T119" s="9"/>
      <c r="V119" s="1"/>
      <c r="W119" s="6"/>
      <c r="Y119" s="1">
        <v>43991</v>
      </c>
      <c r="AA119" s="7">
        <f t="shared" si="16"/>
        <v>40.35</v>
      </c>
      <c r="AB119" s="8">
        <f t="shared" si="17"/>
        <v>42.48</v>
      </c>
      <c r="AC119" s="9">
        <f t="shared" si="18"/>
        <v>41.53</v>
      </c>
      <c r="AE119" s="1">
        <v>43991</v>
      </c>
      <c r="AF119" s="6">
        <f t="shared" si="19"/>
        <v>44.72</v>
      </c>
      <c r="AG119" s="7">
        <f t="shared" si="20"/>
        <v>46.69</v>
      </c>
      <c r="AH119" s="8">
        <f t="shared" si="21"/>
        <v>0</v>
      </c>
      <c r="AI119" s="9">
        <f t="shared" si="22"/>
        <v>0</v>
      </c>
      <c r="AK119" s="1">
        <v>44082</v>
      </c>
      <c r="AL119" s="6">
        <f t="shared" si="23"/>
        <v>0</v>
      </c>
      <c r="AM119" s="7">
        <f t="shared" si="24"/>
        <v>0</v>
      </c>
    </row>
    <row r="120" spans="1:39" x14ac:dyDescent="0.25">
      <c r="A120" s="1">
        <v>43465</v>
      </c>
      <c r="B120" s="7">
        <v>40.51</v>
      </c>
      <c r="D120" s="1">
        <v>43465</v>
      </c>
      <c r="E120" s="8">
        <v>40.21</v>
      </c>
      <c r="G120" s="1">
        <v>43465</v>
      </c>
      <c r="H120" s="9">
        <v>42.95</v>
      </c>
      <c r="J120" s="1">
        <v>43553</v>
      </c>
      <c r="K120" s="6">
        <v>44.73</v>
      </c>
      <c r="M120" s="1">
        <v>43830</v>
      </c>
      <c r="N120" s="7">
        <v>46.24</v>
      </c>
      <c r="P120" s="1"/>
      <c r="Q120" s="8"/>
      <c r="S120" s="1"/>
      <c r="T120" s="9"/>
      <c r="V120" s="1"/>
      <c r="W120" s="6"/>
      <c r="Y120" s="1">
        <v>43992</v>
      </c>
      <c r="AA120" s="7">
        <f t="shared" si="16"/>
        <v>40.51</v>
      </c>
      <c r="AB120" s="8">
        <f t="shared" si="17"/>
        <v>40.21</v>
      </c>
      <c r="AC120" s="9">
        <f t="shared" si="18"/>
        <v>42.95</v>
      </c>
      <c r="AE120" s="1">
        <v>43992</v>
      </c>
      <c r="AF120" s="6">
        <f t="shared" si="19"/>
        <v>44.73</v>
      </c>
      <c r="AG120" s="7">
        <f t="shared" si="20"/>
        <v>46.24</v>
      </c>
      <c r="AH120" s="8">
        <f t="shared" si="21"/>
        <v>0</v>
      </c>
      <c r="AI120" s="9">
        <f t="shared" si="22"/>
        <v>0</v>
      </c>
      <c r="AK120" s="1">
        <v>44083</v>
      </c>
      <c r="AL120" s="6">
        <f t="shared" si="23"/>
        <v>0</v>
      </c>
      <c r="AM120" s="7">
        <f t="shared" si="24"/>
        <v>0</v>
      </c>
    </row>
    <row r="121" spans="1:39" x14ac:dyDescent="0.25">
      <c r="A121" s="1">
        <v>43553</v>
      </c>
      <c r="B121" s="7">
        <v>37.17</v>
      </c>
      <c r="D121" s="1">
        <v>43553</v>
      </c>
      <c r="E121" s="8">
        <v>41.35</v>
      </c>
      <c r="G121" s="1">
        <v>43553</v>
      </c>
      <c r="H121" s="9">
        <v>43.46</v>
      </c>
      <c r="J121" s="1">
        <v>43644</v>
      </c>
      <c r="K121" s="6">
        <v>42.9</v>
      </c>
      <c r="M121" s="1">
        <v>43921</v>
      </c>
      <c r="N121" s="7">
        <v>41.62</v>
      </c>
      <c r="P121" s="1"/>
      <c r="Q121" s="8"/>
      <c r="S121" s="1"/>
      <c r="T121" s="9"/>
      <c r="V121" s="1"/>
      <c r="W121" s="6"/>
      <c r="Y121" s="1">
        <v>43993</v>
      </c>
      <c r="AA121" s="7">
        <f t="shared" si="16"/>
        <v>37.17</v>
      </c>
      <c r="AB121" s="8">
        <f t="shared" si="17"/>
        <v>41.35</v>
      </c>
      <c r="AC121" s="9">
        <f t="shared" si="18"/>
        <v>43.46</v>
      </c>
      <c r="AE121" s="1">
        <v>43993</v>
      </c>
      <c r="AF121" s="6">
        <f t="shared" si="19"/>
        <v>42.9</v>
      </c>
      <c r="AG121" s="7">
        <f t="shared" si="20"/>
        <v>41.62</v>
      </c>
      <c r="AH121" s="8">
        <f t="shared" si="21"/>
        <v>0</v>
      </c>
      <c r="AI121" s="9">
        <f t="shared" si="22"/>
        <v>0</v>
      </c>
      <c r="AK121" s="1">
        <v>44084</v>
      </c>
      <c r="AL121" s="6">
        <f t="shared" si="23"/>
        <v>0</v>
      </c>
      <c r="AM121" s="7">
        <f t="shared" si="24"/>
        <v>0</v>
      </c>
    </row>
    <row r="122" spans="1:39" x14ac:dyDescent="0.25">
      <c r="A122" s="1">
        <v>43644</v>
      </c>
      <c r="B122" s="7">
        <v>40.25</v>
      </c>
      <c r="D122" s="1">
        <v>43644</v>
      </c>
      <c r="E122" s="8">
        <v>42.75</v>
      </c>
      <c r="G122" s="1">
        <v>43644</v>
      </c>
      <c r="H122" s="9">
        <v>44.01</v>
      </c>
      <c r="J122" s="1">
        <v>43738</v>
      </c>
      <c r="K122" s="6">
        <v>45.03</v>
      </c>
      <c r="M122" s="1">
        <v>44012</v>
      </c>
      <c r="N122" s="7">
        <v>38.94</v>
      </c>
      <c r="P122" s="1"/>
      <c r="Q122" s="8"/>
      <c r="S122" s="1"/>
      <c r="T122" s="9"/>
      <c r="V122" s="1"/>
      <c r="W122" s="6"/>
      <c r="Y122" s="1">
        <v>43994</v>
      </c>
      <c r="AA122" s="7">
        <f t="shared" si="16"/>
        <v>40.25</v>
      </c>
      <c r="AB122" s="8">
        <f t="shared" si="17"/>
        <v>42.75</v>
      </c>
      <c r="AC122" s="9">
        <f t="shared" si="18"/>
        <v>44.01</v>
      </c>
      <c r="AE122" s="1">
        <v>43994</v>
      </c>
      <c r="AF122" s="6">
        <f t="shared" si="19"/>
        <v>45.03</v>
      </c>
      <c r="AG122" s="7">
        <f t="shared" si="20"/>
        <v>38.94</v>
      </c>
      <c r="AH122" s="8">
        <f t="shared" si="21"/>
        <v>0</v>
      </c>
      <c r="AI122" s="9">
        <f t="shared" si="22"/>
        <v>0</v>
      </c>
      <c r="AK122" s="1">
        <v>44085</v>
      </c>
      <c r="AL122" s="6">
        <f t="shared" si="23"/>
        <v>0</v>
      </c>
      <c r="AM122" s="7">
        <f t="shared" si="24"/>
        <v>0</v>
      </c>
    </row>
    <row r="123" spans="1:39" x14ac:dyDescent="0.25">
      <c r="A123" s="1">
        <v>43738</v>
      </c>
      <c r="B123" s="7">
        <v>41.11</v>
      </c>
      <c r="D123" s="1">
        <v>43738</v>
      </c>
      <c r="E123" s="8">
        <v>42.55</v>
      </c>
      <c r="G123" s="1">
        <v>43738</v>
      </c>
      <c r="H123" s="9">
        <v>42.05</v>
      </c>
      <c r="J123" s="1">
        <v>43830</v>
      </c>
      <c r="K123" s="6">
        <v>46.14</v>
      </c>
      <c r="M123" s="1">
        <v>44104</v>
      </c>
      <c r="N123" s="7">
        <v>42.72</v>
      </c>
      <c r="P123" s="1"/>
      <c r="Q123" s="8"/>
      <c r="S123" s="1"/>
      <c r="T123" s="9"/>
      <c r="V123" s="1"/>
      <c r="W123" s="6"/>
      <c r="Y123" s="1">
        <v>43997</v>
      </c>
      <c r="AA123" s="7">
        <f t="shared" si="16"/>
        <v>41.11</v>
      </c>
      <c r="AB123" s="8">
        <f t="shared" si="17"/>
        <v>42.55</v>
      </c>
      <c r="AC123" s="9">
        <f t="shared" si="18"/>
        <v>42.05</v>
      </c>
      <c r="AE123" s="1">
        <v>43997</v>
      </c>
      <c r="AF123" s="6">
        <f t="shared" si="19"/>
        <v>46.14</v>
      </c>
      <c r="AG123" s="7">
        <f t="shared" si="20"/>
        <v>42.72</v>
      </c>
      <c r="AH123" s="8">
        <f t="shared" si="21"/>
        <v>0</v>
      </c>
      <c r="AI123" s="9">
        <f t="shared" si="22"/>
        <v>0</v>
      </c>
      <c r="AK123" s="1">
        <v>44088</v>
      </c>
      <c r="AL123" s="6">
        <f t="shared" si="23"/>
        <v>0</v>
      </c>
      <c r="AM123" s="7">
        <f t="shared" si="24"/>
        <v>0</v>
      </c>
    </row>
    <row r="124" spans="1:39" x14ac:dyDescent="0.25">
      <c r="A124" s="1">
        <v>43830</v>
      </c>
      <c r="B124" s="7">
        <v>40.5</v>
      </c>
      <c r="D124" s="1">
        <v>43830</v>
      </c>
      <c r="E124" s="8">
        <v>40.79</v>
      </c>
      <c r="G124" s="1">
        <v>43830</v>
      </c>
      <c r="H124" s="9">
        <v>43.99</v>
      </c>
      <c r="J124" s="1">
        <v>43921</v>
      </c>
      <c r="K124" s="6">
        <v>42.26</v>
      </c>
      <c r="M124" s="1">
        <v>44196</v>
      </c>
      <c r="N124" s="7">
        <v>44.86</v>
      </c>
      <c r="P124" s="1"/>
      <c r="Q124" s="8"/>
      <c r="S124" s="1"/>
      <c r="T124" s="9"/>
      <c r="V124" s="1"/>
      <c r="W124" s="6"/>
      <c r="Y124" s="1">
        <v>43998</v>
      </c>
      <c r="AA124" s="7">
        <f t="shared" si="16"/>
        <v>40.5</v>
      </c>
      <c r="AB124" s="8">
        <f t="shared" si="17"/>
        <v>40.79</v>
      </c>
      <c r="AC124" s="9">
        <f t="shared" si="18"/>
        <v>43.99</v>
      </c>
      <c r="AE124" s="1">
        <v>43998</v>
      </c>
      <c r="AF124" s="6">
        <f t="shared" si="19"/>
        <v>42.26</v>
      </c>
      <c r="AG124" s="7">
        <f t="shared" si="20"/>
        <v>44.86</v>
      </c>
      <c r="AH124" s="8">
        <f t="shared" si="21"/>
        <v>0</v>
      </c>
      <c r="AI124" s="9">
        <f t="shared" si="22"/>
        <v>0</v>
      </c>
      <c r="AK124" s="1">
        <v>44089</v>
      </c>
      <c r="AL124" s="6">
        <f t="shared" si="23"/>
        <v>0</v>
      </c>
      <c r="AM124" s="7">
        <f t="shared" si="24"/>
        <v>0</v>
      </c>
    </row>
    <row r="125" spans="1:39" x14ac:dyDescent="0.25">
      <c r="A125" s="1">
        <v>43921</v>
      </c>
      <c r="B125" s="7">
        <v>35.69</v>
      </c>
      <c r="D125" s="1">
        <v>43921</v>
      </c>
      <c r="E125" s="8">
        <v>34.270000000000003</v>
      </c>
      <c r="G125" s="1">
        <v>43921</v>
      </c>
      <c r="H125" s="9">
        <v>39.53</v>
      </c>
      <c r="J125" s="1">
        <v>44012</v>
      </c>
      <c r="K125" s="6">
        <v>37.28</v>
      </c>
      <c r="M125" s="1">
        <v>44286</v>
      </c>
      <c r="N125" s="7">
        <v>46.32</v>
      </c>
      <c r="P125" s="1"/>
      <c r="Q125" s="8"/>
      <c r="S125" s="1"/>
      <c r="T125" s="9"/>
      <c r="V125" s="1"/>
      <c r="W125" s="6"/>
      <c r="Y125" s="1">
        <v>43999</v>
      </c>
      <c r="AA125" s="7">
        <f t="shared" si="16"/>
        <v>35.69</v>
      </c>
      <c r="AB125" s="8">
        <f t="shared" si="17"/>
        <v>34.270000000000003</v>
      </c>
      <c r="AC125" s="9">
        <f t="shared" si="18"/>
        <v>39.53</v>
      </c>
      <c r="AE125" s="1">
        <v>43999</v>
      </c>
      <c r="AF125" s="6">
        <f t="shared" si="19"/>
        <v>37.28</v>
      </c>
      <c r="AG125" s="7">
        <f t="shared" si="20"/>
        <v>46.32</v>
      </c>
      <c r="AH125" s="8">
        <f t="shared" si="21"/>
        <v>0</v>
      </c>
      <c r="AI125" s="9">
        <f t="shared" si="22"/>
        <v>0</v>
      </c>
      <c r="AK125" s="1">
        <v>44090</v>
      </c>
      <c r="AL125" s="6">
        <f t="shared" si="23"/>
        <v>0</v>
      </c>
      <c r="AM125" s="7">
        <f t="shared" si="24"/>
        <v>0</v>
      </c>
    </row>
    <row r="126" spans="1:39" x14ac:dyDescent="0.25">
      <c r="A126" s="1">
        <v>44012</v>
      </c>
      <c r="B126" s="7">
        <v>23.38</v>
      </c>
      <c r="D126" s="1">
        <v>44012</v>
      </c>
      <c r="E126" s="8">
        <v>31.48</v>
      </c>
      <c r="G126" s="1">
        <v>44012</v>
      </c>
      <c r="H126" s="9">
        <v>36.270000000000003</v>
      </c>
      <c r="J126" s="1">
        <v>44104</v>
      </c>
      <c r="K126" s="6">
        <v>40.770000000000003</v>
      </c>
      <c r="M126" s="1">
        <v>44377</v>
      </c>
      <c r="N126" s="7">
        <v>51.63</v>
      </c>
      <c r="P126" s="1"/>
      <c r="Q126" s="8"/>
      <c r="S126" s="1"/>
      <c r="T126" s="9"/>
      <c r="V126" s="1"/>
      <c r="W126" s="6"/>
      <c r="Y126" s="1">
        <v>44000</v>
      </c>
      <c r="AA126" s="7">
        <f t="shared" si="16"/>
        <v>23.38</v>
      </c>
      <c r="AB126" s="8">
        <f t="shared" si="17"/>
        <v>31.48</v>
      </c>
      <c r="AC126" s="9">
        <f t="shared" si="18"/>
        <v>36.270000000000003</v>
      </c>
      <c r="AE126" s="1">
        <v>44000</v>
      </c>
      <c r="AF126" s="6">
        <f t="shared" si="19"/>
        <v>40.770000000000003</v>
      </c>
      <c r="AG126" s="7">
        <f t="shared" si="20"/>
        <v>51.63</v>
      </c>
      <c r="AH126" s="8">
        <f t="shared" si="21"/>
        <v>0</v>
      </c>
      <c r="AI126" s="9">
        <f t="shared" si="22"/>
        <v>0</v>
      </c>
      <c r="AK126" s="1">
        <v>44091</v>
      </c>
      <c r="AL126" s="6">
        <f t="shared" si="23"/>
        <v>0</v>
      </c>
      <c r="AM126" s="7">
        <f t="shared" si="24"/>
        <v>0</v>
      </c>
    </row>
    <row r="127" spans="1:39" x14ac:dyDescent="0.25">
      <c r="A127" s="1">
        <v>44104</v>
      </c>
      <c r="B127" s="7">
        <v>32.770000000000003</v>
      </c>
      <c r="D127" s="1">
        <v>44104</v>
      </c>
      <c r="E127" s="8">
        <v>36.1</v>
      </c>
      <c r="G127" s="1">
        <v>44104</v>
      </c>
      <c r="H127" s="9">
        <v>37.340000000000003</v>
      </c>
      <c r="J127" s="1">
        <v>44196</v>
      </c>
      <c r="K127" s="6">
        <v>44.03</v>
      </c>
      <c r="M127" s="1"/>
      <c r="N127" s="7"/>
      <c r="P127" s="1"/>
      <c r="Q127" s="8"/>
      <c r="S127" s="1"/>
      <c r="T127" s="9"/>
      <c r="V127" s="1"/>
      <c r="W127" s="6"/>
      <c r="Y127" s="1">
        <v>44001</v>
      </c>
      <c r="AA127" s="7">
        <f t="shared" si="16"/>
        <v>32.770000000000003</v>
      </c>
      <c r="AB127" s="8">
        <f t="shared" si="17"/>
        <v>36.1</v>
      </c>
      <c r="AC127" s="9">
        <f t="shared" si="18"/>
        <v>37.340000000000003</v>
      </c>
      <c r="AE127" s="1">
        <v>44001</v>
      </c>
      <c r="AF127" s="6">
        <f t="shared" si="19"/>
        <v>44.03</v>
      </c>
      <c r="AG127" s="7">
        <f t="shared" si="20"/>
        <v>0</v>
      </c>
      <c r="AH127" s="8">
        <f t="shared" si="21"/>
        <v>0</v>
      </c>
      <c r="AI127" s="9">
        <f t="shared" si="22"/>
        <v>0</v>
      </c>
      <c r="AK127" s="1">
        <v>44092</v>
      </c>
      <c r="AL127" s="6">
        <f t="shared" si="23"/>
        <v>0</v>
      </c>
      <c r="AM127" s="7">
        <f t="shared" si="24"/>
        <v>0</v>
      </c>
    </row>
    <row r="128" spans="1:39" x14ac:dyDescent="0.25">
      <c r="A128" s="1">
        <v>44196</v>
      </c>
      <c r="B128" s="7">
        <v>36.58</v>
      </c>
      <c r="D128" s="1">
        <v>44196</v>
      </c>
      <c r="E128" s="8">
        <v>37.68</v>
      </c>
      <c r="G128" s="1">
        <v>44196</v>
      </c>
      <c r="H128" s="9">
        <v>40.409999999999997</v>
      </c>
      <c r="J128" s="1">
        <v>44286</v>
      </c>
      <c r="K128" s="6">
        <v>47.94</v>
      </c>
      <c r="M128" s="1"/>
      <c r="N128" s="7"/>
      <c r="P128" s="1"/>
      <c r="Q128" s="8"/>
      <c r="S128" s="1"/>
      <c r="T128" s="9"/>
      <c r="V128" s="1"/>
      <c r="W128" s="6"/>
      <c r="Y128" s="1">
        <v>44004</v>
      </c>
      <c r="AA128" s="7">
        <f t="shared" si="16"/>
        <v>36.58</v>
      </c>
      <c r="AB128" s="8">
        <f t="shared" si="17"/>
        <v>37.68</v>
      </c>
      <c r="AC128" s="9">
        <f t="shared" si="18"/>
        <v>40.409999999999997</v>
      </c>
      <c r="AE128" s="1">
        <v>44004</v>
      </c>
      <c r="AF128" s="6">
        <f t="shared" si="19"/>
        <v>47.94</v>
      </c>
      <c r="AG128" s="7">
        <f t="shared" si="20"/>
        <v>0</v>
      </c>
      <c r="AH128" s="8">
        <f t="shared" si="21"/>
        <v>0</v>
      </c>
      <c r="AI128" s="9">
        <f t="shared" si="22"/>
        <v>0</v>
      </c>
      <c r="AK128" s="1">
        <v>44095</v>
      </c>
      <c r="AL128" s="6">
        <f t="shared" si="23"/>
        <v>0</v>
      </c>
      <c r="AM128" s="7">
        <f t="shared" si="24"/>
        <v>0</v>
      </c>
    </row>
    <row r="129" spans="1:40" x14ac:dyDescent="0.25">
      <c r="A129" s="1">
        <v>44286</v>
      </c>
      <c r="B129" s="7">
        <v>39.75</v>
      </c>
      <c r="D129" s="1">
        <v>44286</v>
      </c>
      <c r="E129" s="8">
        <v>41.93</v>
      </c>
      <c r="G129" s="1">
        <v>44286</v>
      </c>
      <c r="H129" s="9">
        <v>45.54</v>
      </c>
      <c r="J129" s="1">
        <v>44377</v>
      </c>
      <c r="K129" s="6">
        <v>50.86</v>
      </c>
      <c r="M129" s="1"/>
      <c r="N129" s="7"/>
      <c r="P129" s="1"/>
      <c r="Q129" s="8"/>
      <c r="S129" s="1"/>
      <c r="T129" s="9"/>
      <c r="V129" s="1"/>
      <c r="W129" s="6"/>
      <c r="Y129" s="1">
        <v>44005</v>
      </c>
      <c r="AA129" s="7">
        <f t="shared" si="16"/>
        <v>39.75</v>
      </c>
      <c r="AB129" s="8">
        <f t="shared" si="17"/>
        <v>41.93</v>
      </c>
      <c r="AC129" s="9">
        <f t="shared" si="18"/>
        <v>45.54</v>
      </c>
      <c r="AE129" s="1">
        <v>44005</v>
      </c>
      <c r="AF129" s="6">
        <f t="shared" si="19"/>
        <v>50.86</v>
      </c>
      <c r="AG129" s="7">
        <f t="shared" si="20"/>
        <v>0</v>
      </c>
      <c r="AH129" s="8">
        <f t="shared" si="21"/>
        <v>0</v>
      </c>
      <c r="AI129" s="9">
        <f t="shared" si="22"/>
        <v>0</v>
      </c>
      <c r="AK129" s="1">
        <v>44096</v>
      </c>
      <c r="AL129" s="6">
        <f t="shared" si="23"/>
        <v>0</v>
      </c>
      <c r="AM129" s="7">
        <f t="shared" si="24"/>
        <v>0</v>
      </c>
    </row>
    <row r="130" spans="1:40" x14ac:dyDescent="0.25">
      <c r="A130" s="1">
        <v>44377</v>
      </c>
      <c r="B130" s="7">
        <v>45.08</v>
      </c>
      <c r="D130" s="1">
        <v>44377</v>
      </c>
      <c r="E130" s="8">
        <v>47.7</v>
      </c>
      <c r="G130" s="1">
        <v>44377</v>
      </c>
      <c r="H130" s="9">
        <v>49.72</v>
      </c>
      <c r="J130" s="1"/>
      <c r="K130" s="6"/>
      <c r="M130" s="1"/>
      <c r="N130" s="7"/>
      <c r="P130" s="1"/>
      <c r="Q130" s="8"/>
      <c r="S130" s="1"/>
      <c r="T130" s="9"/>
      <c r="V130" s="1"/>
      <c r="W130" s="6"/>
      <c r="Y130" s="1">
        <v>44006</v>
      </c>
      <c r="AA130" s="7">
        <f t="shared" si="16"/>
        <v>45.08</v>
      </c>
      <c r="AB130" s="8">
        <f t="shared" si="17"/>
        <v>47.7</v>
      </c>
      <c r="AC130" s="9">
        <f t="shared" si="18"/>
        <v>49.72</v>
      </c>
      <c r="AE130" s="1">
        <v>44006</v>
      </c>
      <c r="AF130" s="6">
        <f t="shared" si="19"/>
        <v>0</v>
      </c>
      <c r="AG130" s="7">
        <f t="shared" si="20"/>
        <v>0</v>
      </c>
      <c r="AH130" s="8">
        <f t="shared" si="21"/>
        <v>0</v>
      </c>
      <c r="AI130" s="9">
        <f t="shared" si="22"/>
        <v>0</v>
      </c>
      <c r="AK130" s="1">
        <v>44097</v>
      </c>
      <c r="AL130" s="6">
        <f t="shared" si="23"/>
        <v>0</v>
      </c>
      <c r="AM130" s="7">
        <f t="shared" si="24"/>
        <v>0</v>
      </c>
    </row>
    <row r="131" spans="1:40" x14ac:dyDescent="0.25">
      <c r="A131" s="1"/>
      <c r="B131" s="7"/>
      <c r="E131" s="8"/>
      <c r="G131" s="1"/>
      <c r="H131" s="16"/>
      <c r="J131" s="1"/>
      <c r="K131" s="6"/>
      <c r="M131" s="1"/>
      <c r="N131" s="7"/>
      <c r="P131" s="1"/>
      <c r="Q131" s="8"/>
      <c r="S131" s="1"/>
      <c r="T131" s="9"/>
      <c r="V131" s="1"/>
      <c r="W131" s="6"/>
      <c r="Y131" s="1">
        <v>44007</v>
      </c>
      <c r="AA131" s="7">
        <f t="shared" si="16"/>
        <v>0</v>
      </c>
      <c r="AB131" s="8">
        <f t="shared" si="17"/>
        <v>0</v>
      </c>
      <c r="AC131" s="9">
        <f t="shared" si="18"/>
        <v>0</v>
      </c>
      <c r="AE131" s="1">
        <v>44007</v>
      </c>
      <c r="AF131" s="6">
        <f t="shared" si="19"/>
        <v>0</v>
      </c>
      <c r="AG131" s="7">
        <f t="shared" si="20"/>
        <v>0</v>
      </c>
      <c r="AH131" s="8">
        <f t="shared" si="21"/>
        <v>0</v>
      </c>
      <c r="AI131" s="9">
        <f t="shared" si="22"/>
        <v>0</v>
      </c>
      <c r="AK131" s="1">
        <v>44098</v>
      </c>
      <c r="AL131" s="6">
        <f t="shared" si="23"/>
        <v>0</v>
      </c>
      <c r="AM131" s="7">
        <f t="shared" si="24"/>
        <v>0</v>
      </c>
    </row>
    <row r="132" spans="1:40" x14ac:dyDescent="0.25">
      <c r="A132" s="1"/>
      <c r="B132" s="7"/>
      <c r="E132" s="8"/>
      <c r="G132" s="1"/>
      <c r="H132" s="16"/>
      <c r="J132" s="1"/>
      <c r="K132" s="6"/>
      <c r="M132" s="1"/>
      <c r="N132" s="7"/>
      <c r="P132" s="1"/>
      <c r="Q132" s="8"/>
      <c r="S132" s="1"/>
      <c r="T132" s="9"/>
      <c r="V132" s="1"/>
      <c r="W132" s="6"/>
      <c r="Y132" s="1">
        <v>44008</v>
      </c>
      <c r="AA132" s="7">
        <f t="shared" si="16"/>
        <v>0</v>
      </c>
      <c r="AB132" s="8">
        <f t="shared" si="17"/>
        <v>0</v>
      </c>
      <c r="AC132" s="9">
        <f t="shared" si="18"/>
        <v>0</v>
      </c>
      <c r="AE132" s="1">
        <v>44008</v>
      </c>
      <c r="AF132" s="6">
        <f t="shared" si="19"/>
        <v>0</v>
      </c>
      <c r="AG132" s="7">
        <f t="shared" si="20"/>
        <v>0</v>
      </c>
      <c r="AH132" s="8">
        <f t="shared" si="21"/>
        <v>0</v>
      </c>
      <c r="AI132" s="9">
        <f t="shared" si="22"/>
        <v>0</v>
      </c>
      <c r="AK132" s="1">
        <v>44099</v>
      </c>
      <c r="AL132" s="6">
        <f t="shared" si="23"/>
        <v>0</v>
      </c>
      <c r="AM132" s="7">
        <f t="shared" si="24"/>
        <v>0</v>
      </c>
    </row>
    <row r="133" spans="1:40" x14ac:dyDescent="0.25">
      <c r="A133" s="1"/>
      <c r="B133" s="7"/>
      <c r="E133" s="8"/>
      <c r="G133" s="1"/>
      <c r="H133" s="16"/>
      <c r="J133" s="1"/>
      <c r="K133" s="6"/>
      <c r="M133" s="1"/>
      <c r="N133" s="7"/>
      <c r="P133" s="1"/>
      <c r="Q133" s="8"/>
      <c r="S133" s="1"/>
      <c r="T133" s="9"/>
      <c r="V133" s="1"/>
      <c r="W133" s="6"/>
      <c r="Y133" s="1">
        <v>44011</v>
      </c>
      <c r="AA133" s="7">
        <f t="shared" si="16"/>
        <v>0</v>
      </c>
      <c r="AB133" s="8">
        <f t="shared" si="17"/>
        <v>0</v>
      </c>
      <c r="AC133" s="9">
        <f t="shared" si="18"/>
        <v>0</v>
      </c>
      <c r="AE133" s="1">
        <v>44011</v>
      </c>
      <c r="AF133" s="6">
        <f t="shared" si="19"/>
        <v>0</v>
      </c>
      <c r="AG133" s="7">
        <f t="shared" si="20"/>
        <v>0</v>
      </c>
      <c r="AH133" s="8">
        <f t="shared" si="21"/>
        <v>0</v>
      </c>
      <c r="AI133" s="9">
        <f t="shared" si="22"/>
        <v>0</v>
      </c>
      <c r="AK133" s="1">
        <v>44102</v>
      </c>
      <c r="AL133" s="6">
        <f t="shared" si="23"/>
        <v>0</v>
      </c>
      <c r="AM133" s="7">
        <f t="shared" si="24"/>
        <v>0</v>
      </c>
    </row>
    <row r="134" spans="1:40" x14ac:dyDescent="0.25">
      <c r="A134" s="17"/>
      <c r="B134" s="18"/>
      <c r="C134" s="19"/>
      <c r="D134" s="17"/>
      <c r="E134" s="20"/>
      <c r="F134" s="19"/>
      <c r="G134" s="17"/>
      <c r="H134" s="21"/>
      <c r="I134" s="19"/>
      <c r="J134" s="17"/>
      <c r="K134" s="22"/>
      <c r="L134" s="19"/>
      <c r="M134" s="17"/>
      <c r="N134" s="18"/>
      <c r="O134" s="19"/>
      <c r="P134" s="17"/>
      <c r="Q134" s="20"/>
      <c r="R134" s="19"/>
      <c r="S134" s="17"/>
      <c r="T134" s="23"/>
      <c r="U134" s="19"/>
      <c r="V134" s="17"/>
      <c r="W134" s="22"/>
      <c r="X134" s="19"/>
      <c r="Y134" s="17">
        <v>44012</v>
      </c>
      <c r="Z134" s="19"/>
      <c r="AA134" s="7">
        <f t="shared" ref="AA134:AA166" si="25">B134</f>
        <v>0</v>
      </c>
      <c r="AB134" s="8">
        <f t="shared" ref="AB134:AB166" si="26">E134</f>
        <v>0</v>
      </c>
      <c r="AC134" s="9">
        <f t="shared" ref="AC134:AC166" si="27">H134</f>
        <v>0</v>
      </c>
      <c r="AE134" s="1">
        <v>44012</v>
      </c>
      <c r="AF134" s="6">
        <f t="shared" si="19"/>
        <v>0</v>
      </c>
      <c r="AG134" s="7">
        <f t="shared" si="20"/>
        <v>0</v>
      </c>
      <c r="AH134" s="8">
        <f t="shared" si="21"/>
        <v>0</v>
      </c>
      <c r="AI134" s="9">
        <f t="shared" si="22"/>
        <v>0</v>
      </c>
      <c r="AK134" s="1">
        <v>44103</v>
      </c>
      <c r="AL134" s="6">
        <f t="shared" si="23"/>
        <v>0</v>
      </c>
      <c r="AM134" s="7">
        <f t="shared" si="24"/>
        <v>0</v>
      </c>
    </row>
    <row r="135" spans="1:40" x14ac:dyDescent="0.25">
      <c r="A135" s="1"/>
      <c r="B135" s="8"/>
      <c r="E135" s="9"/>
      <c r="G135" s="1"/>
      <c r="H135" s="6"/>
      <c r="J135" s="1"/>
      <c r="K135" s="7"/>
      <c r="M135" s="1"/>
      <c r="N135" s="8"/>
      <c r="P135" s="1"/>
      <c r="Q135" s="9"/>
      <c r="S135" s="1"/>
      <c r="T135" s="6"/>
      <c r="V135" s="1"/>
      <c r="W135" s="7"/>
      <c r="Y135" s="1">
        <v>44013</v>
      </c>
      <c r="AB135" s="8">
        <f t="shared" ref="AB135:AB198" si="28">B135</f>
        <v>0</v>
      </c>
      <c r="AC135" s="9">
        <f t="shared" ref="AC135:AC198" si="29">E135</f>
        <v>0</v>
      </c>
      <c r="AE135" s="1">
        <v>44013</v>
      </c>
      <c r="AF135" s="6">
        <f>H135</f>
        <v>0</v>
      </c>
      <c r="AG135" s="7">
        <f>K135</f>
        <v>0</v>
      </c>
      <c r="AH135" s="8">
        <f>N135</f>
        <v>0</v>
      </c>
      <c r="AI135" s="9">
        <f>Q135</f>
        <v>0</v>
      </c>
      <c r="AK135" s="1">
        <v>44104</v>
      </c>
      <c r="AL135" s="6">
        <f t="shared" ref="AL135" si="30">T200</f>
        <v>0</v>
      </c>
      <c r="AM135" s="7">
        <f t="shared" ref="AM135" si="31">W200</f>
        <v>0</v>
      </c>
    </row>
    <row r="136" spans="1:40" x14ac:dyDescent="0.25">
      <c r="A136" s="1"/>
      <c r="B136" s="8"/>
      <c r="E136" s="9"/>
      <c r="G136" s="1"/>
      <c r="H136" s="6"/>
      <c r="J136" s="1"/>
      <c r="K136" s="7"/>
      <c r="M136" s="1"/>
      <c r="N136" s="8"/>
      <c r="P136" s="1"/>
      <c r="Q136" s="9"/>
      <c r="S136" s="1"/>
      <c r="T136" s="6"/>
      <c r="V136" s="1"/>
      <c r="W136" s="7"/>
      <c r="Y136" s="1">
        <v>44014</v>
      </c>
      <c r="AB136" s="8">
        <f t="shared" si="28"/>
        <v>0</v>
      </c>
      <c r="AC136" s="9">
        <f t="shared" si="29"/>
        <v>0</v>
      </c>
      <c r="AE136" s="1">
        <v>44014</v>
      </c>
      <c r="AF136" s="6">
        <f t="shared" ref="AF136:AF199" si="32">H136</f>
        <v>0</v>
      </c>
      <c r="AG136" s="7">
        <f t="shared" ref="AG136:AG199" si="33">K136</f>
        <v>0</v>
      </c>
      <c r="AH136" s="8">
        <f t="shared" ref="AH136:AH199" si="34">N136</f>
        <v>0</v>
      </c>
      <c r="AI136" s="9">
        <f t="shared" ref="AI136:AI199" si="35">Q136</f>
        <v>0</v>
      </c>
      <c r="AK136" s="1">
        <v>44105</v>
      </c>
      <c r="AL136" s="6">
        <f>Q201</f>
        <v>0</v>
      </c>
      <c r="AM136" s="7">
        <f>T201</f>
        <v>0</v>
      </c>
      <c r="AN136" s="8">
        <f>W201</f>
        <v>0</v>
      </c>
    </row>
    <row r="137" spans="1:40" x14ac:dyDescent="0.25">
      <c r="A137" s="1"/>
      <c r="B137" s="8"/>
      <c r="E137" s="9"/>
      <c r="G137" s="1"/>
      <c r="H137" s="6"/>
      <c r="J137" s="1"/>
      <c r="K137" s="7"/>
      <c r="M137" s="1"/>
      <c r="N137" s="8"/>
      <c r="P137" s="1"/>
      <c r="Q137" s="9"/>
      <c r="S137" s="1"/>
      <c r="T137" s="6"/>
      <c r="V137" s="1"/>
      <c r="W137" s="7"/>
      <c r="Y137" s="1">
        <v>44015</v>
      </c>
      <c r="AB137" s="8">
        <f t="shared" si="28"/>
        <v>0</v>
      </c>
      <c r="AC137" s="9">
        <f t="shared" si="29"/>
        <v>0</v>
      </c>
      <c r="AE137" s="1">
        <v>44015</v>
      </c>
      <c r="AF137" s="6">
        <f t="shared" si="32"/>
        <v>0</v>
      </c>
      <c r="AG137" s="7">
        <f t="shared" si="33"/>
        <v>0</v>
      </c>
      <c r="AH137" s="8">
        <f t="shared" si="34"/>
        <v>0</v>
      </c>
      <c r="AI137" s="9">
        <f t="shared" si="35"/>
        <v>0</v>
      </c>
      <c r="AK137" s="1">
        <v>44106</v>
      </c>
      <c r="AL137" s="6">
        <f t="shared" ref="AL137:AL200" si="36">Q202</f>
        <v>0</v>
      </c>
      <c r="AM137" s="7">
        <f t="shared" ref="AM137:AM200" si="37">T202</f>
        <v>0</v>
      </c>
      <c r="AN137" s="8">
        <f t="shared" ref="AN137:AN200" si="38">W202</f>
        <v>0</v>
      </c>
    </row>
    <row r="138" spans="1:40" x14ac:dyDescent="0.25">
      <c r="A138" s="1"/>
      <c r="B138" s="8"/>
      <c r="E138" s="9"/>
      <c r="G138" s="1"/>
      <c r="H138" s="6"/>
      <c r="J138" s="1"/>
      <c r="K138" s="7"/>
      <c r="M138" s="1"/>
      <c r="N138" s="8"/>
      <c r="P138" s="1"/>
      <c r="Q138" s="9"/>
      <c r="S138" s="1"/>
      <c r="T138" s="6"/>
      <c r="V138" s="1"/>
      <c r="W138" s="7"/>
      <c r="Y138" s="1">
        <f t="shared" ref="Y138:Y201" si="39">A138</f>
        <v>0</v>
      </c>
      <c r="AB138" s="8">
        <f t="shared" si="28"/>
        <v>0</v>
      </c>
      <c r="AC138" s="9">
        <f t="shared" si="29"/>
        <v>0</v>
      </c>
      <c r="AE138" s="1">
        <v>44018</v>
      </c>
      <c r="AF138" s="6">
        <f t="shared" si="32"/>
        <v>0</v>
      </c>
      <c r="AG138" s="7">
        <f t="shared" si="33"/>
        <v>0</v>
      </c>
      <c r="AH138" s="8">
        <f t="shared" si="34"/>
        <v>0</v>
      </c>
      <c r="AI138" s="9">
        <f t="shared" si="35"/>
        <v>0</v>
      </c>
      <c r="AK138" s="1">
        <v>44109</v>
      </c>
      <c r="AL138" s="6">
        <f t="shared" si="36"/>
        <v>0</v>
      </c>
      <c r="AM138" s="7">
        <f t="shared" si="37"/>
        <v>0</v>
      </c>
      <c r="AN138" s="8">
        <f t="shared" si="38"/>
        <v>0</v>
      </c>
    </row>
    <row r="139" spans="1:40" x14ac:dyDescent="0.25">
      <c r="A139" s="1"/>
      <c r="B139" s="8"/>
      <c r="E139" s="9"/>
      <c r="G139" s="1"/>
      <c r="H139" s="6"/>
      <c r="J139" s="1"/>
      <c r="K139" s="7"/>
      <c r="M139" s="1"/>
      <c r="N139" s="8"/>
      <c r="P139" s="1"/>
      <c r="Q139" s="9"/>
      <c r="S139" s="1"/>
      <c r="T139" s="6"/>
      <c r="V139" s="1"/>
      <c r="W139" s="7"/>
      <c r="Y139" s="1">
        <f t="shared" si="39"/>
        <v>0</v>
      </c>
      <c r="AB139" s="8">
        <f t="shared" si="28"/>
        <v>0</v>
      </c>
      <c r="AC139" s="9">
        <f t="shared" si="29"/>
        <v>0</v>
      </c>
      <c r="AE139" s="1">
        <v>44019</v>
      </c>
      <c r="AF139" s="6">
        <f t="shared" si="32"/>
        <v>0</v>
      </c>
      <c r="AG139" s="7">
        <f t="shared" si="33"/>
        <v>0</v>
      </c>
      <c r="AH139" s="8">
        <f t="shared" si="34"/>
        <v>0</v>
      </c>
      <c r="AI139" s="9">
        <f t="shared" si="35"/>
        <v>0</v>
      </c>
      <c r="AK139" s="1">
        <v>44110</v>
      </c>
      <c r="AL139" s="6">
        <f t="shared" si="36"/>
        <v>0</v>
      </c>
      <c r="AM139" s="7">
        <f t="shared" si="37"/>
        <v>0</v>
      </c>
      <c r="AN139" s="8">
        <f t="shared" si="38"/>
        <v>0</v>
      </c>
    </row>
    <row r="140" spans="1:40" x14ac:dyDescent="0.25">
      <c r="A140" s="1"/>
      <c r="B140" s="8"/>
      <c r="E140" s="9"/>
      <c r="G140" s="1"/>
      <c r="H140" s="6"/>
      <c r="J140" s="1"/>
      <c r="K140" s="7"/>
      <c r="M140" s="1"/>
      <c r="N140" s="8"/>
      <c r="P140" s="1"/>
      <c r="Q140" s="9"/>
      <c r="S140" s="1"/>
      <c r="T140" s="6"/>
      <c r="V140" s="1"/>
      <c r="W140" s="7"/>
      <c r="Y140" s="1">
        <f t="shared" si="39"/>
        <v>0</v>
      </c>
      <c r="AB140" s="8">
        <f t="shared" si="28"/>
        <v>0</v>
      </c>
      <c r="AC140" s="9">
        <f t="shared" si="29"/>
        <v>0</v>
      </c>
      <c r="AE140" s="1">
        <v>44020</v>
      </c>
      <c r="AF140" s="6">
        <f t="shared" si="32"/>
        <v>0</v>
      </c>
      <c r="AG140" s="7">
        <f t="shared" si="33"/>
        <v>0</v>
      </c>
      <c r="AH140" s="8">
        <f t="shared" si="34"/>
        <v>0</v>
      </c>
      <c r="AI140" s="9">
        <f t="shared" si="35"/>
        <v>0</v>
      </c>
      <c r="AK140" s="1">
        <v>44111</v>
      </c>
      <c r="AL140" s="6">
        <f t="shared" si="36"/>
        <v>0</v>
      </c>
      <c r="AM140" s="7">
        <f t="shared" si="37"/>
        <v>0</v>
      </c>
      <c r="AN140" s="8">
        <f t="shared" si="38"/>
        <v>0</v>
      </c>
    </row>
    <row r="141" spans="1:40" x14ac:dyDescent="0.25">
      <c r="A141" s="1"/>
      <c r="B141" s="8"/>
      <c r="E141" s="9"/>
      <c r="G141" s="1"/>
      <c r="H141" s="6"/>
      <c r="J141" s="1"/>
      <c r="K141" s="7"/>
      <c r="M141" s="1"/>
      <c r="N141" s="8"/>
      <c r="P141" s="1"/>
      <c r="Q141" s="9"/>
      <c r="S141" s="1"/>
      <c r="T141" s="6"/>
      <c r="V141" s="1"/>
      <c r="W141" s="7"/>
      <c r="Y141" s="1">
        <f t="shared" si="39"/>
        <v>0</v>
      </c>
      <c r="AB141" s="8">
        <f t="shared" si="28"/>
        <v>0</v>
      </c>
      <c r="AC141" s="9">
        <f t="shared" si="29"/>
        <v>0</v>
      </c>
      <c r="AE141" s="1">
        <v>44021</v>
      </c>
      <c r="AF141" s="6">
        <f t="shared" si="32"/>
        <v>0</v>
      </c>
      <c r="AG141" s="7">
        <f t="shared" si="33"/>
        <v>0</v>
      </c>
      <c r="AH141" s="8">
        <f t="shared" si="34"/>
        <v>0</v>
      </c>
      <c r="AI141" s="9">
        <f t="shared" si="35"/>
        <v>0</v>
      </c>
      <c r="AK141" s="1">
        <v>44112</v>
      </c>
      <c r="AL141" s="6">
        <f t="shared" si="36"/>
        <v>0</v>
      </c>
      <c r="AM141" s="7">
        <f t="shared" si="37"/>
        <v>0</v>
      </c>
      <c r="AN141" s="8">
        <f t="shared" si="38"/>
        <v>0</v>
      </c>
    </row>
    <row r="142" spans="1:40" x14ac:dyDescent="0.25">
      <c r="A142" s="1"/>
      <c r="B142" s="8"/>
      <c r="E142" s="9"/>
      <c r="G142" s="1"/>
      <c r="H142" s="6"/>
      <c r="J142" s="1"/>
      <c r="K142" s="7"/>
      <c r="M142" s="1"/>
      <c r="N142" s="8"/>
      <c r="P142" s="1"/>
      <c r="Q142" s="9"/>
      <c r="S142" s="1"/>
      <c r="T142" s="6"/>
      <c r="V142" s="1"/>
      <c r="W142" s="7"/>
      <c r="Y142" s="1">
        <f t="shared" si="39"/>
        <v>0</v>
      </c>
      <c r="AB142" s="8">
        <f t="shared" si="28"/>
        <v>0</v>
      </c>
      <c r="AC142" s="9">
        <f t="shared" si="29"/>
        <v>0</v>
      </c>
      <c r="AE142" s="1">
        <v>44022</v>
      </c>
      <c r="AF142" s="6">
        <f t="shared" si="32"/>
        <v>0</v>
      </c>
      <c r="AG142" s="7">
        <f t="shared" si="33"/>
        <v>0</v>
      </c>
      <c r="AH142" s="8">
        <f t="shared" si="34"/>
        <v>0</v>
      </c>
      <c r="AI142" s="9">
        <f t="shared" si="35"/>
        <v>0</v>
      </c>
      <c r="AK142" s="1">
        <v>44113</v>
      </c>
      <c r="AL142" s="6">
        <f t="shared" si="36"/>
        <v>0</v>
      </c>
      <c r="AM142" s="7">
        <f t="shared" si="37"/>
        <v>0</v>
      </c>
      <c r="AN142" s="8">
        <f t="shared" si="38"/>
        <v>0</v>
      </c>
    </row>
    <row r="143" spans="1:40" x14ac:dyDescent="0.25">
      <c r="A143" s="1"/>
      <c r="B143" s="8"/>
      <c r="E143" s="9"/>
      <c r="G143" s="1"/>
      <c r="H143" s="6"/>
      <c r="J143" s="1"/>
      <c r="K143" s="7"/>
      <c r="M143" s="1"/>
      <c r="N143" s="8"/>
      <c r="P143" s="1"/>
      <c r="Q143" s="9"/>
      <c r="S143" s="1"/>
      <c r="T143" s="6"/>
      <c r="V143" s="1"/>
      <c r="W143" s="7"/>
      <c r="Y143" s="1">
        <f t="shared" si="39"/>
        <v>0</v>
      </c>
      <c r="AB143" s="8">
        <f t="shared" si="28"/>
        <v>0</v>
      </c>
      <c r="AC143" s="9">
        <f t="shared" si="29"/>
        <v>0</v>
      </c>
      <c r="AE143" s="1">
        <v>44025</v>
      </c>
      <c r="AF143" s="6">
        <f t="shared" si="32"/>
        <v>0</v>
      </c>
      <c r="AG143" s="7">
        <f t="shared" si="33"/>
        <v>0</v>
      </c>
      <c r="AH143" s="8">
        <f t="shared" si="34"/>
        <v>0</v>
      </c>
      <c r="AI143" s="9">
        <f t="shared" si="35"/>
        <v>0</v>
      </c>
      <c r="AK143" s="1">
        <v>44116</v>
      </c>
      <c r="AL143" s="6">
        <f t="shared" si="36"/>
        <v>0</v>
      </c>
      <c r="AM143" s="7">
        <f t="shared" si="37"/>
        <v>0</v>
      </c>
      <c r="AN143" s="8">
        <f t="shared" si="38"/>
        <v>0</v>
      </c>
    </row>
    <row r="144" spans="1:40" x14ac:dyDescent="0.25">
      <c r="A144" s="1"/>
      <c r="B144" s="8"/>
      <c r="E144" s="9"/>
      <c r="G144" s="1"/>
      <c r="H144" s="6"/>
      <c r="J144" s="1"/>
      <c r="K144" s="7"/>
      <c r="M144" s="1"/>
      <c r="N144" s="8"/>
      <c r="P144" s="1"/>
      <c r="Q144" s="9"/>
      <c r="S144" s="1"/>
      <c r="T144" s="6"/>
      <c r="V144" s="1"/>
      <c r="W144" s="7"/>
      <c r="Y144" s="1">
        <f t="shared" si="39"/>
        <v>0</v>
      </c>
      <c r="AB144" s="8">
        <f t="shared" si="28"/>
        <v>0</v>
      </c>
      <c r="AC144" s="9">
        <f t="shared" si="29"/>
        <v>0</v>
      </c>
      <c r="AE144" s="1">
        <v>44026</v>
      </c>
      <c r="AF144" s="6">
        <f t="shared" si="32"/>
        <v>0</v>
      </c>
      <c r="AG144" s="7">
        <f t="shared" si="33"/>
        <v>0</v>
      </c>
      <c r="AH144" s="8">
        <f t="shared" si="34"/>
        <v>0</v>
      </c>
      <c r="AI144" s="9">
        <f t="shared" si="35"/>
        <v>0</v>
      </c>
      <c r="AK144" s="1">
        <v>44117</v>
      </c>
      <c r="AL144" s="6">
        <f t="shared" si="36"/>
        <v>0</v>
      </c>
      <c r="AM144" s="7">
        <f t="shared" si="37"/>
        <v>0</v>
      </c>
      <c r="AN144" s="8">
        <f t="shared" si="38"/>
        <v>0</v>
      </c>
    </row>
    <row r="145" spans="1:40" x14ac:dyDescent="0.25">
      <c r="A145" s="1"/>
      <c r="B145" s="8"/>
      <c r="E145" s="9"/>
      <c r="G145" s="1"/>
      <c r="H145" s="6"/>
      <c r="J145" s="1"/>
      <c r="K145" s="7"/>
      <c r="M145" s="1"/>
      <c r="N145" s="8"/>
      <c r="P145" s="1"/>
      <c r="Q145" s="9"/>
      <c r="S145" s="1"/>
      <c r="T145" s="6"/>
      <c r="V145" s="1"/>
      <c r="W145" s="7"/>
      <c r="Y145" s="1">
        <f t="shared" si="39"/>
        <v>0</v>
      </c>
      <c r="AB145" s="8">
        <f t="shared" si="28"/>
        <v>0</v>
      </c>
      <c r="AC145" s="9">
        <f t="shared" si="29"/>
        <v>0</v>
      </c>
      <c r="AE145" s="1">
        <v>44027</v>
      </c>
      <c r="AF145" s="6">
        <f t="shared" si="32"/>
        <v>0</v>
      </c>
      <c r="AG145" s="7">
        <f t="shared" si="33"/>
        <v>0</v>
      </c>
      <c r="AH145" s="8">
        <f t="shared" si="34"/>
        <v>0</v>
      </c>
      <c r="AI145" s="9">
        <f t="shared" si="35"/>
        <v>0</v>
      </c>
      <c r="AK145" s="1">
        <v>44118</v>
      </c>
      <c r="AL145" s="6">
        <f t="shared" si="36"/>
        <v>0</v>
      </c>
      <c r="AM145" s="7">
        <f t="shared" si="37"/>
        <v>0</v>
      </c>
      <c r="AN145" s="8">
        <f t="shared" si="38"/>
        <v>0</v>
      </c>
    </row>
    <row r="146" spans="1:40" x14ac:dyDescent="0.25">
      <c r="A146" s="1"/>
      <c r="B146" s="8"/>
      <c r="E146" s="9"/>
      <c r="G146" s="1"/>
      <c r="H146" s="6"/>
      <c r="J146" s="1"/>
      <c r="K146" s="7"/>
      <c r="M146" s="1"/>
      <c r="N146" s="8"/>
      <c r="P146" s="1"/>
      <c r="Q146" s="9"/>
      <c r="S146" s="1"/>
      <c r="T146" s="6"/>
      <c r="V146" s="1"/>
      <c r="W146" s="7"/>
      <c r="Y146" s="1">
        <f t="shared" si="39"/>
        <v>0</v>
      </c>
      <c r="AB146" s="8">
        <f t="shared" si="28"/>
        <v>0</v>
      </c>
      <c r="AC146" s="9">
        <f t="shared" si="29"/>
        <v>0</v>
      </c>
      <c r="AE146" s="1">
        <v>44028</v>
      </c>
      <c r="AF146" s="6">
        <f t="shared" si="32"/>
        <v>0</v>
      </c>
      <c r="AG146" s="7">
        <f t="shared" si="33"/>
        <v>0</v>
      </c>
      <c r="AH146" s="8">
        <f t="shared" si="34"/>
        <v>0</v>
      </c>
      <c r="AI146" s="9">
        <f t="shared" si="35"/>
        <v>0</v>
      </c>
      <c r="AK146" s="1">
        <v>44119</v>
      </c>
      <c r="AL146" s="6">
        <f t="shared" si="36"/>
        <v>0</v>
      </c>
      <c r="AM146" s="7">
        <f t="shared" si="37"/>
        <v>0</v>
      </c>
      <c r="AN146" s="8">
        <f t="shared" si="38"/>
        <v>0</v>
      </c>
    </row>
    <row r="147" spans="1:40" x14ac:dyDescent="0.25">
      <c r="A147" s="1"/>
      <c r="B147" s="8"/>
      <c r="E147" s="9"/>
      <c r="G147" s="1"/>
      <c r="H147" s="6"/>
      <c r="J147" s="1"/>
      <c r="K147" s="7"/>
      <c r="M147" s="1"/>
      <c r="N147" s="8"/>
      <c r="P147" s="1"/>
      <c r="Q147" s="9"/>
      <c r="S147" s="1"/>
      <c r="T147" s="6"/>
      <c r="V147" s="1"/>
      <c r="W147" s="7"/>
      <c r="Y147" s="1">
        <f t="shared" si="39"/>
        <v>0</v>
      </c>
      <c r="AB147" s="8">
        <f t="shared" si="28"/>
        <v>0</v>
      </c>
      <c r="AC147" s="9">
        <f t="shared" si="29"/>
        <v>0</v>
      </c>
      <c r="AE147" s="1">
        <v>44029</v>
      </c>
      <c r="AF147" s="6">
        <f t="shared" si="32"/>
        <v>0</v>
      </c>
      <c r="AG147" s="7">
        <f t="shared" si="33"/>
        <v>0</v>
      </c>
      <c r="AH147" s="8">
        <f t="shared" si="34"/>
        <v>0</v>
      </c>
      <c r="AI147" s="9">
        <f t="shared" si="35"/>
        <v>0</v>
      </c>
      <c r="AK147" s="1">
        <v>44120</v>
      </c>
      <c r="AL147" s="6">
        <f t="shared" si="36"/>
        <v>0</v>
      </c>
      <c r="AM147" s="7">
        <f t="shared" si="37"/>
        <v>0</v>
      </c>
      <c r="AN147" s="8">
        <f t="shared" si="38"/>
        <v>0</v>
      </c>
    </row>
    <row r="148" spans="1:40" x14ac:dyDescent="0.25">
      <c r="A148" s="1"/>
      <c r="B148" s="8"/>
      <c r="E148" s="9"/>
      <c r="G148" s="1"/>
      <c r="H148" s="6"/>
      <c r="J148" s="1"/>
      <c r="K148" s="7"/>
      <c r="M148" s="1"/>
      <c r="N148" s="8"/>
      <c r="P148" s="1"/>
      <c r="Q148" s="9"/>
      <c r="S148" s="1"/>
      <c r="T148" s="6"/>
      <c r="V148" s="1"/>
      <c r="W148" s="7"/>
      <c r="Y148" s="1">
        <f t="shared" si="39"/>
        <v>0</v>
      </c>
      <c r="AB148" s="8">
        <f t="shared" si="28"/>
        <v>0</v>
      </c>
      <c r="AC148" s="9">
        <f t="shared" si="29"/>
        <v>0</v>
      </c>
      <c r="AE148" s="1">
        <v>44032</v>
      </c>
      <c r="AF148" s="6">
        <f t="shared" si="32"/>
        <v>0</v>
      </c>
      <c r="AG148" s="7">
        <f t="shared" si="33"/>
        <v>0</v>
      </c>
      <c r="AH148" s="8">
        <f t="shared" si="34"/>
        <v>0</v>
      </c>
      <c r="AI148" s="9">
        <f t="shared" si="35"/>
        <v>0</v>
      </c>
      <c r="AK148" s="1">
        <v>44123</v>
      </c>
      <c r="AL148" s="6">
        <f t="shared" si="36"/>
        <v>0</v>
      </c>
      <c r="AM148" s="7">
        <f t="shared" si="37"/>
        <v>0</v>
      </c>
      <c r="AN148" s="8">
        <f t="shared" si="38"/>
        <v>0</v>
      </c>
    </row>
    <row r="149" spans="1:40" x14ac:dyDescent="0.25">
      <c r="A149" s="1"/>
      <c r="B149" s="8"/>
      <c r="E149" s="9"/>
      <c r="G149" s="1"/>
      <c r="H149" s="6"/>
      <c r="J149" s="1"/>
      <c r="K149" s="7"/>
      <c r="M149" s="1"/>
      <c r="N149" s="8"/>
      <c r="P149" s="1"/>
      <c r="Q149" s="9"/>
      <c r="S149" s="1"/>
      <c r="T149" s="6"/>
      <c r="V149" s="1"/>
      <c r="W149" s="7"/>
      <c r="Y149" s="1">
        <f t="shared" si="39"/>
        <v>0</v>
      </c>
      <c r="AB149" s="8">
        <f t="shared" si="28"/>
        <v>0</v>
      </c>
      <c r="AC149" s="9">
        <f t="shared" si="29"/>
        <v>0</v>
      </c>
      <c r="AE149" s="1">
        <v>44033</v>
      </c>
      <c r="AF149" s="6">
        <f t="shared" si="32"/>
        <v>0</v>
      </c>
      <c r="AG149" s="7">
        <f t="shared" si="33"/>
        <v>0</v>
      </c>
      <c r="AH149" s="8">
        <f t="shared" si="34"/>
        <v>0</v>
      </c>
      <c r="AI149" s="9">
        <f t="shared" si="35"/>
        <v>0</v>
      </c>
      <c r="AK149" s="1">
        <v>44124</v>
      </c>
      <c r="AL149" s="6">
        <f t="shared" si="36"/>
        <v>0</v>
      </c>
      <c r="AM149" s="7">
        <f t="shared" si="37"/>
        <v>0</v>
      </c>
      <c r="AN149" s="8">
        <f t="shared" si="38"/>
        <v>0</v>
      </c>
    </row>
    <row r="150" spans="1:40" x14ac:dyDescent="0.25">
      <c r="A150" s="1"/>
      <c r="B150" s="8"/>
      <c r="E150" s="9"/>
      <c r="G150" s="1"/>
      <c r="H150" s="6"/>
      <c r="J150" s="1"/>
      <c r="K150" s="7"/>
      <c r="M150" s="1"/>
      <c r="N150" s="8"/>
      <c r="P150" s="1"/>
      <c r="Q150" s="9"/>
      <c r="S150" s="1"/>
      <c r="T150" s="6"/>
      <c r="V150" s="1"/>
      <c r="W150" s="7"/>
      <c r="Y150" s="1">
        <f t="shared" si="39"/>
        <v>0</v>
      </c>
      <c r="AB150" s="8">
        <f t="shared" si="28"/>
        <v>0</v>
      </c>
      <c r="AC150" s="9">
        <f t="shared" si="29"/>
        <v>0</v>
      </c>
      <c r="AE150" s="1">
        <v>44034</v>
      </c>
      <c r="AF150" s="6">
        <f t="shared" si="32"/>
        <v>0</v>
      </c>
      <c r="AG150" s="7">
        <f t="shared" si="33"/>
        <v>0</v>
      </c>
      <c r="AH150" s="8">
        <f t="shared" si="34"/>
        <v>0</v>
      </c>
      <c r="AI150" s="9">
        <f t="shared" si="35"/>
        <v>0</v>
      </c>
      <c r="AK150" s="1">
        <v>44125</v>
      </c>
      <c r="AL150" s="6">
        <f t="shared" si="36"/>
        <v>0</v>
      </c>
      <c r="AM150" s="7">
        <f t="shared" si="37"/>
        <v>0</v>
      </c>
      <c r="AN150" s="8">
        <f t="shared" si="38"/>
        <v>0</v>
      </c>
    </row>
    <row r="151" spans="1:40" x14ac:dyDescent="0.25">
      <c r="A151" s="1"/>
      <c r="B151" s="8"/>
      <c r="E151" s="9"/>
      <c r="G151" s="1"/>
      <c r="H151" s="6"/>
      <c r="J151" s="1"/>
      <c r="K151" s="7"/>
      <c r="M151" s="1"/>
      <c r="N151" s="8"/>
      <c r="P151" s="1"/>
      <c r="Q151" s="9"/>
      <c r="S151" s="1"/>
      <c r="T151" s="6"/>
      <c r="V151" s="1"/>
      <c r="W151" s="7"/>
      <c r="Y151" s="1">
        <f t="shared" si="39"/>
        <v>0</v>
      </c>
      <c r="AB151" s="8">
        <f t="shared" si="28"/>
        <v>0</v>
      </c>
      <c r="AC151" s="9">
        <f t="shared" si="29"/>
        <v>0</v>
      </c>
      <c r="AE151" s="1">
        <v>44035</v>
      </c>
      <c r="AF151" s="6">
        <f t="shared" si="32"/>
        <v>0</v>
      </c>
      <c r="AG151" s="7">
        <f t="shared" si="33"/>
        <v>0</v>
      </c>
      <c r="AH151" s="8">
        <f t="shared" si="34"/>
        <v>0</v>
      </c>
      <c r="AI151" s="9">
        <f t="shared" si="35"/>
        <v>0</v>
      </c>
      <c r="AK151" s="1">
        <v>44126</v>
      </c>
      <c r="AL151" s="6">
        <f t="shared" si="36"/>
        <v>0</v>
      </c>
      <c r="AM151" s="7">
        <f t="shared" si="37"/>
        <v>0</v>
      </c>
      <c r="AN151" s="8">
        <f t="shared" si="38"/>
        <v>0</v>
      </c>
    </row>
    <row r="152" spans="1:40" x14ac:dyDescent="0.25">
      <c r="A152" s="1"/>
      <c r="B152" s="8"/>
      <c r="E152" s="9"/>
      <c r="G152" s="1"/>
      <c r="H152" s="6"/>
      <c r="J152" s="1"/>
      <c r="K152" s="7"/>
      <c r="M152" s="1"/>
      <c r="N152" s="8"/>
      <c r="P152" s="1"/>
      <c r="Q152" s="9"/>
      <c r="S152" s="1"/>
      <c r="T152" s="6"/>
      <c r="V152" s="1"/>
      <c r="W152" s="7"/>
      <c r="Y152" s="1">
        <f t="shared" si="39"/>
        <v>0</v>
      </c>
      <c r="AB152" s="8">
        <f t="shared" si="28"/>
        <v>0</v>
      </c>
      <c r="AC152" s="9">
        <f t="shared" si="29"/>
        <v>0</v>
      </c>
      <c r="AE152" s="1">
        <v>44036</v>
      </c>
      <c r="AF152" s="6">
        <f t="shared" si="32"/>
        <v>0</v>
      </c>
      <c r="AG152" s="7">
        <f t="shared" si="33"/>
        <v>0</v>
      </c>
      <c r="AH152" s="8">
        <f t="shared" si="34"/>
        <v>0</v>
      </c>
      <c r="AI152" s="9">
        <f t="shared" si="35"/>
        <v>0</v>
      </c>
      <c r="AK152" s="1">
        <v>44127</v>
      </c>
      <c r="AL152" s="6">
        <f t="shared" si="36"/>
        <v>0</v>
      </c>
      <c r="AM152" s="7">
        <f t="shared" si="37"/>
        <v>0</v>
      </c>
      <c r="AN152" s="8">
        <f t="shared" si="38"/>
        <v>0</v>
      </c>
    </row>
    <row r="153" spans="1:40" x14ac:dyDescent="0.25">
      <c r="A153" s="1"/>
      <c r="B153" s="8"/>
      <c r="E153" s="9"/>
      <c r="G153" s="1"/>
      <c r="H153" s="6"/>
      <c r="J153" s="1"/>
      <c r="K153" s="7"/>
      <c r="M153" s="1"/>
      <c r="N153" s="8"/>
      <c r="P153" s="1"/>
      <c r="Q153" s="9"/>
      <c r="S153" s="1"/>
      <c r="T153" s="6"/>
      <c r="V153" s="1"/>
      <c r="W153" s="7"/>
      <c r="Y153" s="1">
        <f t="shared" si="39"/>
        <v>0</v>
      </c>
      <c r="AB153" s="8">
        <f t="shared" si="28"/>
        <v>0</v>
      </c>
      <c r="AC153" s="9">
        <f t="shared" si="29"/>
        <v>0</v>
      </c>
      <c r="AE153" s="1">
        <v>44039</v>
      </c>
      <c r="AF153" s="6">
        <f t="shared" si="32"/>
        <v>0</v>
      </c>
      <c r="AG153" s="7">
        <f t="shared" si="33"/>
        <v>0</v>
      </c>
      <c r="AH153" s="8">
        <f t="shared" si="34"/>
        <v>0</v>
      </c>
      <c r="AI153" s="9">
        <f t="shared" si="35"/>
        <v>0</v>
      </c>
      <c r="AK153" s="1">
        <v>44130</v>
      </c>
      <c r="AL153" s="6">
        <f t="shared" si="36"/>
        <v>0</v>
      </c>
      <c r="AM153" s="7">
        <f t="shared" si="37"/>
        <v>0</v>
      </c>
      <c r="AN153" s="8">
        <f t="shared" si="38"/>
        <v>0</v>
      </c>
    </row>
    <row r="154" spans="1:40" x14ac:dyDescent="0.25">
      <c r="A154" s="1"/>
      <c r="B154" s="8"/>
      <c r="E154" s="9"/>
      <c r="G154" s="1"/>
      <c r="H154" s="6"/>
      <c r="J154" s="1"/>
      <c r="K154" s="7"/>
      <c r="M154" s="1"/>
      <c r="N154" s="8"/>
      <c r="P154" s="1"/>
      <c r="Q154" s="9"/>
      <c r="S154" s="1"/>
      <c r="T154" s="6"/>
      <c r="V154" s="1"/>
      <c r="W154" s="7"/>
      <c r="Y154" s="1">
        <f t="shared" si="39"/>
        <v>0</v>
      </c>
      <c r="AB154" s="8">
        <f t="shared" si="28"/>
        <v>0</v>
      </c>
      <c r="AC154" s="9">
        <f t="shared" si="29"/>
        <v>0</v>
      </c>
      <c r="AE154" s="1">
        <v>44040</v>
      </c>
      <c r="AF154" s="6">
        <f t="shared" si="32"/>
        <v>0</v>
      </c>
      <c r="AG154" s="7">
        <f t="shared" si="33"/>
        <v>0</v>
      </c>
      <c r="AH154" s="8">
        <f t="shared" si="34"/>
        <v>0</v>
      </c>
      <c r="AI154" s="9">
        <f t="shared" si="35"/>
        <v>0</v>
      </c>
      <c r="AK154" s="1">
        <v>44131</v>
      </c>
      <c r="AL154" s="6">
        <f t="shared" si="36"/>
        <v>0</v>
      </c>
      <c r="AM154" s="7">
        <f t="shared" si="37"/>
        <v>0</v>
      </c>
      <c r="AN154" s="8">
        <f t="shared" si="38"/>
        <v>0</v>
      </c>
    </row>
    <row r="155" spans="1:40" x14ac:dyDescent="0.25">
      <c r="A155" s="1"/>
      <c r="B155" s="8"/>
      <c r="E155" s="9"/>
      <c r="G155" s="1"/>
      <c r="H155" s="6"/>
      <c r="J155" s="1"/>
      <c r="K155" s="7"/>
      <c r="M155" s="1"/>
      <c r="N155" s="8"/>
      <c r="P155" s="1"/>
      <c r="Q155" s="9"/>
      <c r="S155" s="1"/>
      <c r="T155" s="6"/>
      <c r="V155" s="1"/>
      <c r="W155" s="7"/>
      <c r="Y155" s="1">
        <f t="shared" si="39"/>
        <v>0</v>
      </c>
      <c r="AB155" s="8">
        <f t="shared" si="28"/>
        <v>0</v>
      </c>
      <c r="AC155" s="9">
        <f t="shared" si="29"/>
        <v>0</v>
      </c>
      <c r="AE155" s="1">
        <v>44041</v>
      </c>
      <c r="AF155" s="6">
        <f t="shared" si="32"/>
        <v>0</v>
      </c>
      <c r="AG155" s="7">
        <f t="shared" si="33"/>
        <v>0</v>
      </c>
      <c r="AH155" s="8">
        <f t="shared" si="34"/>
        <v>0</v>
      </c>
      <c r="AI155" s="9">
        <f t="shared" si="35"/>
        <v>0</v>
      </c>
      <c r="AK155" s="1">
        <v>44132</v>
      </c>
      <c r="AL155" s="6">
        <f t="shared" si="36"/>
        <v>0</v>
      </c>
      <c r="AM155" s="7">
        <f t="shared" si="37"/>
        <v>0</v>
      </c>
      <c r="AN155" s="8">
        <f t="shared" si="38"/>
        <v>0</v>
      </c>
    </row>
    <row r="156" spans="1:40" x14ac:dyDescent="0.25">
      <c r="A156" s="1"/>
      <c r="B156" s="8"/>
      <c r="E156" s="9"/>
      <c r="G156" s="1"/>
      <c r="H156" s="6"/>
      <c r="J156" s="1"/>
      <c r="K156" s="7"/>
      <c r="M156" s="1"/>
      <c r="N156" s="8"/>
      <c r="P156" s="1"/>
      <c r="Q156" s="9"/>
      <c r="S156" s="1"/>
      <c r="T156" s="6"/>
      <c r="V156" s="1"/>
      <c r="W156" s="7"/>
      <c r="Y156" s="1">
        <f t="shared" si="39"/>
        <v>0</v>
      </c>
      <c r="AB156" s="8">
        <f t="shared" si="28"/>
        <v>0</v>
      </c>
      <c r="AC156" s="9">
        <f t="shared" si="29"/>
        <v>0</v>
      </c>
      <c r="AE156" s="1">
        <v>44042</v>
      </c>
      <c r="AF156" s="6">
        <f t="shared" si="32"/>
        <v>0</v>
      </c>
      <c r="AG156" s="7">
        <f t="shared" si="33"/>
        <v>0</v>
      </c>
      <c r="AH156" s="8">
        <f t="shared" si="34"/>
        <v>0</v>
      </c>
      <c r="AI156" s="9">
        <f t="shared" si="35"/>
        <v>0</v>
      </c>
      <c r="AK156" s="1">
        <v>44133</v>
      </c>
      <c r="AL156" s="6">
        <f t="shared" si="36"/>
        <v>0</v>
      </c>
      <c r="AM156" s="7">
        <f t="shared" si="37"/>
        <v>0</v>
      </c>
      <c r="AN156" s="8">
        <f t="shared" si="38"/>
        <v>0</v>
      </c>
    </row>
    <row r="157" spans="1:40" x14ac:dyDescent="0.25">
      <c r="A157" s="1"/>
      <c r="B157" s="8"/>
      <c r="E157" s="9"/>
      <c r="G157" s="1"/>
      <c r="H157" s="6"/>
      <c r="J157" s="1"/>
      <c r="K157" s="7"/>
      <c r="M157" s="1"/>
      <c r="N157" s="8"/>
      <c r="P157" s="1"/>
      <c r="Q157" s="9"/>
      <c r="S157" s="1"/>
      <c r="T157" s="6"/>
      <c r="V157" s="1"/>
      <c r="W157" s="7"/>
      <c r="Y157" s="1">
        <f t="shared" si="39"/>
        <v>0</v>
      </c>
      <c r="AB157" s="8">
        <f t="shared" si="28"/>
        <v>0</v>
      </c>
      <c r="AC157" s="9">
        <f t="shared" si="29"/>
        <v>0</v>
      </c>
      <c r="AE157" s="1">
        <v>44043</v>
      </c>
      <c r="AF157" s="6">
        <f t="shared" si="32"/>
        <v>0</v>
      </c>
      <c r="AG157" s="7">
        <f t="shared" si="33"/>
        <v>0</v>
      </c>
      <c r="AH157" s="8">
        <f t="shared" si="34"/>
        <v>0</v>
      </c>
      <c r="AI157" s="9">
        <f t="shared" si="35"/>
        <v>0</v>
      </c>
      <c r="AK157" s="1">
        <v>44134</v>
      </c>
      <c r="AL157" s="6">
        <f t="shared" si="36"/>
        <v>0</v>
      </c>
      <c r="AM157" s="7">
        <f t="shared" si="37"/>
        <v>0</v>
      </c>
      <c r="AN157" s="8">
        <f t="shared" si="38"/>
        <v>0</v>
      </c>
    </row>
    <row r="158" spans="1:40" x14ac:dyDescent="0.25">
      <c r="A158" s="1"/>
      <c r="B158" s="8"/>
      <c r="E158" s="9"/>
      <c r="G158" s="1"/>
      <c r="H158" s="6"/>
      <c r="J158" s="1"/>
      <c r="K158" s="7"/>
      <c r="M158" s="1"/>
      <c r="N158" s="8"/>
      <c r="P158" s="1"/>
      <c r="Q158" s="9"/>
      <c r="S158" s="1"/>
      <c r="T158" s="6"/>
      <c r="V158" s="1"/>
      <c r="W158" s="7"/>
      <c r="Y158" s="1">
        <f t="shared" si="39"/>
        <v>0</v>
      </c>
      <c r="AB158" s="8">
        <f t="shared" si="28"/>
        <v>0</v>
      </c>
      <c r="AC158" s="9">
        <f t="shared" si="29"/>
        <v>0</v>
      </c>
      <c r="AE158" s="1">
        <v>44046</v>
      </c>
      <c r="AF158" s="6">
        <f t="shared" si="32"/>
        <v>0</v>
      </c>
      <c r="AG158" s="7">
        <f t="shared" si="33"/>
        <v>0</v>
      </c>
      <c r="AH158" s="8">
        <f t="shared" si="34"/>
        <v>0</v>
      </c>
      <c r="AI158" s="9">
        <f t="shared" si="35"/>
        <v>0</v>
      </c>
      <c r="AK158" s="1">
        <v>44137</v>
      </c>
      <c r="AL158" s="6">
        <f t="shared" si="36"/>
        <v>0</v>
      </c>
      <c r="AM158" s="7">
        <f t="shared" si="37"/>
        <v>0</v>
      </c>
      <c r="AN158" s="8">
        <f t="shared" si="38"/>
        <v>0</v>
      </c>
    </row>
    <row r="159" spans="1:40" x14ac:dyDescent="0.25">
      <c r="A159" s="1"/>
      <c r="B159" s="8"/>
      <c r="E159" s="9"/>
      <c r="G159" s="1"/>
      <c r="H159" s="6"/>
      <c r="J159" s="1"/>
      <c r="K159" s="7"/>
      <c r="M159" s="1"/>
      <c r="N159" s="8"/>
      <c r="P159" s="1"/>
      <c r="Q159" s="9"/>
      <c r="S159" s="1"/>
      <c r="T159" s="6"/>
      <c r="V159" s="1"/>
      <c r="W159" s="7"/>
      <c r="Y159" s="1">
        <f t="shared" si="39"/>
        <v>0</v>
      </c>
      <c r="AB159" s="8">
        <f t="shared" si="28"/>
        <v>0</v>
      </c>
      <c r="AC159" s="9">
        <f t="shared" si="29"/>
        <v>0</v>
      </c>
      <c r="AE159" s="1">
        <v>44047</v>
      </c>
      <c r="AF159" s="6">
        <f t="shared" si="32"/>
        <v>0</v>
      </c>
      <c r="AG159" s="7">
        <f t="shared" si="33"/>
        <v>0</v>
      </c>
      <c r="AH159" s="8">
        <f t="shared" si="34"/>
        <v>0</v>
      </c>
      <c r="AI159" s="9">
        <f t="shared" si="35"/>
        <v>0</v>
      </c>
      <c r="AK159" s="1">
        <v>44138</v>
      </c>
      <c r="AL159" s="6">
        <f t="shared" si="36"/>
        <v>0</v>
      </c>
      <c r="AM159" s="7">
        <f t="shared" si="37"/>
        <v>0</v>
      </c>
      <c r="AN159" s="8">
        <f t="shared" si="38"/>
        <v>0</v>
      </c>
    </row>
    <row r="160" spans="1:40" x14ac:dyDescent="0.25">
      <c r="A160" s="1"/>
      <c r="B160" s="8"/>
      <c r="E160" s="9"/>
      <c r="G160" s="1"/>
      <c r="H160" s="6"/>
      <c r="J160" s="1"/>
      <c r="K160" s="7"/>
      <c r="M160" s="1"/>
      <c r="N160" s="8"/>
      <c r="P160" s="1"/>
      <c r="Q160" s="9"/>
      <c r="S160" s="1"/>
      <c r="T160" s="6"/>
      <c r="V160" s="1"/>
      <c r="W160" s="7"/>
      <c r="Y160" s="1">
        <f t="shared" si="39"/>
        <v>0</v>
      </c>
      <c r="AB160" s="8">
        <f t="shared" si="28"/>
        <v>0</v>
      </c>
      <c r="AC160" s="9">
        <f t="shared" si="29"/>
        <v>0</v>
      </c>
      <c r="AE160" s="1">
        <v>44048</v>
      </c>
      <c r="AF160" s="6">
        <f t="shared" si="32"/>
        <v>0</v>
      </c>
      <c r="AG160" s="7">
        <f t="shared" si="33"/>
        <v>0</v>
      </c>
      <c r="AH160" s="8">
        <f t="shared" si="34"/>
        <v>0</v>
      </c>
      <c r="AI160" s="9">
        <f t="shared" si="35"/>
        <v>0</v>
      </c>
      <c r="AK160" s="1">
        <v>44139</v>
      </c>
      <c r="AL160" s="6">
        <f t="shared" si="36"/>
        <v>0</v>
      </c>
      <c r="AM160" s="7">
        <f t="shared" si="37"/>
        <v>0</v>
      </c>
      <c r="AN160" s="8">
        <f t="shared" si="38"/>
        <v>0</v>
      </c>
    </row>
    <row r="161" spans="1:40" x14ac:dyDescent="0.25">
      <c r="A161" s="1"/>
      <c r="B161" s="8"/>
      <c r="E161" s="9"/>
      <c r="G161" s="1"/>
      <c r="H161" s="6"/>
      <c r="J161" s="1"/>
      <c r="K161" s="7"/>
      <c r="M161" s="1"/>
      <c r="N161" s="8"/>
      <c r="P161" s="1"/>
      <c r="Q161" s="9"/>
      <c r="S161" s="1"/>
      <c r="T161" s="6"/>
      <c r="V161" s="1"/>
      <c r="W161" s="7"/>
      <c r="Y161" s="1">
        <f t="shared" si="39"/>
        <v>0</v>
      </c>
      <c r="AB161" s="8">
        <f t="shared" si="28"/>
        <v>0</v>
      </c>
      <c r="AC161" s="9">
        <f t="shared" si="29"/>
        <v>0</v>
      </c>
      <c r="AE161" s="1">
        <v>44049</v>
      </c>
      <c r="AF161" s="6">
        <f t="shared" si="32"/>
        <v>0</v>
      </c>
      <c r="AG161" s="7">
        <f t="shared" si="33"/>
        <v>0</v>
      </c>
      <c r="AH161" s="8">
        <f t="shared" si="34"/>
        <v>0</v>
      </c>
      <c r="AI161" s="9">
        <f t="shared" si="35"/>
        <v>0</v>
      </c>
      <c r="AK161" s="1">
        <v>44140</v>
      </c>
      <c r="AL161" s="6">
        <f t="shared" si="36"/>
        <v>0</v>
      </c>
      <c r="AM161" s="7">
        <f t="shared" si="37"/>
        <v>0</v>
      </c>
      <c r="AN161" s="8">
        <f t="shared" si="38"/>
        <v>0</v>
      </c>
    </row>
    <row r="162" spans="1:40" x14ac:dyDescent="0.25">
      <c r="A162" s="1"/>
      <c r="B162" s="8"/>
      <c r="E162" s="9"/>
      <c r="G162" s="1"/>
      <c r="H162" s="6"/>
      <c r="J162" s="1"/>
      <c r="K162" s="7"/>
      <c r="M162" s="1"/>
      <c r="N162" s="8"/>
      <c r="P162" s="1"/>
      <c r="Q162" s="9"/>
      <c r="S162" s="1"/>
      <c r="T162" s="6"/>
      <c r="V162" s="1"/>
      <c r="W162" s="7"/>
      <c r="Y162" s="1">
        <f t="shared" si="39"/>
        <v>0</v>
      </c>
      <c r="AB162" s="8">
        <f t="shared" si="28"/>
        <v>0</v>
      </c>
      <c r="AC162" s="9">
        <f t="shared" si="29"/>
        <v>0</v>
      </c>
      <c r="AE162" s="1">
        <v>44050</v>
      </c>
      <c r="AF162" s="6">
        <f t="shared" si="32"/>
        <v>0</v>
      </c>
      <c r="AG162" s="7">
        <f t="shared" si="33"/>
        <v>0</v>
      </c>
      <c r="AH162" s="8">
        <f t="shared" si="34"/>
        <v>0</v>
      </c>
      <c r="AI162" s="9">
        <f t="shared" si="35"/>
        <v>0</v>
      </c>
      <c r="AK162" s="1">
        <v>44141</v>
      </c>
      <c r="AL162" s="6">
        <f t="shared" si="36"/>
        <v>0</v>
      </c>
      <c r="AM162" s="7">
        <f t="shared" si="37"/>
        <v>0</v>
      </c>
      <c r="AN162" s="8">
        <f t="shared" si="38"/>
        <v>0</v>
      </c>
    </row>
    <row r="163" spans="1:40" x14ac:dyDescent="0.25">
      <c r="A163" s="1"/>
      <c r="B163" s="8"/>
      <c r="E163" s="9"/>
      <c r="G163" s="1"/>
      <c r="H163" s="6"/>
      <c r="J163" s="1"/>
      <c r="K163" s="7"/>
      <c r="M163" s="1"/>
      <c r="N163" s="8"/>
      <c r="P163" s="1"/>
      <c r="Q163" s="9"/>
      <c r="S163" s="1"/>
      <c r="T163" s="6"/>
      <c r="V163" s="1"/>
      <c r="W163" s="7"/>
      <c r="Y163" s="1">
        <f t="shared" si="39"/>
        <v>0</v>
      </c>
      <c r="AB163" s="8">
        <f t="shared" si="28"/>
        <v>0</v>
      </c>
      <c r="AC163" s="9">
        <f t="shared" si="29"/>
        <v>0</v>
      </c>
      <c r="AE163" s="1">
        <v>44053</v>
      </c>
      <c r="AF163" s="6">
        <f t="shared" si="32"/>
        <v>0</v>
      </c>
      <c r="AG163" s="7">
        <f t="shared" si="33"/>
        <v>0</v>
      </c>
      <c r="AH163" s="8">
        <f t="shared" si="34"/>
        <v>0</v>
      </c>
      <c r="AI163" s="9">
        <f t="shared" si="35"/>
        <v>0</v>
      </c>
      <c r="AK163" s="1">
        <v>44144</v>
      </c>
      <c r="AL163" s="6">
        <f t="shared" si="36"/>
        <v>0</v>
      </c>
      <c r="AM163" s="7">
        <f t="shared" si="37"/>
        <v>0</v>
      </c>
      <c r="AN163" s="8">
        <f t="shared" si="38"/>
        <v>0</v>
      </c>
    </row>
    <row r="164" spans="1:40" x14ac:dyDescent="0.25">
      <c r="A164" s="1"/>
      <c r="B164" s="8"/>
      <c r="E164" s="9"/>
      <c r="G164" s="1"/>
      <c r="H164" s="6"/>
      <c r="J164" s="1"/>
      <c r="K164" s="7"/>
      <c r="M164" s="1"/>
      <c r="N164" s="8"/>
      <c r="P164" s="1"/>
      <c r="Q164" s="9"/>
      <c r="S164" s="1"/>
      <c r="T164" s="6"/>
      <c r="V164" s="1"/>
      <c r="W164" s="7"/>
      <c r="Y164" s="1">
        <f t="shared" si="39"/>
        <v>0</v>
      </c>
      <c r="AB164" s="8">
        <f t="shared" si="28"/>
        <v>0</v>
      </c>
      <c r="AC164" s="9">
        <f t="shared" si="29"/>
        <v>0</v>
      </c>
      <c r="AE164" s="1">
        <v>44054</v>
      </c>
      <c r="AF164" s="6">
        <f t="shared" si="32"/>
        <v>0</v>
      </c>
      <c r="AG164" s="7">
        <f t="shared" si="33"/>
        <v>0</v>
      </c>
      <c r="AH164" s="8">
        <f t="shared" si="34"/>
        <v>0</v>
      </c>
      <c r="AI164" s="9">
        <f t="shared" si="35"/>
        <v>0</v>
      </c>
      <c r="AK164" s="1">
        <v>44145</v>
      </c>
      <c r="AL164" s="6">
        <f t="shared" si="36"/>
        <v>0</v>
      </c>
      <c r="AM164" s="7">
        <f t="shared" si="37"/>
        <v>0</v>
      </c>
      <c r="AN164" s="8">
        <f t="shared" si="38"/>
        <v>0</v>
      </c>
    </row>
    <row r="165" spans="1:40" x14ac:dyDescent="0.25">
      <c r="A165" s="1"/>
      <c r="B165" s="8"/>
      <c r="E165" s="9"/>
      <c r="G165" s="1"/>
      <c r="H165" s="6"/>
      <c r="J165" s="1"/>
      <c r="K165" s="7"/>
      <c r="M165" s="1"/>
      <c r="N165" s="8"/>
      <c r="P165" s="1"/>
      <c r="Q165" s="9"/>
      <c r="S165" s="1"/>
      <c r="T165" s="6"/>
      <c r="V165" s="1"/>
      <c r="W165" s="7"/>
      <c r="Y165" s="1">
        <f t="shared" si="39"/>
        <v>0</v>
      </c>
      <c r="AB165" s="8">
        <f t="shared" si="28"/>
        <v>0</v>
      </c>
      <c r="AC165" s="9">
        <f t="shared" si="29"/>
        <v>0</v>
      </c>
      <c r="AE165" s="1">
        <v>44055</v>
      </c>
      <c r="AF165" s="6">
        <f t="shared" si="32"/>
        <v>0</v>
      </c>
      <c r="AG165" s="7">
        <f t="shared" si="33"/>
        <v>0</v>
      </c>
      <c r="AH165" s="8">
        <f t="shared" si="34"/>
        <v>0</v>
      </c>
      <c r="AI165" s="9">
        <f t="shared" si="35"/>
        <v>0</v>
      </c>
      <c r="AK165" s="1">
        <v>44146</v>
      </c>
      <c r="AL165" s="6">
        <f t="shared" si="36"/>
        <v>0</v>
      </c>
      <c r="AM165" s="7">
        <f t="shared" si="37"/>
        <v>0</v>
      </c>
      <c r="AN165" s="8">
        <f t="shared" si="38"/>
        <v>0</v>
      </c>
    </row>
    <row r="166" spans="1:40" x14ac:dyDescent="0.25">
      <c r="A166" s="1"/>
      <c r="B166" s="8"/>
      <c r="E166" s="9"/>
      <c r="G166" s="1"/>
      <c r="H166" s="6"/>
      <c r="J166" s="1"/>
      <c r="K166" s="7"/>
      <c r="M166" s="1"/>
      <c r="N166" s="8"/>
      <c r="P166" s="1"/>
      <c r="Q166" s="9"/>
      <c r="S166" s="1"/>
      <c r="T166" s="6"/>
      <c r="V166" s="1"/>
      <c r="W166" s="7"/>
      <c r="Y166" s="1">
        <f t="shared" si="39"/>
        <v>0</v>
      </c>
      <c r="AB166" s="8">
        <f t="shared" si="28"/>
        <v>0</v>
      </c>
      <c r="AC166" s="9">
        <f t="shared" si="29"/>
        <v>0</v>
      </c>
      <c r="AE166" s="1">
        <v>44056</v>
      </c>
      <c r="AF166" s="6">
        <f t="shared" si="32"/>
        <v>0</v>
      </c>
      <c r="AG166" s="7">
        <f t="shared" si="33"/>
        <v>0</v>
      </c>
      <c r="AH166" s="8">
        <f t="shared" si="34"/>
        <v>0</v>
      </c>
      <c r="AI166" s="9">
        <f t="shared" si="35"/>
        <v>0</v>
      </c>
      <c r="AK166" s="1">
        <v>44147</v>
      </c>
      <c r="AL166" s="6">
        <f t="shared" si="36"/>
        <v>0</v>
      </c>
      <c r="AM166" s="7">
        <f t="shared" si="37"/>
        <v>0</v>
      </c>
      <c r="AN166" s="8">
        <f t="shared" si="38"/>
        <v>0</v>
      </c>
    </row>
    <row r="167" spans="1:40" x14ac:dyDescent="0.25">
      <c r="A167" s="1"/>
      <c r="B167" s="8"/>
      <c r="E167" s="9"/>
      <c r="G167" s="1"/>
      <c r="H167" s="6"/>
      <c r="J167" s="1"/>
      <c r="K167" s="7"/>
      <c r="M167" s="1"/>
      <c r="N167" s="8"/>
      <c r="P167" s="1"/>
      <c r="Q167" s="9"/>
      <c r="S167" s="1"/>
      <c r="T167" s="6"/>
      <c r="V167" s="1"/>
      <c r="W167" s="7"/>
      <c r="Y167" s="1">
        <f t="shared" si="39"/>
        <v>0</v>
      </c>
      <c r="AB167" s="8">
        <f t="shared" si="28"/>
        <v>0</v>
      </c>
      <c r="AC167" s="9">
        <f t="shared" si="29"/>
        <v>0</v>
      </c>
      <c r="AE167" s="1">
        <v>44057</v>
      </c>
      <c r="AF167" s="6">
        <f t="shared" si="32"/>
        <v>0</v>
      </c>
      <c r="AG167" s="7">
        <f t="shared" si="33"/>
        <v>0</v>
      </c>
      <c r="AH167" s="8">
        <f t="shared" si="34"/>
        <v>0</v>
      </c>
      <c r="AI167" s="9">
        <f t="shared" si="35"/>
        <v>0</v>
      </c>
      <c r="AK167" s="1">
        <v>44148</v>
      </c>
      <c r="AL167" s="6">
        <f t="shared" si="36"/>
        <v>0</v>
      </c>
      <c r="AM167" s="7">
        <f t="shared" si="37"/>
        <v>0</v>
      </c>
      <c r="AN167" s="8">
        <f t="shared" si="38"/>
        <v>0</v>
      </c>
    </row>
    <row r="168" spans="1:40" x14ac:dyDescent="0.25">
      <c r="A168" s="1"/>
      <c r="B168" s="8"/>
      <c r="E168" s="9"/>
      <c r="G168" s="1"/>
      <c r="H168" s="6"/>
      <c r="J168" s="1"/>
      <c r="K168" s="7"/>
      <c r="M168" s="1"/>
      <c r="N168" s="8"/>
      <c r="P168" s="1"/>
      <c r="Q168" s="9"/>
      <c r="S168" s="1"/>
      <c r="T168" s="6"/>
      <c r="V168" s="1"/>
      <c r="W168" s="7"/>
      <c r="Y168" s="1">
        <f t="shared" si="39"/>
        <v>0</v>
      </c>
      <c r="AB168" s="8">
        <f t="shared" si="28"/>
        <v>0</v>
      </c>
      <c r="AC168" s="9">
        <f t="shared" si="29"/>
        <v>0</v>
      </c>
      <c r="AE168" s="1">
        <v>44060</v>
      </c>
      <c r="AF168" s="6">
        <f t="shared" si="32"/>
        <v>0</v>
      </c>
      <c r="AG168" s="7">
        <f t="shared" si="33"/>
        <v>0</v>
      </c>
      <c r="AH168" s="8">
        <f t="shared" si="34"/>
        <v>0</v>
      </c>
      <c r="AI168" s="9">
        <f t="shared" si="35"/>
        <v>0</v>
      </c>
      <c r="AK168" s="1">
        <v>44151</v>
      </c>
      <c r="AL168" s="6">
        <f t="shared" si="36"/>
        <v>0</v>
      </c>
      <c r="AM168" s="7">
        <f t="shared" si="37"/>
        <v>0</v>
      </c>
      <c r="AN168" s="8">
        <f t="shared" si="38"/>
        <v>0</v>
      </c>
    </row>
    <row r="169" spans="1:40" x14ac:dyDescent="0.25">
      <c r="A169" s="1"/>
      <c r="B169" s="8"/>
      <c r="E169" s="9"/>
      <c r="G169" s="1"/>
      <c r="H169" s="6"/>
      <c r="J169" s="1"/>
      <c r="K169" s="7"/>
      <c r="M169" s="1"/>
      <c r="N169" s="8"/>
      <c r="P169" s="1"/>
      <c r="Q169" s="9"/>
      <c r="S169" s="1"/>
      <c r="T169" s="6"/>
      <c r="V169" s="1"/>
      <c r="W169" s="7"/>
      <c r="Y169" s="1">
        <f t="shared" si="39"/>
        <v>0</v>
      </c>
      <c r="AB169" s="8">
        <f t="shared" si="28"/>
        <v>0</v>
      </c>
      <c r="AC169" s="9">
        <f t="shared" si="29"/>
        <v>0</v>
      </c>
      <c r="AE169" s="1">
        <v>44061</v>
      </c>
      <c r="AF169" s="6">
        <f t="shared" si="32"/>
        <v>0</v>
      </c>
      <c r="AG169" s="7">
        <f t="shared" si="33"/>
        <v>0</v>
      </c>
      <c r="AH169" s="8">
        <f t="shared" si="34"/>
        <v>0</v>
      </c>
      <c r="AI169" s="9">
        <f t="shared" si="35"/>
        <v>0</v>
      </c>
      <c r="AK169" s="1">
        <v>44152</v>
      </c>
      <c r="AL169" s="6">
        <f t="shared" si="36"/>
        <v>0</v>
      </c>
      <c r="AM169" s="7">
        <f t="shared" si="37"/>
        <v>0</v>
      </c>
      <c r="AN169" s="8">
        <f t="shared" si="38"/>
        <v>0</v>
      </c>
    </row>
    <row r="170" spans="1:40" x14ac:dyDescent="0.25">
      <c r="A170" s="1"/>
      <c r="B170" s="8"/>
      <c r="E170" s="9"/>
      <c r="G170" s="1"/>
      <c r="H170" s="6"/>
      <c r="J170" s="1"/>
      <c r="K170" s="7"/>
      <c r="M170" s="1"/>
      <c r="N170" s="8"/>
      <c r="P170" s="1"/>
      <c r="Q170" s="9"/>
      <c r="S170" s="1"/>
      <c r="T170" s="6"/>
      <c r="V170" s="1"/>
      <c r="W170" s="7"/>
      <c r="Y170" s="1">
        <f t="shared" si="39"/>
        <v>0</v>
      </c>
      <c r="AB170" s="8">
        <f t="shared" si="28"/>
        <v>0</v>
      </c>
      <c r="AC170" s="9">
        <f t="shared" si="29"/>
        <v>0</v>
      </c>
      <c r="AE170" s="1">
        <v>44062</v>
      </c>
      <c r="AF170" s="6">
        <f t="shared" si="32"/>
        <v>0</v>
      </c>
      <c r="AG170" s="7">
        <f t="shared" si="33"/>
        <v>0</v>
      </c>
      <c r="AH170" s="8">
        <f t="shared" si="34"/>
        <v>0</v>
      </c>
      <c r="AI170" s="9">
        <f t="shared" si="35"/>
        <v>0</v>
      </c>
      <c r="AK170" s="1">
        <v>44153</v>
      </c>
      <c r="AL170" s="6">
        <f t="shared" si="36"/>
        <v>0</v>
      </c>
      <c r="AM170" s="7">
        <f t="shared" si="37"/>
        <v>0</v>
      </c>
      <c r="AN170" s="8">
        <f t="shared" si="38"/>
        <v>0</v>
      </c>
    </row>
    <row r="171" spans="1:40" x14ac:dyDescent="0.25">
      <c r="A171" s="1"/>
      <c r="B171" s="8"/>
      <c r="E171" s="9"/>
      <c r="G171" s="1"/>
      <c r="H171" s="6"/>
      <c r="J171" s="1"/>
      <c r="K171" s="7"/>
      <c r="M171" s="1"/>
      <c r="N171" s="8"/>
      <c r="P171" s="1"/>
      <c r="Q171" s="9"/>
      <c r="S171" s="1"/>
      <c r="T171" s="6"/>
      <c r="V171" s="1"/>
      <c r="W171" s="7"/>
      <c r="Y171" s="1">
        <f t="shared" si="39"/>
        <v>0</v>
      </c>
      <c r="AB171" s="8">
        <f t="shared" si="28"/>
        <v>0</v>
      </c>
      <c r="AC171" s="9">
        <f t="shared" si="29"/>
        <v>0</v>
      </c>
      <c r="AE171" s="1">
        <v>44063</v>
      </c>
      <c r="AF171" s="6">
        <f t="shared" si="32"/>
        <v>0</v>
      </c>
      <c r="AG171" s="7">
        <f t="shared" si="33"/>
        <v>0</v>
      </c>
      <c r="AH171" s="8">
        <f t="shared" si="34"/>
        <v>0</v>
      </c>
      <c r="AI171" s="9">
        <f t="shared" si="35"/>
        <v>0</v>
      </c>
      <c r="AK171" s="1">
        <v>44154</v>
      </c>
      <c r="AL171" s="6">
        <f t="shared" si="36"/>
        <v>0</v>
      </c>
      <c r="AM171" s="7">
        <f t="shared" si="37"/>
        <v>0</v>
      </c>
      <c r="AN171" s="8">
        <f t="shared" si="38"/>
        <v>0</v>
      </c>
    </row>
    <row r="172" spans="1:40" x14ac:dyDescent="0.25">
      <c r="A172" s="1"/>
      <c r="B172" s="8"/>
      <c r="E172" s="9"/>
      <c r="G172" s="1"/>
      <c r="H172" s="6"/>
      <c r="J172" s="1"/>
      <c r="K172" s="7"/>
      <c r="M172" s="1"/>
      <c r="N172" s="8"/>
      <c r="P172" s="1"/>
      <c r="Q172" s="9"/>
      <c r="S172" s="1"/>
      <c r="T172" s="6"/>
      <c r="V172" s="1"/>
      <c r="W172" s="7"/>
      <c r="Y172" s="1">
        <f t="shared" si="39"/>
        <v>0</v>
      </c>
      <c r="AB172" s="8">
        <f t="shared" si="28"/>
        <v>0</v>
      </c>
      <c r="AC172" s="9">
        <f t="shared" si="29"/>
        <v>0</v>
      </c>
      <c r="AE172" s="1">
        <v>44064</v>
      </c>
      <c r="AF172" s="6">
        <f t="shared" si="32"/>
        <v>0</v>
      </c>
      <c r="AG172" s="7">
        <f t="shared" si="33"/>
        <v>0</v>
      </c>
      <c r="AH172" s="8">
        <f t="shared" si="34"/>
        <v>0</v>
      </c>
      <c r="AI172" s="9">
        <f t="shared" si="35"/>
        <v>0</v>
      </c>
      <c r="AK172" s="1">
        <v>44155</v>
      </c>
      <c r="AL172" s="6">
        <f t="shared" si="36"/>
        <v>0</v>
      </c>
      <c r="AM172" s="7">
        <f t="shared" si="37"/>
        <v>0</v>
      </c>
      <c r="AN172" s="8">
        <f t="shared" si="38"/>
        <v>0</v>
      </c>
    </row>
    <row r="173" spans="1:40" x14ac:dyDescent="0.25">
      <c r="A173" s="1"/>
      <c r="B173" s="8"/>
      <c r="E173" s="9"/>
      <c r="G173" s="1"/>
      <c r="H173" s="6"/>
      <c r="J173" s="1"/>
      <c r="K173" s="7"/>
      <c r="M173" s="1"/>
      <c r="N173" s="8"/>
      <c r="P173" s="1"/>
      <c r="Q173" s="9"/>
      <c r="S173" s="1"/>
      <c r="T173" s="6"/>
      <c r="V173" s="1"/>
      <c r="W173" s="7"/>
      <c r="Y173" s="1">
        <f t="shared" si="39"/>
        <v>0</v>
      </c>
      <c r="AB173" s="8">
        <f t="shared" si="28"/>
        <v>0</v>
      </c>
      <c r="AC173" s="9">
        <f t="shared" si="29"/>
        <v>0</v>
      </c>
      <c r="AE173" s="1">
        <v>44067</v>
      </c>
      <c r="AF173" s="6">
        <f t="shared" si="32"/>
        <v>0</v>
      </c>
      <c r="AG173" s="7">
        <f t="shared" si="33"/>
        <v>0</v>
      </c>
      <c r="AH173" s="8">
        <f t="shared" si="34"/>
        <v>0</v>
      </c>
      <c r="AI173" s="9">
        <f t="shared" si="35"/>
        <v>0</v>
      </c>
      <c r="AK173" s="1">
        <v>44158</v>
      </c>
      <c r="AL173" s="6">
        <f t="shared" si="36"/>
        <v>0</v>
      </c>
      <c r="AM173" s="7">
        <f t="shared" si="37"/>
        <v>0</v>
      </c>
      <c r="AN173" s="8">
        <f t="shared" si="38"/>
        <v>0</v>
      </c>
    </row>
    <row r="174" spans="1:40" x14ac:dyDescent="0.25">
      <c r="A174" s="1"/>
      <c r="B174" s="8"/>
      <c r="E174" s="9"/>
      <c r="G174" s="1"/>
      <c r="H174" s="6"/>
      <c r="J174" s="1"/>
      <c r="K174" s="7"/>
      <c r="M174" s="1"/>
      <c r="N174" s="8"/>
      <c r="P174" s="1"/>
      <c r="Q174" s="9"/>
      <c r="S174" s="1"/>
      <c r="T174" s="6"/>
      <c r="V174" s="1"/>
      <c r="W174" s="7"/>
      <c r="Y174" s="1">
        <f t="shared" si="39"/>
        <v>0</v>
      </c>
      <c r="AB174" s="8">
        <f t="shared" si="28"/>
        <v>0</v>
      </c>
      <c r="AC174" s="9">
        <f t="shared" si="29"/>
        <v>0</v>
      </c>
      <c r="AE174" s="1">
        <v>44068</v>
      </c>
      <c r="AF174" s="6">
        <f t="shared" si="32"/>
        <v>0</v>
      </c>
      <c r="AG174" s="7">
        <f t="shared" si="33"/>
        <v>0</v>
      </c>
      <c r="AH174" s="8">
        <f t="shared" si="34"/>
        <v>0</v>
      </c>
      <c r="AI174" s="9">
        <f t="shared" si="35"/>
        <v>0</v>
      </c>
      <c r="AK174" s="1">
        <v>44159</v>
      </c>
      <c r="AL174" s="6">
        <f t="shared" si="36"/>
        <v>0</v>
      </c>
      <c r="AM174" s="7">
        <f t="shared" si="37"/>
        <v>0</v>
      </c>
      <c r="AN174" s="8">
        <f t="shared" si="38"/>
        <v>0</v>
      </c>
    </row>
    <row r="175" spans="1:40" x14ac:dyDescent="0.25">
      <c r="A175" s="1"/>
      <c r="B175" s="8"/>
      <c r="E175" s="9"/>
      <c r="G175" s="1"/>
      <c r="H175" s="6"/>
      <c r="J175" s="1"/>
      <c r="K175" s="7"/>
      <c r="M175" s="1"/>
      <c r="N175" s="8"/>
      <c r="P175" s="1"/>
      <c r="Q175" s="9"/>
      <c r="S175" s="1"/>
      <c r="T175" s="6"/>
      <c r="V175" s="1"/>
      <c r="W175" s="7"/>
      <c r="Y175" s="1">
        <f t="shared" si="39"/>
        <v>0</v>
      </c>
      <c r="AB175" s="8">
        <f t="shared" si="28"/>
        <v>0</v>
      </c>
      <c r="AC175" s="9">
        <f t="shared" si="29"/>
        <v>0</v>
      </c>
      <c r="AE175" s="1">
        <v>44069</v>
      </c>
      <c r="AF175" s="6">
        <f t="shared" si="32"/>
        <v>0</v>
      </c>
      <c r="AG175" s="7">
        <f t="shared" si="33"/>
        <v>0</v>
      </c>
      <c r="AH175" s="8">
        <f t="shared" si="34"/>
        <v>0</v>
      </c>
      <c r="AI175" s="9">
        <f t="shared" si="35"/>
        <v>0</v>
      </c>
      <c r="AK175" s="1">
        <v>44160</v>
      </c>
      <c r="AL175" s="6">
        <f t="shared" si="36"/>
        <v>0</v>
      </c>
      <c r="AM175" s="7">
        <f t="shared" si="37"/>
        <v>0</v>
      </c>
      <c r="AN175" s="8">
        <f t="shared" si="38"/>
        <v>0</v>
      </c>
    </row>
    <row r="176" spans="1:40" x14ac:dyDescent="0.25">
      <c r="A176" s="1"/>
      <c r="B176" s="8"/>
      <c r="E176" s="9"/>
      <c r="G176" s="1"/>
      <c r="H176" s="6"/>
      <c r="J176" s="1"/>
      <c r="K176" s="7"/>
      <c r="M176" s="1"/>
      <c r="N176" s="8"/>
      <c r="P176" s="1"/>
      <c r="Q176" s="9"/>
      <c r="S176" s="1"/>
      <c r="T176" s="6"/>
      <c r="V176" s="1"/>
      <c r="W176" s="7"/>
      <c r="Y176" s="1">
        <f t="shared" si="39"/>
        <v>0</v>
      </c>
      <c r="AB176" s="8">
        <f t="shared" si="28"/>
        <v>0</v>
      </c>
      <c r="AC176" s="9">
        <f t="shared" si="29"/>
        <v>0</v>
      </c>
      <c r="AE176" s="1">
        <v>44070</v>
      </c>
      <c r="AF176" s="6">
        <f t="shared" si="32"/>
        <v>0</v>
      </c>
      <c r="AG176" s="7">
        <f t="shared" si="33"/>
        <v>0</v>
      </c>
      <c r="AH176" s="8">
        <f t="shared" si="34"/>
        <v>0</v>
      </c>
      <c r="AI176" s="9">
        <f t="shared" si="35"/>
        <v>0</v>
      </c>
      <c r="AK176" s="1">
        <v>44161</v>
      </c>
      <c r="AL176" s="6">
        <f t="shared" si="36"/>
        <v>0</v>
      </c>
      <c r="AM176" s="7">
        <f t="shared" si="37"/>
        <v>0</v>
      </c>
      <c r="AN176" s="8">
        <f t="shared" si="38"/>
        <v>0</v>
      </c>
    </row>
    <row r="177" spans="1:40" x14ac:dyDescent="0.25">
      <c r="A177" s="1"/>
      <c r="B177" s="8"/>
      <c r="E177" s="9"/>
      <c r="G177" s="1"/>
      <c r="H177" s="6"/>
      <c r="J177" s="1"/>
      <c r="K177" s="7"/>
      <c r="M177" s="1"/>
      <c r="N177" s="8"/>
      <c r="P177" s="1"/>
      <c r="Q177" s="9"/>
      <c r="S177" s="1"/>
      <c r="T177" s="6"/>
      <c r="V177" s="1"/>
      <c r="W177" s="7"/>
      <c r="Y177" s="1">
        <f t="shared" si="39"/>
        <v>0</v>
      </c>
      <c r="AB177" s="8">
        <f t="shared" si="28"/>
        <v>0</v>
      </c>
      <c r="AC177" s="9">
        <f t="shared" si="29"/>
        <v>0</v>
      </c>
      <c r="AE177" s="1">
        <v>44071</v>
      </c>
      <c r="AF177" s="6">
        <f t="shared" si="32"/>
        <v>0</v>
      </c>
      <c r="AG177" s="7">
        <f t="shared" si="33"/>
        <v>0</v>
      </c>
      <c r="AH177" s="8">
        <f t="shared" si="34"/>
        <v>0</v>
      </c>
      <c r="AI177" s="9">
        <f t="shared" si="35"/>
        <v>0</v>
      </c>
      <c r="AK177" s="1">
        <v>44162</v>
      </c>
      <c r="AL177" s="6">
        <f t="shared" si="36"/>
        <v>0</v>
      </c>
      <c r="AM177" s="7">
        <f t="shared" si="37"/>
        <v>0</v>
      </c>
      <c r="AN177" s="8">
        <f t="shared" si="38"/>
        <v>0</v>
      </c>
    </row>
    <row r="178" spans="1:40" x14ac:dyDescent="0.25">
      <c r="A178" s="1"/>
      <c r="B178" s="8"/>
      <c r="E178" s="9"/>
      <c r="G178" s="1"/>
      <c r="H178" s="6"/>
      <c r="J178" s="1"/>
      <c r="K178" s="7"/>
      <c r="M178" s="1"/>
      <c r="N178" s="8"/>
      <c r="P178" s="1"/>
      <c r="Q178" s="9"/>
      <c r="S178" s="1"/>
      <c r="T178" s="6"/>
      <c r="V178" s="1"/>
      <c r="W178" s="7"/>
      <c r="Y178" s="1">
        <f t="shared" si="39"/>
        <v>0</v>
      </c>
      <c r="AB178" s="8">
        <f t="shared" si="28"/>
        <v>0</v>
      </c>
      <c r="AC178" s="9">
        <f t="shared" si="29"/>
        <v>0</v>
      </c>
      <c r="AE178" s="1">
        <v>44074</v>
      </c>
      <c r="AF178" s="6">
        <f t="shared" si="32"/>
        <v>0</v>
      </c>
      <c r="AG178" s="7">
        <f t="shared" si="33"/>
        <v>0</v>
      </c>
      <c r="AH178" s="8">
        <f t="shared" si="34"/>
        <v>0</v>
      </c>
      <c r="AI178" s="9">
        <f t="shared" si="35"/>
        <v>0</v>
      </c>
      <c r="AK178" s="1">
        <v>44165</v>
      </c>
      <c r="AL178" s="6">
        <f t="shared" si="36"/>
        <v>0</v>
      </c>
      <c r="AM178" s="7">
        <f t="shared" si="37"/>
        <v>0</v>
      </c>
      <c r="AN178" s="8">
        <f t="shared" si="38"/>
        <v>0</v>
      </c>
    </row>
    <row r="179" spans="1:40" x14ac:dyDescent="0.25">
      <c r="A179" s="1"/>
      <c r="B179" s="8"/>
      <c r="E179" s="9"/>
      <c r="G179" s="1"/>
      <c r="H179" s="6"/>
      <c r="J179" s="1"/>
      <c r="K179" s="7"/>
      <c r="M179" s="1"/>
      <c r="N179" s="8"/>
      <c r="P179" s="1"/>
      <c r="Q179" s="9"/>
      <c r="S179" s="1"/>
      <c r="T179" s="6"/>
      <c r="V179" s="1"/>
      <c r="W179" s="7"/>
      <c r="Y179" s="1">
        <f t="shared" si="39"/>
        <v>0</v>
      </c>
      <c r="AB179" s="8">
        <f t="shared" si="28"/>
        <v>0</v>
      </c>
      <c r="AC179" s="9">
        <f t="shared" si="29"/>
        <v>0</v>
      </c>
      <c r="AE179" s="1">
        <v>44075</v>
      </c>
      <c r="AF179" s="6">
        <f t="shared" si="32"/>
        <v>0</v>
      </c>
      <c r="AG179" s="7">
        <f t="shared" si="33"/>
        <v>0</v>
      </c>
      <c r="AH179" s="8">
        <f t="shared" si="34"/>
        <v>0</v>
      </c>
      <c r="AI179" s="9">
        <f t="shared" si="35"/>
        <v>0</v>
      </c>
      <c r="AK179" s="1">
        <v>44166</v>
      </c>
      <c r="AL179" s="6">
        <f t="shared" si="36"/>
        <v>0</v>
      </c>
      <c r="AM179" s="7">
        <f t="shared" si="37"/>
        <v>0</v>
      </c>
      <c r="AN179" s="8">
        <f t="shared" si="38"/>
        <v>0</v>
      </c>
    </row>
    <row r="180" spans="1:40" x14ac:dyDescent="0.25">
      <c r="A180" s="1"/>
      <c r="B180" s="8"/>
      <c r="E180" s="9"/>
      <c r="G180" s="1"/>
      <c r="H180" s="6"/>
      <c r="J180" s="1"/>
      <c r="K180" s="7"/>
      <c r="M180" s="1"/>
      <c r="N180" s="8"/>
      <c r="P180" s="1"/>
      <c r="Q180" s="9"/>
      <c r="S180" s="1"/>
      <c r="T180" s="6"/>
      <c r="V180" s="1"/>
      <c r="W180" s="7"/>
      <c r="Y180" s="1">
        <f t="shared" si="39"/>
        <v>0</v>
      </c>
      <c r="AB180" s="8">
        <f t="shared" si="28"/>
        <v>0</v>
      </c>
      <c r="AC180" s="9">
        <f t="shared" si="29"/>
        <v>0</v>
      </c>
      <c r="AE180" s="1">
        <v>44076</v>
      </c>
      <c r="AF180" s="6">
        <f t="shared" si="32"/>
        <v>0</v>
      </c>
      <c r="AG180" s="7">
        <f t="shared" si="33"/>
        <v>0</v>
      </c>
      <c r="AH180" s="8">
        <f t="shared" si="34"/>
        <v>0</v>
      </c>
      <c r="AI180" s="9">
        <f t="shared" si="35"/>
        <v>0</v>
      </c>
      <c r="AK180" s="1">
        <v>44167</v>
      </c>
      <c r="AL180" s="6">
        <f t="shared" si="36"/>
        <v>0</v>
      </c>
      <c r="AM180" s="7">
        <f t="shared" si="37"/>
        <v>0</v>
      </c>
      <c r="AN180" s="8">
        <f t="shared" si="38"/>
        <v>0</v>
      </c>
    </row>
    <row r="181" spans="1:40" x14ac:dyDescent="0.25">
      <c r="A181" s="1"/>
      <c r="B181" s="8"/>
      <c r="E181" s="9"/>
      <c r="G181" s="1"/>
      <c r="H181" s="6"/>
      <c r="J181" s="1"/>
      <c r="K181" s="7"/>
      <c r="M181" s="1"/>
      <c r="N181" s="8"/>
      <c r="P181" s="1"/>
      <c r="Q181" s="9"/>
      <c r="S181" s="1"/>
      <c r="T181" s="6"/>
      <c r="V181" s="1"/>
      <c r="W181" s="7"/>
      <c r="Y181" s="1">
        <f t="shared" si="39"/>
        <v>0</v>
      </c>
      <c r="AB181" s="8">
        <f t="shared" si="28"/>
        <v>0</v>
      </c>
      <c r="AC181" s="9">
        <f t="shared" si="29"/>
        <v>0</v>
      </c>
      <c r="AE181" s="1">
        <v>44077</v>
      </c>
      <c r="AF181" s="6">
        <f t="shared" si="32"/>
        <v>0</v>
      </c>
      <c r="AG181" s="7">
        <f t="shared" si="33"/>
        <v>0</v>
      </c>
      <c r="AH181" s="8">
        <f t="shared" si="34"/>
        <v>0</v>
      </c>
      <c r="AI181" s="9">
        <f t="shared" si="35"/>
        <v>0</v>
      </c>
      <c r="AK181" s="1">
        <v>44168</v>
      </c>
      <c r="AL181" s="6">
        <f t="shared" si="36"/>
        <v>0</v>
      </c>
      <c r="AM181" s="7">
        <f t="shared" si="37"/>
        <v>0</v>
      </c>
      <c r="AN181" s="8">
        <f t="shared" si="38"/>
        <v>0</v>
      </c>
    </row>
    <row r="182" spans="1:40" x14ac:dyDescent="0.25">
      <c r="A182" s="1"/>
      <c r="B182" s="8"/>
      <c r="E182" s="9"/>
      <c r="G182" s="1"/>
      <c r="H182" s="6"/>
      <c r="J182" s="1"/>
      <c r="K182" s="7"/>
      <c r="M182" s="1"/>
      <c r="N182" s="8"/>
      <c r="P182" s="1"/>
      <c r="Q182" s="9"/>
      <c r="S182" s="1"/>
      <c r="T182" s="6"/>
      <c r="V182" s="1"/>
      <c r="W182" s="7"/>
      <c r="Y182" s="1">
        <f t="shared" si="39"/>
        <v>0</v>
      </c>
      <c r="AB182" s="8">
        <f t="shared" si="28"/>
        <v>0</v>
      </c>
      <c r="AC182" s="9">
        <f t="shared" si="29"/>
        <v>0</v>
      </c>
      <c r="AE182" s="1">
        <v>44078</v>
      </c>
      <c r="AF182" s="6">
        <f t="shared" si="32"/>
        <v>0</v>
      </c>
      <c r="AG182" s="7">
        <f t="shared" si="33"/>
        <v>0</v>
      </c>
      <c r="AH182" s="8">
        <f t="shared" si="34"/>
        <v>0</v>
      </c>
      <c r="AI182" s="9">
        <f t="shared" si="35"/>
        <v>0</v>
      </c>
      <c r="AK182" s="1">
        <v>44169</v>
      </c>
      <c r="AL182" s="6">
        <f t="shared" si="36"/>
        <v>0</v>
      </c>
      <c r="AM182" s="7">
        <f t="shared" si="37"/>
        <v>0</v>
      </c>
      <c r="AN182" s="8">
        <f t="shared" si="38"/>
        <v>0</v>
      </c>
    </row>
    <row r="183" spans="1:40" x14ac:dyDescent="0.25">
      <c r="A183" s="1"/>
      <c r="B183" s="8"/>
      <c r="E183" s="9"/>
      <c r="G183" s="1"/>
      <c r="H183" s="6"/>
      <c r="J183" s="1"/>
      <c r="K183" s="7"/>
      <c r="M183" s="1"/>
      <c r="N183" s="8"/>
      <c r="P183" s="1"/>
      <c r="Q183" s="9"/>
      <c r="S183" s="1"/>
      <c r="T183" s="6"/>
      <c r="V183" s="1"/>
      <c r="W183" s="7"/>
      <c r="Y183" s="1">
        <f t="shared" si="39"/>
        <v>0</v>
      </c>
      <c r="AB183" s="8">
        <f t="shared" si="28"/>
        <v>0</v>
      </c>
      <c r="AC183" s="9">
        <f t="shared" si="29"/>
        <v>0</v>
      </c>
      <c r="AE183" s="1">
        <v>44081</v>
      </c>
      <c r="AF183" s="6">
        <f t="shared" si="32"/>
        <v>0</v>
      </c>
      <c r="AG183" s="7">
        <f t="shared" si="33"/>
        <v>0</v>
      </c>
      <c r="AH183" s="8">
        <f t="shared" si="34"/>
        <v>0</v>
      </c>
      <c r="AI183" s="9">
        <f t="shared" si="35"/>
        <v>0</v>
      </c>
      <c r="AK183" s="1">
        <v>44172</v>
      </c>
      <c r="AL183" s="6">
        <f t="shared" si="36"/>
        <v>0</v>
      </c>
      <c r="AM183" s="7">
        <f t="shared" si="37"/>
        <v>0</v>
      </c>
      <c r="AN183" s="8">
        <f t="shared" si="38"/>
        <v>0</v>
      </c>
    </row>
    <row r="184" spans="1:40" x14ac:dyDescent="0.25">
      <c r="A184" s="1"/>
      <c r="B184" s="8"/>
      <c r="E184" s="9"/>
      <c r="G184" s="1"/>
      <c r="H184" s="6"/>
      <c r="J184" s="1"/>
      <c r="K184" s="7"/>
      <c r="M184" s="1"/>
      <c r="N184" s="8"/>
      <c r="P184" s="1"/>
      <c r="Q184" s="9"/>
      <c r="S184" s="1"/>
      <c r="T184" s="6"/>
      <c r="V184" s="1"/>
      <c r="W184" s="7"/>
      <c r="Y184" s="1">
        <f t="shared" si="39"/>
        <v>0</v>
      </c>
      <c r="AB184" s="8">
        <f t="shared" si="28"/>
        <v>0</v>
      </c>
      <c r="AC184" s="9">
        <f t="shared" si="29"/>
        <v>0</v>
      </c>
      <c r="AE184" s="1">
        <v>44082</v>
      </c>
      <c r="AF184" s="6">
        <f t="shared" si="32"/>
        <v>0</v>
      </c>
      <c r="AG184" s="7">
        <f t="shared" si="33"/>
        <v>0</v>
      </c>
      <c r="AH184" s="8">
        <f t="shared" si="34"/>
        <v>0</v>
      </c>
      <c r="AI184" s="9">
        <f t="shared" si="35"/>
        <v>0</v>
      </c>
      <c r="AK184" s="1">
        <v>44173</v>
      </c>
      <c r="AL184" s="6">
        <f t="shared" si="36"/>
        <v>0</v>
      </c>
      <c r="AM184" s="7">
        <f t="shared" si="37"/>
        <v>0</v>
      </c>
      <c r="AN184" s="8">
        <f t="shared" si="38"/>
        <v>0</v>
      </c>
    </row>
    <row r="185" spans="1:40" x14ac:dyDescent="0.25">
      <c r="A185" s="1"/>
      <c r="B185" s="8"/>
      <c r="E185" s="9"/>
      <c r="G185" s="1"/>
      <c r="H185" s="6"/>
      <c r="J185" s="1"/>
      <c r="K185" s="7"/>
      <c r="M185" s="1"/>
      <c r="N185" s="8"/>
      <c r="P185" s="1"/>
      <c r="Q185" s="9"/>
      <c r="S185" s="1"/>
      <c r="T185" s="6"/>
      <c r="V185" s="1"/>
      <c r="W185" s="7"/>
      <c r="Y185" s="1">
        <f t="shared" si="39"/>
        <v>0</v>
      </c>
      <c r="AB185" s="8">
        <f t="shared" si="28"/>
        <v>0</v>
      </c>
      <c r="AC185" s="9">
        <f t="shared" si="29"/>
        <v>0</v>
      </c>
      <c r="AE185" s="1">
        <v>44083</v>
      </c>
      <c r="AF185" s="6">
        <f t="shared" si="32"/>
        <v>0</v>
      </c>
      <c r="AG185" s="7">
        <f t="shared" si="33"/>
        <v>0</v>
      </c>
      <c r="AH185" s="8">
        <f t="shared" si="34"/>
        <v>0</v>
      </c>
      <c r="AI185" s="9">
        <f t="shared" si="35"/>
        <v>0</v>
      </c>
      <c r="AK185" s="1">
        <v>44174</v>
      </c>
      <c r="AL185" s="6">
        <f t="shared" si="36"/>
        <v>0</v>
      </c>
      <c r="AM185" s="7">
        <f t="shared" si="37"/>
        <v>0</v>
      </c>
      <c r="AN185" s="8">
        <f t="shared" si="38"/>
        <v>0</v>
      </c>
    </row>
    <row r="186" spans="1:40" x14ac:dyDescent="0.25">
      <c r="A186" s="1"/>
      <c r="B186" s="8"/>
      <c r="E186" s="9"/>
      <c r="G186" s="1"/>
      <c r="H186" s="6"/>
      <c r="J186" s="1"/>
      <c r="K186" s="7"/>
      <c r="M186" s="1"/>
      <c r="N186" s="8"/>
      <c r="P186" s="1"/>
      <c r="Q186" s="9"/>
      <c r="S186" s="1"/>
      <c r="T186" s="6"/>
      <c r="V186" s="1"/>
      <c r="W186" s="7"/>
      <c r="Y186" s="1">
        <f t="shared" si="39"/>
        <v>0</v>
      </c>
      <c r="AB186" s="8">
        <f t="shared" si="28"/>
        <v>0</v>
      </c>
      <c r="AC186" s="9">
        <f t="shared" si="29"/>
        <v>0</v>
      </c>
      <c r="AE186" s="1">
        <v>44084</v>
      </c>
      <c r="AF186" s="6">
        <f t="shared" si="32"/>
        <v>0</v>
      </c>
      <c r="AG186" s="7">
        <f t="shared" si="33"/>
        <v>0</v>
      </c>
      <c r="AH186" s="8">
        <f t="shared" si="34"/>
        <v>0</v>
      </c>
      <c r="AI186" s="9">
        <f t="shared" si="35"/>
        <v>0</v>
      </c>
      <c r="AK186" s="1">
        <v>44175</v>
      </c>
      <c r="AL186" s="6">
        <f t="shared" si="36"/>
        <v>0</v>
      </c>
      <c r="AM186" s="7">
        <f t="shared" si="37"/>
        <v>0</v>
      </c>
      <c r="AN186" s="8">
        <f t="shared" si="38"/>
        <v>0</v>
      </c>
    </row>
    <row r="187" spans="1:40" x14ac:dyDescent="0.25">
      <c r="A187" s="1"/>
      <c r="B187" s="8"/>
      <c r="E187" s="9"/>
      <c r="G187" s="1"/>
      <c r="H187" s="6"/>
      <c r="J187" s="1"/>
      <c r="K187" s="7"/>
      <c r="M187" s="1"/>
      <c r="N187" s="8"/>
      <c r="P187" s="1"/>
      <c r="Q187" s="9"/>
      <c r="S187" s="1"/>
      <c r="T187" s="6"/>
      <c r="V187" s="1"/>
      <c r="W187" s="7"/>
      <c r="Y187" s="1">
        <f t="shared" si="39"/>
        <v>0</v>
      </c>
      <c r="AB187" s="8">
        <f t="shared" si="28"/>
        <v>0</v>
      </c>
      <c r="AC187" s="9">
        <f t="shared" si="29"/>
        <v>0</v>
      </c>
      <c r="AE187" s="1">
        <v>44085</v>
      </c>
      <c r="AF187" s="6">
        <f t="shared" si="32"/>
        <v>0</v>
      </c>
      <c r="AG187" s="7">
        <f t="shared" si="33"/>
        <v>0</v>
      </c>
      <c r="AH187" s="8">
        <f t="shared" si="34"/>
        <v>0</v>
      </c>
      <c r="AI187" s="9">
        <f t="shared" si="35"/>
        <v>0</v>
      </c>
      <c r="AK187" s="1">
        <v>44176</v>
      </c>
      <c r="AL187" s="6">
        <f t="shared" si="36"/>
        <v>0</v>
      </c>
      <c r="AM187" s="7">
        <f t="shared" si="37"/>
        <v>0</v>
      </c>
      <c r="AN187" s="8">
        <f t="shared" si="38"/>
        <v>0</v>
      </c>
    </row>
    <row r="188" spans="1:40" x14ac:dyDescent="0.25">
      <c r="A188" s="1"/>
      <c r="B188" s="8"/>
      <c r="E188" s="9"/>
      <c r="G188" s="1"/>
      <c r="H188" s="6"/>
      <c r="J188" s="1"/>
      <c r="K188" s="7"/>
      <c r="M188" s="1"/>
      <c r="N188" s="8"/>
      <c r="P188" s="1"/>
      <c r="Q188" s="9"/>
      <c r="S188" s="1"/>
      <c r="T188" s="6"/>
      <c r="V188" s="1"/>
      <c r="W188" s="7"/>
      <c r="Y188" s="1">
        <f t="shared" si="39"/>
        <v>0</v>
      </c>
      <c r="AB188" s="8">
        <f t="shared" si="28"/>
        <v>0</v>
      </c>
      <c r="AC188" s="9">
        <f t="shared" si="29"/>
        <v>0</v>
      </c>
      <c r="AE188" s="1">
        <v>44088</v>
      </c>
      <c r="AF188" s="6">
        <f t="shared" si="32"/>
        <v>0</v>
      </c>
      <c r="AG188" s="7">
        <f t="shared" si="33"/>
        <v>0</v>
      </c>
      <c r="AH188" s="8">
        <f t="shared" si="34"/>
        <v>0</v>
      </c>
      <c r="AI188" s="9">
        <f t="shared" si="35"/>
        <v>0</v>
      </c>
      <c r="AK188" s="1">
        <v>44179</v>
      </c>
      <c r="AL188" s="6">
        <f t="shared" si="36"/>
        <v>0</v>
      </c>
      <c r="AM188" s="7">
        <f t="shared" si="37"/>
        <v>0</v>
      </c>
      <c r="AN188" s="8">
        <f t="shared" si="38"/>
        <v>0</v>
      </c>
    </row>
    <row r="189" spans="1:40" x14ac:dyDescent="0.25">
      <c r="A189" s="1"/>
      <c r="B189" s="8"/>
      <c r="E189" s="9"/>
      <c r="G189" s="1"/>
      <c r="H189" s="6"/>
      <c r="J189" s="1"/>
      <c r="K189" s="7"/>
      <c r="M189" s="1"/>
      <c r="N189" s="8"/>
      <c r="P189" s="1"/>
      <c r="Q189" s="9"/>
      <c r="S189" s="1"/>
      <c r="T189" s="6"/>
      <c r="V189" s="1"/>
      <c r="W189" s="7"/>
      <c r="Y189" s="1">
        <f t="shared" si="39"/>
        <v>0</v>
      </c>
      <c r="AB189" s="8">
        <f t="shared" si="28"/>
        <v>0</v>
      </c>
      <c r="AC189" s="9">
        <f t="shared" si="29"/>
        <v>0</v>
      </c>
      <c r="AE189" s="1">
        <v>44089</v>
      </c>
      <c r="AF189" s="6">
        <f t="shared" si="32"/>
        <v>0</v>
      </c>
      <c r="AG189" s="7">
        <f t="shared" si="33"/>
        <v>0</v>
      </c>
      <c r="AH189" s="8">
        <f t="shared" si="34"/>
        <v>0</v>
      </c>
      <c r="AI189" s="9">
        <f t="shared" si="35"/>
        <v>0</v>
      </c>
      <c r="AK189" s="1">
        <v>44180</v>
      </c>
      <c r="AL189" s="6">
        <f t="shared" si="36"/>
        <v>0</v>
      </c>
      <c r="AM189" s="7">
        <f t="shared" si="37"/>
        <v>0</v>
      </c>
      <c r="AN189" s="8">
        <f t="shared" si="38"/>
        <v>0</v>
      </c>
    </row>
    <row r="190" spans="1:40" x14ac:dyDescent="0.25">
      <c r="A190" s="1"/>
      <c r="B190" s="8"/>
      <c r="E190" s="9"/>
      <c r="G190" s="1"/>
      <c r="H190" s="6"/>
      <c r="J190" s="1"/>
      <c r="K190" s="7"/>
      <c r="M190" s="1"/>
      <c r="N190" s="8"/>
      <c r="P190" s="1"/>
      <c r="Q190" s="9"/>
      <c r="S190" s="1"/>
      <c r="T190" s="6"/>
      <c r="V190" s="1"/>
      <c r="W190" s="7"/>
      <c r="Y190" s="1">
        <f t="shared" si="39"/>
        <v>0</v>
      </c>
      <c r="AB190" s="8">
        <f t="shared" si="28"/>
        <v>0</v>
      </c>
      <c r="AC190" s="9">
        <f t="shared" si="29"/>
        <v>0</v>
      </c>
      <c r="AE190" s="1">
        <v>44090</v>
      </c>
      <c r="AF190" s="6">
        <f t="shared" si="32"/>
        <v>0</v>
      </c>
      <c r="AG190" s="7">
        <f t="shared" si="33"/>
        <v>0</v>
      </c>
      <c r="AH190" s="8">
        <f t="shared" si="34"/>
        <v>0</v>
      </c>
      <c r="AI190" s="9">
        <f t="shared" si="35"/>
        <v>0</v>
      </c>
      <c r="AK190" s="1">
        <v>44181</v>
      </c>
      <c r="AL190" s="6">
        <f t="shared" si="36"/>
        <v>0</v>
      </c>
      <c r="AM190" s="7">
        <f t="shared" si="37"/>
        <v>0</v>
      </c>
      <c r="AN190" s="8">
        <f t="shared" si="38"/>
        <v>0</v>
      </c>
    </row>
    <row r="191" spans="1:40" x14ac:dyDescent="0.25">
      <c r="A191" s="1"/>
      <c r="B191" s="8"/>
      <c r="E191" s="9"/>
      <c r="G191" s="1"/>
      <c r="H191" s="6"/>
      <c r="J191" s="1"/>
      <c r="K191" s="7"/>
      <c r="M191" s="1"/>
      <c r="N191" s="8"/>
      <c r="P191" s="1"/>
      <c r="Q191" s="9"/>
      <c r="S191" s="1"/>
      <c r="T191" s="6"/>
      <c r="V191" s="1"/>
      <c r="W191" s="7"/>
      <c r="Y191" s="1">
        <f t="shared" si="39"/>
        <v>0</v>
      </c>
      <c r="AB191" s="8">
        <f t="shared" si="28"/>
        <v>0</v>
      </c>
      <c r="AC191" s="9">
        <f t="shared" si="29"/>
        <v>0</v>
      </c>
      <c r="AE191" s="1">
        <v>44091</v>
      </c>
      <c r="AF191" s="6">
        <f t="shared" si="32"/>
        <v>0</v>
      </c>
      <c r="AG191" s="7">
        <f t="shared" si="33"/>
        <v>0</v>
      </c>
      <c r="AH191" s="8">
        <f t="shared" si="34"/>
        <v>0</v>
      </c>
      <c r="AI191" s="9">
        <f t="shared" si="35"/>
        <v>0</v>
      </c>
      <c r="AK191" s="1">
        <v>44182</v>
      </c>
      <c r="AL191" s="6">
        <f t="shared" si="36"/>
        <v>0</v>
      </c>
      <c r="AM191" s="7">
        <f t="shared" si="37"/>
        <v>0</v>
      </c>
      <c r="AN191" s="8">
        <f t="shared" si="38"/>
        <v>0</v>
      </c>
    </row>
    <row r="192" spans="1:40" x14ac:dyDescent="0.25">
      <c r="A192" s="1"/>
      <c r="B192" s="8"/>
      <c r="E192" s="9"/>
      <c r="G192" s="1"/>
      <c r="H192" s="6"/>
      <c r="J192" s="1"/>
      <c r="K192" s="7"/>
      <c r="M192" s="1"/>
      <c r="N192" s="8"/>
      <c r="P192" s="1"/>
      <c r="Q192" s="9"/>
      <c r="S192" s="1"/>
      <c r="T192" s="6"/>
      <c r="V192" s="1"/>
      <c r="W192" s="7"/>
      <c r="Y192" s="1">
        <f t="shared" si="39"/>
        <v>0</v>
      </c>
      <c r="AB192" s="8">
        <f t="shared" si="28"/>
        <v>0</v>
      </c>
      <c r="AC192" s="9">
        <f t="shared" si="29"/>
        <v>0</v>
      </c>
      <c r="AE192" s="1">
        <v>44092</v>
      </c>
      <c r="AF192" s="6">
        <f t="shared" si="32"/>
        <v>0</v>
      </c>
      <c r="AG192" s="7">
        <f t="shared" si="33"/>
        <v>0</v>
      </c>
      <c r="AH192" s="8">
        <f t="shared" si="34"/>
        <v>0</v>
      </c>
      <c r="AI192" s="9">
        <f t="shared" si="35"/>
        <v>0</v>
      </c>
      <c r="AK192" s="1">
        <v>44183</v>
      </c>
      <c r="AL192" s="6">
        <f t="shared" si="36"/>
        <v>0</v>
      </c>
      <c r="AM192" s="7">
        <f t="shared" si="37"/>
        <v>0</v>
      </c>
      <c r="AN192" s="8">
        <f t="shared" si="38"/>
        <v>0</v>
      </c>
    </row>
    <row r="193" spans="1:41" x14ac:dyDescent="0.25">
      <c r="A193" s="1"/>
      <c r="B193" s="8"/>
      <c r="E193" s="9"/>
      <c r="G193" s="1"/>
      <c r="H193" s="6"/>
      <c r="J193" s="1"/>
      <c r="K193" s="7"/>
      <c r="M193" s="1"/>
      <c r="N193" s="8"/>
      <c r="P193" s="1"/>
      <c r="Q193" s="9"/>
      <c r="S193" s="1"/>
      <c r="T193" s="6"/>
      <c r="V193" s="1"/>
      <c r="W193" s="7"/>
      <c r="Y193" s="1">
        <f t="shared" si="39"/>
        <v>0</v>
      </c>
      <c r="AB193" s="8">
        <f t="shared" si="28"/>
        <v>0</v>
      </c>
      <c r="AC193" s="9">
        <f t="shared" si="29"/>
        <v>0</v>
      </c>
      <c r="AE193" s="1">
        <v>44095</v>
      </c>
      <c r="AF193" s="6">
        <f t="shared" si="32"/>
        <v>0</v>
      </c>
      <c r="AG193" s="7">
        <f t="shared" si="33"/>
        <v>0</v>
      </c>
      <c r="AH193" s="8">
        <f t="shared" si="34"/>
        <v>0</v>
      </c>
      <c r="AI193" s="9">
        <f t="shared" si="35"/>
        <v>0</v>
      </c>
      <c r="AK193" s="1">
        <v>44186</v>
      </c>
      <c r="AL193" s="6">
        <f t="shared" si="36"/>
        <v>0</v>
      </c>
      <c r="AM193" s="7">
        <f t="shared" si="37"/>
        <v>0</v>
      </c>
      <c r="AN193" s="8">
        <f t="shared" si="38"/>
        <v>0</v>
      </c>
    </row>
    <row r="194" spans="1:41" x14ac:dyDescent="0.25">
      <c r="A194" s="1"/>
      <c r="B194" s="8"/>
      <c r="E194" s="9"/>
      <c r="G194" s="1"/>
      <c r="H194" s="6"/>
      <c r="J194" s="1"/>
      <c r="K194" s="7"/>
      <c r="M194" s="1"/>
      <c r="N194" s="8"/>
      <c r="P194" s="1"/>
      <c r="Q194" s="9"/>
      <c r="S194" s="1"/>
      <c r="T194" s="6"/>
      <c r="V194" s="1"/>
      <c r="W194" s="7"/>
      <c r="Y194" s="1">
        <f t="shared" si="39"/>
        <v>0</v>
      </c>
      <c r="AB194" s="8">
        <f t="shared" si="28"/>
        <v>0</v>
      </c>
      <c r="AC194" s="9">
        <f t="shared" si="29"/>
        <v>0</v>
      </c>
      <c r="AE194" s="1">
        <v>44096</v>
      </c>
      <c r="AF194" s="6">
        <f t="shared" si="32"/>
        <v>0</v>
      </c>
      <c r="AG194" s="7">
        <f t="shared" si="33"/>
        <v>0</v>
      </c>
      <c r="AH194" s="8">
        <f t="shared" si="34"/>
        <v>0</v>
      </c>
      <c r="AI194" s="9">
        <f t="shared" si="35"/>
        <v>0</v>
      </c>
      <c r="AK194" s="1">
        <v>44187</v>
      </c>
      <c r="AL194" s="6">
        <f t="shared" si="36"/>
        <v>0</v>
      </c>
      <c r="AM194" s="7">
        <f t="shared" si="37"/>
        <v>0</v>
      </c>
      <c r="AN194" s="8">
        <f t="shared" si="38"/>
        <v>0</v>
      </c>
    </row>
    <row r="195" spans="1:41" x14ac:dyDescent="0.25">
      <c r="A195" s="1"/>
      <c r="B195" s="8"/>
      <c r="E195" s="9"/>
      <c r="G195" s="1"/>
      <c r="H195" s="6"/>
      <c r="J195" s="1"/>
      <c r="K195" s="7"/>
      <c r="M195" s="1"/>
      <c r="N195" s="8"/>
      <c r="P195" s="1"/>
      <c r="Q195" s="9"/>
      <c r="S195" s="1"/>
      <c r="T195" s="6"/>
      <c r="V195" s="1"/>
      <c r="W195" s="7"/>
      <c r="Y195" s="1">
        <f t="shared" si="39"/>
        <v>0</v>
      </c>
      <c r="AB195" s="8">
        <f t="shared" si="28"/>
        <v>0</v>
      </c>
      <c r="AC195" s="9">
        <f t="shared" si="29"/>
        <v>0</v>
      </c>
      <c r="AE195" s="1">
        <v>44097</v>
      </c>
      <c r="AF195" s="6">
        <f t="shared" si="32"/>
        <v>0</v>
      </c>
      <c r="AG195" s="7">
        <f t="shared" si="33"/>
        <v>0</v>
      </c>
      <c r="AH195" s="8">
        <f t="shared" si="34"/>
        <v>0</v>
      </c>
      <c r="AI195" s="9">
        <f t="shared" si="35"/>
        <v>0</v>
      </c>
      <c r="AK195" s="1">
        <v>44188</v>
      </c>
      <c r="AL195" s="6">
        <f t="shared" si="36"/>
        <v>0</v>
      </c>
      <c r="AM195" s="7">
        <f t="shared" si="37"/>
        <v>0</v>
      </c>
      <c r="AN195" s="8">
        <f t="shared" si="38"/>
        <v>0</v>
      </c>
    </row>
    <row r="196" spans="1:41" x14ac:dyDescent="0.25">
      <c r="A196" s="1"/>
      <c r="B196" s="8"/>
      <c r="E196" s="9"/>
      <c r="G196" s="1"/>
      <c r="H196" s="6"/>
      <c r="J196" s="1"/>
      <c r="K196" s="7"/>
      <c r="M196" s="1"/>
      <c r="N196" s="8"/>
      <c r="P196" s="1"/>
      <c r="Q196" s="9"/>
      <c r="S196" s="1"/>
      <c r="T196" s="6"/>
      <c r="V196" s="1"/>
      <c r="W196" s="7"/>
      <c r="Y196" s="1">
        <f t="shared" si="39"/>
        <v>0</v>
      </c>
      <c r="AB196" s="8">
        <f t="shared" si="28"/>
        <v>0</v>
      </c>
      <c r="AC196" s="9">
        <f t="shared" si="29"/>
        <v>0</v>
      </c>
      <c r="AE196" s="1">
        <v>44098</v>
      </c>
      <c r="AF196" s="6">
        <f t="shared" si="32"/>
        <v>0</v>
      </c>
      <c r="AG196" s="7">
        <f t="shared" si="33"/>
        <v>0</v>
      </c>
      <c r="AH196" s="8">
        <f t="shared" si="34"/>
        <v>0</v>
      </c>
      <c r="AI196" s="9">
        <f t="shared" si="35"/>
        <v>0</v>
      </c>
      <c r="AK196" s="1">
        <v>44189</v>
      </c>
      <c r="AL196" s="6">
        <f t="shared" si="36"/>
        <v>0</v>
      </c>
      <c r="AM196" s="7">
        <f t="shared" si="37"/>
        <v>0</v>
      </c>
      <c r="AN196" s="8">
        <f t="shared" si="38"/>
        <v>0</v>
      </c>
    </row>
    <row r="197" spans="1:41" x14ac:dyDescent="0.25">
      <c r="A197" s="1"/>
      <c r="B197" s="8"/>
      <c r="E197" s="9"/>
      <c r="G197" s="1"/>
      <c r="H197" s="6"/>
      <c r="J197" s="1"/>
      <c r="K197" s="7"/>
      <c r="M197" s="1"/>
      <c r="N197" s="8"/>
      <c r="P197" s="1"/>
      <c r="Q197" s="9"/>
      <c r="S197" s="1"/>
      <c r="T197" s="6"/>
      <c r="V197" s="1"/>
      <c r="W197" s="7"/>
      <c r="Y197" s="1">
        <f t="shared" si="39"/>
        <v>0</v>
      </c>
      <c r="AB197" s="8">
        <f t="shared" si="28"/>
        <v>0</v>
      </c>
      <c r="AC197" s="9">
        <f t="shared" si="29"/>
        <v>0</v>
      </c>
      <c r="AE197" s="1">
        <v>44099</v>
      </c>
      <c r="AF197" s="6">
        <f t="shared" si="32"/>
        <v>0</v>
      </c>
      <c r="AG197" s="7">
        <f t="shared" si="33"/>
        <v>0</v>
      </c>
      <c r="AH197" s="8">
        <f t="shared" si="34"/>
        <v>0</v>
      </c>
      <c r="AI197" s="9">
        <f t="shared" si="35"/>
        <v>0</v>
      </c>
      <c r="AK197" s="1">
        <v>44190</v>
      </c>
      <c r="AL197" s="6">
        <f t="shared" si="36"/>
        <v>0</v>
      </c>
      <c r="AM197" s="7">
        <f t="shared" si="37"/>
        <v>0</v>
      </c>
      <c r="AN197" s="8">
        <f t="shared" si="38"/>
        <v>0</v>
      </c>
    </row>
    <row r="198" spans="1:41" x14ac:dyDescent="0.25">
      <c r="A198" s="1"/>
      <c r="B198" s="8"/>
      <c r="E198" s="9"/>
      <c r="G198" s="1"/>
      <c r="H198" s="6"/>
      <c r="J198" s="1"/>
      <c r="K198" s="7"/>
      <c r="M198" s="1"/>
      <c r="N198" s="8"/>
      <c r="P198" s="1"/>
      <c r="Q198" s="9"/>
      <c r="S198" s="1"/>
      <c r="T198" s="6"/>
      <c r="V198" s="1"/>
      <c r="W198" s="7"/>
      <c r="Y198" s="1">
        <f t="shared" si="39"/>
        <v>0</v>
      </c>
      <c r="AB198" s="8">
        <f t="shared" si="28"/>
        <v>0</v>
      </c>
      <c r="AC198" s="9">
        <f t="shared" si="29"/>
        <v>0</v>
      </c>
      <c r="AE198" s="1">
        <v>44102</v>
      </c>
      <c r="AF198" s="6">
        <f t="shared" si="32"/>
        <v>0</v>
      </c>
      <c r="AG198" s="7">
        <f t="shared" si="33"/>
        <v>0</v>
      </c>
      <c r="AH198" s="8">
        <f t="shared" si="34"/>
        <v>0</v>
      </c>
      <c r="AI198" s="9">
        <f t="shared" si="35"/>
        <v>0</v>
      </c>
      <c r="AK198" s="1">
        <v>44193</v>
      </c>
      <c r="AL198" s="6">
        <f t="shared" si="36"/>
        <v>0</v>
      </c>
      <c r="AM198" s="7">
        <f t="shared" si="37"/>
        <v>0</v>
      </c>
      <c r="AN198" s="8">
        <f t="shared" si="38"/>
        <v>0</v>
      </c>
    </row>
    <row r="199" spans="1:41" x14ac:dyDescent="0.25">
      <c r="A199" s="1"/>
      <c r="B199" s="8"/>
      <c r="E199" s="9"/>
      <c r="G199" s="1"/>
      <c r="H199" s="6"/>
      <c r="J199" s="1"/>
      <c r="K199" s="7"/>
      <c r="M199" s="1"/>
      <c r="N199" s="8"/>
      <c r="P199" s="1"/>
      <c r="Q199" s="9"/>
      <c r="S199" s="1"/>
      <c r="T199" s="6"/>
      <c r="V199" s="1"/>
      <c r="W199" s="7"/>
      <c r="Y199" s="1">
        <f t="shared" si="39"/>
        <v>0</v>
      </c>
      <c r="AB199" s="8">
        <f t="shared" ref="AB199:AB232" si="40">B199</f>
        <v>0</v>
      </c>
      <c r="AC199" s="9">
        <f t="shared" ref="AC199:AC232" si="41">E199</f>
        <v>0</v>
      </c>
      <c r="AE199" s="1">
        <v>44103</v>
      </c>
      <c r="AF199" s="6">
        <f t="shared" si="32"/>
        <v>0</v>
      </c>
      <c r="AG199" s="7">
        <f t="shared" si="33"/>
        <v>0</v>
      </c>
      <c r="AH199" s="8">
        <f t="shared" si="34"/>
        <v>0</v>
      </c>
      <c r="AI199" s="9">
        <f t="shared" si="35"/>
        <v>0</v>
      </c>
      <c r="AK199" s="1">
        <v>44194</v>
      </c>
      <c r="AL199" s="6">
        <f t="shared" si="36"/>
        <v>0</v>
      </c>
      <c r="AM199" s="7">
        <f t="shared" si="37"/>
        <v>0</v>
      </c>
      <c r="AN199" s="8">
        <f t="shared" si="38"/>
        <v>0</v>
      </c>
    </row>
    <row r="200" spans="1:41" x14ac:dyDescent="0.25">
      <c r="A200" s="17"/>
      <c r="B200" s="20"/>
      <c r="C200" s="19"/>
      <c r="D200" s="17"/>
      <c r="E200" s="23"/>
      <c r="F200" s="19"/>
      <c r="G200" s="17"/>
      <c r="H200" s="22"/>
      <c r="I200" s="19"/>
      <c r="J200" s="17"/>
      <c r="K200" s="18"/>
      <c r="L200" s="19"/>
      <c r="M200" s="17"/>
      <c r="N200" s="20"/>
      <c r="O200" s="19"/>
      <c r="P200" s="17"/>
      <c r="Q200" s="23"/>
      <c r="R200" s="19"/>
      <c r="S200" s="17"/>
      <c r="T200" s="22"/>
      <c r="U200" s="19"/>
      <c r="V200" s="17"/>
      <c r="W200" s="18"/>
      <c r="X200" s="19"/>
      <c r="Y200" s="17">
        <f t="shared" si="39"/>
        <v>0</v>
      </c>
      <c r="Z200" s="19"/>
      <c r="AA200" s="19"/>
      <c r="AB200" s="8">
        <f t="shared" si="40"/>
        <v>0</v>
      </c>
      <c r="AC200" s="9">
        <f t="shared" si="41"/>
        <v>0</v>
      </c>
      <c r="AE200" s="1">
        <v>44104</v>
      </c>
      <c r="AF200" s="6">
        <f t="shared" ref="AF200" si="42">H200</f>
        <v>0</v>
      </c>
      <c r="AG200" s="7">
        <f t="shared" ref="AG200" si="43">K200</f>
        <v>0</v>
      </c>
      <c r="AH200" s="8">
        <f t="shared" ref="AH200" si="44">N200</f>
        <v>0</v>
      </c>
      <c r="AI200" s="9">
        <f t="shared" ref="AI200" si="45">Q200</f>
        <v>0</v>
      </c>
      <c r="AK200" s="1">
        <v>44195</v>
      </c>
      <c r="AL200" s="6">
        <f t="shared" si="36"/>
        <v>0</v>
      </c>
      <c r="AM200" s="7">
        <f t="shared" si="37"/>
        <v>0</v>
      </c>
      <c r="AN200" s="8">
        <f t="shared" si="38"/>
        <v>0</v>
      </c>
    </row>
    <row r="201" spans="1:41" x14ac:dyDescent="0.25">
      <c r="A201" s="1"/>
      <c r="B201" s="9"/>
      <c r="E201" s="6"/>
      <c r="G201" s="1"/>
      <c r="H201" s="7"/>
      <c r="J201" s="1"/>
      <c r="K201" s="8"/>
      <c r="M201" s="1"/>
      <c r="N201" s="9"/>
      <c r="P201" s="1"/>
      <c r="Q201" s="6"/>
      <c r="S201" s="1"/>
      <c r="T201" s="7"/>
      <c r="V201" s="1"/>
      <c r="W201" s="8"/>
      <c r="Y201" s="1">
        <f t="shared" si="39"/>
        <v>0</v>
      </c>
      <c r="AC201" s="9">
        <f t="shared" ref="AC201:AC264" si="46">B201</f>
        <v>0</v>
      </c>
      <c r="AE201" s="1">
        <v>44105</v>
      </c>
      <c r="AF201" s="6">
        <f>E201</f>
        <v>0</v>
      </c>
      <c r="AG201" s="7">
        <f>H201</f>
        <v>0</v>
      </c>
      <c r="AH201" s="8">
        <f>K201</f>
        <v>0</v>
      </c>
      <c r="AI201" s="9">
        <f>N201</f>
        <v>0</v>
      </c>
      <c r="AK201" s="1">
        <v>44196</v>
      </c>
      <c r="AL201" s="6">
        <f t="shared" ref="AL201" si="47">Q266</f>
        <v>0</v>
      </c>
      <c r="AM201" s="7">
        <f t="shared" ref="AM201" si="48">T266</f>
        <v>0</v>
      </c>
      <c r="AN201" s="8">
        <f t="shared" ref="AN201" si="49">W266</f>
        <v>0</v>
      </c>
    </row>
    <row r="202" spans="1:41" x14ac:dyDescent="0.25">
      <c r="A202" s="1"/>
      <c r="B202" s="9"/>
      <c r="E202" s="6"/>
      <c r="G202" s="1"/>
      <c r="H202" s="7"/>
      <c r="J202" s="1"/>
      <c r="K202" s="8"/>
      <c r="M202" s="1"/>
      <c r="N202" s="9"/>
      <c r="P202" s="1"/>
      <c r="Q202" s="6"/>
      <c r="S202" s="1"/>
      <c r="T202" s="7"/>
      <c r="V202" s="1"/>
      <c r="W202" s="8"/>
      <c r="Y202" s="1">
        <f t="shared" ref="Y202:Y238" si="50">A202</f>
        <v>0</v>
      </c>
      <c r="AC202" s="9">
        <f t="shared" si="46"/>
        <v>0</v>
      </c>
      <c r="AE202" s="1">
        <v>44106</v>
      </c>
      <c r="AF202" s="6">
        <f t="shared" ref="AF202:AF265" si="51">E202</f>
        <v>0</v>
      </c>
      <c r="AG202" s="7">
        <f t="shared" ref="AG202:AG265" si="52">H202</f>
        <v>0</v>
      </c>
      <c r="AH202" s="8">
        <f t="shared" ref="AH202:AH265" si="53">K202</f>
        <v>0</v>
      </c>
      <c r="AI202" s="9">
        <f t="shared" ref="AI202:AI265" si="54">N202</f>
        <v>0</v>
      </c>
      <c r="AK202" s="1">
        <v>44197</v>
      </c>
      <c r="AL202" s="6">
        <f>N267</f>
        <v>0</v>
      </c>
      <c r="AM202" s="7">
        <f>Q267</f>
        <v>0</v>
      </c>
      <c r="AN202" s="8">
        <f>T267</f>
        <v>0</v>
      </c>
      <c r="AO202" s="9">
        <f>W267</f>
        <v>0</v>
      </c>
    </row>
    <row r="203" spans="1:41" x14ac:dyDescent="0.25">
      <c r="A203" s="1"/>
      <c r="B203" s="9"/>
      <c r="E203" s="6"/>
      <c r="G203" s="1"/>
      <c r="H203" s="7"/>
      <c r="J203" s="1"/>
      <c r="K203" s="8"/>
      <c r="M203" s="1"/>
      <c r="N203" s="9"/>
      <c r="P203" s="1"/>
      <c r="Q203" s="6"/>
      <c r="S203" s="1"/>
      <c r="T203" s="7"/>
      <c r="V203" s="1"/>
      <c r="W203" s="8"/>
      <c r="Y203" s="1">
        <f t="shared" si="50"/>
        <v>0</v>
      </c>
      <c r="AC203" s="9">
        <f t="shared" si="46"/>
        <v>0</v>
      </c>
      <c r="AE203" s="1">
        <v>44109</v>
      </c>
      <c r="AF203" s="6">
        <f t="shared" si="51"/>
        <v>0</v>
      </c>
      <c r="AG203" s="7">
        <f t="shared" si="52"/>
        <v>0</v>
      </c>
      <c r="AH203" s="8">
        <f t="shared" si="53"/>
        <v>0</v>
      </c>
      <c r="AI203" s="9">
        <f t="shared" si="54"/>
        <v>0</v>
      </c>
      <c r="AK203" s="1">
        <v>44200</v>
      </c>
      <c r="AL203" s="6">
        <f t="shared" ref="AL203:AL265" si="55">N268</f>
        <v>0</v>
      </c>
      <c r="AM203" s="7">
        <f t="shared" ref="AM203:AM265" si="56">Q268</f>
        <v>0</v>
      </c>
      <c r="AN203" s="8">
        <f t="shared" ref="AN203:AN265" si="57">T268</f>
        <v>0</v>
      </c>
      <c r="AO203" s="9">
        <f t="shared" ref="AO203:AO265" si="58">W268</f>
        <v>0</v>
      </c>
    </row>
    <row r="204" spans="1:41" x14ac:dyDescent="0.25">
      <c r="A204" s="1"/>
      <c r="B204" s="9"/>
      <c r="E204" s="6"/>
      <c r="G204" s="1"/>
      <c r="H204" s="7"/>
      <c r="J204" s="1"/>
      <c r="K204" s="8"/>
      <c r="M204" s="1"/>
      <c r="N204" s="9"/>
      <c r="P204" s="1"/>
      <c r="Q204" s="6"/>
      <c r="S204" s="1"/>
      <c r="T204" s="7"/>
      <c r="V204" s="1"/>
      <c r="W204" s="8"/>
      <c r="Y204" s="1">
        <f t="shared" si="50"/>
        <v>0</v>
      </c>
      <c r="AC204" s="9">
        <f t="shared" si="46"/>
        <v>0</v>
      </c>
      <c r="AE204" s="1">
        <v>44110</v>
      </c>
      <c r="AF204" s="6">
        <f t="shared" si="51"/>
        <v>0</v>
      </c>
      <c r="AG204" s="7">
        <f t="shared" si="52"/>
        <v>0</v>
      </c>
      <c r="AH204" s="8">
        <f t="shared" si="53"/>
        <v>0</v>
      </c>
      <c r="AI204" s="9">
        <f t="shared" si="54"/>
        <v>0</v>
      </c>
      <c r="AK204" s="1">
        <v>44201</v>
      </c>
      <c r="AL204" s="6">
        <f t="shared" si="55"/>
        <v>0</v>
      </c>
      <c r="AM204" s="7">
        <f t="shared" si="56"/>
        <v>0</v>
      </c>
      <c r="AN204" s="8">
        <f t="shared" si="57"/>
        <v>0</v>
      </c>
      <c r="AO204" s="9">
        <f t="shared" si="58"/>
        <v>0</v>
      </c>
    </row>
    <row r="205" spans="1:41" x14ac:dyDescent="0.25">
      <c r="A205" s="1"/>
      <c r="B205" s="9"/>
      <c r="E205" s="6"/>
      <c r="G205" s="1"/>
      <c r="H205" s="7"/>
      <c r="J205" s="1"/>
      <c r="K205" s="8"/>
      <c r="M205" s="1"/>
      <c r="N205" s="9"/>
      <c r="P205" s="1"/>
      <c r="Q205" s="6"/>
      <c r="S205" s="1"/>
      <c r="T205" s="7"/>
      <c r="V205" s="1"/>
      <c r="W205" s="8"/>
      <c r="Y205" s="1">
        <f t="shared" si="50"/>
        <v>0</v>
      </c>
      <c r="AC205" s="9">
        <f t="shared" si="46"/>
        <v>0</v>
      </c>
      <c r="AE205" s="1">
        <v>44111</v>
      </c>
      <c r="AF205" s="6">
        <f t="shared" si="51"/>
        <v>0</v>
      </c>
      <c r="AG205" s="7">
        <f t="shared" si="52"/>
        <v>0</v>
      </c>
      <c r="AH205" s="8">
        <f t="shared" si="53"/>
        <v>0</v>
      </c>
      <c r="AI205" s="9">
        <f t="shared" si="54"/>
        <v>0</v>
      </c>
      <c r="AK205" s="1">
        <v>44202</v>
      </c>
      <c r="AL205" s="6">
        <f t="shared" si="55"/>
        <v>0</v>
      </c>
      <c r="AM205" s="7">
        <f t="shared" si="56"/>
        <v>0</v>
      </c>
      <c r="AN205" s="8">
        <f t="shared" si="57"/>
        <v>0</v>
      </c>
      <c r="AO205" s="9">
        <f t="shared" si="58"/>
        <v>0</v>
      </c>
    </row>
    <row r="206" spans="1:41" x14ac:dyDescent="0.25">
      <c r="A206" s="1"/>
      <c r="B206" s="9"/>
      <c r="E206" s="6"/>
      <c r="G206" s="1"/>
      <c r="H206" s="7"/>
      <c r="J206" s="1"/>
      <c r="K206" s="8"/>
      <c r="M206" s="1"/>
      <c r="N206" s="9"/>
      <c r="P206" s="1"/>
      <c r="Q206" s="6"/>
      <c r="S206" s="1"/>
      <c r="T206" s="7"/>
      <c r="V206" s="1"/>
      <c r="W206" s="8"/>
      <c r="Y206" s="1">
        <f t="shared" si="50"/>
        <v>0</v>
      </c>
      <c r="AC206" s="9">
        <f t="shared" si="46"/>
        <v>0</v>
      </c>
      <c r="AE206" s="1">
        <v>44112</v>
      </c>
      <c r="AF206" s="6">
        <f t="shared" si="51"/>
        <v>0</v>
      </c>
      <c r="AG206" s="7">
        <f t="shared" si="52"/>
        <v>0</v>
      </c>
      <c r="AH206" s="8">
        <f t="shared" si="53"/>
        <v>0</v>
      </c>
      <c r="AI206" s="9">
        <f t="shared" si="54"/>
        <v>0</v>
      </c>
      <c r="AK206" s="1">
        <v>44203</v>
      </c>
      <c r="AL206" s="6">
        <f t="shared" si="55"/>
        <v>0</v>
      </c>
      <c r="AM206" s="7">
        <f t="shared" si="56"/>
        <v>0</v>
      </c>
      <c r="AN206" s="8">
        <f t="shared" si="57"/>
        <v>0</v>
      </c>
      <c r="AO206" s="9">
        <f t="shared" si="58"/>
        <v>0</v>
      </c>
    </row>
    <row r="207" spans="1:41" x14ac:dyDescent="0.25">
      <c r="A207" s="1"/>
      <c r="B207" s="9"/>
      <c r="E207" s="6"/>
      <c r="G207" s="1"/>
      <c r="H207" s="7"/>
      <c r="J207" s="1"/>
      <c r="K207" s="8"/>
      <c r="M207" s="1"/>
      <c r="N207" s="9"/>
      <c r="P207" s="1"/>
      <c r="Q207" s="6"/>
      <c r="S207" s="1"/>
      <c r="T207" s="7"/>
      <c r="V207" s="1"/>
      <c r="W207" s="8"/>
      <c r="Y207" s="1">
        <f t="shared" si="50"/>
        <v>0</v>
      </c>
      <c r="AC207" s="9">
        <f t="shared" si="46"/>
        <v>0</v>
      </c>
      <c r="AE207" s="1">
        <v>44113</v>
      </c>
      <c r="AF207" s="6">
        <f t="shared" si="51"/>
        <v>0</v>
      </c>
      <c r="AG207" s="7">
        <f t="shared" si="52"/>
        <v>0</v>
      </c>
      <c r="AH207" s="8">
        <f t="shared" si="53"/>
        <v>0</v>
      </c>
      <c r="AI207" s="9">
        <f t="shared" si="54"/>
        <v>0</v>
      </c>
      <c r="AK207" s="1">
        <v>44204</v>
      </c>
      <c r="AL207" s="6">
        <f t="shared" si="55"/>
        <v>0</v>
      </c>
      <c r="AM207" s="7">
        <f t="shared" si="56"/>
        <v>0</v>
      </c>
      <c r="AN207" s="8">
        <f t="shared" si="57"/>
        <v>0</v>
      </c>
      <c r="AO207" s="9">
        <f t="shared" si="58"/>
        <v>0</v>
      </c>
    </row>
    <row r="208" spans="1:41" x14ac:dyDescent="0.25">
      <c r="A208" s="1"/>
      <c r="B208" s="9"/>
      <c r="E208" s="6"/>
      <c r="G208" s="1"/>
      <c r="H208" s="7"/>
      <c r="J208" s="1"/>
      <c r="K208" s="8"/>
      <c r="M208" s="1"/>
      <c r="N208" s="9"/>
      <c r="P208" s="1"/>
      <c r="Q208" s="6"/>
      <c r="S208" s="1"/>
      <c r="T208" s="7"/>
      <c r="V208" s="1"/>
      <c r="W208" s="8"/>
      <c r="Y208" s="1">
        <f t="shared" si="50"/>
        <v>0</v>
      </c>
      <c r="AC208" s="9">
        <f t="shared" si="46"/>
        <v>0</v>
      </c>
      <c r="AE208" s="1">
        <v>44116</v>
      </c>
      <c r="AF208" s="6">
        <f t="shared" si="51"/>
        <v>0</v>
      </c>
      <c r="AG208" s="7">
        <f t="shared" si="52"/>
        <v>0</v>
      </c>
      <c r="AH208" s="8">
        <f t="shared" si="53"/>
        <v>0</v>
      </c>
      <c r="AI208" s="9">
        <f t="shared" si="54"/>
        <v>0</v>
      </c>
      <c r="AK208" s="1">
        <v>44207</v>
      </c>
      <c r="AL208" s="6">
        <f t="shared" si="55"/>
        <v>0</v>
      </c>
      <c r="AM208" s="7">
        <f t="shared" si="56"/>
        <v>0</v>
      </c>
      <c r="AN208" s="8">
        <f t="shared" si="57"/>
        <v>0</v>
      </c>
      <c r="AO208" s="9">
        <f t="shared" si="58"/>
        <v>0</v>
      </c>
    </row>
    <row r="209" spans="1:41" x14ac:dyDescent="0.25">
      <c r="A209" s="1"/>
      <c r="B209" s="9"/>
      <c r="E209" s="6"/>
      <c r="G209" s="1"/>
      <c r="H209" s="7"/>
      <c r="J209" s="1"/>
      <c r="K209" s="8"/>
      <c r="M209" s="1"/>
      <c r="N209" s="9"/>
      <c r="P209" s="1"/>
      <c r="Q209" s="6"/>
      <c r="S209" s="1"/>
      <c r="T209" s="7"/>
      <c r="V209" s="1"/>
      <c r="W209" s="8"/>
      <c r="Y209" s="1">
        <f t="shared" si="50"/>
        <v>0</v>
      </c>
      <c r="AC209" s="9">
        <f t="shared" si="46"/>
        <v>0</v>
      </c>
      <c r="AE209" s="1">
        <v>44117</v>
      </c>
      <c r="AF209" s="6">
        <f t="shared" si="51"/>
        <v>0</v>
      </c>
      <c r="AG209" s="7">
        <f t="shared" si="52"/>
        <v>0</v>
      </c>
      <c r="AH209" s="8">
        <f t="shared" si="53"/>
        <v>0</v>
      </c>
      <c r="AI209" s="9">
        <f t="shared" si="54"/>
        <v>0</v>
      </c>
      <c r="AK209" s="1">
        <v>44208</v>
      </c>
      <c r="AL209" s="6">
        <f t="shared" si="55"/>
        <v>0</v>
      </c>
      <c r="AM209" s="7">
        <f t="shared" si="56"/>
        <v>0</v>
      </c>
      <c r="AN209" s="8">
        <f t="shared" si="57"/>
        <v>0</v>
      </c>
      <c r="AO209" s="9">
        <f t="shared" si="58"/>
        <v>0</v>
      </c>
    </row>
    <row r="210" spans="1:41" x14ac:dyDescent="0.25">
      <c r="A210" s="1"/>
      <c r="B210" s="9"/>
      <c r="E210" s="6"/>
      <c r="G210" s="1"/>
      <c r="H210" s="7"/>
      <c r="J210" s="1"/>
      <c r="K210" s="8"/>
      <c r="M210" s="1"/>
      <c r="N210" s="9"/>
      <c r="P210" s="1"/>
      <c r="Q210" s="6"/>
      <c r="S210" s="1"/>
      <c r="T210" s="7"/>
      <c r="V210" s="1"/>
      <c r="W210" s="8"/>
      <c r="Y210" s="1">
        <f t="shared" si="50"/>
        <v>0</v>
      </c>
      <c r="AC210" s="9">
        <f t="shared" si="46"/>
        <v>0</v>
      </c>
      <c r="AE210" s="1">
        <v>44118</v>
      </c>
      <c r="AF210" s="6">
        <f t="shared" si="51"/>
        <v>0</v>
      </c>
      <c r="AG210" s="7">
        <f t="shared" si="52"/>
        <v>0</v>
      </c>
      <c r="AH210" s="8">
        <f t="shared" si="53"/>
        <v>0</v>
      </c>
      <c r="AI210" s="9">
        <f t="shared" si="54"/>
        <v>0</v>
      </c>
      <c r="AK210" s="1">
        <v>44209</v>
      </c>
      <c r="AL210" s="6">
        <f t="shared" si="55"/>
        <v>0</v>
      </c>
      <c r="AM210" s="7">
        <f t="shared" si="56"/>
        <v>0</v>
      </c>
      <c r="AN210" s="8">
        <f t="shared" si="57"/>
        <v>0</v>
      </c>
      <c r="AO210" s="9">
        <f t="shared" si="58"/>
        <v>0</v>
      </c>
    </row>
    <row r="211" spans="1:41" x14ac:dyDescent="0.25">
      <c r="A211" s="1"/>
      <c r="B211" s="9"/>
      <c r="E211" s="6"/>
      <c r="G211" s="1"/>
      <c r="H211" s="7"/>
      <c r="J211" s="1"/>
      <c r="K211" s="8"/>
      <c r="M211" s="1"/>
      <c r="N211" s="9"/>
      <c r="P211" s="1"/>
      <c r="Q211" s="6"/>
      <c r="S211" s="1"/>
      <c r="T211" s="7"/>
      <c r="V211" s="1"/>
      <c r="W211" s="8"/>
      <c r="Y211" s="1">
        <f t="shared" si="50"/>
        <v>0</v>
      </c>
      <c r="AC211" s="9">
        <f t="shared" si="46"/>
        <v>0</v>
      </c>
      <c r="AE211" s="1">
        <v>44119</v>
      </c>
      <c r="AF211" s="6">
        <f t="shared" si="51"/>
        <v>0</v>
      </c>
      <c r="AG211" s="7">
        <f t="shared" si="52"/>
        <v>0</v>
      </c>
      <c r="AH211" s="8">
        <f t="shared" si="53"/>
        <v>0</v>
      </c>
      <c r="AI211" s="9">
        <f t="shared" si="54"/>
        <v>0</v>
      </c>
      <c r="AK211" s="1">
        <v>44210</v>
      </c>
      <c r="AL211" s="6">
        <f t="shared" si="55"/>
        <v>0</v>
      </c>
      <c r="AM211" s="7">
        <f t="shared" si="56"/>
        <v>0</v>
      </c>
      <c r="AN211" s="8">
        <f t="shared" si="57"/>
        <v>0</v>
      </c>
      <c r="AO211" s="9">
        <f t="shared" si="58"/>
        <v>0</v>
      </c>
    </row>
    <row r="212" spans="1:41" x14ac:dyDescent="0.25">
      <c r="A212" s="1"/>
      <c r="B212" s="9"/>
      <c r="E212" s="6"/>
      <c r="G212" s="1"/>
      <c r="H212" s="7"/>
      <c r="J212" s="1"/>
      <c r="K212" s="8"/>
      <c r="M212" s="1"/>
      <c r="N212" s="9"/>
      <c r="P212" s="1"/>
      <c r="Q212" s="6"/>
      <c r="S212" s="1"/>
      <c r="T212" s="7"/>
      <c r="V212" s="1"/>
      <c r="W212" s="8"/>
      <c r="Y212" s="1">
        <f t="shared" si="50"/>
        <v>0</v>
      </c>
      <c r="AC212" s="9">
        <f t="shared" si="46"/>
        <v>0</v>
      </c>
      <c r="AE212" s="1">
        <v>44120</v>
      </c>
      <c r="AF212" s="6">
        <f t="shared" si="51"/>
        <v>0</v>
      </c>
      <c r="AG212" s="7">
        <f t="shared" si="52"/>
        <v>0</v>
      </c>
      <c r="AH212" s="8">
        <f t="shared" si="53"/>
        <v>0</v>
      </c>
      <c r="AI212" s="9">
        <f t="shared" si="54"/>
        <v>0</v>
      </c>
      <c r="AK212" s="1">
        <v>44211</v>
      </c>
      <c r="AL212" s="6">
        <f t="shared" si="55"/>
        <v>0</v>
      </c>
      <c r="AM212" s="7">
        <f t="shared" si="56"/>
        <v>0</v>
      </c>
      <c r="AN212" s="8">
        <f t="shared" si="57"/>
        <v>0</v>
      </c>
      <c r="AO212" s="9">
        <f t="shared" si="58"/>
        <v>0</v>
      </c>
    </row>
    <row r="213" spans="1:41" x14ac:dyDescent="0.25">
      <c r="A213" s="1"/>
      <c r="B213" s="9"/>
      <c r="E213" s="6"/>
      <c r="G213" s="1"/>
      <c r="H213" s="7"/>
      <c r="J213" s="1"/>
      <c r="K213" s="8"/>
      <c r="M213" s="1"/>
      <c r="N213" s="9"/>
      <c r="P213" s="1"/>
      <c r="Q213" s="6"/>
      <c r="S213" s="1"/>
      <c r="T213" s="7"/>
      <c r="V213" s="1"/>
      <c r="W213" s="8"/>
      <c r="Y213" s="1">
        <f t="shared" si="50"/>
        <v>0</v>
      </c>
      <c r="AC213" s="9">
        <f t="shared" si="46"/>
        <v>0</v>
      </c>
      <c r="AE213" s="1">
        <v>44123</v>
      </c>
      <c r="AF213" s="6">
        <f t="shared" si="51"/>
        <v>0</v>
      </c>
      <c r="AG213" s="7">
        <f t="shared" si="52"/>
        <v>0</v>
      </c>
      <c r="AH213" s="8">
        <f t="shared" si="53"/>
        <v>0</v>
      </c>
      <c r="AI213" s="9">
        <f t="shared" si="54"/>
        <v>0</v>
      </c>
      <c r="AK213" s="1">
        <v>44214</v>
      </c>
      <c r="AL213" s="6">
        <f t="shared" si="55"/>
        <v>0</v>
      </c>
      <c r="AM213" s="7">
        <f t="shared" si="56"/>
        <v>0</v>
      </c>
      <c r="AN213" s="8">
        <f t="shared" si="57"/>
        <v>0</v>
      </c>
      <c r="AO213" s="9">
        <f t="shared" si="58"/>
        <v>0</v>
      </c>
    </row>
    <row r="214" spans="1:41" x14ac:dyDescent="0.25">
      <c r="A214" s="1"/>
      <c r="B214" s="9"/>
      <c r="E214" s="6"/>
      <c r="G214" s="1"/>
      <c r="H214" s="7"/>
      <c r="J214" s="1"/>
      <c r="K214" s="8"/>
      <c r="M214" s="1"/>
      <c r="N214" s="9"/>
      <c r="P214" s="1"/>
      <c r="Q214" s="6"/>
      <c r="S214" s="1"/>
      <c r="T214" s="7"/>
      <c r="V214" s="1"/>
      <c r="W214" s="8"/>
      <c r="Y214" s="1">
        <f t="shared" si="50"/>
        <v>0</v>
      </c>
      <c r="AC214" s="9">
        <f t="shared" si="46"/>
        <v>0</v>
      </c>
      <c r="AE214" s="1">
        <v>44124</v>
      </c>
      <c r="AF214" s="6">
        <f t="shared" si="51"/>
        <v>0</v>
      </c>
      <c r="AG214" s="7">
        <f t="shared" si="52"/>
        <v>0</v>
      </c>
      <c r="AH214" s="8">
        <f t="shared" si="53"/>
        <v>0</v>
      </c>
      <c r="AI214" s="9">
        <f t="shared" si="54"/>
        <v>0</v>
      </c>
      <c r="AK214" s="1">
        <v>44215</v>
      </c>
      <c r="AL214" s="6">
        <f t="shared" si="55"/>
        <v>0</v>
      </c>
      <c r="AM214" s="7">
        <f t="shared" si="56"/>
        <v>0</v>
      </c>
      <c r="AN214" s="8">
        <f t="shared" si="57"/>
        <v>0</v>
      </c>
      <c r="AO214" s="9">
        <f t="shared" si="58"/>
        <v>0</v>
      </c>
    </row>
    <row r="215" spans="1:41" x14ac:dyDescent="0.25">
      <c r="A215" s="1"/>
      <c r="B215" s="9"/>
      <c r="E215" s="6"/>
      <c r="G215" s="1"/>
      <c r="H215" s="7"/>
      <c r="J215" s="1"/>
      <c r="K215" s="8"/>
      <c r="M215" s="1"/>
      <c r="N215" s="9"/>
      <c r="P215" s="1"/>
      <c r="Q215" s="6"/>
      <c r="S215" s="1"/>
      <c r="T215" s="7"/>
      <c r="V215" s="1"/>
      <c r="W215" s="8"/>
      <c r="Y215" s="1">
        <f t="shared" si="50"/>
        <v>0</v>
      </c>
      <c r="AC215" s="9">
        <f t="shared" si="46"/>
        <v>0</v>
      </c>
      <c r="AE215" s="1">
        <v>44125</v>
      </c>
      <c r="AF215" s="6">
        <f t="shared" si="51"/>
        <v>0</v>
      </c>
      <c r="AG215" s="7">
        <f t="shared" si="52"/>
        <v>0</v>
      </c>
      <c r="AH215" s="8">
        <f t="shared" si="53"/>
        <v>0</v>
      </c>
      <c r="AI215" s="9">
        <f t="shared" si="54"/>
        <v>0</v>
      </c>
      <c r="AK215" s="1">
        <v>44216</v>
      </c>
      <c r="AL215" s="6">
        <f t="shared" si="55"/>
        <v>0</v>
      </c>
      <c r="AM215" s="7">
        <f t="shared" si="56"/>
        <v>0</v>
      </c>
      <c r="AN215" s="8">
        <f t="shared" si="57"/>
        <v>0</v>
      </c>
      <c r="AO215" s="9">
        <f t="shared" si="58"/>
        <v>0</v>
      </c>
    </row>
    <row r="216" spans="1:41" x14ac:dyDescent="0.25">
      <c r="A216" s="1"/>
      <c r="B216" s="9"/>
      <c r="E216" s="6"/>
      <c r="G216" s="1"/>
      <c r="H216" s="7"/>
      <c r="J216" s="1"/>
      <c r="K216" s="8"/>
      <c r="M216" s="1"/>
      <c r="N216" s="9"/>
      <c r="P216" s="1"/>
      <c r="Q216" s="6"/>
      <c r="S216" s="1"/>
      <c r="T216" s="7"/>
      <c r="V216" s="1"/>
      <c r="W216" s="8"/>
      <c r="Y216" s="1">
        <f t="shared" si="50"/>
        <v>0</v>
      </c>
      <c r="AC216" s="9">
        <f t="shared" si="46"/>
        <v>0</v>
      </c>
      <c r="AE216" s="1">
        <v>44126</v>
      </c>
      <c r="AF216" s="6">
        <f t="shared" si="51"/>
        <v>0</v>
      </c>
      <c r="AG216" s="7">
        <f t="shared" si="52"/>
        <v>0</v>
      </c>
      <c r="AH216" s="8">
        <f t="shared" si="53"/>
        <v>0</v>
      </c>
      <c r="AI216" s="9">
        <f t="shared" si="54"/>
        <v>0</v>
      </c>
      <c r="AK216" s="1">
        <v>44217</v>
      </c>
      <c r="AL216" s="6">
        <f t="shared" si="55"/>
        <v>0</v>
      </c>
      <c r="AM216" s="7">
        <f t="shared" si="56"/>
        <v>0</v>
      </c>
      <c r="AN216" s="8">
        <f t="shared" si="57"/>
        <v>0</v>
      </c>
      <c r="AO216" s="9">
        <f t="shared" si="58"/>
        <v>0</v>
      </c>
    </row>
    <row r="217" spans="1:41" x14ac:dyDescent="0.25">
      <c r="A217" s="1"/>
      <c r="B217" s="9"/>
      <c r="E217" s="6"/>
      <c r="G217" s="1"/>
      <c r="H217" s="7"/>
      <c r="J217" s="1"/>
      <c r="K217" s="8"/>
      <c r="M217" s="1"/>
      <c r="N217" s="9"/>
      <c r="P217" s="1"/>
      <c r="Q217" s="6"/>
      <c r="S217" s="1"/>
      <c r="T217" s="7"/>
      <c r="V217" s="1"/>
      <c r="W217" s="8"/>
      <c r="Y217" s="1">
        <f t="shared" si="50"/>
        <v>0</v>
      </c>
      <c r="AC217" s="9">
        <f t="shared" si="46"/>
        <v>0</v>
      </c>
      <c r="AE217" s="1">
        <v>44127</v>
      </c>
      <c r="AF217" s="6">
        <f t="shared" si="51"/>
        <v>0</v>
      </c>
      <c r="AG217" s="7">
        <f t="shared" si="52"/>
        <v>0</v>
      </c>
      <c r="AH217" s="8">
        <f t="shared" si="53"/>
        <v>0</v>
      </c>
      <c r="AI217" s="9">
        <f t="shared" si="54"/>
        <v>0</v>
      </c>
      <c r="AK217" s="1">
        <v>44218</v>
      </c>
      <c r="AL217" s="6">
        <f t="shared" si="55"/>
        <v>0</v>
      </c>
      <c r="AM217" s="7">
        <f t="shared" si="56"/>
        <v>0</v>
      </c>
      <c r="AN217" s="8">
        <f t="shared" si="57"/>
        <v>0</v>
      </c>
      <c r="AO217" s="9">
        <f t="shared" si="58"/>
        <v>0</v>
      </c>
    </row>
    <row r="218" spans="1:41" x14ac:dyDescent="0.25">
      <c r="A218" s="1"/>
      <c r="B218" s="9"/>
      <c r="E218" s="6"/>
      <c r="G218" s="1"/>
      <c r="H218" s="7"/>
      <c r="J218" s="1"/>
      <c r="K218" s="8"/>
      <c r="M218" s="1"/>
      <c r="N218" s="9"/>
      <c r="P218" s="1"/>
      <c r="Q218" s="6"/>
      <c r="S218" s="1"/>
      <c r="T218" s="7"/>
      <c r="V218" s="1"/>
      <c r="W218" s="8"/>
      <c r="Y218" s="1">
        <f t="shared" si="50"/>
        <v>0</v>
      </c>
      <c r="AC218" s="9">
        <f t="shared" si="46"/>
        <v>0</v>
      </c>
      <c r="AE218" s="1">
        <v>44130</v>
      </c>
      <c r="AF218" s="6">
        <f t="shared" si="51"/>
        <v>0</v>
      </c>
      <c r="AG218" s="7">
        <f t="shared" si="52"/>
        <v>0</v>
      </c>
      <c r="AH218" s="8">
        <f t="shared" si="53"/>
        <v>0</v>
      </c>
      <c r="AI218" s="9">
        <f t="shared" si="54"/>
        <v>0</v>
      </c>
      <c r="AK218" s="1">
        <v>44221</v>
      </c>
      <c r="AL218" s="6">
        <f t="shared" si="55"/>
        <v>0</v>
      </c>
      <c r="AM218" s="7">
        <f t="shared" si="56"/>
        <v>0</v>
      </c>
      <c r="AN218" s="8">
        <f t="shared" si="57"/>
        <v>0</v>
      </c>
      <c r="AO218" s="9">
        <f t="shared" si="58"/>
        <v>0</v>
      </c>
    </row>
    <row r="219" spans="1:41" x14ac:dyDescent="0.25">
      <c r="A219" s="1"/>
      <c r="B219" s="9"/>
      <c r="E219" s="6"/>
      <c r="G219" s="1"/>
      <c r="H219" s="7"/>
      <c r="J219" s="1"/>
      <c r="K219" s="8"/>
      <c r="M219" s="1"/>
      <c r="N219" s="9"/>
      <c r="P219" s="1"/>
      <c r="Q219" s="6"/>
      <c r="S219" s="1"/>
      <c r="T219" s="7"/>
      <c r="V219" s="1"/>
      <c r="W219" s="8"/>
      <c r="Y219" s="1">
        <f t="shared" si="50"/>
        <v>0</v>
      </c>
      <c r="AC219" s="9">
        <f t="shared" si="46"/>
        <v>0</v>
      </c>
      <c r="AE219" s="1">
        <v>44131</v>
      </c>
      <c r="AF219" s="6">
        <f t="shared" si="51"/>
        <v>0</v>
      </c>
      <c r="AG219" s="7">
        <f t="shared" si="52"/>
        <v>0</v>
      </c>
      <c r="AH219" s="8">
        <f t="shared" si="53"/>
        <v>0</v>
      </c>
      <c r="AI219" s="9">
        <f t="shared" si="54"/>
        <v>0</v>
      </c>
      <c r="AK219" s="1">
        <v>44222</v>
      </c>
      <c r="AL219" s="6">
        <f t="shared" si="55"/>
        <v>0</v>
      </c>
      <c r="AM219" s="7">
        <f t="shared" si="56"/>
        <v>0</v>
      </c>
      <c r="AN219" s="8">
        <f t="shared" si="57"/>
        <v>0</v>
      </c>
      <c r="AO219" s="9">
        <f t="shared" si="58"/>
        <v>0</v>
      </c>
    </row>
    <row r="220" spans="1:41" x14ac:dyDescent="0.25">
      <c r="A220" s="1"/>
      <c r="B220" s="9"/>
      <c r="E220" s="6"/>
      <c r="G220" s="1"/>
      <c r="H220" s="7"/>
      <c r="J220" s="1"/>
      <c r="K220" s="8"/>
      <c r="M220" s="1"/>
      <c r="N220" s="9"/>
      <c r="P220" s="1"/>
      <c r="Q220" s="6"/>
      <c r="S220" s="1"/>
      <c r="T220" s="7"/>
      <c r="V220" s="1"/>
      <c r="W220" s="8"/>
      <c r="Y220" s="1">
        <f t="shared" si="50"/>
        <v>0</v>
      </c>
      <c r="AC220" s="9">
        <f t="shared" si="46"/>
        <v>0</v>
      </c>
      <c r="AE220" s="1">
        <v>44132</v>
      </c>
      <c r="AF220" s="6">
        <f t="shared" si="51"/>
        <v>0</v>
      </c>
      <c r="AG220" s="7">
        <f t="shared" si="52"/>
        <v>0</v>
      </c>
      <c r="AH220" s="8">
        <f t="shared" si="53"/>
        <v>0</v>
      </c>
      <c r="AI220" s="9">
        <f t="shared" si="54"/>
        <v>0</v>
      </c>
      <c r="AK220" s="1">
        <v>44223</v>
      </c>
      <c r="AL220" s="6">
        <f t="shared" si="55"/>
        <v>0</v>
      </c>
      <c r="AM220" s="7">
        <f t="shared" si="56"/>
        <v>0</v>
      </c>
      <c r="AN220" s="8">
        <f t="shared" si="57"/>
        <v>0</v>
      </c>
      <c r="AO220" s="9">
        <f t="shared" si="58"/>
        <v>0</v>
      </c>
    </row>
    <row r="221" spans="1:41" x14ac:dyDescent="0.25">
      <c r="A221" s="1"/>
      <c r="B221" s="9"/>
      <c r="E221" s="6"/>
      <c r="G221" s="1"/>
      <c r="H221" s="7"/>
      <c r="J221" s="1"/>
      <c r="K221" s="8"/>
      <c r="M221" s="1"/>
      <c r="N221" s="9"/>
      <c r="P221" s="1"/>
      <c r="Q221" s="6"/>
      <c r="S221" s="1"/>
      <c r="T221" s="7"/>
      <c r="V221" s="1"/>
      <c r="W221" s="8"/>
      <c r="Y221" s="1">
        <f t="shared" si="50"/>
        <v>0</v>
      </c>
      <c r="AC221" s="9">
        <f t="shared" si="46"/>
        <v>0</v>
      </c>
      <c r="AE221" s="1">
        <v>44133</v>
      </c>
      <c r="AF221" s="6">
        <f t="shared" si="51"/>
        <v>0</v>
      </c>
      <c r="AG221" s="7">
        <f t="shared" si="52"/>
        <v>0</v>
      </c>
      <c r="AH221" s="8">
        <f t="shared" si="53"/>
        <v>0</v>
      </c>
      <c r="AI221" s="9">
        <f t="shared" si="54"/>
        <v>0</v>
      </c>
      <c r="AK221" s="1">
        <v>44224</v>
      </c>
      <c r="AL221" s="6">
        <f t="shared" si="55"/>
        <v>0</v>
      </c>
      <c r="AM221" s="7">
        <f t="shared" si="56"/>
        <v>0</v>
      </c>
      <c r="AN221" s="8">
        <f t="shared" si="57"/>
        <v>0</v>
      </c>
      <c r="AO221" s="9">
        <f t="shared" si="58"/>
        <v>0</v>
      </c>
    </row>
    <row r="222" spans="1:41" x14ac:dyDescent="0.25">
      <c r="A222" s="1"/>
      <c r="B222" s="9"/>
      <c r="E222" s="6"/>
      <c r="G222" s="1"/>
      <c r="H222" s="7"/>
      <c r="J222" s="1"/>
      <c r="K222" s="8"/>
      <c r="M222" s="1"/>
      <c r="N222" s="9"/>
      <c r="P222" s="1"/>
      <c r="Q222" s="6"/>
      <c r="S222" s="1"/>
      <c r="T222" s="7"/>
      <c r="V222" s="1"/>
      <c r="W222" s="8"/>
      <c r="Y222" s="1">
        <f t="shared" si="50"/>
        <v>0</v>
      </c>
      <c r="AC222" s="9">
        <f t="shared" si="46"/>
        <v>0</v>
      </c>
      <c r="AE222" s="1">
        <v>44134</v>
      </c>
      <c r="AF222" s="6">
        <f t="shared" si="51"/>
        <v>0</v>
      </c>
      <c r="AG222" s="7">
        <f t="shared" si="52"/>
        <v>0</v>
      </c>
      <c r="AH222" s="8">
        <f t="shared" si="53"/>
        <v>0</v>
      </c>
      <c r="AI222" s="9">
        <f t="shared" si="54"/>
        <v>0</v>
      </c>
      <c r="AK222" s="1">
        <v>44225</v>
      </c>
      <c r="AL222" s="6">
        <f t="shared" si="55"/>
        <v>0</v>
      </c>
      <c r="AM222" s="7">
        <f t="shared" si="56"/>
        <v>0</v>
      </c>
      <c r="AN222" s="8">
        <f t="shared" si="57"/>
        <v>0</v>
      </c>
      <c r="AO222" s="9">
        <f t="shared" si="58"/>
        <v>0</v>
      </c>
    </row>
    <row r="223" spans="1:41" x14ac:dyDescent="0.25">
      <c r="A223" s="1"/>
      <c r="B223" s="9"/>
      <c r="E223" s="6"/>
      <c r="G223" s="1"/>
      <c r="H223" s="7"/>
      <c r="J223" s="1"/>
      <c r="K223" s="8"/>
      <c r="M223" s="1"/>
      <c r="N223" s="9"/>
      <c r="P223" s="1"/>
      <c r="Q223" s="6"/>
      <c r="S223" s="1"/>
      <c r="T223" s="7"/>
      <c r="V223" s="1"/>
      <c r="W223" s="8"/>
      <c r="Y223" s="1">
        <f t="shared" si="50"/>
        <v>0</v>
      </c>
      <c r="AC223" s="9">
        <f t="shared" si="46"/>
        <v>0</v>
      </c>
      <c r="AE223" s="1">
        <v>44137</v>
      </c>
      <c r="AF223" s="6">
        <f t="shared" si="51"/>
        <v>0</v>
      </c>
      <c r="AG223" s="7">
        <f t="shared" si="52"/>
        <v>0</v>
      </c>
      <c r="AH223" s="8">
        <f t="shared" si="53"/>
        <v>0</v>
      </c>
      <c r="AI223" s="9">
        <f t="shared" si="54"/>
        <v>0</v>
      </c>
      <c r="AK223" s="1">
        <v>44228</v>
      </c>
      <c r="AL223" s="6">
        <f t="shared" si="55"/>
        <v>0</v>
      </c>
      <c r="AM223" s="7">
        <f t="shared" si="56"/>
        <v>0</v>
      </c>
      <c r="AN223" s="8">
        <f t="shared" si="57"/>
        <v>0</v>
      </c>
      <c r="AO223" s="9">
        <f t="shared" si="58"/>
        <v>0</v>
      </c>
    </row>
    <row r="224" spans="1:41" x14ac:dyDescent="0.25">
      <c r="A224" s="1"/>
      <c r="B224" s="9"/>
      <c r="E224" s="6"/>
      <c r="G224" s="1"/>
      <c r="H224" s="7"/>
      <c r="J224" s="1"/>
      <c r="K224" s="8"/>
      <c r="M224" s="1"/>
      <c r="N224" s="9"/>
      <c r="P224" s="1"/>
      <c r="Q224" s="6"/>
      <c r="S224" s="1"/>
      <c r="T224" s="7"/>
      <c r="V224" s="1"/>
      <c r="W224" s="8"/>
      <c r="Y224" s="1">
        <f t="shared" si="50"/>
        <v>0</v>
      </c>
      <c r="AC224" s="9">
        <f t="shared" si="46"/>
        <v>0</v>
      </c>
      <c r="AE224" s="1">
        <v>44138</v>
      </c>
      <c r="AF224" s="6">
        <f t="shared" si="51"/>
        <v>0</v>
      </c>
      <c r="AG224" s="7">
        <f t="shared" si="52"/>
        <v>0</v>
      </c>
      <c r="AH224" s="8">
        <f t="shared" si="53"/>
        <v>0</v>
      </c>
      <c r="AI224" s="9">
        <f t="shared" si="54"/>
        <v>0</v>
      </c>
      <c r="AK224" s="1">
        <v>44229</v>
      </c>
      <c r="AL224" s="6">
        <f t="shared" si="55"/>
        <v>0</v>
      </c>
      <c r="AM224" s="7">
        <f t="shared" si="56"/>
        <v>0</v>
      </c>
      <c r="AN224" s="8">
        <f t="shared" si="57"/>
        <v>0</v>
      </c>
      <c r="AO224" s="9">
        <f t="shared" si="58"/>
        <v>0</v>
      </c>
    </row>
    <row r="225" spans="1:41" x14ac:dyDescent="0.25">
      <c r="A225" s="1"/>
      <c r="B225" s="9"/>
      <c r="E225" s="6"/>
      <c r="G225" s="1"/>
      <c r="H225" s="7"/>
      <c r="J225" s="1"/>
      <c r="K225" s="8"/>
      <c r="M225" s="1"/>
      <c r="N225" s="9"/>
      <c r="P225" s="1"/>
      <c r="Q225" s="6"/>
      <c r="S225" s="1"/>
      <c r="T225" s="7"/>
      <c r="V225" s="1"/>
      <c r="W225" s="8"/>
      <c r="Y225" s="1">
        <f t="shared" si="50"/>
        <v>0</v>
      </c>
      <c r="AC225" s="9">
        <f t="shared" si="46"/>
        <v>0</v>
      </c>
      <c r="AE225" s="1">
        <v>44139</v>
      </c>
      <c r="AF225" s="6">
        <f t="shared" si="51"/>
        <v>0</v>
      </c>
      <c r="AG225" s="7">
        <f t="shared" si="52"/>
        <v>0</v>
      </c>
      <c r="AH225" s="8">
        <f t="shared" si="53"/>
        <v>0</v>
      </c>
      <c r="AI225" s="9">
        <f t="shared" si="54"/>
        <v>0</v>
      </c>
      <c r="AK225" s="1">
        <v>44230</v>
      </c>
      <c r="AL225" s="6">
        <f t="shared" si="55"/>
        <v>0</v>
      </c>
      <c r="AM225" s="7">
        <f t="shared" si="56"/>
        <v>0</v>
      </c>
      <c r="AN225" s="8">
        <f t="shared" si="57"/>
        <v>0</v>
      </c>
      <c r="AO225" s="9">
        <f t="shared" si="58"/>
        <v>0</v>
      </c>
    </row>
    <row r="226" spans="1:41" x14ac:dyDescent="0.25">
      <c r="A226" s="1"/>
      <c r="B226" s="9"/>
      <c r="E226" s="6"/>
      <c r="G226" s="1"/>
      <c r="H226" s="7"/>
      <c r="J226" s="1"/>
      <c r="K226" s="8"/>
      <c r="M226" s="1"/>
      <c r="N226" s="9"/>
      <c r="P226" s="1"/>
      <c r="Q226" s="6"/>
      <c r="S226" s="1"/>
      <c r="T226" s="7"/>
      <c r="V226" s="1"/>
      <c r="W226" s="8"/>
      <c r="Y226" s="1">
        <f t="shared" si="50"/>
        <v>0</v>
      </c>
      <c r="AC226" s="9">
        <f t="shared" si="46"/>
        <v>0</v>
      </c>
      <c r="AE226" s="1">
        <v>44140</v>
      </c>
      <c r="AF226" s="6">
        <f t="shared" si="51"/>
        <v>0</v>
      </c>
      <c r="AG226" s="7">
        <f t="shared" si="52"/>
        <v>0</v>
      </c>
      <c r="AH226" s="8">
        <f t="shared" si="53"/>
        <v>0</v>
      </c>
      <c r="AI226" s="9">
        <f t="shared" si="54"/>
        <v>0</v>
      </c>
      <c r="AK226" s="1">
        <v>44231</v>
      </c>
      <c r="AL226" s="6">
        <f t="shared" si="55"/>
        <v>0</v>
      </c>
      <c r="AM226" s="7">
        <f t="shared" si="56"/>
        <v>0</v>
      </c>
      <c r="AN226" s="8">
        <f t="shared" si="57"/>
        <v>0</v>
      </c>
      <c r="AO226" s="9">
        <f t="shared" si="58"/>
        <v>0</v>
      </c>
    </row>
    <row r="227" spans="1:41" x14ac:dyDescent="0.25">
      <c r="A227" s="1"/>
      <c r="B227" s="9"/>
      <c r="E227" s="6"/>
      <c r="G227" s="1"/>
      <c r="H227" s="7"/>
      <c r="J227" s="1"/>
      <c r="K227" s="8"/>
      <c r="M227" s="1"/>
      <c r="N227" s="9"/>
      <c r="P227" s="1"/>
      <c r="Q227" s="6"/>
      <c r="S227" s="1"/>
      <c r="T227" s="7"/>
      <c r="V227" s="1"/>
      <c r="W227" s="8"/>
      <c r="Y227" s="1">
        <f t="shared" si="50"/>
        <v>0</v>
      </c>
      <c r="AC227" s="9">
        <f t="shared" si="46"/>
        <v>0</v>
      </c>
      <c r="AE227" s="1">
        <v>44141</v>
      </c>
      <c r="AF227" s="6">
        <f t="shared" si="51"/>
        <v>0</v>
      </c>
      <c r="AG227" s="7">
        <f t="shared" si="52"/>
        <v>0</v>
      </c>
      <c r="AH227" s="8">
        <f t="shared" si="53"/>
        <v>0</v>
      </c>
      <c r="AI227" s="9">
        <f t="shared" si="54"/>
        <v>0</v>
      </c>
      <c r="AK227" s="1">
        <v>44232</v>
      </c>
      <c r="AL227" s="6">
        <f t="shared" si="55"/>
        <v>0</v>
      </c>
      <c r="AM227" s="7">
        <f t="shared" si="56"/>
        <v>0</v>
      </c>
      <c r="AN227" s="8">
        <f t="shared" si="57"/>
        <v>0</v>
      </c>
      <c r="AO227" s="9">
        <f t="shared" si="58"/>
        <v>0</v>
      </c>
    </row>
    <row r="228" spans="1:41" x14ac:dyDescent="0.25">
      <c r="A228" s="1"/>
      <c r="B228" s="9"/>
      <c r="E228" s="6"/>
      <c r="G228" s="1"/>
      <c r="H228" s="7"/>
      <c r="J228" s="1"/>
      <c r="K228" s="8"/>
      <c r="M228" s="1"/>
      <c r="N228" s="9"/>
      <c r="P228" s="1"/>
      <c r="Q228" s="6"/>
      <c r="S228" s="1"/>
      <c r="T228" s="7"/>
      <c r="V228" s="1"/>
      <c r="W228" s="8"/>
      <c r="Y228" s="1">
        <f t="shared" si="50"/>
        <v>0</v>
      </c>
      <c r="AC228" s="9">
        <f t="shared" si="46"/>
        <v>0</v>
      </c>
      <c r="AE228" s="1">
        <v>44144</v>
      </c>
      <c r="AF228" s="6">
        <f t="shared" si="51"/>
        <v>0</v>
      </c>
      <c r="AG228" s="7">
        <f t="shared" si="52"/>
        <v>0</v>
      </c>
      <c r="AH228" s="8">
        <f t="shared" si="53"/>
        <v>0</v>
      </c>
      <c r="AI228" s="9">
        <f t="shared" si="54"/>
        <v>0</v>
      </c>
      <c r="AK228" s="1">
        <v>44235</v>
      </c>
      <c r="AL228" s="6">
        <f t="shared" si="55"/>
        <v>0</v>
      </c>
      <c r="AM228" s="7">
        <f t="shared" si="56"/>
        <v>0</v>
      </c>
      <c r="AN228" s="8">
        <f t="shared" si="57"/>
        <v>0</v>
      </c>
      <c r="AO228" s="9">
        <f t="shared" si="58"/>
        <v>0</v>
      </c>
    </row>
    <row r="229" spans="1:41" x14ac:dyDescent="0.25">
      <c r="A229" s="1"/>
      <c r="B229" s="9"/>
      <c r="E229" s="6"/>
      <c r="G229" s="1"/>
      <c r="H229" s="7"/>
      <c r="J229" s="1"/>
      <c r="K229" s="8"/>
      <c r="M229" s="1"/>
      <c r="N229" s="9"/>
      <c r="P229" s="1"/>
      <c r="Q229" s="6"/>
      <c r="S229" s="1"/>
      <c r="T229" s="7"/>
      <c r="V229" s="1"/>
      <c r="W229" s="8"/>
      <c r="Y229" s="1">
        <f t="shared" si="50"/>
        <v>0</v>
      </c>
      <c r="AC229" s="9">
        <f t="shared" si="46"/>
        <v>0</v>
      </c>
      <c r="AE229" s="1">
        <v>44145</v>
      </c>
      <c r="AF229" s="6">
        <f t="shared" si="51"/>
        <v>0</v>
      </c>
      <c r="AG229" s="7">
        <f t="shared" si="52"/>
        <v>0</v>
      </c>
      <c r="AH229" s="8">
        <f t="shared" si="53"/>
        <v>0</v>
      </c>
      <c r="AI229" s="9">
        <f t="shared" si="54"/>
        <v>0</v>
      </c>
      <c r="AK229" s="1">
        <v>44236</v>
      </c>
      <c r="AL229" s="6">
        <f t="shared" si="55"/>
        <v>0</v>
      </c>
      <c r="AM229" s="7">
        <f t="shared" si="56"/>
        <v>0</v>
      </c>
      <c r="AN229" s="8">
        <f t="shared" si="57"/>
        <v>0</v>
      </c>
      <c r="AO229" s="9">
        <f t="shared" si="58"/>
        <v>0</v>
      </c>
    </row>
    <row r="230" spans="1:41" x14ac:dyDescent="0.25">
      <c r="A230" s="1"/>
      <c r="B230" s="9"/>
      <c r="E230" s="6"/>
      <c r="G230" s="1"/>
      <c r="H230" s="7"/>
      <c r="J230" s="1"/>
      <c r="K230" s="8"/>
      <c r="M230" s="1"/>
      <c r="N230" s="9"/>
      <c r="P230" s="1"/>
      <c r="Q230" s="6"/>
      <c r="S230" s="1"/>
      <c r="T230" s="7"/>
      <c r="V230" s="1"/>
      <c r="W230" s="8"/>
      <c r="Y230" s="1">
        <f t="shared" si="50"/>
        <v>0</v>
      </c>
      <c r="AC230" s="9">
        <f t="shared" si="46"/>
        <v>0</v>
      </c>
      <c r="AE230" s="1">
        <v>44146</v>
      </c>
      <c r="AF230" s="6">
        <f t="shared" si="51"/>
        <v>0</v>
      </c>
      <c r="AG230" s="7">
        <f t="shared" si="52"/>
        <v>0</v>
      </c>
      <c r="AH230" s="8">
        <f t="shared" si="53"/>
        <v>0</v>
      </c>
      <c r="AI230" s="9">
        <f t="shared" si="54"/>
        <v>0</v>
      </c>
      <c r="AK230" s="1">
        <v>44237</v>
      </c>
      <c r="AL230" s="6">
        <f t="shared" si="55"/>
        <v>0</v>
      </c>
      <c r="AM230" s="7">
        <f t="shared" si="56"/>
        <v>0</v>
      </c>
      <c r="AN230" s="8">
        <f t="shared" si="57"/>
        <v>0</v>
      </c>
      <c r="AO230" s="9">
        <f t="shared" si="58"/>
        <v>0</v>
      </c>
    </row>
    <row r="231" spans="1:41" x14ac:dyDescent="0.25">
      <c r="A231" s="1"/>
      <c r="B231" s="9"/>
      <c r="E231" s="6"/>
      <c r="G231" s="1"/>
      <c r="H231" s="7"/>
      <c r="J231" s="1"/>
      <c r="K231" s="8"/>
      <c r="M231" s="1"/>
      <c r="N231" s="9"/>
      <c r="P231" s="1"/>
      <c r="Q231" s="6"/>
      <c r="S231" s="1"/>
      <c r="T231" s="7"/>
      <c r="V231" s="1"/>
      <c r="W231" s="8"/>
      <c r="Y231" s="1">
        <f t="shared" si="50"/>
        <v>0</v>
      </c>
      <c r="AC231" s="9">
        <f t="shared" si="46"/>
        <v>0</v>
      </c>
      <c r="AE231" s="1">
        <v>44147</v>
      </c>
      <c r="AF231" s="6">
        <f t="shared" si="51"/>
        <v>0</v>
      </c>
      <c r="AG231" s="7">
        <f t="shared" si="52"/>
        <v>0</v>
      </c>
      <c r="AH231" s="8">
        <f t="shared" si="53"/>
        <v>0</v>
      </c>
      <c r="AI231" s="9">
        <f t="shared" si="54"/>
        <v>0</v>
      </c>
      <c r="AK231" s="1">
        <v>44238</v>
      </c>
      <c r="AL231" s="6">
        <f t="shared" si="55"/>
        <v>0</v>
      </c>
      <c r="AM231" s="7">
        <f t="shared" si="56"/>
        <v>0</v>
      </c>
      <c r="AN231" s="8">
        <f t="shared" si="57"/>
        <v>0</v>
      </c>
      <c r="AO231" s="9">
        <f t="shared" si="58"/>
        <v>0</v>
      </c>
    </row>
    <row r="232" spans="1:41" x14ac:dyDescent="0.25">
      <c r="A232" s="1"/>
      <c r="B232" s="9"/>
      <c r="E232" s="6"/>
      <c r="G232" s="1"/>
      <c r="H232" s="7"/>
      <c r="J232" s="1"/>
      <c r="K232" s="8"/>
      <c r="M232" s="1"/>
      <c r="N232" s="9"/>
      <c r="P232" s="1"/>
      <c r="Q232" s="6"/>
      <c r="S232" s="1"/>
      <c r="T232" s="7"/>
      <c r="V232" s="1"/>
      <c r="W232" s="8"/>
      <c r="Y232" s="1">
        <f t="shared" si="50"/>
        <v>0</v>
      </c>
      <c r="AC232" s="9">
        <f t="shared" si="46"/>
        <v>0</v>
      </c>
      <c r="AE232" s="1">
        <v>44148</v>
      </c>
      <c r="AF232" s="6">
        <f t="shared" si="51"/>
        <v>0</v>
      </c>
      <c r="AG232" s="7">
        <f t="shared" si="52"/>
        <v>0</v>
      </c>
      <c r="AH232" s="8">
        <f t="shared" si="53"/>
        <v>0</v>
      </c>
      <c r="AI232" s="9">
        <f t="shared" si="54"/>
        <v>0</v>
      </c>
      <c r="AK232" s="1">
        <v>44239</v>
      </c>
      <c r="AL232" s="6">
        <f t="shared" si="55"/>
        <v>0</v>
      </c>
      <c r="AM232" s="7">
        <f t="shared" si="56"/>
        <v>0</v>
      </c>
      <c r="AN232" s="8">
        <f t="shared" si="57"/>
        <v>0</v>
      </c>
      <c r="AO232" s="9">
        <f t="shared" si="58"/>
        <v>0</v>
      </c>
    </row>
    <row r="233" spans="1:41" x14ac:dyDescent="0.25">
      <c r="A233" s="1"/>
      <c r="B233" s="9"/>
      <c r="E233" s="6"/>
      <c r="G233" s="1"/>
      <c r="H233" s="7"/>
      <c r="J233" s="1"/>
      <c r="K233" s="8"/>
      <c r="M233" s="1"/>
      <c r="N233" s="9"/>
      <c r="P233" s="1"/>
      <c r="Q233" s="6"/>
      <c r="S233" s="1"/>
      <c r="T233" s="7"/>
      <c r="V233" s="1"/>
      <c r="W233" s="8"/>
      <c r="Y233" s="1">
        <f t="shared" si="50"/>
        <v>0</v>
      </c>
      <c r="AC233" s="9">
        <f t="shared" si="46"/>
        <v>0</v>
      </c>
      <c r="AE233" s="1">
        <v>44151</v>
      </c>
      <c r="AF233" s="6">
        <f t="shared" si="51"/>
        <v>0</v>
      </c>
      <c r="AG233" s="7">
        <f t="shared" si="52"/>
        <v>0</v>
      </c>
      <c r="AH233" s="8">
        <f t="shared" si="53"/>
        <v>0</v>
      </c>
      <c r="AI233" s="9">
        <f t="shared" si="54"/>
        <v>0</v>
      </c>
      <c r="AK233" s="1">
        <v>44242</v>
      </c>
      <c r="AL233" s="6">
        <f t="shared" si="55"/>
        <v>0</v>
      </c>
      <c r="AM233" s="7">
        <f t="shared" si="56"/>
        <v>0</v>
      </c>
      <c r="AN233" s="8">
        <f t="shared" si="57"/>
        <v>0</v>
      </c>
      <c r="AO233" s="9">
        <f t="shared" si="58"/>
        <v>0</v>
      </c>
    </row>
    <row r="234" spans="1:41" x14ac:dyDescent="0.25">
      <c r="A234" s="1"/>
      <c r="B234" s="9"/>
      <c r="E234" s="6"/>
      <c r="G234" s="1"/>
      <c r="H234" s="7"/>
      <c r="J234" s="1"/>
      <c r="K234" s="8"/>
      <c r="M234" s="1"/>
      <c r="N234" s="9"/>
      <c r="P234" s="1"/>
      <c r="Q234" s="6"/>
      <c r="S234" s="1"/>
      <c r="T234" s="7"/>
      <c r="V234" s="1"/>
      <c r="W234" s="8"/>
      <c r="Y234" s="1">
        <f t="shared" si="50"/>
        <v>0</v>
      </c>
      <c r="AC234" s="9">
        <f t="shared" si="46"/>
        <v>0</v>
      </c>
      <c r="AE234" s="1">
        <v>44152</v>
      </c>
      <c r="AF234" s="6">
        <f t="shared" si="51"/>
        <v>0</v>
      </c>
      <c r="AG234" s="7">
        <f t="shared" si="52"/>
        <v>0</v>
      </c>
      <c r="AH234" s="8">
        <f t="shared" si="53"/>
        <v>0</v>
      </c>
      <c r="AI234" s="9">
        <f t="shared" si="54"/>
        <v>0</v>
      </c>
      <c r="AK234" s="1">
        <v>44243</v>
      </c>
      <c r="AL234" s="6">
        <f t="shared" si="55"/>
        <v>0</v>
      </c>
      <c r="AM234" s="7">
        <f t="shared" si="56"/>
        <v>0</v>
      </c>
      <c r="AN234" s="8">
        <f t="shared" si="57"/>
        <v>0</v>
      </c>
      <c r="AO234" s="9">
        <f t="shared" si="58"/>
        <v>0</v>
      </c>
    </row>
    <row r="235" spans="1:41" x14ac:dyDescent="0.25">
      <c r="A235" s="1"/>
      <c r="B235" s="9"/>
      <c r="E235" s="6"/>
      <c r="G235" s="1"/>
      <c r="H235" s="7"/>
      <c r="J235" s="1"/>
      <c r="K235" s="8"/>
      <c r="M235" s="1"/>
      <c r="N235" s="9"/>
      <c r="P235" s="1"/>
      <c r="Q235" s="6"/>
      <c r="S235" s="1"/>
      <c r="T235" s="7"/>
      <c r="V235" s="1"/>
      <c r="W235" s="8"/>
      <c r="Y235" s="1">
        <f t="shared" si="50"/>
        <v>0</v>
      </c>
      <c r="AC235" s="9">
        <f t="shared" si="46"/>
        <v>0</v>
      </c>
      <c r="AE235" s="1">
        <v>44153</v>
      </c>
      <c r="AF235" s="6">
        <f t="shared" si="51"/>
        <v>0</v>
      </c>
      <c r="AG235" s="7">
        <f t="shared" si="52"/>
        <v>0</v>
      </c>
      <c r="AH235" s="8">
        <f t="shared" si="53"/>
        <v>0</v>
      </c>
      <c r="AI235" s="9">
        <f t="shared" si="54"/>
        <v>0</v>
      </c>
      <c r="AK235" s="1">
        <v>44244</v>
      </c>
      <c r="AL235" s="6">
        <f t="shared" si="55"/>
        <v>0</v>
      </c>
      <c r="AM235" s="7">
        <f t="shared" si="56"/>
        <v>0</v>
      </c>
      <c r="AN235" s="8">
        <f t="shared" si="57"/>
        <v>0</v>
      </c>
      <c r="AO235" s="9">
        <f t="shared" si="58"/>
        <v>0</v>
      </c>
    </row>
    <row r="236" spans="1:41" x14ac:dyDescent="0.25">
      <c r="A236" s="1"/>
      <c r="B236" s="9"/>
      <c r="E236" s="6"/>
      <c r="G236" s="1"/>
      <c r="H236" s="7"/>
      <c r="J236" s="1"/>
      <c r="K236" s="8"/>
      <c r="M236" s="1"/>
      <c r="N236" s="9"/>
      <c r="P236" s="1"/>
      <c r="Q236" s="6"/>
      <c r="S236" s="1"/>
      <c r="T236" s="7"/>
      <c r="V236" s="1"/>
      <c r="W236" s="8"/>
      <c r="Y236" s="1">
        <f t="shared" si="50"/>
        <v>0</v>
      </c>
      <c r="AC236" s="9">
        <f t="shared" si="46"/>
        <v>0</v>
      </c>
      <c r="AE236" s="1">
        <v>44154</v>
      </c>
      <c r="AF236" s="6">
        <f t="shared" si="51"/>
        <v>0</v>
      </c>
      <c r="AG236" s="7">
        <f t="shared" si="52"/>
        <v>0</v>
      </c>
      <c r="AH236" s="8">
        <f t="shared" si="53"/>
        <v>0</v>
      </c>
      <c r="AI236" s="9">
        <f t="shared" si="54"/>
        <v>0</v>
      </c>
      <c r="AK236" s="1">
        <v>44245</v>
      </c>
      <c r="AL236" s="6">
        <f t="shared" si="55"/>
        <v>0</v>
      </c>
      <c r="AM236" s="7">
        <f t="shared" si="56"/>
        <v>0</v>
      </c>
      <c r="AN236" s="8">
        <f t="shared" si="57"/>
        <v>0</v>
      </c>
      <c r="AO236" s="9">
        <f t="shared" si="58"/>
        <v>0</v>
      </c>
    </row>
    <row r="237" spans="1:41" x14ac:dyDescent="0.25">
      <c r="A237" s="1"/>
      <c r="B237" s="9"/>
      <c r="E237" s="6"/>
      <c r="G237" s="1"/>
      <c r="H237" s="7"/>
      <c r="J237" s="1"/>
      <c r="K237" s="8"/>
      <c r="M237" s="1"/>
      <c r="N237" s="9"/>
      <c r="P237" s="1"/>
      <c r="Q237" s="6"/>
      <c r="S237" s="1"/>
      <c r="T237" s="7"/>
      <c r="V237" s="1"/>
      <c r="W237" s="8"/>
      <c r="Y237" s="1">
        <f t="shared" si="50"/>
        <v>0</v>
      </c>
      <c r="AC237" s="9">
        <f t="shared" si="46"/>
        <v>0</v>
      </c>
      <c r="AE237" s="1">
        <v>44155</v>
      </c>
      <c r="AF237" s="6">
        <f t="shared" si="51"/>
        <v>0</v>
      </c>
      <c r="AG237" s="7">
        <f t="shared" si="52"/>
        <v>0</v>
      </c>
      <c r="AH237" s="8">
        <f t="shared" si="53"/>
        <v>0</v>
      </c>
      <c r="AI237" s="9">
        <f t="shared" si="54"/>
        <v>0</v>
      </c>
      <c r="AK237" s="1">
        <v>44246</v>
      </c>
      <c r="AL237" s="6">
        <f t="shared" si="55"/>
        <v>0</v>
      </c>
      <c r="AM237" s="7">
        <f t="shared" si="56"/>
        <v>0</v>
      </c>
      <c r="AN237" s="8">
        <f t="shared" si="57"/>
        <v>0</v>
      </c>
      <c r="AO237" s="9">
        <f t="shared" si="58"/>
        <v>0</v>
      </c>
    </row>
    <row r="238" spans="1:41" x14ac:dyDescent="0.25">
      <c r="A238" s="1"/>
      <c r="B238" s="9"/>
      <c r="E238" s="6"/>
      <c r="G238" s="1"/>
      <c r="H238" s="7"/>
      <c r="J238" s="1"/>
      <c r="K238" s="8"/>
      <c r="M238" s="1"/>
      <c r="N238" s="9"/>
      <c r="P238" s="1"/>
      <c r="Q238" s="6"/>
      <c r="S238" s="1"/>
      <c r="T238" s="7"/>
      <c r="V238" s="1"/>
      <c r="W238" s="8"/>
      <c r="Y238" s="1">
        <f t="shared" si="50"/>
        <v>0</v>
      </c>
      <c r="AC238" s="9">
        <f t="shared" si="46"/>
        <v>0</v>
      </c>
      <c r="AE238" s="1">
        <v>44158</v>
      </c>
      <c r="AF238" s="6">
        <f t="shared" si="51"/>
        <v>0</v>
      </c>
      <c r="AG238" s="7">
        <f t="shared" si="52"/>
        <v>0</v>
      </c>
      <c r="AH238" s="8">
        <f t="shared" si="53"/>
        <v>0</v>
      </c>
      <c r="AI238" s="9">
        <f t="shared" si="54"/>
        <v>0</v>
      </c>
      <c r="AK238" s="1">
        <v>44249</v>
      </c>
      <c r="AL238" s="6">
        <f t="shared" si="55"/>
        <v>0</v>
      </c>
      <c r="AM238" s="7">
        <f t="shared" si="56"/>
        <v>0</v>
      </c>
      <c r="AN238" s="8">
        <f t="shared" si="57"/>
        <v>0</v>
      </c>
      <c r="AO238" s="9">
        <f t="shared" si="58"/>
        <v>0</v>
      </c>
    </row>
    <row r="239" spans="1:41" x14ac:dyDescent="0.25">
      <c r="A239" s="1"/>
      <c r="B239" s="9"/>
      <c r="E239" s="6"/>
      <c r="G239" s="1"/>
      <c r="H239" s="7"/>
      <c r="J239" s="1"/>
      <c r="K239" s="8"/>
      <c r="M239" s="1"/>
      <c r="N239" s="9"/>
      <c r="P239" s="1"/>
      <c r="Q239" s="6"/>
      <c r="S239" s="1"/>
      <c r="T239" s="7"/>
      <c r="V239" s="1"/>
      <c r="W239" s="8"/>
      <c r="Y239" s="1">
        <f>WORKDAY(Y238,1)</f>
        <v>2</v>
      </c>
      <c r="AC239" s="9">
        <f t="shared" si="46"/>
        <v>0</v>
      </c>
      <c r="AE239" s="1">
        <v>44159</v>
      </c>
      <c r="AF239" s="6">
        <f t="shared" si="51"/>
        <v>0</v>
      </c>
      <c r="AG239" s="7">
        <f t="shared" si="52"/>
        <v>0</v>
      </c>
      <c r="AH239" s="8">
        <f t="shared" si="53"/>
        <v>0</v>
      </c>
      <c r="AI239" s="9">
        <f t="shared" si="54"/>
        <v>0</v>
      </c>
      <c r="AK239" s="1">
        <v>44250</v>
      </c>
      <c r="AL239" s="6">
        <f t="shared" si="55"/>
        <v>0</v>
      </c>
      <c r="AM239" s="7">
        <f t="shared" si="56"/>
        <v>0</v>
      </c>
      <c r="AN239" s="8">
        <f t="shared" si="57"/>
        <v>0</v>
      </c>
      <c r="AO239" s="9">
        <f t="shared" si="58"/>
        <v>0</v>
      </c>
    </row>
    <row r="240" spans="1:41" x14ac:dyDescent="0.25">
      <c r="A240" s="1"/>
      <c r="B240" s="9"/>
      <c r="E240" s="6"/>
      <c r="G240" s="1"/>
      <c r="H240" s="7"/>
      <c r="J240" s="1"/>
      <c r="K240" s="8"/>
      <c r="M240" s="1"/>
      <c r="N240" s="9"/>
      <c r="P240" s="1"/>
      <c r="Q240" s="6"/>
      <c r="S240" s="1"/>
      <c r="T240" s="7"/>
      <c r="V240" s="1"/>
      <c r="W240" s="8"/>
      <c r="Y240" s="1">
        <f t="shared" ref="Y240:Y265" si="59">WORKDAY(Y239,1)</f>
        <v>3</v>
      </c>
      <c r="AC240" s="9">
        <f t="shared" si="46"/>
        <v>0</v>
      </c>
      <c r="AE240" s="1">
        <v>44160</v>
      </c>
      <c r="AF240" s="6">
        <f t="shared" si="51"/>
        <v>0</v>
      </c>
      <c r="AG240" s="7">
        <f t="shared" si="52"/>
        <v>0</v>
      </c>
      <c r="AH240" s="8">
        <f t="shared" si="53"/>
        <v>0</v>
      </c>
      <c r="AI240" s="9">
        <f t="shared" si="54"/>
        <v>0</v>
      </c>
      <c r="AK240" s="1">
        <v>44251</v>
      </c>
      <c r="AL240" s="6">
        <f t="shared" si="55"/>
        <v>0</v>
      </c>
      <c r="AM240" s="7">
        <f t="shared" si="56"/>
        <v>0</v>
      </c>
      <c r="AN240" s="8">
        <f t="shared" si="57"/>
        <v>0</v>
      </c>
      <c r="AO240" s="9">
        <f t="shared" si="58"/>
        <v>0</v>
      </c>
    </row>
    <row r="241" spans="1:41" x14ac:dyDescent="0.25">
      <c r="A241" s="1"/>
      <c r="B241" s="9"/>
      <c r="E241" s="6"/>
      <c r="G241" s="1"/>
      <c r="H241" s="7"/>
      <c r="J241" s="1"/>
      <c r="K241" s="8"/>
      <c r="M241" s="1"/>
      <c r="N241" s="9"/>
      <c r="P241" s="1"/>
      <c r="Q241" s="6"/>
      <c r="S241" s="1"/>
      <c r="T241" s="7"/>
      <c r="V241" s="1"/>
      <c r="W241" s="8"/>
      <c r="Y241" s="1">
        <f t="shared" si="59"/>
        <v>4</v>
      </c>
      <c r="AC241" s="9">
        <f t="shared" si="46"/>
        <v>0</v>
      </c>
      <c r="AE241" s="1">
        <v>44161</v>
      </c>
      <c r="AF241" s="6">
        <f t="shared" si="51"/>
        <v>0</v>
      </c>
      <c r="AG241" s="7">
        <f t="shared" si="52"/>
        <v>0</v>
      </c>
      <c r="AH241" s="8">
        <f t="shared" si="53"/>
        <v>0</v>
      </c>
      <c r="AI241" s="9">
        <f t="shared" si="54"/>
        <v>0</v>
      </c>
      <c r="AK241" s="1">
        <v>44252</v>
      </c>
      <c r="AL241" s="6">
        <f t="shared" si="55"/>
        <v>0</v>
      </c>
      <c r="AM241" s="7">
        <f t="shared" si="56"/>
        <v>0</v>
      </c>
      <c r="AN241" s="8">
        <f t="shared" si="57"/>
        <v>0</v>
      </c>
      <c r="AO241" s="9">
        <f t="shared" si="58"/>
        <v>0</v>
      </c>
    </row>
    <row r="242" spans="1:41" x14ac:dyDescent="0.25">
      <c r="A242" s="1"/>
      <c r="B242" s="9"/>
      <c r="E242" s="6"/>
      <c r="G242" s="1"/>
      <c r="H242" s="7"/>
      <c r="J242" s="1"/>
      <c r="K242" s="8"/>
      <c r="M242" s="1"/>
      <c r="N242" s="9"/>
      <c r="P242" s="1"/>
      <c r="Q242" s="6"/>
      <c r="S242" s="1"/>
      <c r="T242" s="7"/>
      <c r="V242" s="1"/>
      <c r="W242" s="8"/>
      <c r="Y242" s="1">
        <f t="shared" si="59"/>
        <v>5</v>
      </c>
      <c r="AC242" s="9">
        <f t="shared" si="46"/>
        <v>0</v>
      </c>
      <c r="AE242" s="1">
        <v>44162</v>
      </c>
      <c r="AF242" s="6">
        <f t="shared" si="51"/>
        <v>0</v>
      </c>
      <c r="AG242" s="7">
        <f t="shared" si="52"/>
        <v>0</v>
      </c>
      <c r="AH242" s="8">
        <f t="shared" si="53"/>
        <v>0</v>
      </c>
      <c r="AI242" s="9">
        <f t="shared" si="54"/>
        <v>0</v>
      </c>
      <c r="AK242" s="1">
        <v>44253</v>
      </c>
      <c r="AL242" s="6">
        <f t="shared" si="55"/>
        <v>0</v>
      </c>
      <c r="AM242" s="7">
        <f t="shared" si="56"/>
        <v>0</v>
      </c>
      <c r="AN242" s="8">
        <f t="shared" si="57"/>
        <v>0</v>
      </c>
      <c r="AO242" s="9">
        <f t="shared" si="58"/>
        <v>0</v>
      </c>
    </row>
    <row r="243" spans="1:41" x14ac:dyDescent="0.25">
      <c r="A243" s="1"/>
      <c r="B243" s="9"/>
      <c r="E243" s="6"/>
      <c r="G243" s="1"/>
      <c r="H243" s="7"/>
      <c r="J243" s="1"/>
      <c r="K243" s="8"/>
      <c r="M243" s="1"/>
      <c r="N243" s="9"/>
      <c r="P243" s="1"/>
      <c r="Q243" s="6"/>
      <c r="S243" s="1"/>
      <c r="T243" s="7"/>
      <c r="V243" s="1"/>
      <c r="W243" s="8"/>
      <c r="Y243" s="1">
        <f t="shared" si="59"/>
        <v>6</v>
      </c>
      <c r="AC243" s="9">
        <f t="shared" si="46"/>
        <v>0</v>
      </c>
      <c r="AE243" s="1">
        <v>44165</v>
      </c>
      <c r="AF243" s="6">
        <f t="shared" si="51"/>
        <v>0</v>
      </c>
      <c r="AG243" s="7">
        <f t="shared" si="52"/>
        <v>0</v>
      </c>
      <c r="AH243" s="8">
        <f t="shared" si="53"/>
        <v>0</v>
      </c>
      <c r="AI243" s="9">
        <f t="shared" si="54"/>
        <v>0</v>
      </c>
      <c r="AK243" s="1">
        <v>44256</v>
      </c>
      <c r="AL243" s="6">
        <f t="shared" si="55"/>
        <v>0</v>
      </c>
      <c r="AM243" s="7">
        <f t="shared" si="56"/>
        <v>0</v>
      </c>
      <c r="AN243" s="8">
        <f t="shared" si="57"/>
        <v>0</v>
      </c>
      <c r="AO243" s="9">
        <f t="shared" si="58"/>
        <v>0</v>
      </c>
    </row>
    <row r="244" spans="1:41" x14ac:dyDescent="0.25">
      <c r="A244" s="1"/>
      <c r="B244" s="9"/>
      <c r="E244" s="6"/>
      <c r="G244" s="1"/>
      <c r="H244" s="7"/>
      <c r="J244" s="1"/>
      <c r="K244" s="8"/>
      <c r="M244" s="1"/>
      <c r="N244" s="9"/>
      <c r="P244" s="1"/>
      <c r="Q244" s="6"/>
      <c r="S244" s="1"/>
      <c r="T244" s="7"/>
      <c r="V244" s="1"/>
      <c r="W244" s="8"/>
      <c r="Y244" s="1">
        <f t="shared" si="59"/>
        <v>9</v>
      </c>
      <c r="AC244" s="9">
        <f t="shared" si="46"/>
        <v>0</v>
      </c>
      <c r="AE244" s="1">
        <v>44166</v>
      </c>
      <c r="AF244" s="6">
        <f t="shared" si="51"/>
        <v>0</v>
      </c>
      <c r="AG244" s="7">
        <f t="shared" si="52"/>
        <v>0</v>
      </c>
      <c r="AH244" s="8">
        <f t="shared" si="53"/>
        <v>0</v>
      </c>
      <c r="AI244" s="9">
        <f t="shared" si="54"/>
        <v>0</v>
      </c>
      <c r="AK244" s="1">
        <v>44257</v>
      </c>
      <c r="AL244" s="6">
        <f t="shared" si="55"/>
        <v>0</v>
      </c>
      <c r="AM244" s="7">
        <f t="shared" si="56"/>
        <v>0</v>
      </c>
      <c r="AN244" s="8">
        <f t="shared" si="57"/>
        <v>0</v>
      </c>
      <c r="AO244" s="9">
        <f t="shared" si="58"/>
        <v>0</v>
      </c>
    </row>
    <row r="245" spans="1:41" x14ac:dyDescent="0.25">
      <c r="A245" s="1"/>
      <c r="B245" s="9"/>
      <c r="E245" s="6"/>
      <c r="G245" s="1"/>
      <c r="H245" s="7"/>
      <c r="J245" s="1"/>
      <c r="K245" s="8"/>
      <c r="M245" s="1"/>
      <c r="N245" s="9"/>
      <c r="P245" s="1"/>
      <c r="Q245" s="6"/>
      <c r="S245" s="1"/>
      <c r="T245" s="7"/>
      <c r="V245" s="1"/>
      <c r="W245" s="8"/>
      <c r="Y245" s="1">
        <f t="shared" si="59"/>
        <v>10</v>
      </c>
      <c r="AC245" s="9">
        <f t="shared" si="46"/>
        <v>0</v>
      </c>
      <c r="AE245" s="1">
        <v>44167</v>
      </c>
      <c r="AF245" s="6">
        <f t="shared" si="51"/>
        <v>0</v>
      </c>
      <c r="AG245" s="7">
        <f t="shared" si="52"/>
        <v>0</v>
      </c>
      <c r="AH245" s="8">
        <f t="shared" si="53"/>
        <v>0</v>
      </c>
      <c r="AI245" s="9">
        <f t="shared" si="54"/>
        <v>0</v>
      </c>
      <c r="AK245" s="1">
        <v>44258</v>
      </c>
      <c r="AL245" s="6">
        <f t="shared" si="55"/>
        <v>0</v>
      </c>
      <c r="AM245" s="7">
        <f t="shared" si="56"/>
        <v>0</v>
      </c>
      <c r="AN245" s="8">
        <f t="shared" si="57"/>
        <v>0</v>
      </c>
      <c r="AO245" s="9">
        <f t="shared" si="58"/>
        <v>0</v>
      </c>
    </row>
    <row r="246" spans="1:41" x14ac:dyDescent="0.25">
      <c r="A246" s="1"/>
      <c r="B246" s="9"/>
      <c r="E246" s="6"/>
      <c r="G246" s="1"/>
      <c r="H246" s="7"/>
      <c r="J246" s="1"/>
      <c r="K246" s="8"/>
      <c r="M246" s="1"/>
      <c r="N246" s="9"/>
      <c r="P246" s="1"/>
      <c r="Q246" s="6"/>
      <c r="S246" s="1"/>
      <c r="T246" s="7"/>
      <c r="V246" s="1"/>
      <c r="W246" s="8"/>
      <c r="Y246" s="1">
        <f t="shared" si="59"/>
        <v>11</v>
      </c>
      <c r="AC246" s="9">
        <f t="shared" si="46"/>
        <v>0</v>
      </c>
      <c r="AE246" s="1">
        <v>44168</v>
      </c>
      <c r="AF246" s="6">
        <f t="shared" si="51"/>
        <v>0</v>
      </c>
      <c r="AG246" s="7">
        <f t="shared" si="52"/>
        <v>0</v>
      </c>
      <c r="AH246" s="8">
        <f t="shared" si="53"/>
        <v>0</v>
      </c>
      <c r="AI246" s="9">
        <f t="shared" si="54"/>
        <v>0</v>
      </c>
      <c r="AK246" s="1">
        <v>44259</v>
      </c>
      <c r="AL246" s="6">
        <f t="shared" si="55"/>
        <v>0</v>
      </c>
      <c r="AM246" s="7">
        <f t="shared" si="56"/>
        <v>0</v>
      </c>
      <c r="AN246" s="8">
        <f t="shared" si="57"/>
        <v>0</v>
      </c>
      <c r="AO246" s="9">
        <f t="shared" si="58"/>
        <v>0</v>
      </c>
    </row>
    <row r="247" spans="1:41" x14ac:dyDescent="0.25">
      <c r="A247" s="1"/>
      <c r="B247" s="9"/>
      <c r="E247" s="6"/>
      <c r="G247" s="1"/>
      <c r="H247" s="7"/>
      <c r="J247" s="1"/>
      <c r="K247" s="8"/>
      <c r="M247" s="1"/>
      <c r="N247" s="9"/>
      <c r="P247" s="1"/>
      <c r="Q247" s="6"/>
      <c r="S247" s="1"/>
      <c r="T247" s="7"/>
      <c r="V247" s="1"/>
      <c r="W247" s="8"/>
      <c r="Y247" s="1">
        <f t="shared" si="59"/>
        <v>12</v>
      </c>
      <c r="AC247" s="9">
        <f t="shared" si="46"/>
        <v>0</v>
      </c>
      <c r="AE247" s="1">
        <v>44169</v>
      </c>
      <c r="AF247" s="6">
        <f t="shared" si="51"/>
        <v>0</v>
      </c>
      <c r="AG247" s="7">
        <f t="shared" si="52"/>
        <v>0</v>
      </c>
      <c r="AH247" s="8">
        <f t="shared" si="53"/>
        <v>0</v>
      </c>
      <c r="AI247" s="9">
        <f t="shared" si="54"/>
        <v>0</v>
      </c>
      <c r="AK247" s="1">
        <v>44260</v>
      </c>
      <c r="AL247" s="6">
        <f t="shared" si="55"/>
        <v>0</v>
      </c>
      <c r="AM247" s="7">
        <f t="shared" si="56"/>
        <v>0</v>
      </c>
      <c r="AN247" s="8">
        <f t="shared" si="57"/>
        <v>0</v>
      </c>
      <c r="AO247" s="9">
        <f t="shared" si="58"/>
        <v>0</v>
      </c>
    </row>
    <row r="248" spans="1:41" x14ac:dyDescent="0.25">
      <c r="A248" s="1"/>
      <c r="B248" s="9"/>
      <c r="E248" s="6"/>
      <c r="G248" s="1"/>
      <c r="H248" s="7"/>
      <c r="J248" s="1"/>
      <c r="K248" s="8"/>
      <c r="M248" s="1"/>
      <c r="N248" s="9"/>
      <c r="P248" s="1"/>
      <c r="Q248" s="6"/>
      <c r="S248" s="1"/>
      <c r="T248" s="7"/>
      <c r="V248" s="1"/>
      <c r="W248" s="8"/>
      <c r="Y248" s="1">
        <f t="shared" si="59"/>
        <v>13</v>
      </c>
      <c r="AC248" s="9">
        <f t="shared" si="46"/>
        <v>0</v>
      </c>
      <c r="AE248" s="1">
        <v>44172</v>
      </c>
      <c r="AF248" s="6">
        <f t="shared" si="51"/>
        <v>0</v>
      </c>
      <c r="AG248" s="7">
        <f t="shared" si="52"/>
        <v>0</v>
      </c>
      <c r="AH248" s="8">
        <f t="shared" si="53"/>
        <v>0</v>
      </c>
      <c r="AI248" s="9">
        <f t="shared" si="54"/>
        <v>0</v>
      </c>
      <c r="AK248" s="1">
        <v>44263</v>
      </c>
      <c r="AL248" s="6">
        <f t="shared" si="55"/>
        <v>0</v>
      </c>
      <c r="AM248" s="7">
        <f t="shared" si="56"/>
        <v>0</v>
      </c>
      <c r="AN248" s="8">
        <f t="shared" si="57"/>
        <v>0</v>
      </c>
      <c r="AO248" s="9">
        <f t="shared" si="58"/>
        <v>0</v>
      </c>
    </row>
    <row r="249" spans="1:41" x14ac:dyDescent="0.25">
      <c r="A249" s="1"/>
      <c r="B249" s="9"/>
      <c r="E249" s="6"/>
      <c r="G249" s="1"/>
      <c r="H249" s="7"/>
      <c r="J249" s="1"/>
      <c r="K249" s="8"/>
      <c r="M249" s="1"/>
      <c r="N249" s="9"/>
      <c r="P249" s="1"/>
      <c r="Q249" s="6"/>
      <c r="S249" s="1"/>
      <c r="T249" s="7"/>
      <c r="V249" s="1"/>
      <c r="W249" s="8"/>
      <c r="Y249" s="1">
        <f t="shared" si="59"/>
        <v>16</v>
      </c>
      <c r="AC249" s="9">
        <f t="shared" si="46"/>
        <v>0</v>
      </c>
      <c r="AE249" s="1">
        <v>44173</v>
      </c>
      <c r="AF249" s="6">
        <f t="shared" si="51"/>
        <v>0</v>
      </c>
      <c r="AG249" s="7">
        <f t="shared" si="52"/>
        <v>0</v>
      </c>
      <c r="AH249" s="8">
        <f t="shared" si="53"/>
        <v>0</v>
      </c>
      <c r="AI249" s="9">
        <f t="shared" si="54"/>
        <v>0</v>
      </c>
      <c r="AK249" s="1">
        <v>44264</v>
      </c>
      <c r="AL249" s="6">
        <f t="shared" si="55"/>
        <v>0</v>
      </c>
      <c r="AM249" s="7">
        <f t="shared" si="56"/>
        <v>0</v>
      </c>
      <c r="AN249" s="8">
        <f t="shared" si="57"/>
        <v>0</v>
      </c>
      <c r="AO249" s="9">
        <f t="shared" si="58"/>
        <v>0</v>
      </c>
    </row>
    <row r="250" spans="1:41" x14ac:dyDescent="0.25">
      <c r="A250" s="1"/>
      <c r="B250" s="9"/>
      <c r="E250" s="6"/>
      <c r="G250" s="1"/>
      <c r="H250" s="7"/>
      <c r="J250" s="1"/>
      <c r="K250" s="8"/>
      <c r="M250" s="1"/>
      <c r="N250" s="9"/>
      <c r="P250" s="1"/>
      <c r="Q250" s="6"/>
      <c r="S250" s="1"/>
      <c r="T250" s="7"/>
      <c r="V250" s="1"/>
      <c r="W250" s="8"/>
      <c r="Y250" s="1">
        <f t="shared" si="59"/>
        <v>17</v>
      </c>
      <c r="AC250" s="9">
        <f t="shared" si="46"/>
        <v>0</v>
      </c>
      <c r="AE250" s="1">
        <v>44174</v>
      </c>
      <c r="AF250" s="6">
        <f t="shared" si="51"/>
        <v>0</v>
      </c>
      <c r="AG250" s="7">
        <f t="shared" si="52"/>
        <v>0</v>
      </c>
      <c r="AH250" s="8">
        <f t="shared" si="53"/>
        <v>0</v>
      </c>
      <c r="AI250" s="9">
        <f t="shared" si="54"/>
        <v>0</v>
      </c>
      <c r="AK250" s="1">
        <v>44265</v>
      </c>
      <c r="AL250" s="6">
        <f t="shared" si="55"/>
        <v>0</v>
      </c>
      <c r="AM250" s="7">
        <f t="shared" si="56"/>
        <v>0</v>
      </c>
      <c r="AN250" s="8">
        <f t="shared" si="57"/>
        <v>0</v>
      </c>
      <c r="AO250" s="9">
        <f t="shared" si="58"/>
        <v>0</v>
      </c>
    </row>
    <row r="251" spans="1:41" x14ac:dyDescent="0.25">
      <c r="A251" s="1"/>
      <c r="B251" s="9"/>
      <c r="E251" s="6"/>
      <c r="G251" s="1"/>
      <c r="H251" s="7"/>
      <c r="J251" s="1"/>
      <c r="K251" s="8"/>
      <c r="M251" s="1"/>
      <c r="N251" s="9"/>
      <c r="P251" s="1"/>
      <c r="Q251" s="6"/>
      <c r="S251" s="1"/>
      <c r="T251" s="7"/>
      <c r="V251" s="1"/>
      <c r="W251" s="8"/>
      <c r="Y251" s="1">
        <f t="shared" si="59"/>
        <v>18</v>
      </c>
      <c r="AC251" s="9">
        <f t="shared" si="46"/>
        <v>0</v>
      </c>
      <c r="AE251" s="1">
        <v>44175</v>
      </c>
      <c r="AF251" s="6">
        <f t="shared" si="51"/>
        <v>0</v>
      </c>
      <c r="AG251" s="7">
        <f t="shared" si="52"/>
        <v>0</v>
      </c>
      <c r="AH251" s="8">
        <f t="shared" si="53"/>
        <v>0</v>
      </c>
      <c r="AI251" s="9">
        <f t="shared" si="54"/>
        <v>0</v>
      </c>
      <c r="AK251" s="1">
        <v>44266</v>
      </c>
      <c r="AL251" s="6">
        <f t="shared" si="55"/>
        <v>0</v>
      </c>
      <c r="AM251" s="7">
        <f t="shared" si="56"/>
        <v>0</v>
      </c>
      <c r="AN251" s="8">
        <f t="shared" si="57"/>
        <v>0</v>
      </c>
      <c r="AO251" s="9">
        <f t="shared" si="58"/>
        <v>0</v>
      </c>
    </row>
    <row r="252" spans="1:41" x14ac:dyDescent="0.25">
      <c r="A252" s="1"/>
      <c r="B252" s="9"/>
      <c r="E252" s="6"/>
      <c r="G252" s="1"/>
      <c r="H252" s="7"/>
      <c r="J252" s="1"/>
      <c r="K252" s="8"/>
      <c r="M252" s="1"/>
      <c r="N252" s="9"/>
      <c r="P252" s="1"/>
      <c r="Q252" s="6"/>
      <c r="S252" s="1"/>
      <c r="T252" s="7"/>
      <c r="V252" s="1"/>
      <c r="W252" s="8"/>
      <c r="Y252" s="1">
        <f t="shared" si="59"/>
        <v>19</v>
      </c>
      <c r="AC252" s="9">
        <f t="shared" si="46"/>
        <v>0</v>
      </c>
      <c r="AE252" s="1">
        <v>44176</v>
      </c>
      <c r="AF252" s="6">
        <f t="shared" si="51"/>
        <v>0</v>
      </c>
      <c r="AG252" s="7">
        <f t="shared" si="52"/>
        <v>0</v>
      </c>
      <c r="AH252" s="8">
        <f t="shared" si="53"/>
        <v>0</v>
      </c>
      <c r="AI252" s="9">
        <f t="shared" si="54"/>
        <v>0</v>
      </c>
      <c r="AK252" s="1">
        <v>44267</v>
      </c>
      <c r="AL252" s="6">
        <f t="shared" si="55"/>
        <v>0</v>
      </c>
      <c r="AM252" s="7">
        <f t="shared" si="56"/>
        <v>0</v>
      </c>
      <c r="AN252" s="8">
        <f t="shared" si="57"/>
        <v>0</v>
      </c>
      <c r="AO252" s="9">
        <f t="shared" si="58"/>
        <v>0</v>
      </c>
    </row>
    <row r="253" spans="1:41" x14ac:dyDescent="0.25">
      <c r="A253" s="1"/>
      <c r="B253" s="9"/>
      <c r="E253" s="6"/>
      <c r="G253" s="1"/>
      <c r="H253" s="7"/>
      <c r="J253" s="1"/>
      <c r="K253" s="8"/>
      <c r="M253" s="1"/>
      <c r="N253" s="9"/>
      <c r="P253" s="1"/>
      <c r="Q253" s="6"/>
      <c r="S253" s="1"/>
      <c r="T253" s="7"/>
      <c r="V253" s="1"/>
      <c r="W253" s="8"/>
      <c r="Y253" s="1">
        <f t="shared" si="59"/>
        <v>20</v>
      </c>
      <c r="AC253" s="9">
        <f t="shared" si="46"/>
        <v>0</v>
      </c>
      <c r="AE253" s="1">
        <v>44179</v>
      </c>
      <c r="AF253" s="6">
        <f t="shared" si="51"/>
        <v>0</v>
      </c>
      <c r="AG253" s="7">
        <f t="shared" si="52"/>
        <v>0</v>
      </c>
      <c r="AH253" s="8">
        <f t="shared" si="53"/>
        <v>0</v>
      </c>
      <c r="AI253" s="9">
        <f t="shared" si="54"/>
        <v>0</v>
      </c>
      <c r="AK253" s="1">
        <v>44270</v>
      </c>
      <c r="AL253" s="6">
        <f t="shared" si="55"/>
        <v>0</v>
      </c>
      <c r="AM253" s="7">
        <f t="shared" si="56"/>
        <v>0</v>
      </c>
      <c r="AN253" s="8">
        <f t="shared" si="57"/>
        <v>0</v>
      </c>
      <c r="AO253" s="9">
        <f t="shared" si="58"/>
        <v>0</v>
      </c>
    </row>
    <row r="254" spans="1:41" x14ac:dyDescent="0.25">
      <c r="A254" s="1"/>
      <c r="B254" s="9"/>
      <c r="E254" s="6"/>
      <c r="G254" s="1"/>
      <c r="H254" s="7"/>
      <c r="J254" s="1"/>
      <c r="K254" s="8"/>
      <c r="M254" s="1"/>
      <c r="N254" s="9"/>
      <c r="P254" s="1"/>
      <c r="Q254" s="6"/>
      <c r="S254" s="1"/>
      <c r="T254" s="7"/>
      <c r="V254" s="1"/>
      <c r="W254" s="8"/>
      <c r="Y254" s="1">
        <f t="shared" si="59"/>
        <v>23</v>
      </c>
      <c r="AC254" s="9">
        <f t="shared" si="46"/>
        <v>0</v>
      </c>
      <c r="AE254" s="1">
        <v>44180</v>
      </c>
      <c r="AF254" s="6">
        <f t="shared" si="51"/>
        <v>0</v>
      </c>
      <c r="AG254" s="7">
        <f t="shared" si="52"/>
        <v>0</v>
      </c>
      <c r="AH254" s="8">
        <f t="shared" si="53"/>
        <v>0</v>
      </c>
      <c r="AI254" s="9">
        <f t="shared" si="54"/>
        <v>0</v>
      </c>
      <c r="AK254" s="1">
        <v>44271</v>
      </c>
      <c r="AL254" s="6">
        <f t="shared" si="55"/>
        <v>0</v>
      </c>
      <c r="AM254" s="7">
        <f t="shared" si="56"/>
        <v>0</v>
      </c>
      <c r="AN254" s="8">
        <f t="shared" si="57"/>
        <v>0</v>
      </c>
      <c r="AO254" s="9">
        <f t="shared" si="58"/>
        <v>0</v>
      </c>
    </row>
    <row r="255" spans="1:41" x14ac:dyDescent="0.25">
      <c r="A255" s="1"/>
      <c r="B255" s="9"/>
      <c r="E255" s="6"/>
      <c r="G255" s="1"/>
      <c r="H255" s="7"/>
      <c r="J255" s="1"/>
      <c r="K255" s="8"/>
      <c r="M255" s="1"/>
      <c r="N255" s="9"/>
      <c r="P255" s="1"/>
      <c r="Q255" s="6"/>
      <c r="S255" s="1"/>
      <c r="T255" s="7"/>
      <c r="V255" s="1"/>
      <c r="W255" s="8"/>
      <c r="Y255" s="1">
        <f t="shared" si="59"/>
        <v>24</v>
      </c>
      <c r="AC255" s="9">
        <f t="shared" si="46"/>
        <v>0</v>
      </c>
      <c r="AE255" s="1">
        <v>44181</v>
      </c>
      <c r="AF255" s="6">
        <f t="shared" si="51"/>
        <v>0</v>
      </c>
      <c r="AG255" s="7">
        <f t="shared" si="52"/>
        <v>0</v>
      </c>
      <c r="AH255" s="8">
        <f t="shared" si="53"/>
        <v>0</v>
      </c>
      <c r="AI255" s="9">
        <f t="shared" si="54"/>
        <v>0</v>
      </c>
      <c r="AK255" s="1">
        <v>44272</v>
      </c>
      <c r="AL255" s="6">
        <f t="shared" si="55"/>
        <v>0</v>
      </c>
      <c r="AM255" s="7">
        <f t="shared" si="56"/>
        <v>0</v>
      </c>
      <c r="AN255" s="8">
        <f t="shared" si="57"/>
        <v>0</v>
      </c>
      <c r="AO255" s="9">
        <f t="shared" si="58"/>
        <v>0</v>
      </c>
    </row>
    <row r="256" spans="1:41" x14ac:dyDescent="0.25">
      <c r="A256" s="1"/>
      <c r="B256" s="9"/>
      <c r="E256" s="6"/>
      <c r="G256" s="1"/>
      <c r="H256" s="7"/>
      <c r="J256" s="1"/>
      <c r="K256" s="8"/>
      <c r="M256" s="1"/>
      <c r="N256" s="9"/>
      <c r="P256" s="1"/>
      <c r="Q256" s="6"/>
      <c r="S256" s="1"/>
      <c r="T256" s="7"/>
      <c r="V256" s="1"/>
      <c r="W256" s="8"/>
      <c r="Y256" s="1">
        <f t="shared" si="59"/>
        <v>25</v>
      </c>
      <c r="AC256" s="9">
        <f t="shared" si="46"/>
        <v>0</v>
      </c>
      <c r="AE256" s="1">
        <v>44182</v>
      </c>
      <c r="AF256" s="6">
        <f t="shared" si="51"/>
        <v>0</v>
      </c>
      <c r="AG256" s="7">
        <f t="shared" si="52"/>
        <v>0</v>
      </c>
      <c r="AH256" s="8">
        <f t="shared" si="53"/>
        <v>0</v>
      </c>
      <c r="AI256" s="9">
        <f t="shared" si="54"/>
        <v>0</v>
      </c>
      <c r="AK256" s="1">
        <v>44273</v>
      </c>
      <c r="AL256" s="6">
        <f t="shared" si="55"/>
        <v>0</v>
      </c>
      <c r="AM256" s="7">
        <f t="shared" si="56"/>
        <v>0</v>
      </c>
      <c r="AN256" s="8">
        <f t="shared" si="57"/>
        <v>0</v>
      </c>
      <c r="AO256" s="9">
        <f t="shared" si="58"/>
        <v>0</v>
      </c>
    </row>
    <row r="257" spans="1:48" x14ac:dyDescent="0.25">
      <c r="A257" s="1"/>
      <c r="B257" s="9"/>
      <c r="E257" s="6"/>
      <c r="G257" s="1"/>
      <c r="H257" s="7"/>
      <c r="J257" s="1"/>
      <c r="K257" s="8"/>
      <c r="M257" s="1"/>
      <c r="N257" s="9"/>
      <c r="P257" s="1"/>
      <c r="Q257" s="6"/>
      <c r="S257" s="1"/>
      <c r="T257" s="7"/>
      <c r="V257" s="1"/>
      <c r="W257" s="8"/>
      <c r="Y257" s="1">
        <f t="shared" si="59"/>
        <v>26</v>
      </c>
      <c r="AC257" s="9">
        <f t="shared" si="46"/>
        <v>0</v>
      </c>
      <c r="AE257" s="1">
        <v>44183</v>
      </c>
      <c r="AF257" s="6">
        <f t="shared" si="51"/>
        <v>0</v>
      </c>
      <c r="AG257" s="7">
        <f t="shared" si="52"/>
        <v>0</v>
      </c>
      <c r="AH257" s="8">
        <f t="shared" si="53"/>
        <v>0</v>
      </c>
      <c r="AI257" s="9">
        <f t="shared" si="54"/>
        <v>0</v>
      </c>
      <c r="AK257" s="1">
        <v>44274</v>
      </c>
      <c r="AL257" s="6">
        <f t="shared" si="55"/>
        <v>0</v>
      </c>
      <c r="AM257" s="7">
        <f t="shared" si="56"/>
        <v>0</v>
      </c>
      <c r="AN257" s="8">
        <f t="shared" si="57"/>
        <v>0</v>
      </c>
      <c r="AO257" s="9">
        <f t="shared" si="58"/>
        <v>0</v>
      </c>
    </row>
    <row r="258" spans="1:48" x14ac:dyDescent="0.25">
      <c r="A258" s="1"/>
      <c r="B258" s="9"/>
      <c r="E258" s="6"/>
      <c r="G258" s="1"/>
      <c r="H258" s="7"/>
      <c r="J258" s="1"/>
      <c r="K258" s="8"/>
      <c r="M258" s="1"/>
      <c r="N258" s="9"/>
      <c r="P258" s="1"/>
      <c r="Q258" s="6"/>
      <c r="S258" s="1"/>
      <c r="T258" s="7"/>
      <c r="V258" s="1"/>
      <c r="W258" s="8"/>
      <c r="Y258" s="1">
        <f t="shared" si="59"/>
        <v>27</v>
      </c>
      <c r="AC258" s="9">
        <f t="shared" si="46"/>
        <v>0</v>
      </c>
      <c r="AE258" s="1">
        <v>44186</v>
      </c>
      <c r="AF258" s="6">
        <f t="shared" si="51"/>
        <v>0</v>
      </c>
      <c r="AG258" s="7">
        <f t="shared" si="52"/>
        <v>0</v>
      </c>
      <c r="AH258" s="8">
        <f t="shared" si="53"/>
        <v>0</v>
      </c>
      <c r="AI258" s="9">
        <f t="shared" si="54"/>
        <v>0</v>
      </c>
      <c r="AK258" s="1">
        <v>44277</v>
      </c>
      <c r="AL258" s="6">
        <f t="shared" si="55"/>
        <v>0</v>
      </c>
      <c r="AM258" s="7">
        <f t="shared" si="56"/>
        <v>0</v>
      </c>
      <c r="AN258" s="8">
        <f t="shared" si="57"/>
        <v>0</v>
      </c>
      <c r="AO258" s="9">
        <f t="shared" si="58"/>
        <v>0</v>
      </c>
    </row>
    <row r="259" spans="1:48" x14ac:dyDescent="0.25">
      <c r="A259" s="1"/>
      <c r="B259" s="9"/>
      <c r="E259" s="6"/>
      <c r="G259" s="1"/>
      <c r="H259" s="7"/>
      <c r="J259" s="1"/>
      <c r="K259" s="8"/>
      <c r="M259" s="1"/>
      <c r="N259" s="9"/>
      <c r="P259" s="1"/>
      <c r="Q259" s="6"/>
      <c r="S259" s="1"/>
      <c r="T259" s="7"/>
      <c r="V259" s="1"/>
      <c r="W259" s="8"/>
      <c r="Y259" s="1">
        <f t="shared" si="59"/>
        <v>30</v>
      </c>
      <c r="AC259" s="9">
        <f t="shared" si="46"/>
        <v>0</v>
      </c>
      <c r="AE259" s="1">
        <v>44187</v>
      </c>
      <c r="AF259" s="6">
        <f t="shared" si="51"/>
        <v>0</v>
      </c>
      <c r="AG259" s="7">
        <f t="shared" si="52"/>
        <v>0</v>
      </c>
      <c r="AH259" s="8">
        <f t="shared" si="53"/>
        <v>0</v>
      </c>
      <c r="AI259" s="9">
        <f t="shared" si="54"/>
        <v>0</v>
      </c>
      <c r="AK259" s="1">
        <v>44278</v>
      </c>
      <c r="AL259" s="6">
        <f t="shared" si="55"/>
        <v>0</v>
      </c>
      <c r="AM259" s="7">
        <f t="shared" si="56"/>
        <v>0</v>
      </c>
      <c r="AN259" s="8">
        <f t="shared" si="57"/>
        <v>0</v>
      </c>
      <c r="AO259" s="9">
        <f t="shared" si="58"/>
        <v>0</v>
      </c>
    </row>
    <row r="260" spans="1:48" x14ac:dyDescent="0.25">
      <c r="A260" s="1"/>
      <c r="B260" s="9"/>
      <c r="E260" s="6"/>
      <c r="G260" s="1"/>
      <c r="H260" s="7"/>
      <c r="J260" s="1"/>
      <c r="K260" s="8"/>
      <c r="M260" s="1"/>
      <c r="N260" s="9"/>
      <c r="P260" s="1"/>
      <c r="Q260" s="6"/>
      <c r="S260" s="1"/>
      <c r="T260" s="7"/>
      <c r="V260" s="1"/>
      <c r="W260" s="8"/>
      <c r="Y260" s="1">
        <f t="shared" si="59"/>
        <v>31</v>
      </c>
      <c r="AC260" s="9">
        <f t="shared" si="46"/>
        <v>0</v>
      </c>
      <c r="AE260" s="1">
        <v>44188</v>
      </c>
      <c r="AF260" s="6">
        <f t="shared" si="51"/>
        <v>0</v>
      </c>
      <c r="AG260" s="7">
        <f t="shared" si="52"/>
        <v>0</v>
      </c>
      <c r="AH260" s="8">
        <f t="shared" si="53"/>
        <v>0</v>
      </c>
      <c r="AI260" s="9">
        <f t="shared" si="54"/>
        <v>0</v>
      </c>
      <c r="AK260" s="1">
        <v>44279</v>
      </c>
      <c r="AL260" s="6">
        <f t="shared" si="55"/>
        <v>0</v>
      </c>
      <c r="AM260" s="7">
        <f t="shared" si="56"/>
        <v>0</v>
      </c>
      <c r="AN260" s="8">
        <f t="shared" si="57"/>
        <v>0</v>
      </c>
      <c r="AO260" s="9">
        <f t="shared" si="58"/>
        <v>0</v>
      </c>
    </row>
    <row r="261" spans="1:48" x14ac:dyDescent="0.25">
      <c r="A261" s="1"/>
      <c r="B261" s="9"/>
      <c r="E261" s="6"/>
      <c r="G261" s="1"/>
      <c r="H261" s="7"/>
      <c r="J261" s="1"/>
      <c r="K261" s="8"/>
      <c r="M261" s="1"/>
      <c r="N261" s="9"/>
      <c r="P261" s="1"/>
      <c r="Q261" s="6"/>
      <c r="S261" s="1"/>
      <c r="T261" s="7"/>
      <c r="V261" s="1"/>
      <c r="W261" s="8"/>
      <c r="Y261" s="1">
        <f t="shared" si="59"/>
        <v>32</v>
      </c>
      <c r="AC261" s="9">
        <f t="shared" si="46"/>
        <v>0</v>
      </c>
      <c r="AE261" s="1">
        <v>44189</v>
      </c>
      <c r="AF261" s="6">
        <f t="shared" si="51"/>
        <v>0</v>
      </c>
      <c r="AG261" s="7">
        <f t="shared" si="52"/>
        <v>0</v>
      </c>
      <c r="AH261" s="8">
        <f t="shared" si="53"/>
        <v>0</v>
      </c>
      <c r="AI261" s="9">
        <f t="shared" si="54"/>
        <v>0</v>
      </c>
      <c r="AK261" s="1">
        <v>44280</v>
      </c>
      <c r="AL261" s="6">
        <f t="shared" si="55"/>
        <v>0</v>
      </c>
      <c r="AM261" s="7">
        <f t="shared" si="56"/>
        <v>0</v>
      </c>
      <c r="AN261" s="8">
        <f t="shared" si="57"/>
        <v>0</v>
      </c>
      <c r="AO261" s="9">
        <f t="shared" si="58"/>
        <v>0</v>
      </c>
    </row>
    <row r="262" spans="1:48" x14ac:dyDescent="0.25">
      <c r="A262" s="1"/>
      <c r="B262" s="9"/>
      <c r="E262" s="6"/>
      <c r="G262" s="1"/>
      <c r="H262" s="7"/>
      <c r="J262" s="1"/>
      <c r="K262" s="8"/>
      <c r="M262" s="1"/>
      <c r="N262" s="9"/>
      <c r="P262" s="1"/>
      <c r="Q262" s="6"/>
      <c r="S262" s="1"/>
      <c r="T262" s="7"/>
      <c r="V262" s="1"/>
      <c r="W262" s="8"/>
      <c r="Y262" s="1">
        <f t="shared" si="59"/>
        <v>33</v>
      </c>
      <c r="AC262" s="9">
        <f t="shared" si="46"/>
        <v>0</v>
      </c>
      <c r="AE262" s="1">
        <v>44190</v>
      </c>
      <c r="AF262" s="6">
        <f t="shared" si="51"/>
        <v>0</v>
      </c>
      <c r="AG262" s="7">
        <f t="shared" si="52"/>
        <v>0</v>
      </c>
      <c r="AH262" s="8">
        <f t="shared" si="53"/>
        <v>0</v>
      </c>
      <c r="AI262" s="9">
        <f t="shared" si="54"/>
        <v>0</v>
      </c>
      <c r="AK262" s="1">
        <v>44281</v>
      </c>
      <c r="AL262" s="6">
        <f t="shared" si="55"/>
        <v>0</v>
      </c>
      <c r="AM262" s="7">
        <f t="shared" si="56"/>
        <v>0</v>
      </c>
      <c r="AN262" s="8">
        <f t="shared" si="57"/>
        <v>0</v>
      </c>
      <c r="AO262" s="9">
        <f t="shared" si="58"/>
        <v>0</v>
      </c>
    </row>
    <row r="263" spans="1:48" x14ac:dyDescent="0.25">
      <c r="A263" s="1"/>
      <c r="B263" s="9"/>
      <c r="E263" s="6"/>
      <c r="G263" s="1"/>
      <c r="H263" s="7"/>
      <c r="J263" s="1"/>
      <c r="K263" s="8"/>
      <c r="M263" s="1"/>
      <c r="N263" s="9"/>
      <c r="P263" s="1"/>
      <c r="Q263" s="6"/>
      <c r="S263" s="1"/>
      <c r="T263" s="7"/>
      <c r="V263" s="1"/>
      <c r="W263" s="8"/>
      <c r="Y263" s="1">
        <f t="shared" si="59"/>
        <v>34</v>
      </c>
      <c r="AC263" s="9">
        <f t="shared" si="46"/>
        <v>0</v>
      </c>
      <c r="AE263" s="1">
        <v>44193</v>
      </c>
      <c r="AF263" s="6">
        <f t="shared" si="51"/>
        <v>0</v>
      </c>
      <c r="AG263" s="7">
        <f t="shared" si="52"/>
        <v>0</v>
      </c>
      <c r="AH263" s="8">
        <f t="shared" si="53"/>
        <v>0</v>
      </c>
      <c r="AI263" s="9">
        <f t="shared" si="54"/>
        <v>0</v>
      </c>
      <c r="AK263" s="1">
        <v>44284</v>
      </c>
      <c r="AL263" s="6">
        <f t="shared" si="55"/>
        <v>0</v>
      </c>
      <c r="AM263" s="7">
        <f t="shared" si="56"/>
        <v>0</v>
      </c>
      <c r="AN263" s="8">
        <f t="shared" si="57"/>
        <v>0</v>
      </c>
      <c r="AO263" s="9">
        <f t="shared" si="58"/>
        <v>0</v>
      </c>
    </row>
    <row r="264" spans="1:48" x14ac:dyDescent="0.25">
      <c r="A264" s="1"/>
      <c r="B264" s="9"/>
      <c r="E264" s="6"/>
      <c r="G264" s="1"/>
      <c r="H264" s="7"/>
      <c r="J264" s="1"/>
      <c r="K264" s="8"/>
      <c r="M264" s="1"/>
      <c r="N264" s="9"/>
      <c r="P264" s="1"/>
      <c r="Q264" s="6"/>
      <c r="S264" s="1"/>
      <c r="T264" s="7"/>
      <c r="V264" s="1"/>
      <c r="W264" s="8"/>
      <c r="Y264" s="1">
        <f t="shared" si="59"/>
        <v>37</v>
      </c>
      <c r="AC264" s="9">
        <f t="shared" si="46"/>
        <v>0</v>
      </c>
      <c r="AE264" s="1">
        <v>44194</v>
      </c>
      <c r="AF264" s="6">
        <f t="shared" si="51"/>
        <v>0</v>
      </c>
      <c r="AG264" s="7">
        <f t="shared" si="52"/>
        <v>0</v>
      </c>
      <c r="AH264" s="8">
        <f t="shared" si="53"/>
        <v>0</v>
      </c>
      <c r="AI264" s="9">
        <f t="shared" si="54"/>
        <v>0</v>
      </c>
      <c r="AK264" s="1">
        <v>44285</v>
      </c>
      <c r="AL264" s="6">
        <f t="shared" si="55"/>
        <v>0</v>
      </c>
      <c r="AM264" s="7">
        <f t="shared" si="56"/>
        <v>0</v>
      </c>
      <c r="AN264" s="8">
        <f t="shared" si="57"/>
        <v>0</v>
      </c>
      <c r="AO264" s="9">
        <f t="shared" si="58"/>
        <v>0</v>
      </c>
    </row>
    <row r="265" spans="1:48" x14ac:dyDescent="0.25">
      <c r="A265" s="1"/>
      <c r="B265" s="9"/>
      <c r="E265" s="6"/>
      <c r="G265" s="1"/>
      <c r="H265" s="7"/>
      <c r="J265" s="1"/>
      <c r="K265" s="8"/>
      <c r="M265" s="1"/>
      <c r="N265" s="9"/>
      <c r="P265" s="1"/>
      <c r="Q265" s="6"/>
      <c r="S265" s="1"/>
      <c r="T265" s="7"/>
      <c r="V265" s="1"/>
      <c r="W265" s="8"/>
      <c r="Y265" s="1">
        <f t="shared" si="59"/>
        <v>38</v>
      </c>
      <c r="AC265" s="9">
        <f t="shared" ref="AC265:AC297" si="60">B265</f>
        <v>0</v>
      </c>
      <c r="AE265" s="1">
        <v>44195</v>
      </c>
      <c r="AF265" s="6">
        <f t="shared" si="51"/>
        <v>0</v>
      </c>
      <c r="AG265" s="7">
        <f t="shared" si="52"/>
        <v>0</v>
      </c>
      <c r="AH265" s="8">
        <f t="shared" si="53"/>
        <v>0</v>
      </c>
      <c r="AI265" s="9">
        <f t="shared" si="54"/>
        <v>0</v>
      </c>
      <c r="AK265" s="1">
        <v>44286</v>
      </c>
      <c r="AL265" s="6">
        <f t="shared" si="55"/>
        <v>0</v>
      </c>
      <c r="AM265" s="7">
        <f t="shared" si="56"/>
        <v>0</v>
      </c>
      <c r="AN265" s="8">
        <f t="shared" si="57"/>
        <v>0</v>
      </c>
      <c r="AO265" s="9">
        <f t="shared" si="58"/>
        <v>0</v>
      </c>
    </row>
    <row r="266" spans="1:48" x14ac:dyDescent="0.25">
      <c r="A266" s="1"/>
      <c r="B266" s="9"/>
      <c r="E266" s="6"/>
      <c r="G266" s="1"/>
      <c r="H266" s="7"/>
      <c r="J266" s="1"/>
      <c r="K266" s="8"/>
      <c r="M266" s="1"/>
      <c r="N266" s="9"/>
      <c r="P266" s="1"/>
      <c r="Q266" s="6"/>
      <c r="S266" s="1"/>
      <c r="T266" s="7"/>
      <c r="V266" s="1"/>
      <c r="W266" s="8"/>
      <c r="Y266" s="1">
        <f>WORKDAY(Y265,1)</f>
        <v>39</v>
      </c>
      <c r="AC266" s="9">
        <f t="shared" si="60"/>
        <v>0</v>
      </c>
      <c r="AE266" s="1">
        <v>44196</v>
      </c>
      <c r="AF266" s="6">
        <f t="shared" ref="AF266" si="61">E266</f>
        <v>0</v>
      </c>
      <c r="AG266" s="7">
        <f t="shared" ref="AG266" si="62">H266</f>
        <v>0</v>
      </c>
      <c r="AH266" s="8">
        <f t="shared" ref="AH266" si="63">K266</f>
        <v>0</v>
      </c>
      <c r="AI266" s="9">
        <f t="shared" ref="AI266" si="64">N266</f>
        <v>0</v>
      </c>
      <c r="AK266" s="1">
        <v>44287</v>
      </c>
      <c r="AL266" s="6">
        <f>K331</f>
        <v>0</v>
      </c>
      <c r="AM266" s="7">
        <f>N331</f>
        <v>0</v>
      </c>
      <c r="AN266" s="8">
        <f>Q331</f>
        <v>0</v>
      </c>
      <c r="AO266" s="9">
        <f>T331</f>
        <v>0</v>
      </c>
    </row>
    <row r="267" spans="1:48" x14ac:dyDescent="0.25">
      <c r="A267" s="1"/>
      <c r="B267" s="6"/>
      <c r="E267" s="7"/>
      <c r="G267" s="1"/>
      <c r="H267" s="8"/>
      <c r="J267" s="1"/>
      <c r="K267" s="9"/>
      <c r="M267" s="1"/>
      <c r="N267" s="6"/>
      <c r="P267" s="1"/>
      <c r="Q267" s="7"/>
      <c r="S267" s="1"/>
      <c r="T267" s="8"/>
      <c r="V267" s="1"/>
      <c r="W267" s="9"/>
      <c r="AE267" s="1">
        <v>44197</v>
      </c>
      <c r="AF267" s="6">
        <f>B267</f>
        <v>0</v>
      </c>
      <c r="AG267" s="7">
        <f>E267</f>
        <v>0</v>
      </c>
      <c r="AH267" s="8">
        <f>H267</f>
        <v>0</v>
      </c>
      <c r="AI267" s="9">
        <f>K267</f>
        <v>0</v>
      </c>
      <c r="AJ267" s="1"/>
      <c r="AK267" s="1">
        <v>44288</v>
      </c>
      <c r="AL267" s="6">
        <f t="shared" ref="AL267:AL321" si="65">K332</f>
        <v>0</v>
      </c>
      <c r="AM267" s="7">
        <f t="shared" ref="AM267:AM320" si="66">N332</f>
        <v>0</v>
      </c>
      <c r="AN267" s="8">
        <f t="shared" ref="AN267:AN321" si="67">Q332</f>
        <v>0</v>
      </c>
      <c r="AO267" s="9">
        <f t="shared" ref="AO267:AO321" si="68">T332</f>
        <v>0</v>
      </c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6"/>
      <c r="E268" s="7"/>
      <c r="G268" s="1"/>
      <c r="H268" s="8"/>
      <c r="J268" s="1"/>
      <c r="K268" s="9"/>
      <c r="M268" s="1"/>
      <c r="N268" s="6"/>
      <c r="P268" s="1"/>
      <c r="Q268" s="7"/>
      <c r="S268" s="1"/>
      <c r="T268" s="8"/>
      <c r="V268" s="1"/>
      <c r="W268" s="9"/>
      <c r="AE268" s="1">
        <v>44200</v>
      </c>
      <c r="AF268" s="6">
        <f t="shared" ref="AF268:AF330" si="69">B268</f>
        <v>0</v>
      </c>
      <c r="AG268" s="7">
        <f t="shared" ref="AG268:AG330" si="70">E268</f>
        <v>0</v>
      </c>
      <c r="AH268" s="8">
        <f t="shared" ref="AH268:AH330" si="71">H268</f>
        <v>0</v>
      </c>
      <c r="AI268" s="9">
        <f t="shared" ref="AI268:AI330" si="72">K268</f>
        <v>0</v>
      </c>
      <c r="AJ268" s="1"/>
      <c r="AK268" s="1">
        <v>44291</v>
      </c>
      <c r="AL268" s="6">
        <f t="shared" si="65"/>
        <v>0</v>
      </c>
      <c r="AM268" s="7">
        <f t="shared" si="66"/>
        <v>0</v>
      </c>
      <c r="AN268" s="8">
        <f t="shared" si="67"/>
        <v>0</v>
      </c>
      <c r="AO268" s="9">
        <f t="shared" si="68"/>
        <v>0</v>
      </c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6"/>
      <c r="E269" s="7"/>
      <c r="G269" s="1"/>
      <c r="H269" s="8"/>
      <c r="J269" s="1"/>
      <c r="K269" s="9"/>
      <c r="M269" s="1"/>
      <c r="N269" s="6"/>
      <c r="P269" s="1"/>
      <c r="Q269" s="7"/>
      <c r="S269" s="1"/>
      <c r="T269" s="8"/>
      <c r="V269" s="1"/>
      <c r="W269" s="9"/>
      <c r="AE269" s="1">
        <v>44201</v>
      </c>
      <c r="AF269" s="6">
        <f t="shared" si="69"/>
        <v>0</v>
      </c>
      <c r="AG269" s="7">
        <f t="shared" si="70"/>
        <v>0</v>
      </c>
      <c r="AH269" s="8">
        <f t="shared" si="71"/>
        <v>0</v>
      </c>
      <c r="AI269" s="9">
        <f t="shared" si="72"/>
        <v>0</v>
      </c>
      <c r="AJ269" s="1"/>
      <c r="AK269" s="1">
        <v>44292</v>
      </c>
      <c r="AL269" s="6">
        <f t="shared" si="65"/>
        <v>0</v>
      </c>
      <c r="AM269" s="7">
        <f t="shared" si="66"/>
        <v>0</v>
      </c>
      <c r="AN269" s="8">
        <f t="shared" si="67"/>
        <v>0</v>
      </c>
      <c r="AO269" s="9">
        <f t="shared" si="68"/>
        <v>0</v>
      </c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6"/>
      <c r="E270" s="7"/>
      <c r="G270" s="1"/>
      <c r="H270" s="8"/>
      <c r="J270" s="1"/>
      <c r="K270" s="9"/>
      <c r="M270" s="1"/>
      <c r="N270" s="6"/>
      <c r="P270" s="1"/>
      <c r="Q270" s="7"/>
      <c r="S270" s="1"/>
      <c r="T270" s="8"/>
      <c r="V270" s="1"/>
      <c r="W270" s="9"/>
      <c r="AE270" s="1">
        <v>44202</v>
      </c>
      <c r="AF270" s="6">
        <f t="shared" si="69"/>
        <v>0</v>
      </c>
      <c r="AG270" s="7">
        <f t="shared" si="70"/>
        <v>0</v>
      </c>
      <c r="AH270" s="8">
        <f t="shared" si="71"/>
        <v>0</v>
      </c>
      <c r="AI270" s="9">
        <f t="shared" si="72"/>
        <v>0</v>
      </c>
      <c r="AJ270" s="1"/>
      <c r="AK270" s="1">
        <v>44293</v>
      </c>
      <c r="AL270" s="6">
        <f t="shared" si="65"/>
        <v>0</v>
      </c>
      <c r="AM270" s="7">
        <f t="shared" si="66"/>
        <v>0</v>
      </c>
      <c r="AN270" s="8">
        <f t="shared" si="67"/>
        <v>0</v>
      </c>
      <c r="AO270" s="9">
        <f t="shared" si="68"/>
        <v>0</v>
      </c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6"/>
      <c r="E271" s="7"/>
      <c r="G271" s="1"/>
      <c r="H271" s="8"/>
      <c r="J271" s="1"/>
      <c r="K271" s="9"/>
      <c r="M271" s="1"/>
      <c r="N271" s="6"/>
      <c r="P271" s="1"/>
      <c r="Q271" s="7"/>
      <c r="S271" s="1"/>
      <c r="T271" s="8"/>
      <c r="V271" s="1"/>
      <c r="W271" s="9"/>
      <c r="AE271" s="1">
        <v>44203</v>
      </c>
      <c r="AF271" s="6">
        <f t="shared" si="69"/>
        <v>0</v>
      </c>
      <c r="AG271" s="7">
        <f t="shared" si="70"/>
        <v>0</v>
      </c>
      <c r="AH271" s="8">
        <f t="shared" si="71"/>
        <v>0</v>
      </c>
      <c r="AI271" s="9">
        <f t="shared" si="72"/>
        <v>0</v>
      </c>
      <c r="AK271" s="1">
        <v>44294</v>
      </c>
      <c r="AL271" s="6">
        <f t="shared" si="65"/>
        <v>0</v>
      </c>
      <c r="AM271" s="7">
        <f t="shared" si="66"/>
        <v>0</v>
      </c>
      <c r="AN271" s="8">
        <f t="shared" si="67"/>
        <v>0</v>
      </c>
      <c r="AO271" s="9">
        <f t="shared" si="68"/>
        <v>0</v>
      </c>
    </row>
    <row r="272" spans="1:48" x14ac:dyDescent="0.25">
      <c r="A272" s="1"/>
      <c r="B272" s="6"/>
      <c r="E272" s="7"/>
      <c r="G272" s="1"/>
      <c r="H272" s="8"/>
      <c r="J272" s="1"/>
      <c r="K272" s="9"/>
      <c r="M272" s="1"/>
      <c r="N272" s="6"/>
      <c r="P272" s="1"/>
      <c r="Q272" s="7"/>
      <c r="S272" s="1"/>
      <c r="T272" s="8"/>
      <c r="V272" s="1"/>
      <c r="W272" s="9"/>
      <c r="AE272" s="1">
        <v>44204</v>
      </c>
      <c r="AF272" s="6">
        <f t="shared" si="69"/>
        <v>0</v>
      </c>
      <c r="AG272" s="7">
        <f t="shared" si="70"/>
        <v>0</v>
      </c>
      <c r="AH272" s="8">
        <f t="shared" si="71"/>
        <v>0</v>
      </c>
      <c r="AI272" s="9">
        <f t="shared" si="72"/>
        <v>0</v>
      </c>
      <c r="AK272" s="1">
        <v>44295</v>
      </c>
      <c r="AL272" s="6">
        <f t="shared" si="65"/>
        <v>0</v>
      </c>
      <c r="AM272" s="7">
        <f t="shared" si="66"/>
        <v>0</v>
      </c>
      <c r="AN272" s="8">
        <f t="shared" si="67"/>
        <v>0</v>
      </c>
      <c r="AO272" s="9">
        <f t="shared" si="68"/>
        <v>0</v>
      </c>
    </row>
    <row r="273" spans="1:41" x14ac:dyDescent="0.25">
      <c r="A273" s="1"/>
      <c r="B273" s="6"/>
      <c r="E273" s="7"/>
      <c r="G273" s="1"/>
      <c r="H273" s="8"/>
      <c r="J273" s="1"/>
      <c r="K273" s="9"/>
      <c r="M273" s="1"/>
      <c r="N273" s="6"/>
      <c r="P273" s="1"/>
      <c r="Q273" s="7"/>
      <c r="S273" s="1"/>
      <c r="T273" s="8"/>
      <c r="V273" s="1"/>
      <c r="W273" s="9"/>
      <c r="AE273" s="1">
        <v>44207</v>
      </c>
      <c r="AF273" s="6">
        <f t="shared" si="69"/>
        <v>0</v>
      </c>
      <c r="AG273" s="7">
        <f t="shared" si="70"/>
        <v>0</v>
      </c>
      <c r="AH273" s="8">
        <f t="shared" si="71"/>
        <v>0</v>
      </c>
      <c r="AI273" s="9">
        <f t="shared" si="72"/>
        <v>0</v>
      </c>
      <c r="AK273" s="1">
        <v>44298</v>
      </c>
      <c r="AL273" s="6">
        <f t="shared" si="65"/>
        <v>0</v>
      </c>
      <c r="AM273" s="7">
        <f t="shared" si="66"/>
        <v>0</v>
      </c>
      <c r="AN273" s="8">
        <f t="shared" si="67"/>
        <v>0</v>
      </c>
      <c r="AO273" s="9">
        <f t="shared" si="68"/>
        <v>0</v>
      </c>
    </row>
    <row r="274" spans="1:41" x14ac:dyDescent="0.25">
      <c r="A274" s="1"/>
      <c r="B274" s="6"/>
      <c r="E274" s="7"/>
      <c r="G274" s="1"/>
      <c r="H274" s="8"/>
      <c r="J274" s="1"/>
      <c r="K274" s="9"/>
      <c r="M274" s="1"/>
      <c r="N274" s="6"/>
      <c r="P274" s="1"/>
      <c r="Q274" s="7"/>
      <c r="S274" s="1"/>
      <c r="T274" s="8"/>
      <c r="V274" s="1"/>
      <c r="W274" s="9"/>
      <c r="AE274" s="1">
        <v>44208</v>
      </c>
      <c r="AF274" s="6">
        <f t="shared" si="69"/>
        <v>0</v>
      </c>
      <c r="AG274" s="7">
        <f t="shared" si="70"/>
        <v>0</v>
      </c>
      <c r="AH274" s="8">
        <f t="shared" si="71"/>
        <v>0</v>
      </c>
      <c r="AI274" s="9">
        <f t="shared" si="72"/>
        <v>0</v>
      </c>
      <c r="AK274" s="1">
        <v>44299</v>
      </c>
      <c r="AL274" s="6">
        <f t="shared" si="65"/>
        <v>0</v>
      </c>
      <c r="AM274" s="7">
        <f t="shared" si="66"/>
        <v>0</v>
      </c>
      <c r="AN274" s="8">
        <f t="shared" si="67"/>
        <v>0</v>
      </c>
      <c r="AO274" s="9">
        <f t="shared" si="68"/>
        <v>0</v>
      </c>
    </row>
    <row r="275" spans="1:41" x14ac:dyDescent="0.25">
      <c r="A275" s="1"/>
      <c r="B275" s="6"/>
      <c r="E275" s="7"/>
      <c r="G275" s="1"/>
      <c r="H275" s="8"/>
      <c r="J275" s="1"/>
      <c r="K275" s="9"/>
      <c r="M275" s="1"/>
      <c r="N275" s="6"/>
      <c r="P275" s="1"/>
      <c r="Q275" s="7"/>
      <c r="S275" s="1"/>
      <c r="T275" s="8"/>
      <c r="V275" s="1"/>
      <c r="W275" s="9"/>
      <c r="AE275" s="1">
        <v>44209</v>
      </c>
      <c r="AF275" s="6">
        <f t="shared" si="69"/>
        <v>0</v>
      </c>
      <c r="AG275" s="7">
        <f t="shared" si="70"/>
        <v>0</v>
      </c>
      <c r="AH275" s="8">
        <f t="shared" si="71"/>
        <v>0</v>
      </c>
      <c r="AI275" s="9">
        <f t="shared" si="72"/>
        <v>0</v>
      </c>
      <c r="AK275" s="1">
        <v>44300</v>
      </c>
      <c r="AL275" s="6">
        <f t="shared" si="65"/>
        <v>0</v>
      </c>
      <c r="AM275" s="7">
        <f t="shared" si="66"/>
        <v>0</v>
      </c>
      <c r="AN275" s="8">
        <f t="shared" si="67"/>
        <v>0</v>
      </c>
      <c r="AO275" s="9">
        <f t="shared" si="68"/>
        <v>0</v>
      </c>
    </row>
    <row r="276" spans="1:41" x14ac:dyDescent="0.25">
      <c r="A276" s="1"/>
      <c r="B276" s="6"/>
      <c r="E276" s="7"/>
      <c r="G276" s="1"/>
      <c r="H276" s="8"/>
      <c r="J276" s="1"/>
      <c r="K276" s="9"/>
      <c r="M276" s="1"/>
      <c r="N276" s="6"/>
      <c r="P276" s="1"/>
      <c r="Q276" s="7"/>
      <c r="S276" s="1"/>
      <c r="T276" s="8"/>
      <c r="V276" s="1"/>
      <c r="W276" s="9"/>
      <c r="AE276" s="1">
        <v>44210</v>
      </c>
      <c r="AF276" s="6">
        <f t="shared" si="69"/>
        <v>0</v>
      </c>
      <c r="AG276" s="7">
        <f t="shared" si="70"/>
        <v>0</v>
      </c>
      <c r="AH276" s="8">
        <f t="shared" si="71"/>
        <v>0</v>
      </c>
      <c r="AI276" s="9">
        <f t="shared" si="72"/>
        <v>0</v>
      </c>
      <c r="AK276" s="1">
        <v>44301</v>
      </c>
      <c r="AL276" s="6">
        <f t="shared" si="65"/>
        <v>0</v>
      </c>
      <c r="AM276" s="7">
        <f t="shared" si="66"/>
        <v>0</v>
      </c>
      <c r="AN276" s="8">
        <f t="shared" si="67"/>
        <v>0</v>
      </c>
      <c r="AO276" s="9">
        <f t="shared" si="68"/>
        <v>0</v>
      </c>
    </row>
    <row r="277" spans="1:41" x14ac:dyDescent="0.25">
      <c r="A277" s="1"/>
      <c r="B277" s="6"/>
      <c r="E277" s="7"/>
      <c r="G277" s="1"/>
      <c r="H277" s="8"/>
      <c r="J277" s="1"/>
      <c r="K277" s="9"/>
      <c r="M277" s="1"/>
      <c r="N277" s="6"/>
      <c r="P277" s="1"/>
      <c r="Q277" s="7"/>
      <c r="S277" s="1"/>
      <c r="T277" s="8"/>
      <c r="V277" s="1"/>
      <c r="W277" s="9"/>
      <c r="AE277" s="1">
        <v>44211</v>
      </c>
      <c r="AF277" s="6">
        <f t="shared" si="69"/>
        <v>0</v>
      </c>
      <c r="AG277" s="7">
        <f t="shared" si="70"/>
        <v>0</v>
      </c>
      <c r="AH277" s="8">
        <f t="shared" si="71"/>
        <v>0</v>
      </c>
      <c r="AI277" s="9">
        <f t="shared" si="72"/>
        <v>0</v>
      </c>
      <c r="AK277" s="1">
        <v>44302</v>
      </c>
      <c r="AL277" s="6">
        <f t="shared" si="65"/>
        <v>0</v>
      </c>
      <c r="AM277" s="7">
        <f t="shared" si="66"/>
        <v>0</v>
      </c>
      <c r="AN277" s="8">
        <f t="shared" si="67"/>
        <v>0</v>
      </c>
      <c r="AO277" s="9">
        <f t="shared" si="68"/>
        <v>0</v>
      </c>
    </row>
    <row r="278" spans="1:41" x14ac:dyDescent="0.25">
      <c r="A278" s="1"/>
      <c r="B278" s="6"/>
      <c r="E278" s="7"/>
      <c r="G278" s="1"/>
      <c r="H278" s="8"/>
      <c r="J278" s="1"/>
      <c r="K278" s="9"/>
      <c r="M278" s="1"/>
      <c r="N278" s="6"/>
      <c r="P278" s="1"/>
      <c r="Q278" s="7"/>
      <c r="S278" s="1"/>
      <c r="T278" s="8"/>
      <c r="V278" s="1"/>
      <c r="W278" s="9"/>
      <c r="AE278" s="1">
        <v>44214</v>
      </c>
      <c r="AF278" s="6">
        <f t="shared" si="69"/>
        <v>0</v>
      </c>
      <c r="AG278" s="7">
        <f t="shared" si="70"/>
        <v>0</v>
      </c>
      <c r="AH278" s="8">
        <f t="shared" si="71"/>
        <v>0</v>
      </c>
      <c r="AI278" s="9">
        <f t="shared" si="72"/>
        <v>0</v>
      </c>
      <c r="AK278" s="1">
        <v>44305</v>
      </c>
      <c r="AL278" s="6">
        <f t="shared" si="65"/>
        <v>0</v>
      </c>
      <c r="AM278" s="7">
        <f t="shared" si="66"/>
        <v>0</v>
      </c>
      <c r="AN278" s="8">
        <f t="shared" si="67"/>
        <v>0</v>
      </c>
      <c r="AO278" s="9">
        <f t="shared" si="68"/>
        <v>0</v>
      </c>
    </row>
    <row r="279" spans="1:41" x14ac:dyDescent="0.25">
      <c r="A279" s="1"/>
      <c r="B279" s="6"/>
      <c r="E279" s="7"/>
      <c r="G279" s="1"/>
      <c r="H279" s="8"/>
      <c r="J279" s="1"/>
      <c r="K279" s="9"/>
      <c r="M279" s="1"/>
      <c r="N279" s="6"/>
      <c r="P279" s="1"/>
      <c r="Q279" s="7"/>
      <c r="S279" s="1"/>
      <c r="T279" s="8"/>
      <c r="V279" s="1"/>
      <c r="W279" s="9"/>
      <c r="AE279" s="1">
        <v>44215</v>
      </c>
      <c r="AF279" s="6">
        <f t="shared" si="69"/>
        <v>0</v>
      </c>
      <c r="AG279" s="7">
        <f t="shared" si="70"/>
        <v>0</v>
      </c>
      <c r="AH279" s="8">
        <f t="shared" si="71"/>
        <v>0</v>
      </c>
      <c r="AI279" s="9">
        <f t="shared" si="72"/>
        <v>0</v>
      </c>
      <c r="AK279" s="1">
        <v>44306</v>
      </c>
      <c r="AL279" s="6">
        <f t="shared" si="65"/>
        <v>0</v>
      </c>
      <c r="AM279" s="7">
        <f t="shared" si="66"/>
        <v>0</v>
      </c>
      <c r="AN279" s="8">
        <f t="shared" si="67"/>
        <v>0</v>
      </c>
      <c r="AO279" s="9">
        <f t="shared" si="68"/>
        <v>0</v>
      </c>
    </row>
    <row r="280" spans="1:41" x14ac:dyDescent="0.25">
      <c r="A280" s="1"/>
      <c r="B280" s="6"/>
      <c r="E280" s="7"/>
      <c r="G280" s="1"/>
      <c r="H280" s="8"/>
      <c r="J280" s="1"/>
      <c r="K280" s="9"/>
      <c r="M280" s="1"/>
      <c r="N280" s="6"/>
      <c r="P280" s="1"/>
      <c r="Q280" s="7"/>
      <c r="S280" s="1"/>
      <c r="T280" s="8"/>
      <c r="V280" s="1"/>
      <c r="W280" s="9"/>
      <c r="AE280" s="1">
        <v>44216</v>
      </c>
      <c r="AF280" s="6">
        <f t="shared" si="69"/>
        <v>0</v>
      </c>
      <c r="AG280" s="7">
        <f t="shared" si="70"/>
        <v>0</v>
      </c>
      <c r="AH280" s="8">
        <f t="shared" si="71"/>
        <v>0</v>
      </c>
      <c r="AI280" s="9">
        <f t="shared" si="72"/>
        <v>0</v>
      </c>
      <c r="AK280" s="1">
        <v>44307</v>
      </c>
      <c r="AL280" s="6">
        <f t="shared" si="65"/>
        <v>0</v>
      </c>
      <c r="AM280" s="7">
        <f t="shared" si="66"/>
        <v>0</v>
      </c>
      <c r="AN280" s="8">
        <f t="shared" si="67"/>
        <v>0</v>
      </c>
      <c r="AO280" s="9">
        <f t="shared" si="68"/>
        <v>0</v>
      </c>
    </row>
    <row r="281" spans="1:41" x14ac:dyDescent="0.25">
      <c r="A281" s="1"/>
      <c r="B281" s="6"/>
      <c r="E281" s="7"/>
      <c r="G281" s="1"/>
      <c r="H281" s="8"/>
      <c r="J281" s="1"/>
      <c r="K281" s="9"/>
      <c r="M281" s="1"/>
      <c r="N281" s="6"/>
      <c r="P281" s="1"/>
      <c r="Q281" s="7"/>
      <c r="S281" s="1"/>
      <c r="T281" s="8"/>
      <c r="V281" s="1"/>
      <c r="W281" s="9"/>
      <c r="AE281" s="1">
        <v>44217</v>
      </c>
      <c r="AF281" s="6">
        <f t="shared" si="69"/>
        <v>0</v>
      </c>
      <c r="AG281" s="7">
        <f t="shared" si="70"/>
        <v>0</v>
      </c>
      <c r="AH281" s="8">
        <f t="shared" si="71"/>
        <v>0</v>
      </c>
      <c r="AI281" s="9">
        <f t="shared" si="72"/>
        <v>0</v>
      </c>
      <c r="AK281" s="1">
        <v>44308</v>
      </c>
      <c r="AL281" s="6">
        <f t="shared" si="65"/>
        <v>0</v>
      </c>
      <c r="AM281" s="7">
        <f t="shared" si="66"/>
        <v>0</v>
      </c>
      <c r="AN281" s="8">
        <f t="shared" si="67"/>
        <v>0</v>
      </c>
      <c r="AO281" s="9">
        <f t="shared" si="68"/>
        <v>0</v>
      </c>
    </row>
    <row r="282" spans="1:41" x14ac:dyDescent="0.25">
      <c r="A282" s="1"/>
      <c r="B282" s="6"/>
      <c r="E282" s="7"/>
      <c r="G282" s="1"/>
      <c r="H282" s="8"/>
      <c r="J282" s="1"/>
      <c r="K282" s="9"/>
      <c r="M282" s="1"/>
      <c r="N282" s="6"/>
      <c r="P282" s="1"/>
      <c r="Q282" s="7"/>
      <c r="S282" s="1"/>
      <c r="T282" s="8"/>
      <c r="V282" s="1"/>
      <c r="W282" s="9"/>
      <c r="AE282" s="1">
        <v>44218</v>
      </c>
      <c r="AF282" s="6">
        <f t="shared" si="69"/>
        <v>0</v>
      </c>
      <c r="AG282" s="7">
        <f t="shared" si="70"/>
        <v>0</v>
      </c>
      <c r="AH282" s="8">
        <f t="shared" si="71"/>
        <v>0</v>
      </c>
      <c r="AI282" s="9">
        <f t="shared" si="72"/>
        <v>0</v>
      </c>
      <c r="AK282" s="1">
        <v>44309</v>
      </c>
      <c r="AL282" s="6">
        <f t="shared" si="65"/>
        <v>0</v>
      </c>
      <c r="AM282" s="7">
        <f t="shared" si="66"/>
        <v>0</v>
      </c>
      <c r="AN282" s="8">
        <f t="shared" si="67"/>
        <v>0</v>
      </c>
      <c r="AO282" s="9">
        <f t="shared" si="68"/>
        <v>0</v>
      </c>
    </row>
    <row r="283" spans="1:41" x14ac:dyDescent="0.25">
      <c r="A283" s="1"/>
      <c r="B283" s="6"/>
      <c r="E283" s="7"/>
      <c r="G283" s="1"/>
      <c r="H283" s="8"/>
      <c r="J283" s="1"/>
      <c r="K283" s="9"/>
      <c r="M283" s="1"/>
      <c r="N283" s="6"/>
      <c r="P283" s="1"/>
      <c r="Q283" s="7"/>
      <c r="S283" s="1"/>
      <c r="T283" s="8"/>
      <c r="V283" s="1"/>
      <c r="W283" s="9"/>
      <c r="AE283" s="1">
        <v>44221</v>
      </c>
      <c r="AF283" s="6">
        <f t="shared" si="69"/>
        <v>0</v>
      </c>
      <c r="AG283" s="7">
        <f t="shared" si="70"/>
        <v>0</v>
      </c>
      <c r="AH283" s="8">
        <f t="shared" si="71"/>
        <v>0</v>
      </c>
      <c r="AI283" s="9">
        <f t="shared" si="72"/>
        <v>0</v>
      </c>
      <c r="AK283" s="1">
        <v>44312</v>
      </c>
      <c r="AL283" s="6">
        <f t="shared" si="65"/>
        <v>0</v>
      </c>
      <c r="AM283" s="7">
        <f t="shared" si="66"/>
        <v>0</v>
      </c>
      <c r="AN283" s="8">
        <f t="shared" si="67"/>
        <v>0</v>
      </c>
      <c r="AO283" s="9">
        <f t="shared" si="68"/>
        <v>0</v>
      </c>
    </row>
    <row r="284" spans="1:41" x14ac:dyDescent="0.25">
      <c r="A284" s="1"/>
      <c r="B284" s="6"/>
      <c r="E284" s="7"/>
      <c r="G284" s="1"/>
      <c r="H284" s="8"/>
      <c r="J284" s="1"/>
      <c r="K284" s="9"/>
      <c r="M284" s="1"/>
      <c r="N284" s="6"/>
      <c r="P284" s="1"/>
      <c r="Q284" s="7"/>
      <c r="S284" s="1"/>
      <c r="T284" s="8"/>
      <c r="V284" s="1"/>
      <c r="W284" s="9"/>
      <c r="AE284" s="1">
        <v>44222</v>
      </c>
      <c r="AF284" s="6">
        <f t="shared" si="69"/>
        <v>0</v>
      </c>
      <c r="AG284" s="7">
        <f t="shared" si="70"/>
        <v>0</v>
      </c>
      <c r="AH284" s="8">
        <f t="shared" si="71"/>
        <v>0</v>
      </c>
      <c r="AI284" s="9">
        <f t="shared" si="72"/>
        <v>0</v>
      </c>
      <c r="AK284" s="1">
        <v>44313</v>
      </c>
      <c r="AL284" s="6">
        <f t="shared" si="65"/>
        <v>0</v>
      </c>
      <c r="AM284" s="7">
        <f t="shared" si="66"/>
        <v>0</v>
      </c>
      <c r="AN284" s="8">
        <f t="shared" si="67"/>
        <v>0</v>
      </c>
      <c r="AO284" s="9">
        <f t="shared" si="68"/>
        <v>0</v>
      </c>
    </row>
    <row r="285" spans="1:41" x14ac:dyDescent="0.25">
      <c r="A285" s="1"/>
      <c r="B285" s="6"/>
      <c r="E285" s="7"/>
      <c r="G285" s="1"/>
      <c r="H285" s="8"/>
      <c r="J285" s="1"/>
      <c r="K285" s="9"/>
      <c r="M285" s="1"/>
      <c r="N285" s="6"/>
      <c r="P285" s="1"/>
      <c r="Q285" s="7"/>
      <c r="S285" s="1"/>
      <c r="T285" s="8"/>
      <c r="V285" s="1"/>
      <c r="W285" s="9"/>
      <c r="AE285" s="1">
        <v>44223</v>
      </c>
      <c r="AF285" s="6">
        <f t="shared" si="69"/>
        <v>0</v>
      </c>
      <c r="AG285" s="7">
        <f t="shared" si="70"/>
        <v>0</v>
      </c>
      <c r="AH285" s="8">
        <f t="shared" si="71"/>
        <v>0</v>
      </c>
      <c r="AI285" s="9">
        <f t="shared" si="72"/>
        <v>0</v>
      </c>
      <c r="AK285" s="1">
        <v>44314</v>
      </c>
      <c r="AL285" s="6">
        <f t="shared" si="65"/>
        <v>0</v>
      </c>
      <c r="AM285" s="7">
        <f t="shared" si="66"/>
        <v>0</v>
      </c>
      <c r="AN285" s="8">
        <f t="shared" si="67"/>
        <v>0</v>
      </c>
      <c r="AO285" s="9">
        <f t="shared" si="68"/>
        <v>0</v>
      </c>
    </row>
    <row r="286" spans="1:41" x14ac:dyDescent="0.25">
      <c r="A286" s="1"/>
      <c r="B286" s="6"/>
      <c r="E286" s="7"/>
      <c r="G286" s="1"/>
      <c r="H286" s="8"/>
      <c r="J286" s="1"/>
      <c r="K286" s="9"/>
      <c r="M286" s="1"/>
      <c r="N286" s="6"/>
      <c r="P286" s="1"/>
      <c r="Q286" s="7"/>
      <c r="S286" s="1"/>
      <c r="T286" s="8"/>
      <c r="V286" s="1"/>
      <c r="W286" s="9"/>
      <c r="AE286" s="1">
        <v>44224</v>
      </c>
      <c r="AF286" s="6">
        <f t="shared" si="69"/>
        <v>0</v>
      </c>
      <c r="AG286" s="7">
        <f t="shared" si="70"/>
        <v>0</v>
      </c>
      <c r="AH286" s="8">
        <f t="shared" si="71"/>
        <v>0</v>
      </c>
      <c r="AI286" s="9">
        <f t="shared" si="72"/>
        <v>0</v>
      </c>
      <c r="AK286" s="1">
        <v>44315</v>
      </c>
      <c r="AL286" s="6">
        <f t="shared" si="65"/>
        <v>0</v>
      </c>
      <c r="AM286" s="7">
        <f t="shared" si="66"/>
        <v>0</v>
      </c>
      <c r="AN286" s="8">
        <f t="shared" si="67"/>
        <v>0</v>
      </c>
      <c r="AO286" s="9">
        <f t="shared" si="68"/>
        <v>0</v>
      </c>
    </row>
    <row r="287" spans="1:41" x14ac:dyDescent="0.25">
      <c r="A287" s="1"/>
      <c r="B287" s="6"/>
      <c r="E287" s="7"/>
      <c r="G287" s="1"/>
      <c r="H287" s="8"/>
      <c r="J287" s="1"/>
      <c r="K287" s="9"/>
      <c r="M287" s="1"/>
      <c r="N287" s="6"/>
      <c r="P287" s="1"/>
      <c r="Q287" s="7"/>
      <c r="S287" s="1"/>
      <c r="T287" s="8"/>
      <c r="V287" s="1"/>
      <c r="W287" s="9"/>
      <c r="AE287" s="1">
        <v>44225</v>
      </c>
      <c r="AF287" s="6">
        <f t="shared" si="69"/>
        <v>0</v>
      </c>
      <c r="AG287" s="7">
        <f t="shared" si="70"/>
        <v>0</v>
      </c>
      <c r="AH287" s="8">
        <f t="shared" si="71"/>
        <v>0</v>
      </c>
      <c r="AI287" s="9">
        <f t="shared" si="72"/>
        <v>0</v>
      </c>
      <c r="AK287" s="1">
        <v>44316</v>
      </c>
      <c r="AL287" s="6">
        <f t="shared" si="65"/>
        <v>0</v>
      </c>
      <c r="AM287" s="7">
        <f t="shared" si="66"/>
        <v>0</v>
      </c>
      <c r="AN287" s="8">
        <f t="shared" si="67"/>
        <v>0</v>
      </c>
      <c r="AO287" s="9">
        <f t="shared" si="68"/>
        <v>0</v>
      </c>
    </row>
    <row r="288" spans="1:41" x14ac:dyDescent="0.25">
      <c r="A288" s="1"/>
      <c r="B288" s="6"/>
      <c r="E288" s="7"/>
      <c r="G288" s="1"/>
      <c r="H288" s="8"/>
      <c r="J288" s="1"/>
      <c r="K288" s="9"/>
      <c r="M288" s="1"/>
      <c r="N288" s="6"/>
      <c r="P288" s="1"/>
      <c r="Q288" s="7"/>
      <c r="S288" s="1"/>
      <c r="T288" s="8"/>
      <c r="V288" s="1"/>
      <c r="W288" s="9"/>
      <c r="AE288" s="1">
        <v>44228</v>
      </c>
      <c r="AF288" s="6">
        <f t="shared" si="69"/>
        <v>0</v>
      </c>
      <c r="AG288" s="7">
        <f t="shared" si="70"/>
        <v>0</v>
      </c>
      <c r="AH288" s="8">
        <f t="shared" si="71"/>
        <v>0</v>
      </c>
      <c r="AI288" s="9">
        <f t="shared" si="72"/>
        <v>0</v>
      </c>
      <c r="AK288" s="1">
        <v>44319</v>
      </c>
      <c r="AL288" s="6">
        <f t="shared" si="65"/>
        <v>0</v>
      </c>
      <c r="AM288" s="7">
        <f t="shared" si="66"/>
        <v>0</v>
      </c>
      <c r="AN288" s="8">
        <f t="shared" si="67"/>
        <v>0</v>
      </c>
      <c r="AO288" s="9">
        <f t="shared" si="68"/>
        <v>0</v>
      </c>
    </row>
    <row r="289" spans="1:41" x14ac:dyDescent="0.25">
      <c r="A289" s="1"/>
      <c r="B289" s="6"/>
      <c r="E289" s="7"/>
      <c r="G289" s="1"/>
      <c r="H289" s="8"/>
      <c r="J289" s="1"/>
      <c r="K289" s="9"/>
      <c r="M289" s="1"/>
      <c r="N289" s="6"/>
      <c r="P289" s="1"/>
      <c r="Q289" s="7"/>
      <c r="S289" s="1"/>
      <c r="T289" s="8"/>
      <c r="V289" s="1"/>
      <c r="W289" s="9"/>
      <c r="AE289" s="1">
        <v>44229</v>
      </c>
      <c r="AF289" s="6">
        <f t="shared" si="69"/>
        <v>0</v>
      </c>
      <c r="AG289" s="7">
        <f t="shared" si="70"/>
        <v>0</v>
      </c>
      <c r="AH289" s="8">
        <f t="shared" si="71"/>
        <v>0</v>
      </c>
      <c r="AI289" s="9">
        <f t="shared" si="72"/>
        <v>0</v>
      </c>
      <c r="AK289" s="1">
        <v>44320</v>
      </c>
      <c r="AL289" s="6">
        <f t="shared" si="65"/>
        <v>0</v>
      </c>
      <c r="AM289" s="7">
        <f t="shared" si="66"/>
        <v>0</v>
      </c>
      <c r="AN289" s="8">
        <f t="shared" si="67"/>
        <v>0</v>
      </c>
      <c r="AO289" s="9">
        <f t="shared" si="68"/>
        <v>0</v>
      </c>
    </row>
    <row r="290" spans="1:41" x14ac:dyDescent="0.25">
      <c r="A290" s="1"/>
      <c r="B290" s="6"/>
      <c r="E290" s="7"/>
      <c r="G290" s="1"/>
      <c r="H290" s="8"/>
      <c r="J290" s="1"/>
      <c r="K290" s="9"/>
      <c r="M290" s="1"/>
      <c r="N290" s="6"/>
      <c r="P290" s="1"/>
      <c r="Q290" s="7"/>
      <c r="S290" s="1"/>
      <c r="T290" s="8"/>
      <c r="V290" s="1"/>
      <c r="W290" s="9"/>
      <c r="AE290" s="1">
        <v>44230</v>
      </c>
      <c r="AF290" s="6">
        <f t="shared" si="69"/>
        <v>0</v>
      </c>
      <c r="AG290" s="7">
        <f t="shared" si="70"/>
        <v>0</v>
      </c>
      <c r="AH290" s="8">
        <f t="shared" si="71"/>
        <v>0</v>
      </c>
      <c r="AI290" s="9">
        <f t="shared" si="72"/>
        <v>0</v>
      </c>
      <c r="AK290" s="1">
        <v>44321</v>
      </c>
      <c r="AL290" s="6">
        <f t="shared" si="65"/>
        <v>0</v>
      </c>
      <c r="AM290" s="7">
        <f t="shared" si="66"/>
        <v>0</v>
      </c>
      <c r="AN290" s="8">
        <f t="shared" si="67"/>
        <v>0</v>
      </c>
      <c r="AO290" s="9">
        <f t="shared" si="68"/>
        <v>0</v>
      </c>
    </row>
    <row r="291" spans="1:41" x14ac:dyDescent="0.25">
      <c r="A291" s="1"/>
      <c r="B291" s="6"/>
      <c r="E291" s="7"/>
      <c r="G291" s="1"/>
      <c r="H291" s="8"/>
      <c r="J291" s="1"/>
      <c r="K291" s="9"/>
      <c r="M291" s="1"/>
      <c r="N291" s="6"/>
      <c r="P291" s="1"/>
      <c r="Q291" s="7"/>
      <c r="S291" s="1"/>
      <c r="T291" s="8"/>
      <c r="V291" s="1"/>
      <c r="W291" s="9"/>
      <c r="AE291" s="1">
        <v>44231</v>
      </c>
      <c r="AF291" s="6">
        <f t="shared" si="69"/>
        <v>0</v>
      </c>
      <c r="AG291" s="7">
        <f t="shared" si="70"/>
        <v>0</v>
      </c>
      <c r="AH291" s="8">
        <f t="shared" si="71"/>
        <v>0</v>
      </c>
      <c r="AI291" s="9">
        <f t="shared" si="72"/>
        <v>0</v>
      </c>
      <c r="AK291" s="1">
        <v>44322</v>
      </c>
      <c r="AL291" s="6">
        <f t="shared" si="65"/>
        <v>0</v>
      </c>
      <c r="AM291" s="7">
        <f t="shared" si="66"/>
        <v>0</v>
      </c>
      <c r="AN291" s="8">
        <f t="shared" si="67"/>
        <v>0</v>
      </c>
      <c r="AO291" s="9">
        <f t="shared" si="68"/>
        <v>0</v>
      </c>
    </row>
    <row r="292" spans="1:41" x14ac:dyDescent="0.25">
      <c r="A292" s="1"/>
      <c r="B292" s="6"/>
      <c r="E292" s="7"/>
      <c r="G292" s="1"/>
      <c r="H292" s="8"/>
      <c r="J292" s="1"/>
      <c r="K292" s="9"/>
      <c r="M292" s="1"/>
      <c r="N292" s="6"/>
      <c r="P292" s="1"/>
      <c r="Q292" s="7"/>
      <c r="S292" s="1"/>
      <c r="T292" s="8"/>
      <c r="V292" s="1"/>
      <c r="W292" s="9"/>
      <c r="AE292" s="1">
        <v>44232</v>
      </c>
      <c r="AF292" s="6">
        <f t="shared" si="69"/>
        <v>0</v>
      </c>
      <c r="AG292" s="7">
        <f t="shared" si="70"/>
        <v>0</v>
      </c>
      <c r="AH292" s="8">
        <f t="shared" si="71"/>
        <v>0</v>
      </c>
      <c r="AI292" s="9">
        <f t="shared" si="72"/>
        <v>0</v>
      </c>
      <c r="AK292" s="1">
        <v>44323</v>
      </c>
      <c r="AL292" s="6">
        <f t="shared" si="65"/>
        <v>0</v>
      </c>
      <c r="AM292" s="7">
        <f t="shared" si="66"/>
        <v>0</v>
      </c>
      <c r="AN292" s="8">
        <f t="shared" si="67"/>
        <v>0</v>
      </c>
      <c r="AO292" s="9">
        <f t="shared" si="68"/>
        <v>0</v>
      </c>
    </row>
    <row r="293" spans="1:41" x14ac:dyDescent="0.25">
      <c r="A293" s="1"/>
      <c r="B293" s="6"/>
      <c r="E293" s="7"/>
      <c r="G293" s="1"/>
      <c r="H293" s="8"/>
      <c r="J293" s="1"/>
      <c r="K293" s="9"/>
      <c r="M293" s="1"/>
      <c r="N293" s="6"/>
      <c r="P293" s="1"/>
      <c r="Q293" s="7"/>
      <c r="S293" s="1"/>
      <c r="T293" s="8"/>
      <c r="V293" s="1"/>
      <c r="W293" s="9"/>
      <c r="AE293" s="1">
        <v>44235</v>
      </c>
      <c r="AF293" s="6">
        <f t="shared" si="69"/>
        <v>0</v>
      </c>
      <c r="AG293" s="7">
        <f t="shared" si="70"/>
        <v>0</v>
      </c>
      <c r="AH293" s="8">
        <f t="shared" si="71"/>
        <v>0</v>
      </c>
      <c r="AI293" s="9">
        <f t="shared" si="72"/>
        <v>0</v>
      </c>
      <c r="AK293" s="1">
        <v>44326</v>
      </c>
      <c r="AL293" s="6">
        <f t="shared" si="65"/>
        <v>0</v>
      </c>
      <c r="AM293" s="7">
        <f t="shared" si="66"/>
        <v>0</v>
      </c>
      <c r="AN293" s="8">
        <f t="shared" si="67"/>
        <v>0</v>
      </c>
      <c r="AO293" s="9">
        <f t="shared" si="68"/>
        <v>0</v>
      </c>
    </row>
    <row r="294" spans="1:41" x14ac:dyDescent="0.25">
      <c r="A294" s="1"/>
      <c r="B294" s="6"/>
      <c r="E294" s="7"/>
      <c r="G294" s="1"/>
      <c r="H294" s="8"/>
      <c r="J294" s="1"/>
      <c r="K294" s="9"/>
      <c r="M294" s="1"/>
      <c r="N294" s="6"/>
      <c r="P294" s="1"/>
      <c r="Q294" s="7"/>
      <c r="S294" s="1"/>
      <c r="T294" s="8"/>
      <c r="V294" s="1"/>
      <c r="W294" s="9"/>
      <c r="AE294" s="1">
        <v>44236</v>
      </c>
      <c r="AF294" s="6">
        <f t="shared" si="69"/>
        <v>0</v>
      </c>
      <c r="AG294" s="7">
        <f t="shared" si="70"/>
        <v>0</v>
      </c>
      <c r="AH294" s="8">
        <f t="shared" si="71"/>
        <v>0</v>
      </c>
      <c r="AI294" s="9">
        <f t="shared" si="72"/>
        <v>0</v>
      </c>
      <c r="AK294" s="1">
        <v>44327</v>
      </c>
      <c r="AL294" s="6">
        <f t="shared" si="65"/>
        <v>0</v>
      </c>
      <c r="AM294" s="7">
        <f t="shared" si="66"/>
        <v>0</v>
      </c>
      <c r="AN294" s="8">
        <f t="shared" si="67"/>
        <v>0</v>
      </c>
      <c r="AO294" s="9">
        <f t="shared" si="68"/>
        <v>0</v>
      </c>
    </row>
    <row r="295" spans="1:41" x14ac:dyDescent="0.25">
      <c r="A295" s="1"/>
      <c r="B295" s="6"/>
      <c r="E295" s="7"/>
      <c r="G295" s="1"/>
      <c r="H295" s="8"/>
      <c r="J295" s="1"/>
      <c r="K295" s="9"/>
      <c r="M295" s="1"/>
      <c r="N295" s="6"/>
      <c r="P295" s="1"/>
      <c r="Q295" s="7"/>
      <c r="S295" s="1"/>
      <c r="T295" s="8"/>
      <c r="V295" s="1"/>
      <c r="W295" s="9"/>
      <c r="AE295" s="1">
        <v>44237</v>
      </c>
      <c r="AF295" s="6">
        <f t="shared" si="69"/>
        <v>0</v>
      </c>
      <c r="AG295" s="7">
        <f t="shared" si="70"/>
        <v>0</v>
      </c>
      <c r="AH295" s="8">
        <f t="shared" si="71"/>
        <v>0</v>
      </c>
      <c r="AI295" s="9">
        <f t="shared" si="72"/>
        <v>0</v>
      </c>
      <c r="AK295" s="1">
        <v>44328</v>
      </c>
      <c r="AL295" s="6">
        <f t="shared" si="65"/>
        <v>0</v>
      </c>
      <c r="AM295" s="7">
        <f t="shared" si="66"/>
        <v>0</v>
      </c>
      <c r="AN295" s="8">
        <f t="shared" si="67"/>
        <v>0</v>
      </c>
      <c r="AO295" s="9">
        <f t="shared" si="68"/>
        <v>0</v>
      </c>
    </row>
    <row r="296" spans="1:41" x14ac:dyDescent="0.25">
      <c r="A296" s="1"/>
      <c r="B296" s="6"/>
      <c r="E296" s="7"/>
      <c r="G296" s="1"/>
      <c r="H296" s="8"/>
      <c r="J296" s="1"/>
      <c r="K296" s="9"/>
      <c r="M296" s="1"/>
      <c r="N296" s="6"/>
      <c r="P296" s="1"/>
      <c r="Q296" s="7"/>
      <c r="S296" s="1"/>
      <c r="T296" s="8"/>
      <c r="V296" s="1"/>
      <c r="W296" s="9"/>
      <c r="AE296" s="1">
        <v>44238</v>
      </c>
      <c r="AF296" s="6">
        <f t="shared" si="69"/>
        <v>0</v>
      </c>
      <c r="AG296" s="7">
        <f t="shared" si="70"/>
        <v>0</v>
      </c>
      <c r="AH296" s="8">
        <f t="shared" si="71"/>
        <v>0</v>
      </c>
      <c r="AI296" s="9">
        <f t="shared" si="72"/>
        <v>0</v>
      </c>
      <c r="AK296" s="1">
        <v>44329</v>
      </c>
      <c r="AL296" s="6">
        <f t="shared" si="65"/>
        <v>0</v>
      </c>
      <c r="AM296" s="7">
        <f t="shared" si="66"/>
        <v>0</v>
      </c>
      <c r="AN296" s="8">
        <f t="shared" si="67"/>
        <v>0</v>
      </c>
      <c r="AO296" s="9">
        <f t="shared" si="68"/>
        <v>0</v>
      </c>
    </row>
    <row r="297" spans="1:41" x14ac:dyDescent="0.25">
      <c r="A297" s="1"/>
      <c r="B297" s="6"/>
      <c r="E297" s="7"/>
      <c r="G297" s="1"/>
      <c r="H297" s="8"/>
      <c r="J297" s="1"/>
      <c r="K297" s="9"/>
      <c r="M297" s="1"/>
      <c r="N297" s="6"/>
      <c r="P297" s="1"/>
      <c r="Q297" s="7"/>
      <c r="S297" s="1"/>
      <c r="T297" s="8"/>
      <c r="V297" s="1"/>
      <c r="W297" s="9"/>
      <c r="AE297" s="1">
        <v>44239</v>
      </c>
      <c r="AF297" s="6">
        <f t="shared" si="69"/>
        <v>0</v>
      </c>
      <c r="AG297" s="7">
        <f t="shared" si="70"/>
        <v>0</v>
      </c>
      <c r="AH297" s="8">
        <f t="shared" si="71"/>
        <v>0</v>
      </c>
      <c r="AI297" s="9">
        <f t="shared" si="72"/>
        <v>0</v>
      </c>
      <c r="AK297" s="1">
        <v>44330</v>
      </c>
      <c r="AL297" s="6">
        <f t="shared" si="65"/>
        <v>0</v>
      </c>
      <c r="AM297" s="7">
        <f t="shared" si="66"/>
        <v>0</v>
      </c>
      <c r="AN297" s="8">
        <f t="shared" si="67"/>
        <v>0</v>
      </c>
      <c r="AO297" s="9">
        <f t="shared" si="68"/>
        <v>0</v>
      </c>
    </row>
    <row r="298" spans="1:41" x14ac:dyDescent="0.25">
      <c r="A298" s="1"/>
      <c r="B298" s="6"/>
      <c r="E298" s="7"/>
      <c r="G298" s="1"/>
      <c r="H298" s="8"/>
      <c r="J298" s="1"/>
      <c r="K298" s="9"/>
      <c r="M298" s="1"/>
      <c r="N298" s="6"/>
      <c r="P298" s="1"/>
      <c r="Q298" s="7"/>
      <c r="S298" s="1"/>
      <c r="T298" s="8"/>
      <c r="V298" s="1"/>
      <c r="W298" s="9"/>
      <c r="AE298" s="1">
        <v>44242</v>
      </c>
      <c r="AF298" s="6">
        <f t="shared" si="69"/>
        <v>0</v>
      </c>
      <c r="AG298" s="7">
        <f t="shared" si="70"/>
        <v>0</v>
      </c>
      <c r="AH298" s="8">
        <f t="shared" si="71"/>
        <v>0</v>
      </c>
      <c r="AI298" s="9">
        <f t="shared" si="72"/>
        <v>0</v>
      </c>
      <c r="AK298" s="1">
        <v>44333</v>
      </c>
      <c r="AL298" s="6">
        <f t="shared" si="65"/>
        <v>0</v>
      </c>
      <c r="AM298" s="7">
        <f t="shared" si="66"/>
        <v>0</v>
      </c>
      <c r="AN298" s="8">
        <f t="shared" si="67"/>
        <v>0</v>
      </c>
      <c r="AO298" s="9">
        <f t="shared" si="68"/>
        <v>0</v>
      </c>
    </row>
    <row r="299" spans="1:41" x14ac:dyDescent="0.25">
      <c r="A299" s="1"/>
      <c r="B299" s="6"/>
      <c r="E299" s="7"/>
      <c r="G299" s="1"/>
      <c r="H299" s="8"/>
      <c r="J299" s="1"/>
      <c r="K299" s="9"/>
      <c r="M299" s="1"/>
      <c r="N299" s="6"/>
      <c r="P299" s="1"/>
      <c r="Q299" s="7"/>
      <c r="S299" s="1"/>
      <c r="T299" s="8"/>
      <c r="V299" s="1"/>
      <c r="W299" s="9"/>
      <c r="AE299" s="1">
        <v>44243</v>
      </c>
      <c r="AF299" s="6">
        <f t="shared" si="69"/>
        <v>0</v>
      </c>
      <c r="AG299" s="7">
        <f t="shared" si="70"/>
        <v>0</v>
      </c>
      <c r="AH299" s="8">
        <f t="shared" si="71"/>
        <v>0</v>
      </c>
      <c r="AI299" s="9">
        <f t="shared" si="72"/>
        <v>0</v>
      </c>
      <c r="AK299" s="1">
        <v>44334</v>
      </c>
      <c r="AL299" s="6">
        <f t="shared" si="65"/>
        <v>0</v>
      </c>
      <c r="AM299" s="7">
        <f t="shared" si="66"/>
        <v>0</v>
      </c>
      <c r="AN299" s="8">
        <f t="shared" si="67"/>
        <v>0</v>
      </c>
      <c r="AO299" s="9">
        <f t="shared" si="68"/>
        <v>0</v>
      </c>
    </row>
    <row r="300" spans="1:41" x14ac:dyDescent="0.25">
      <c r="A300" s="1"/>
      <c r="B300" s="6"/>
      <c r="E300" s="7"/>
      <c r="G300" s="1"/>
      <c r="H300" s="8"/>
      <c r="J300" s="1"/>
      <c r="K300" s="9"/>
      <c r="M300" s="1"/>
      <c r="N300" s="6"/>
      <c r="P300" s="1"/>
      <c r="Q300" s="7"/>
      <c r="S300" s="1"/>
      <c r="T300" s="8"/>
      <c r="V300" s="1"/>
      <c r="W300" s="9"/>
      <c r="AE300" s="1">
        <v>44244</v>
      </c>
      <c r="AF300" s="6">
        <f t="shared" si="69"/>
        <v>0</v>
      </c>
      <c r="AG300" s="7">
        <f t="shared" si="70"/>
        <v>0</v>
      </c>
      <c r="AH300" s="8">
        <f t="shared" si="71"/>
        <v>0</v>
      </c>
      <c r="AI300" s="9">
        <f t="shared" si="72"/>
        <v>0</v>
      </c>
      <c r="AK300" s="1">
        <v>44335</v>
      </c>
      <c r="AL300" s="6">
        <f t="shared" si="65"/>
        <v>0</v>
      </c>
      <c r="AM300" s="7">
        <f t="shared" si="66"/>
        <v>0</v>
      </c>
      <c r="AN300" s="8">
        <f t="shared" si="67"/>
        <v>0</v>
      </c>
      <c r="AO300" s="9">
        <f t="shared" si="68"/>
        <v>0</v>
      </c>
    </row>
    <row r="301" spans="1:41" x14ac:dyDescent="0.25">
      <c r="A301" s="1"/>
      <c r="B301" s="6"/>
      <c r="E301" s="7"/>
      <c r="G301" s="1"/>
      <c r="H301" s="8"/>
      <c r="J301" s="1"/>
      <c r="K301" s="9"/>
      <c r="M301" s="1"/>
      <c r="N301" s="6"/>
      <c r="P301" s="1"/>
      <c r="Q301" s="7"/>
      <c r="S301" s="1"/>
      <c r="T301" s="8"/>
      <c r="V301" s="1"/>
      <c r="W301" s="9"/>
      <c r="AE301" s="1">
        <v>44245</v>
      </c>
      <c r="AF301" s="6">
        <f t="shared" si="69"/>
        <v>0</v>
      </c>
      <c r="AG301" s="7">
        <f t="shared" si="70"/>
        <v>0</v>
      </c>
      <c r="AH301" s="8">
        <f t="shared" si="71"/>
        <v>0</v>
      </c>
      <c r="AI301" s="9">
        <f t="shared" si="72"/>
        <v>0</v>
      </c>
      <c r="AK301" s="1">
        <v>44336</v>
      </c>
      <c r="AL301" s="6">
        <f t="shared" si="65"/>
        <v>0</v>
      </c>
      <c r="AM301" s="7">
        <f t="shared" si="66"/>
        <v>0</v>
      </c>
      <c r="AN301" s="8">
        <f t="shared" si="67"/>
        <v>0</v>
      </c>
      <c r="AO301" s="9">
        <f t="shared" si="68"/>
        <v>0</v>
      </c>
    </row>
    <row r="302" spans="1:41" x14ac:dyDescent="0.25">
      <c r="A302" s="1"/>
      <c r="B302" s="6"/>
      <c r="E302" s="7"/>
      <c r="G302" s="1"/>
      <c r="H302" s="8"/>
      <c r="J302" s="1"/>
      <c r="K302" s="9"/>
      <c r="M302" s="1"/>
      <c r="N302" s="6"/>
      <c r="P302" s="1"/>
      <c r="Q302" s="7"/>
      <c r="S302" s="1"/>
      <c r="T302" s="8"/>
      <c r="V302" s="1"/>
      <c r="W302" s="9"/>
      <c r="AE302" s="1">
        <v>44246</v>
      </c>
      <c r="AF302" s="6">
        <f t="shared" si="69"/>
        <v>0</v>
      </c>
      <c r="AG302" s="7">
        <f t="shared" si="70"/>
        <v>0</v>
      </c>
      <c r="AH302" s="8">
        <f t="shared" si="71"/>
        <v>0</v>
      </c>
      <c r="AI302" s="9">
        <f t="shared" si="72"/>
        <v>0</v>
      </c>
      <c r="AK302" s="1">
        <v>44337</v>
      </c>
      <c r="AL302" s="6">
        <f t="shared" si="65"/>
        <v>0</v>
      </c>
      <c r="AM302" s="7">
        <f t="shared" si="66"/>
        <v>0</v>
      </c>
      <c r="AN302" s="8">
        <f t="shared" si="67"/>
        <v>0</v>
      </c>
      <c r="AO302" s="9">
        <f t="shared" si="68"/>
        <v>0</v>
      </c>
    </row>
    <row r="303" spans="1:41" x14ac:dyDescent="0.25">
      <c r="A303" s="1"/>
      <c r="B303" s="6"/>
      <c r="E303" s="7"/>
      <c r="G303" s="1"/>
      <c r="H303" s="8"/>
      <c r="J303" s="1"/>
      <c r="K303" s="9"/>
      <c r="M303" s="1"/>
      <c r="N303" s="6"/>
      <c r="P303" s="1"/>
      <c r="Q303" s="7"/>
      <c r="S303" s="1"/>
      <c r="T303" s="8"/>
      <c r="V303" s="1"/>
      <c r="W303" s="9"/>
      <c r="AE303" s="1">
        <v>44249</v>
      </c>
      <c r="AF303" s="6">
        <f t="shared" si="69"/>
        <v>0</v>
      </c>
      <c r="AG303" s="7">
        <f t="shared" si="70"/>
        <v>0</v>
      </c>
      <c r="AH303" s="8">
        <f t="shared" si="71"/>
        <v>0</v>
      </c>
      <c r="AI303" s="9">
        <f t="shared" si="72"/>
        <v>0</v>
      </c>
      <c r="AK303" s="1">
        <v>44340</v>
      </c>
      <c r="AL303" s="6">
        <f t="shared" si="65"/>
        <v>0</v>
      </c>
      <c r="AM303" s="7">
        <f t="shared" si="66"/>
        <v>0</v>
      </c>
      <c r="AN303" s="8">
        <f t="shared" si="67"/>
        <v>0</v>
      </c>
      <c r="AO303" s="9">
        <f t="shared" si="68"/>
        <v>0</v>
      </c>
    </row>
    <row r="304" spans="1:41" x14ac:dyDescent="0.25">
      <c r="A304" s="1"/>
      <c r="B304" s="6"/>
      <c r="E304" s="7"/>
      <c r="G304" s="1"/>
      <c r="H304" s="8"/>
      <c r="J304" s="1"/>
      <c r="K304" s="9"/>
      <c r="M304" s="1"/>
      <c r="N304" s="6"/>
      <c r="P304" s="1"/>
      <c r="Q304" s="7"/>
      <c r="S304" s="1"/>
      <c r="T304" s="8"/>
      <c r="V304" s="1"/>
      <c r="W304" s="9"/>
      <c r="AE304" s="1">
        <v>44250</v>
      </c>
      <c r="AF304" s="6">
        <f t="shared" si="69"/>
        <v>0</v>
      </c>
      <c r="AG304" s="7">
        <f t="shared" si="70"/>
        <v>0</v>
      </c>
      <c r="AH304" s="8">
        <f t="shared" si="71"/>
        <v>0</v>
      </c>
      <c r="AI304" s="9">
        <f t="shared" si="72"/>
        <v>0</v>
      </c>
      <c r="AK304" s="1">
        <v>44341</v>
      </c>
      <c r="AL304" s="6">
        <f t="shared" si="65"/>
        <v>0</v>
      </c>
      <c r="AM304" s="7">
        <f t="shared" si="66"/>
        <v>0</v>
      </c>
      <c r="AN304" s="8">
        <f t="shared" si="67"/>
        <v>0</v>
      </c>
      <c r="AO304" s="9">
        <f t="shared" si="68"/>
        <v>0</v>
      </c>
    </row>
    <row r="305" spans="1:41" x14ac:dyDescent="0.25">
      <c r="A305" s="1"/>
      <c r="B305" s="6"/>
      <c r="E305" s="7"/>
      <c r="G305" s="1"/>
      <c r="H305" s="8"/>
      <c r="J305" s="1"/>
      <c r="K305" s="9"/>
      <c r="M305" s="1"/>
      <c r="N305" s="6"/>
      <c r="P305" s="1"/>
      <c r="Q305" s="7"/>
      <c r="S305" s="1"/>
      <c r="T305" s="8"/>
      <c r="V305" s="1"/>
      <c r="W305" s="9"/>
      <c r="AE305" s="1">
        <v>44251</v>
      </c>
      <c r="AF305" s="6">
        <f t="shared" si="69"/>
        <v>0</v>
      </c>
      <c r="AG305" s="7">
        <f t="shared" si="70"/>
        <v>0</v>
      </c>
      <c r="AH305" s="8">
        <f t="shared" si="71"/>
        <v>0</v>
      </c>
      <c r="AI305" s="9">
        <f t="shared" si="72"/>
        <v>0</v>
      </c>
      <c r="AK305" s="1">
        <v>44342</v>
      </c>
      <c r="AL305" s="6">
        <f t="shared" si="65"/>
        <v>0</v>
      </c>
      <c r="AM305" s="7">
        <f t="shared" si="66"/>
        <v>0</v>
      </c>
      <c r="AN305" s="8">
        <f t="shared" si="67"/>
        <v>0</v>
      </c>
      <c r="AO305" s="9">
        <f t="shared" si="68"/>
        <v>0</v>
      </c>
    </row>
    <row r="306" spans="1:41" x14ac:dyDescent="0.25">
      <c r="A306" s="1"/>
      <c r="B306" s="6"/>
      <c r="E306" s="7"/>
      <c r="G306" s="1"/>
      <c r="H306" s="8"/>
      <c r="J306" s="1"/>
      <c r="K306" s="9"/>
      <c r="M306" s="1"/>
      <c r="N306" s="6"/>
      <c r="P306" s="1"/>
      <c r="Q306" s="7"/>
      <c r="S306" s="1"/>
      <c r="T306" s="8"/>
      <c r="V306" s="1"/>
      <c r="W306" s="9"/>
      <c r="AE306" s="1">
        <v>44252</v>
      </c>
      <c r="AF306" s="6">
        <f t="shared" si="69"/>
        <v>0</v>
      </c>
      <c r="AG306" s="7">
        <f t="shared" si="70"/>
        <v>0</v>
      </c>
      <c r="AH306" s="8">
        <f t="shared" si="71"/>
        <v>0</v>
      </c>
      <c r="AI306" s="9">
        <f t="shared" si="72"/>
        <v>0</v>
      </c>
      <c r="AK306" s="1">
        <v>44343</v>
      </c>
      <c r="AL306" s="6">
        <f t="shared" si="65"/>
        <v>0</v>
      </c>
      <c r="AM306" s="7">
        <f t="shared" si="66"/>
        <v>0</v>
      </c>
      <c r="AN306" s="8">
        <f t="shared" si="67"/>
        <v>0</v>
      </c>
      <c r="AO306" s="9">
        <f t="shared" si="68"/>
        <v>0</v>
      </c>
    </row>
    <row r="307" spans="1:41" x14ac:dyDescent="0.25">
      <c r="A307" s="1"/>
      <c r="B307" s="6"/>
      <c r="E307" s="7"/>
      <c r="G307" s="1"/>
      <c r="H307" s="8"/>
      <c r="J307" s="1"/>
      <c r="K307" s="9"/>
      <c r="M307" s="1"/>
      <c r="N307" s="6"/>
      <c r="P307" s="1"/>
      <c r="Q307" s="7"/>
      <c r="S307" s="1"/>
      <c r="T307" s="8"/>
      <c r="V307" s="1"/>
      <c r="W307" s="9"/>
      <c r="AE307" s="1">
        <v>44253</v>
      </c>
      <c r="AF307" s="6">
        <f t="shared" si="69"/>
        <v>0</v>
      </c>
      <c r="AG307" s="7">
        <f t="shared" si="70"/>
        <v>0</v>
      </c>
      <c r="AH307" s="8">
        <f t="shared" si="71"/>
        <v>0</v>
      </c>
      <c r="AI307" s="9">
        <f t="shared" si="72"/>
        <v>0</v>
      </c>
      <c r="AK307" s="1">
        <v>44344</v>
      </c>
      <c r="AL307" s="6">
        <f t="shared" si="65"/>
        <v>0</v>
      </c>
      <c r="AM307" s="7">
        <f t="shared" si="66"/>
        <v>0</v>
      </c>
      <c r="AN307" s="8">
        <f t="shared" si="67"/>
        <v>0</v>
      </c>
      <c r="AO307" s="9">
        <f t="shared" si="68"/>
        <v>0</v>
      </c>
    </row>
    <row r="308" spans="1:41" x14ac:dyDescent="0.25">
      <c r="A308" s="1"/>
      <c r="B308" s="6"/>
      <c r="E308" s="7"/>
      <c r="G308" s="1"/>
      <c r="H308" s="8"/>
      <c r="J308" s="1"/>
      <c r="K308" s="9"/>
      <c r="M308" s="1"/>
      <c r="N308" s="6"/>
      <c r="P308" s="1"/>
      <c r="Q308" s="7"/>
      <c r="S308" s="1"/>
      <c r="T308" s="8"/>
      <c r="V308" s="1"/>
      <c r="W308" s="9"/>
      <c r="AE308" s="1">
        <v>44256</v>
      </c>
      <c r="AF308" s="6">
        <f t="shared" si="69"/>
        <v>0</v>
      </c>
      <c r="AG308" s="7">
        <f t="shared" si="70"/>
        <v>0</v>
      </c>
      <c r="AH308" s="8">
        <f t="shared" si="71"/>
        <v>0</v>
      </c>
      <c r="AI308" s="9">
        <f t="shared" si="72"/>
        <v>0</v>
      </c>
      <c r="AK308" s="1">
        <v>44347</v>
      </c>
      <c r="AL308" s="6">
        <f t="shared" si="65"/>
        <v>0</v>
      </c>
      <c r="AM308" s="7">
        <f t="shared" si="66"/>
        <v>0</v>
      </c>
      <c r="AN308" s="8">
        <f t="shared" si="67"/>
        <v>0</v>
      </c>
      <c r="AO308" s="9">
        <f t="shared" si="68"/>
        <v>0</v>
      </c>
    </row>
    <row r="309" spans="1:41" x14ac:dyDescent="0.25">
      <c r="A309" s="1"/>
      <c r="B309" s="6"/>
      <c r="E309" s="7"/>
      <c r="G309" s="1"/>
      <c r="H309" s="8"/>
      <c r="J309" s="1"/>
      <c r="K309" s="9"/>
      <c r="M309" s="1"/>
      <c r="N309" s="6"/>
      <c r="P309" s="1"/>
      <c r="Q309" s="7"/>
      <c r="S309" s="1"/>
      <c r="T309" s="8"/>
      <c r="V309" s="1"/>
      <c r="W309" s="9"/>
      <c r="AE309" s="1">
        <v>44257</v>
      </c>
      <c r="AF309" s="6">
        <f t="shared" si="69"/>
        <v>0</v>
      </c>
      <c r="AG309" s="7">
        <f t="shared" si="70"/>
        <v>0</v>
      </c>
      <c r="AH309" s="8">
        <f t="shared" si="71"/>
        <v>0</v>
      </c>
      <c r="AI309" s="9">
        <f t="shared" si="72"/>
        <v>0</v>
      </c>
      <c r="AK309" s="1">
        <v>44348</v>
      </c>
      <c r="AL309" s="6">
        <f t="shared" si="65"/>
        <v>0</v>
      </c>
      <c r="AM309" s="7">
        <f t="shared" si="66"/>
        <v>0</v>
      </c>
      <c r="AN309" s="8">
        <f t="shared" si="67"/>
        <v>0</v>
      </c>
      <c r="AO309" s="9">
        <f t="shared" si="68"/>
        <v>0</v>
      </c>
    </row>
    <row r="310" spans="1:41" x14ac:dyDescent="0.25">
      <c r="A310" s="1"/>
      <c r="B310" s="6"/>
      <c r="E310" s="7"/>
      <c r="G310" s="1"/>
      <c r="H310" s="8"/>
      <c r="J310" s="1"/>
      <c r="K310" s="9"/>
      <c r="M310" s="1"/>
      <c r="N310" s="6"/>
      <c r="P310" s="1"/>
      <c r="Q310" s="7"/>
      <c r="S310" s="1"/>
      <c r="T310" s="8"/>
      <c r="V310" s="1"/>
      <c r="W310" s="9"/>
      <c r="AE310" s="1">
        <v>44258</v>
      </c>
      <c r="AF310" s="6">
        <f t="shared" si="69"/>
        <v>0</v>
      </c>
      <c r="AG310" s="7">
        <f t="shared" si="70"/>
        <v>0</v>
      </c>
      <c r="AH310" s="8">
        <f t="shared" si="71"/>
        <v>0</v>
      </c>
      <c r="AI310" s="9">
        <f t="shared" si="72"/>
        <v>0</v>
      </c>
      <c r="AK310" s="1">
        <v>44349</v>
      </c>
      <c r="AL310" s="6">
        <f t="shared" si="65"/>
        <v>0</v>
      </c>
      <c r="AM310" s="7">
        <f t="shared" si="66"/>
        <v>0</v>
      </c>
      <c r="AN310" s="8">
        <f t="shared" si="67"/>
        <v>0</v>
      </c>
      <c r="AO310" s="9">
        <f t="shared" si="68"/>
        <v>0</v>
      </c>
    </row>
    <row r="311" spans="1:41" x14ac:dyDescent="0.25">
      <c r="A311" s="1"/>
      <c r="B311" s="6"/>
      <c r="E311" s="7"/>
      <c r="G311" s="1"/>
      <c r="H311" s="8"/>
      <c r="J311" s="1"/>
      <c r="K311" s="9"/>
      <c r="M311" s="1"/>
      <c r="N311" s="6"/>
      <c r="P311" s="1"/>
      <c r="Q311" s="7"/>
      <c r="S311" s="1"/>
      <c r="T311" s="8"/>
      <c r="V311" s="1"/>
      <c r="W311" s="9"/>
      <c r="AE311" s="1">
        <v>44259</v>
      </c>
      <c r="AF311" s="6">
        <f t="shared" si="69"/>
        <v>0</v>
      </c>
      <c r="AG311" s="7">
        <f t="shared" si="70"/>
        <v>0</v>
      </c>
      <c r="AH311" s="8">
        <f t="shared" si="71"/>
        <v>0</v>
      </c>
      <c r="AI311" s="9">
        <f t="shared" si="72"/>
        <v>0</v>
      </c>
      <c r="AK311" s="1">
        <v>44350</v>
      </c>
      <c r="AL311" s="6">
        <f t="shared" si="65"/>
        <v>0</v>
      </c>
      <c r="AM311" s="7">
        <f t="shared" si="66"/>
        <v>0</v>
      </c>
      <c r="AN311" s="8">
        <f t="shared" si="67"/>
        <v>0</v>
      </c>
      <c r="AO311" s="9">
        <f t="shared" si="68"/>
        <v>0</v>
      </c>
    </row>
    <row r="312" spans="1:41" x14ac:dyDescent="0.25">
      <c r="A312" s="1"/>
      <c r="B312" s="6"/>
      <c r="E312" s="7"/>
      <c r="G312" s="1"/>
      <c r="H312" s="8"/>
      <c r="J312" s="1"/>
      <c r="K312" s="9"/>
      <c r="M312" s="1"/>
      <c r="N312" s="6"/>
      <c r="P312" s="1"/>
      <c r="Q312" s="7"/>
      <c r="S312" s="1"/>
      <c r="T312" s="8"/>
      <c r="V312" s="1"/>
      <c r="W312" s="9"/>
      <c r="AE312" s="1">
        <v>44260</v>
      </c>
      <c r="AF312" s="6">
        <f t="shared" si="69"/>
        <v>0</v>
      </c>
      <c r="AG312" s="7">
        <f t="shared" si="70"/>
        <v>0</v>
      </c>
      <c r="AH312" s="8">
        <f t="shared" si="71"/>
        <v>0</v>
      </c>
      <c r="AI312" s="9">
        <f t="shared" si="72"/>
        <v>0</v>
      </c>
      <c r="AK312" s="1">
        <v>44351</v>
      </c>
      <c r="AL312" s="6">
        <f t="shared" si="65"/>
        <v>0</v>
      </c>
      <c r="AM312" s="7">
        <f t="shared" si="66"/>
        <v>0</v>
      </c>
      <c r="AN312" s="8">
        <f t="shared" si="67"/>
        <v>0</v>
      </c>
      <c r="AO312" s="9">
        <f t="shared" si="68"/>
        <v>0</v>
      </c>
    </row>
    <row r="313" spans="1:41" x14ac:dyDescent="0.25">
      <c r="A313" s="1"/>
      <c r="B313" s="6"/>
      <c r="E313" s="7"/>
      <c r="G313" s="1"/>
      <c r="H313" s="8"/>
      <c r="J313" s="1"/>
      <c r="K313" s="9"/>
      <c r="M313" s="1"/>
      <c r="N313" s="6"/>
      <c r="P313" s="1"/>
      <c r="Q313" s="7"/>
      <c r="S313" s="1"/>
      <c r="T313" s="8"/>
      <c r="V313" s="1"/>
      <c r="W313" s="9"/>
      <c r="AE313" s="1">
        <v>44263</v>
      </c>
      <c r="AF313" s="6">
        <f t="shared" si="69"/>
        <v>0</v>
      </c>
      <c r="AG313" s="7">
        <f t="shared" si="70"/>
        <v>0</v>
      </c>
      <c r="AH313" s="8">
        <f t="shared" si="71"/>
        <v>0</v>
      </c>
      <c r="AI313" s="9">
        <f t="shared" si="72"/>
        <v>0</v>
      </c>
      <c r="AK313" s="1">
        <v>44354</v>
      </c>
      <c r="AL313" s="6">
        <f t="shared" si="65"/>
        <v>0</v>
      </c>
      <c r="AM313" s="7">
        <f t="shared" si="66"/>
        <v>0</v>
      </c>
      <c r="AN313" s="8">
        <f t="shared" si="67"/>
        <v>0</v>
      </c>
      <c r="AO313" s="9">
        <f t="shared" si="68"/>
        <v>0</v>
      </c>
    </row>
    <row r="314" spans="1:41" x14ac:dyDescent="0.25">
      <c r="A314" s="1"/>
      <c r="B314" s="6"/>
      <c r="E314" s="7"/>
      <c r="G314" s="1"/>
      <c r="H314" s="8"/>
      <c r="J314" s="1"/>
      <c r="K314" s="9"/>
      <c r="M314" s="1"/>
      <c r="N314" s="6"/>
      <c r="P314" s="1"/>
      <c r="Q314" s="7"/>
      <c r="S314" s="1"/>
      <c r="T314" s="8"/>
      <c r="V314" s="1"/>
      <c r="W314" s="9"/>
      <c r="AE314" s="1">
        <v>44264</v>
      </c>
      <c r="AF314" s="6">
        <f t="shared" si="69"/>
        <v>0</v>
      </c>
      <c r="AG314" s="7">
        <f t="shared" si="70"/>
        <v>0</v>
      </c>
      <c r="AH314" s="8">
        <f t="shared" si="71"/>
        <v>0</v>
      </c>
      <c r="AI314" s="9">
        <f t="shared" si="72"/>
        <v>0</v>
      </c>
      <c r="AK314" s="1">
        <v>44355</v>
      </c>
      <c r="AL314" s="6">
        <f t="shared" si="65"/>
        <v>0</v>
      </c>
      <c r="AM314" s="7">
        <f t="shared" si="66"/>
        <v>0</v>
      </c>
      <c r="AN314" s="8">
        <f t="shared" si="67"/>
        <v>0</v>
      </c>
      <c r="AO314" s="9">
        <f t="shared" si="68"/>
        <v>0</v>
      </c>
    </row>
    <row r="315" spans="1:41" x14ac:dyDescent="0.25">
      <c r="A315" s="1"/>
      <c r="B315" s="6"/>
      <c r="E315" s="7"/>
      <c r="G315" s="1"/>
      <c r="H315" s="8"/>
      <c r="J315" s="1"/>
      <c r="K315" s="9"/>
      <c r="M315" s="1"/>
      <c r="N315" s="6"/>
      <c r="P315" s="1"/>
      <c r="Q315" s="7"/>
      <c r="S315" s="1"/>
      <c r="T315" s="8"/>
      <c r="V315" s="1"/>
      <c r="W315" s="9"/>
      <c r="AE315" s="1">
        <v>44265</v>
      </c>
      <c r="AF315" s="6">
        <f t="shared" si="69"/>
        <v>0</v>
      </c>
      <c r="AG315" s="7">
        <f t="shared" si="70"/>
        <v>0</v>
      </c>
      <c r="AH315" s="8">
        <f t="shared" si="71"/>
        <v>0</v>
      </c>
      <c r="AI315" s="9">
        <f t="shared" si="72"/>
        <v>0</v>
      </c>
      <c r="AK315" s="1">
        <v>44356</v>
      </c>
      <c r="AL315" s="6">
        <f t="shared" si="65"/>
        <v>0</v>
      </c>
      <c r="AM315" s="7">
        <f t="shared" si="66"/>
        <v>0</v>
      </c>
      <c r="AN315" s="8">
        <f t="shared" si="67"/>
        <v>0</v>
      </c>
      <c r="AO315" s="9">
        <f t="shared" si="68"/>
        <v>0</v>
      </c>
    </row>
    <row r="316" spans="1:41" x14ac:dyDescent="0.25">
      <c r="A316" s="1"/>
      <c r="B316" s="6"/>
      <c r="E316" s="7"/>
      <c r="G316" s="1"/>
      <c r="H316" s="8"/>
      <c r="J316" s="1"/>
      <c r="K316" s="9"/>
      <c r="M316" s="1"/>
      <c r="N316" s="6"/>
      <c r="P316" s="1"/>
      <c r="Q316" s="7"/>
      <c r="S316" s="1"/>
      <c r="T316" s="8"/>
      <c r="V316" s="1"/>
      <c r="W316" s="9"/>
      <c r="AE316" s="1">
        <v>44266</v>
      </c>
      <c r="AF316" s="6">
        <f t="shared" si="69"/>
        <v>0</v>
      </c>
      <c r="AG316" s="7">
        <f t="shared" si="70"/>
        <v>0</v>
      </c>
      <c r="AH316" s="8">
        <f t="shared" si="71"/>
        <v>0</v>
      </c>
      <c r="AI316" s="9">
        <f t="shared" si="72"/>
        <v>0</v>
      </c>
      <c r="AK316" s="1">
        <v>44357</v>
      </c>
      <c r="AL316" s="6">
        <f t="shared" si="65"/>
        <v>0</v>
      </c>
      <c r="AM316" s="7">
        <f t="shared" si="66"/>
        <v>0</v>
      </c>
      <c r="AN316" s="8">
        <f t="shared" si="67"/>
        <v>0</v>
      </c>
      <c r="AO316" s="9">
        <f t="shared" si="68"/>
        <v>0</v>
      </c>
    </row>
    <row r="317" spans="1:41" x14ac:dyDescent="0.25">
      <c r="A317" s="1"/>
      <c r="B317" s="6"/>
      <c r="E317" s="7"/>
      <c r="G317" s="1"/>
      <c r="H317" s="8"/>
      <c r="J317" s="1"/>
      <c r="K317" s="9"/>
      <c r="M317" s="1"/>
      <c r="N317" s="6"/>
      <c r="P317" s="1"/>
      <c r="Q317" s="7"/>
      <c r="S317" s="1"/>
      <c r="T317" s="8"/>
      <c r="V317" s="1"/>
      <c r="W317" s="9"/>
      <c r="AE317" s="1">
        <v>44267</v>
      </c>
      <c r="AF317" s="6">
        <f t="shared" si="69"/>
        <v>0</v>
      </c>
      <c r="AG317" s="7">
        <f t="shared" si="70"/>
        <v>0</v>
      </c>
      <c r="AH317" s="8">
        <f t="shared" si="71"/>
        <v>0</v>
      </c>
      <c r="AI317" s="9">
        <f t="shared" si="72"/>
        <v>0</v>
      </c>
      <c r="AK317" s="1">
        <v>44358</v>
      </c>
      <c r="AL317" s="6">
        <f t="shared" si="65"/>
        <v>0</v>
      </c>
      <c r="AM317" s="7">
        <f t="shared" si="66"/>
        <v>0</v>
      </c>
      <c r="AN317" s="8">
        <f t="shared" si="67"/>
        <v>0</v>
      </c>
      <c r="AO317" s="9">
        <f t="shared" si="68"/>
        <v>0</v>
      </c>
    </row>
    <row r="318" spans="1:41" x14ac:dyDescent="0.25">
      <c r="A318" s="1"/>
      <c r="B318" s="6"/>
      <c r="E318" s="7"/>
      <c r="G318" s="1"/>
      <c r="H318" s="8"/>
      <c r="J318" s="1"/>
      <c r="K318" s="9"/>
      <c r="M318" s="1"/>
      <c r="N318" s="6"/>
      <c r="P318" s="1"/>
      <c r="Q318" s="7"/>
      <c r="S318" s="1"/>
      <c r="T318" s="8"/>
      <c r="V318" s="1"/>
      <c r="W318" s="9"/>
      <c r="AE318" s="1">
        <v>44270</v>
      </c>
      <c r="AF318" s="6">
        <f t="shared" si="69"/>
        <v>0</v>
      </c>
      <c r="AG318" s="7">
        <f t="shared" si="70"/>
        <v>0</v>
      </c>
      <c r="AH318" s="8">
        <f t="shared" si="71"/>
        <v>0</v>
      </c>
      <c r="AI318" s="9">
        <f t="shared" si="72"/>
        <v>0</v>
      </c>
      <c r="AK318" s="1">
        <v>44361</v>
      </c>
      <c r="AL318" s="6">
        <f t="shared" si="65"/>
        <v>0</v>
      </c>
      <c r="AM318" s="7">
        <f t="shared" si="66"/>
        <v>0</v>
      </c>
      <c r="AN318" s="8">
        <f t="shared" si="67"/>
        <v>0</v>
      </c>
      <c r="AO318" s="9">
        <f t="shared" si="68"/>
        <v>0</v>
      </c>
    </row>
    <row r="319" spans="1:41" x14ac:dyDescent="0.25">
      <c r="A319" s="1"/>
      <c r="B319" s="6"/>
      <c r="E319" s="7"/>
      <c r="G319" s="1"/>
      <c r="H319" s="8"/>
      <c r="J319" s="1"/>
      <c r="K319" s="9"/>
      <c r="M319" s="1"/>
      <c r="N319" s="6"/>
      <c r="P319" s="1"/>
      <c r="Q319" s="7"/>
      <c r="S319" s="1"/>
      <c r="T319" s="8"/>
      <c r="V319" s="1"/>
      <c r="W319" s="9"/>
      <c r="AE319" s="1">
        <v>44271</v>
      </c>
      <c r="AF319" s="6">
        <f t="shared" si="69"/>
        <v>0</v>
      </c>
      <c r="AG319" s="7">
        <f t="shared" si="70"/>
        <v>0</v>
      </c>
      <c r="AH319" s="8">
        <f t="shared" si="71"/>
        <v>0</v>
      </c>
      <c r="AI319" s="9">
        <f t="shared" si="72"/>
        <v>0</v>
      </c>
      <c r="AK319" s="1">
        <v>44362</v>
      </c>
      <c r="AL319" s="6">
        <f t="shared" si="65"/>
        <v>0</v>
      </c>
      <c r="AM319" s="7">
        <f t="shared" si="66"/>
        <v>0</v>
      </c>
      <c r="AN319" s="8">
        <f t="shared" si="67"/>
        <v>0</v>
      </c>
      <c r="AO319" s="9">
        <f t="shared" si="68"/>
        <v>0</v>
      </c>
    </row>
    <row r="320" spans="1:41" x14ac:dyDescent="0.25">
      <c r="A320" s="1"/>
      <c r="B320" s="6"/>
      <c r="E320" s="7"/>
      <c r="G320" s="1"/>
      <c r="H320" s="8"/>
      <c r="J320" s="1"/>
      <c r="K320" s="9"/>
      <c r="M320" s="1"/>
      <c r="N320" s="6"/>
      <c r="P320" s="1"/>
      <c r="Q320" s="7"/>
      <c r="S320" s="1"/>
      <c r="T320" s="8"/>
      <c r="V320" s="1"/>
      <c r="W320" s="9"/>
      <c r="AE320" s="1">
        <v>44272</v>
      </c>
      <c r="AF320" s="6">
        <f t="shared" si="69"/>
        <v>0</v>
      </c>
      <c r="AG320" s="7">
        <f t="shared" si="70"/>
        <v>0</v>
      </c>
      <c r="AH320" s="8">
        <f t="shared" si="71"/>
        <v>0</v>
      </c>
      <c r="AI320" s="9">
        <f t="shared" si="72"/>
        <v>0</v>
      </c>
      <c r="AK320" s="1">
        <v>44363</v>
      </c>
      <c r="AL320" s="6">
        <f t="shared" si="65"/>
        <v>0</v>
      </c>
      <c r="AM320" s="7">
        <f t="shared" si="66"/>
        <v>0</v>
      </c>
      <c r="AN320" s="8">
        <f t="shared" si="67"/>
        <v>0</v>
      </c>
      <c r="AO320" s="9">
        <f t="shared" si="68"/>
        <v>0</v>
      </c>
    </row>
    <row r="321" spans="1:41" x14ac:dyDescent="0.25">
      <c r="A321" s="1"/>
      <c r="B321" s="6"/>
      <c r="E321" s="7"/>
      <c r="G321" s="1"/>
      <c r="H321" s="8"/>
      <c r="J321" s="1"/>
      <c r="K321" s="9"/>
      <c r="M321" s="1"/>
      <c r="N321" s="6"/>
      <c r="P321" s="1"/>
      <c r="Q321" s="7"/>
      <c r="S321" s="1"/>
      <c r="T321" s="8"/>
      <c r="V321" s="1"/>
      <c r="W321" s="9"/>
      <c r="AE321" s="1">
        <v>44273</v>
      </c>
      <c r="AF321" s="6">
        <f t="shared" si="69"/>
        <v>0</v>
      </c>
      <c r="AG321" s="7">
        <f t="shared" si="70"/>
        <v>0</v>
      </c>
      <c r="AH321" s="8">
        <f t="shared" si="71"/>
        <v>0</v>
      </c>
      <c r="AI321" s="9">
        <f t="shared" si="72"/>
        <v>0</v>
      </c>
      <c r="AK321" s="1">
        <v>44364</v>
      </c>
      <c r="AL321" s="6">
        <f t="shared" si="65"/>
        <v>0</v>
      </c>
      <c r="AM321" s="7">
        <f>N386</f>
        <v>0</v>
      </c>
      <c r="AN321" s="8">
        <f t="shared" si="67"/>
        <v>0</v>
      </c>
      <c r="AO321" s="9">
        <f t="shared" si="68"/>
        <v>0</v>
      </c>
    </row>
    <row r="322" spans="1:41" x14ac:dyDescent="0.25">
      <c r="A322" s="1"/>
      <c r="B322" s="6"/>
      <c r="E322" s="7"/>
      <c r="G322" s="1"/>
      <c r="H322" s="8"/>
      <c r="J322" s="1"/>
      <c r="K322" s="9"/>
      <c r="M322" s="1"/>
      <c r="N322" s="6"/>
      <c r="P322" s="1"/>
      <c r="Q322" s="7"/>
      <c r="S322" s="1"/>
      <c r="T322" s="8"/>
      <c r="V322" s="1"/>
      <c r="W322" s="9"/>
      <c r="AE322" s="1">
        <v>44274</v>
      </c>
      <c r="AF322" s="6">
        <f t="shared" si="69"/>
        <v>0</v>
      </c>
      <c r="AG322" s="7">
        <f t="shared" si="70"/>
        <v>0</v>
      </c>
      <c r="AH322" s="8">
        <f t="shared" si="71"/>
        <v>0</v>
      </c>
      <c r="AI322" s="9">
        <f t="shared" si="72"/>
        <v>0</v>
      </c>
    </row>
    <row r="323" spans="1:41" x14ac:dyDescent="0.25">
      <c r="A323" s="1"/>
      <c r="B323" s="6"/>
      <c r="E323" s="7"/>
      <c r="G323" s="1"/>
      <c r="H323" s="8"/>
      <c r="J323" s="1"/>
      <c r="K323" s="9"/>
      <c r="M323" s="1"/>
      <c r="N323" s="6"/>
      <c r="P323" s="1"/>
      <c r="Q323" s="7"/>
      <c r="S323" s="1"/>
      <c r="T323" s="8"/>
      <c r="V323" s="1"/>
      <c r="W323" s="9"/>
      <c r="AE323" s="1">
        <v>44277</v>
      </c>
      <c r="AF323" s="6">
        <f t="shared" si="69"/>
        <v>0</v>
      </c>
      <c r="AG323" s="7">
        <f t="shared" si="70"/>
        <v>0</v>
      </c>
      <c r="AH323" s="8">
        <f t="shared" si="71"/>
        <v>0</v>
      </c>
      <c r="AI323" s="9">
        <f t="shared" si="72"/>
        <v>0</v>
      </c>
    </row>
    <row r="324" spans="1:41" x14ac:dyDescent="0.25">
      <c r="A324" s="1"/>
      <c r="B324" s="6"/>
      <c r="E324" s="7"/>
      <c r="G324" s="1"/>
      <c r="H324" s="8"/>
      <c r="J324" s="1"/>
      <c r="K324" s="9"/>
      <c r="M324" s="1"/>
      <c r="N324" s="6"/>
      <c r="P324" s="1"/>
      <c r="Q324" s="7"/>
      <c r="S324" s="1"/>
      <c r="T324" s="8"/>
      <c r="V324" s="1"/>
      <c r="W324" s="9"/>
      <c r="AE324" s="1">
        <v>44278</v>
      </c>
      <c r="AF324" s="6">
        <f t="shared" si="69"/>
        <v>0</v>
      </c>
      <c r="AG324" s="7">
        <f t="shared" si="70"/>
        <v>0</v>
      </c>
      <c r="AH324" s="8">
        <f t="shared" si="71"/>
        <v>0</v>
      </c>
      <c r="AI324" s="9">
        <f t="shared" si="72"/>
        <v>0</v>
      </c>
    </row>
    <row r="325" spans="1:41" x14ac:dyDescent="0.25">
      <c r="A325" s="1"/>
      <c r="B325" s="6"/>
      <c r="E325" s="7"/>
      <c r="G325" s="1"/>
      <c r="H325" s="8"/>
      <c r="J325" s="1"/>
      <c r="K325" s="9"/>
      <c r="M325" s="1"/>
      <c r="N325" s="6"/>
      <c r="P325" s="1"/>
      <c r="Q325" s="7"/>
      <c r="S325" s="1"/>
      <c r="T325" s="8"/>
      <c r="V325" s="1"/>
      <c r="W325" s="9"/>
      <c r="AE325" s="1">
        <v>44279</v>
      </c>
      <c r="AF325" s="6">
        <f t="shared" si="69"/>
        <v>0</v>
      </c>
      <c r="AG325" s="7">
        <f t="shared" si="70"/>
        <v>0</v>
      </c>
      <c r="AH325" s="8">
        <f t="shared" si="71"/>
        <v>0</v>
      </c>
      <c r="AI325" s="9">
        <f t="shared" si="72"/>
        <v>0</v>
      </c>
    </row>
    <row r="326" spans="1:41" x14ac:dyDescent="0.25">
      <c r="A326" s="1"/>
      <c r="B326" s="6"/>
      <c r="E326" s="7"/>
      <c r="G326" s="1"/>
      <c r="H326" s="8"/>
      <c r="J326" s="1"/>
      <c r="K326" s="9"/>
      <c r="M326" s="1"/>
      <c r="N326" s="6"/>
      <c r="P326" s="1"/>
      <c r="Q326" s="7"/>
      <c r="S326" s="1"/>
      <c r="T326" s="8"/>
      <c r="V326" s="1"/>
      <c r="W326" s="9"/>
      <c r="AE326" s="1">
        <v>44280</v>
      </c>
      <c r="AF326" s="6">
        <f t="shared" si="69"/>
        <v>0</v>
      </c>
      <c r="AG326" s="7">
        <f t="shared" si="70"/>
        <v>0</v>
      </c>
      <c r="AH326" s="8">
        <f t="shared" si="71"/>
        <v>0</v>
      </c>
      <c r="AI326" s="9">
        <f t="shared" si="72"/>
        <v>0</v>
      </c>
    </row>
    <row r="327" spans="1:41" x14ac:dyDescent="0.25">
      <c r="A327" s="1"/>
      <c r="B327" s="6"/>
      <c r="E327" s="7"/>
      <c r="G327" s="1"/>
      <c r="H327" s="8"/>
      <c r="J327" s="1"/>
      <c r="K327" s="9"/>
      <c r="M327" s="1"/>
      <c r="N327" s="6"/>
      <c r="P327" s="1"/>
      <c r="Q327" s="7"/>
      <c r="S327" s="1"/>
      <c r="T327" s="8"/>
      <c r="V327" s="1"/>
      <c r="W327" s="9"/>
      <c r="AE327" s="1">
        <v>44281</v>
      </c>
      <c r="AF327" s="6">
        <f t="shared" si="69"/>
        <v>0</v>
      </c>
      <c r="AG327" s="7">
        <f t="shared" si="70"/>
        <v>0</v>
      </c>
      <c r="AH327" s="8">
        <f t="shared" si="71"/>
        <v>0</v>
      </c>
      <c r="AI327" s="9">
        <f t="shared" si="72"/>
        <v>0</v>
      </c>
    </row>
    <row r="328" spans="1:41" x14ac:dyDescent="0.25">
      <c r="A328" s="1"/>
      <c r="B328" s="6"/>
      <c r="E328" s="7"/>
      <c r="G328" s="1"/>
      <c r="H328" s="8"/>
      <c r="J328" s="1"/>
      <c r="K328" s="9"/>
      <c r="M328" s="1"/>
      <c r="N328" s="6"/>
      <c r="P328" s="1"/>
      <c r="Q328" s="7"/>
      <c r="S328" s="1"/>
      <c r="T328" s="8"/>
      <c r="V328" s="1"/>
      <c r="W328" s="9"/>
      <c r="AE328" s="1">
        <v>44284</v>
      </c>
      <c r="AF328" s="6">
        <f t="shared" si="69"/>
        <v>0</v>
      </c>
      <c r="AG328" s="7">
        <f t="shared" si="70"/>
        <v>0</v>
      </c>
      <c r="AH328" s="8">
        <f t="shared" si="71"/>
        <v>0</v>
      </c>
      <c r="AI328" s="9">
        <f t="shared" si="72"/>
        <v>0</v>
      </c>
    </row>
    <row r="329" spans="1:41" x14ac:dyDescent="0.25">
      <c r="A329" s="1"/>
      <c r="B329" s="6"/>
      <c r="E329" s="7"/>
      <c r="G329" s="1"/>
      <c r="H329" s="8"/>
      <c r="J329" s="1"/>
      <c r="K329" s="9"/>
      <c r="M329" s="1"/>
      <c r="N329" s="6"/>
      <c r="P329" s="1"/>
      <c r="Q329" s="7"/>
      <c r="S329" s="1"/>
      <c r="T329" s="8"/>
      <c r="V329" s="1"/>
      <c r="W329" s="9"/>
      <c r="AE329" s="1">
        <v>44285</v>
      </c>
      <c r="AF329" s="6">
        <f t="shared" si="69"/>
        <v>0</v>
      </c>
      <c r="AG329" s="7">
        <f t="shared" si="70"/>
        <v>0</v>
      </c>
      <c r="AH329" s="8">
        <f t="shared" si="71"/>
        <v>0</v>
      </c>
      <c r="AI329" s="9">
        <f t="shared" si="72"/>
        <v>0</v>
      </c>
    </row>
    <row r="330" spans="1:41" x14ac:dyDescent="0.25">
      <c r="A330" s="1"/>
      <c r="B330" s="6"/>
      <c r="E330" s="7"/>
      <c r="G330" s="1"/>
      <c r="H330" s="8"/>
      <c r="J330" s="1"/>
      <c r="K330" s="9"/>
      <c r="M330" s="1"/>
      <c r="N330" s="6"/>
      <c r="P330" s="1"/>
      <c r="Q330" s="7"/>
      <c r="S330" s="1"/>
      <c r="T330" s="8"/>
      <c r="V330" s="1"/>
      <c r="W330" s="9"/>
      <c r="AE330" s="1">
        <v>44286</v>
      </c>
      <c r="AF330" s="6">
        <f t="shared" si="69"/>
        <v>0</v>
      </c>
      <c r="AG330" s="7">
        <f t="shared" si="70"/>
        <v>0</v>
      </c>
      <c r="AH330" s="8">
        <f t="shared" si="71"/>
        <v>0</v>
      </c>
      <c r="AI330" s="9">
        <f t="shared" si="72"/>
        <v>0</v>
      </c>
    </row>
    <row r="331" spans="1:41" x14ac:dyDescent="0.25">
      <c r="A331" s="1"/>
      <c r="B331" s="7"/>
      <c r="E331" s="8"/>
      <c r="G331" s="1"/>
      <c r="H331" s="9"/>
      <c r="J331" s="1"/>
      <c r="K331" s="6"/>
      <c r="M331" s="1"/>
      <c r="N331" s="7"/>
      <c r="P331" s="1"/>
      <c r="Q331" s="8"/>
      <c r="S331" s="1"/>
      <c r="T331" s="9"/>
      <c r="V331" s="1"/>
      <c r="W331" s="6"/>
      <c r="AE331" s="1">
        <v>44287</v>
      </c>
      <c r="AF331" s="6"/>
      <c r="AG331" s="7">
        <f>B331</f>
        <v>0</v>
      </c>
      <c r="AH331" s="8">
        <f>E331</f>
        <v>0</v>
      </c>
      <c r="AI331" s="9">
        <f>H331</f>
        <v>0</v>
      </c>
    </row>
    <row r="332" spans="1:41" x14ac:dyDescent="0.25">
      <c r="A332" s="1"/>
      <c r="B332" s="7"/>
      <c r="E332" s="8"/>
      <c r="G332" s="1"/>
      <c r="H332" s="9"/>
      <c r="J332" s="1"/>
      <c r="K332" s="6"/>
      <c r="M332" s="1"/>
      <c r="N332" s="7"/>
      <c r="P332" s="1"/>
      <c r="Q332" s="8"/>
      <c r="S332" s="1"/>
      <c r="T332" s="9"/>
      <c r="V332" s="1"/>
      <c r="W332" s="6"/>
      <c r="AE332" s="1">
        <v>44288</v>
      </c>
      <c r="AF332" s="6"/>
      <c r="AG332" s="7">
        <f t="shared" ref="AG332:AG386" si="73">B332</f>
        <v>0</v>
      </c>
      <c r="AH332" s="8">
        <f t="shared" ref="AH332:AH386" si="74">E332</f>
        <v>0</v>
      </c>
      <c r="AI332" s="9">
        <f t="shared" ref="AI332:AI386" si="75">H332</f>
        <v>0</v>
      </c>
    </row>
    <row r="333" spans="1:41" x14ac:dyDescent="0.25">
      <c r="A333" s="1"/>
      <c r="B333" s="7"/>
      <c r="E333" s="8"/>
      <c r="G333" s="1"/>
      <c r="H333" s="9"/>
      <c r="J333" s="1"/>
      <c r="K333" s="6"/>
      <c r="M333" s="1"/>
      <c r="N333" s="7"/>
      <c r="P333" s="1"/>
      <c r="Q333" s="8"/>
      <c r="S333" s="1"/>
      <c r="T333" s="9"/>
      <c r="V333" s="1"/>
      <c r="W333" s="6"/>
      <c r="AE333" s="1">
        <v>44291</v>
      </c>
      <c r="AF333" s="6"/>
      <c r="AG333" s="7">
        <f t="shared" si="73"/>
        <v>0</v>
      </c>
      <c r="AH333" s="8">
        <f t="shared" si="74"/>
        <v>0</v>
      </c>
      <c r="AI333" s="9">
        <f t="shared" si="75"/>
        <v>0</v>
      </c>
    </row>
    <row r="334" spans="1:41" x14ac:dyDescent="0.25">
      <c r="A334" s="1"/>
      <c r="B334" s="7"/>
      <c r="E334" s="8"/>
      <c r="G334" s="1"/>
      <c r="H334" s="9"/>
      <c r="J334" s="1"/>
      <c r="K334" s="6"/>
      <c r="M334" s="1"/>
      <c r="N334" s="7"/>
      <c r="P334" s="1"/>
      <c r="Q334" s="8"/>
      <c r="S334" s="1"/>
      <c r="T334" s="9"/>
      <c r="V334" s="1"/>
      <c r="W334" s="6"/>
      <c r="AE334" s="1">
        <v>44292</v>
      </c>
      <c r="AF334" s="6"/>
      <c r="AG334" s="7">
        <f t="shared" si="73"/>
        <v>0</v>
      </c>
      <c r="AH334" s="8">
        <f t="shared" si="74"/>
        <v>0</v>
      </c>
      <c r="AI334" s="9">
        <f t="shared" si="75"/>
        <v>0</v>
      </c>
    </row>
    <row r="335" spans="1:41" x14ac:dyDescent="0.25">
      <c r="A335" s="1"/>
      <c r="B335" s="7"/>
      <c r="E335" s="8"/>
      <c r="G335" s="1"/>
      <c r="H335" s="9"/>
      <c r="J335" s="1"/>
      <c r="K335" s="6"/>
      <c r="M335" s="1"/>
      <c r="N335" s="7"/>
      <c r="P335" s="1"/>
      <c r="Q335" s="8"/>
      <c r="S335" s="1"/>
      <c r="T335" s="9"/>
      <c r="V335" s="1"/>
      <c r="W335" s="6"/>
      <c r="AE335" s="1">
        <v>44293</v>
      </c>
      <c r="AF335" s="6"/>
      <c r="AG335" s="7">
        <f t="shared" si="73"/>
        <v>0</v>
      </c>
      <c r="AH335" s="8">
        <f t="shared" si="74"/>
        <v>0</v>
      </c>
      <c r="AI335" s="9">
        <f t="shared" si="75"/>
        <v>0</v>
      </c>
    </row>
    <row r="336" spans="1:41" x14ac:dyDescent="0.25">
      <c r="A336" s="1"/>
      <c r="B336" s="7"/>
      <c r="E336" s="8"/>
      <c r="G336" s="1"/>
      <c r="H336" s="9"/>
      <c r="J336" s="1"/>
      <c r="K336" s="6"/>
      <c r="M336" s="1"/>
      <c r="N336" s="7"/>
      <c r="P336" s="1"/>
      <c r="Q336" s="8"/>
      <c r="S336" s="1"/>
      <c r="T336" s="9"/>
      <c r="V336" s="1"/>
      <c r="W336" s="6"/>
      <c r="AE336" s="1">
        <v>44294</v>
      </c>
      <c r="AF336" s="6"/>
      <c r="AG336" s="7">
        <f t="shared" si="73"/>
        <v>0</v>
      </c>
      <c r="AH336" s="8">
        <f t="shared" si="74"/>
        <v>0</v>
      </c>
      <c r="AI336" s="9">
        <f t="shared" si="75"/>
        <v>0</v>
      </c>
    </row>
    <row r="337" spans="1:35" x14ac:dyDescent="0.25">
      <c r="A337" s="1"/>
      <c r="B337" s="7"/>
      <c r="E337" s="8"/>
      <c r="G337" s="1"/>
      <c r="H337" s="9"/>
      <c r="J337" s="1"/>
      <c r="K337" s="6"/>
      <c r="M337" s="1"/>
      <c r="N337" s="7"/>
      <c r="P337" s="1"/>
      <c r="Q337" s="8"/>
      <c r="S337" s="1"/>
      <c r="T337" s="9"/>
      <c r="V337" s="1"/>
      <c r="W337" s="6"/>
      <c r="AE337" s="1">
        <v>44295</v>
      </c>
      <c r="AF337" s="6"/>
      <c r="AG337" s="7">
        <f t="shared" si="73"/>
        <v>0</v>
      </c>
      <c r="AH337" s="8">
        <f t="shared" si="74"/>
        <v>0</v>
      </c>
      <c r="AI337" s="9">
        <f t="shared" si="75"/>
        <v>0</v>
      </c>
    </row>
    <row r="338" spans="1:35" x14ac:dyDescent="0.25">
      <c r="A338" s="1"/>
      <c r="B338" s="7"/>
      <c r="E338" s="8"/>
      <c r="G338" s="1"/>
      <c r="H338" s="9"/>
      <c r="J338" s="1"/>
      <c r="K338" s="6"/>
      <c r="M338" s="1"/>
      <c r="N338" s="7"/>
      <c r="P338" s="1"/>
      <c r="Q338" s="8"/>
      <c r="S338" s="1"/>
      <c r="T338" s="9"/>
      <c r="V338" s="1"/>
      <c r="W338" s="6"/>
      <c r="AE338" s="1">
        <v>44298</v>
      </c>
      <c r="AF338" s="6"/>
      <c r="AG338" s="7">
        <f t="shared" si="73"/>
        <v>0</v>
      </c>
      <c r="AH338" s="8">
        <f t="shared" si="74"/>
        <v>0</v>
      </c>
      <c r="AI338" s="9">
        <f t="shared" si="75"/>
        <v>0</v>
      </c>
    </row>
    <row r="339" spans="1:35" x14ac:dyDescent="0.25">
      <c r="A339" s="1"/>
      <c r="B339" s="7"/>
      <c r="E339" s="8"/>
      <c r="G339" s="1"/>
      <c r="H339" s="9"/>
      <c r="J339" s="1"/>
      <c r="K339" s="6"/>
      <c r="M339" s="1"/>
      <c r="N339" s="7"/>
      <c r="P339" s="1"/>
      <c r="Q339" s="8"/>
      <c r="S339" s="1"/>
      <c r="T339" s="9"/>
      <c r="V339" s="1"/>
      <c r="W339" s="6"/>
      <c r="AE339" s="1">
        <v>44299</v>
      </c>
      <c r="AF339" s="6"/>
      <c r="AG339" s="7">
        <f t="shared" si="73"/>
        <v>0</v>
      </c>
      <c r="AH339" s="8">
        <f t="shared" si="74"/>
        <v>0</v>
      </c>
      <c r="AI339" s="9">
        <f t="shared" si="75"/>
        <v>0</v>
      </c>
    </row>
    <row r="340" spans="1:35" x14ac:dyDescent="0.25">
      <c r="A340" s="1"/>
      <c r="B340" s="7"/>
      <c r="E340" s="8"/>
      <c r="G340" s="1"/>
      <c r="H340" s="9"/>
      <c r="J340" s="1"/>
      <c r="K340" s="6"/>
      <c r="M340" s="1"/>
      <c r="N340" s="7"/>
      <c r="P340" s="1"/>
      <c r="Q340" s="8"/>
      <c r="S340" s="1"/>
      <c r="T340" s="9"/>
      <c r="V340" s="1"/>
      <c r="W340" s="6"/>
      <c r="AE340" s="1">
        <v>44300</v>
      </c>
      <c r="AF340" s="6"/>
      <c r="AG340" s="7">
        <f t="shared" si="73"/>
        <v>0</v>
      </c>
      <c r="AH340" s="8">
        <f t="shared" si="74"/>
        <v>0</v>
      </c>
      <c r="AI340" s="9">
        <f t="shared" si="75"/>
        <v>0</v>
      </c>
    </row>
    <row r="341" spans="1:35" x14ac:dyDescent="0.25">
      <c r="A341" s="1"/>
      <c r="B341" s="7"/>
      <c r="E341" s="8"/>
      <c r="G341" s="1"/>
      <c r="H341" s="9"/>
      <c r="J341" s="1"/>
      <c r="K341" s="6"/>
      <c r="M341" s="1"/>
      <c r="N341" s="7"/>
      <c r="P341" s="1"/>
      <c r="Q341" s="8"/>
      <c r="S341" s="1"/>
      <c r="T341" s="9"/>
      <c r="V341" s="1"/>
      <c r="W341" s="6"/>
      <c r="AE341" s="1">
        <v>44301</v>
      </c>
      <c r="AF341" s="6"/>
      <c r="AG341" s="7">
        <f t="shared" si="73"/>
        <v>0</v>
      </c>
      <c r="AH341" s="8">
        <f t="shared" si="74"/>
        <v>0</v>
      </c>
      <c r="AI341" s="9">
        <f t="shared" si="75"/>
        <v>0</v>
      </c>
    </row>
    <row r="342" spans="1:35" x14ac:dyDescent="0.25">
      <c r="A342" s="1"/>
      <c r="B342" s="7"/>
      <c r="E342" s="8"/>
      <c r="G342" s="1"/>
      <c r="H342" s="9"/>
      <c r="J342" s="1"/>
      <c r="K342" s="6"/>
      <c r="M342" s="1"/>
      <c r="N342" s="7"/>
      <c r="P342" s="1"/>
      <c r="Q342" s="8"/>
      <c r="S342" s="1"/>
      <c r="T342" s="9"/>
      <c r="V342" s="1"/>
      <c r="W342" s="6"/>
      <c r="AE342" s="1">
        <v>44302</v>
      </c>
      <c r="AF342" s="6"/>
      <c r="AG342" s="7">
        <f t="shared" si="73"/>
        <v>0</v>
      </c>
      <c r="AH342" s="8">
        <f t="shared" si="74"/>
        <v>0</v>
      </c>
      <c r="AI342" s="9">
        <f t="shared" si="75"/>
        <v>0</v>
      </c>
    </row>
    <row r="343" spans="1:35" x14ac:dyDescent="0.25">
      <c r="A343" s="1"/>
      <c r="B343" s="7"/>
      <c r="E343" s="8"/>
      <c r="G343" s="1"/>
      <c r="H343" s="9"/>
      <c r="J343" s="1"/>
      <c r="K343" s="6"/>
      <c r="M343" s="1"/>
      <c r="N343" s="7"/>
      <c r="P343" s="1"/>
      <c r="Q343" s="8"/>
      <c r="S343" s="1"/>
      <c r="T343" s="9"/>
      <c r="V343" s="1"/>
      <c r="W343" s="6"/>
      <c r="AE343" s="1">
        <v>44305</v>
      </c>
      <c r="AF343" s="6"/>
      <c r="AG343" s="7">
        <f t="shared" si="73"/>
        <v>0</v>
      </c>
      <c r="AH343" s="8">
        <f t="shared" si="74"/>
        <v>0</v>
      </c>
      <c r="AI343" s="9">
        <f t="shared" si="75"/>
        <v>0</v>
      </c>
    </row>
    <row r="344" spans="1:35" x14ac:dyDescent="0.25">
      <c r="A344" s="1"/>
      <c r="B344" s="7"/>
      <c r="E344" s="8"/>
      <c r="G344" s="1"/>
      <c r="H344" s="9"/>
      <c r="J344" s="1"/>
      <c r="K344" s="6"/>
      <c r="M344" s="1"/>
      <c r="N344" s="7"/>
      <c r="P344" s="1"/>
      <c r="Q344" s="8"/>
      <c r="S344" s="1"/>
      <c r="T344" s="9"/>
      <c r="V344" s="1"/>
      <c r="W344" s="6"/>
      <c r="AE344" s="1">
        <v>44306</v>
      </c>
      <c r="AF344" s="6"/>
      <c r="AG344" s="7">
        <f t="shared" si="73"/>
        <v>0</v>
      </c>
      <c r="AH344" s="8">
        <f t="shared" si="74"/>
        <v>0</v>
      </c>
      <c r="AI344" s="9">
        <f t="shared" si="75"/>
        <v>0</v>
      </c>
    </row>
    <row r="345" spans="1:35" x14ac:dyDescent="0.25">
      <c r="A345" s="1"/>
      <c r="B345" s="7"/>
      <c r="E345" s="8"/>
      <c r="G345" s="1"/>
      <c r="H345" s="9"/>
      <c r="J345" s="1"/>
      <c r="K345" s="6"/>
      <c r="M345" s="1"/>
      <c r="N345" s="7"/>
      <c r="P345" s="1"/>
      <c r="Q345" s="8"/>
      <c r="S345" s="1"/>
      <c r="T345" s="9"/>
      <c r="V345" s="1"/>
      <c r="W345" s="6"/>
      <c r="AE345" s="1">
        <v>44307</v>
      </c>
      <c r="AF345" s="6"/>
      <c r="AG345" s="7">
        <f t="shared" si="73"/>
        <v>0</v>
      </c>
      <c r="AH345" s="8">
        <f t="shared" si="74"/>
        <v>0</v>
      </c>
      <c r="AI345" s="9">
        <f t="shared" si="75"/>
        <v>0</v>
      </c>
    </row>
    <row r="346" spans="1:35" x14ac:dyDescent="0.25">
      <c r="A346" s="1"/>
      <c r="B346" s="7"/>
      <c r="E346" s="8"/>
      <c r="G346" s="1"/>
      <c r="H346" s="9"/>
      <c r="J346" s="1"/>
      <c r="K346" s="6"/>
      <c r="M346" s="1"/>
      <c r="N346" s="7"/>
      <c r="P346" s="1"/>
      <c r="Q346" s="8"/>
      <c r="S346" s="1"/>
      <c r="T346" s="9"/>
      <c r="V346" s="1"/>
      <c r="W346" s="6"/>
      <c r="AE346" s="1">
        <v>44308</v>
      </c>
      <c r="AF346" s="6"/>
      <c r="AG346" s="7">
        <f t="shared" si="73"/>
        <v>0</v>
      </c>
      <c r="AH346" s="8">
        <f t="shared" si="74"/>
        <v>0</v>
      </c>
      <c r="AI346" s="9">
        <f t="shared" si="75"/>
        <v>0</v>
      </c>
    </row>
    <row r="347" spans="1:35" x14ac:dyDescent="0.25">
      <c r="A347" s="1"/>
      <c r="B347" s="7"/>
      <c r="E347" s="8"/>
      <c r="G347" s="1"/>
      <c r="H347" s="9"/>
      <c r="J347" s="1"/>
      <c r="K347" s="6"/>
      <c r="M347" s="1"/>
      <c r="N347" s="7"/>
      <c r="P347" s="1"/>
      <c r="Q347" s="8"/>
      <c r="S347" s="1"/>
      <c r="T347" s="9"/>
      <c r="V347" s="1"/>
      <c r="W347" s="6"/>
      <c r="AE347" s="1">
        <v>44309</v>
      </c>
      <c r="AF347" s="6"/>
      <c r="AG347" s="7">
        <f t="shared" si="73"/>
        <v>0</v>
      </c>
      <c r="AH347" s="8">
        <f t="shared" si="74"/>
        <v>0</v>
      </c>
      <c r="AI347" s="9">
        <f t="shared" si="75"/>
        <v>0</v>
      </c>
    </row>
    <row r="348" spans="1:35" x14ac:dyDescent="0.25">
      <c r="A348" s="1"/>
      <c r="B348" s="7"/>
      <c r="E348" s="8"/>
      <c r="G348" s="1"/>
      <c r="H348" s="9"/>
      <c r="J348" s="1"/>
      <c r="K348" s="6"/>
      <c r="M348" s="1"/>
      <c r="N348" s="7"/>
      <c r="P348" s="1"/>
      <c r="Q348" s="8"/>
      <c r="S348" s="1"/>
      <c r="T348" s="9"/>
      <c r="V348" s="1"/>
      <c r="W348" s="6"/>
      <c r="AE348" s="1">
        <v>44312</v>
      </c>
      <c r="AF348" s="6"/>
      <c r="AG348" s="7">
        <f t="shared" si="73"/>
        <v>0</v>
      </c>
      <c r="AH348" s="8">
        <f t="shared" si="74"/>
        <v>0</v>
      </c>
      <c r="AI348" s="9">
        <f t="shared" si="75"/>
        <v>0</v>
      </c>
    </row>
    <row r="349" spans="1:35" x14ac:dyDescent="0.25">
      <c r="A349" s="1"/>
      <c r="B349" s="7"/>
      <c r="E349" s="8"/>
      <c r="G349" s="1"/>
      <c r="H349" s="9"/>
      <c r="J349" s="1"/>
      <c r="K349" s="6"/>
      <c r="M349" s="1"/>
      <c r="N349" s="7"/>
      <c r="P349" s="1"/>
      <c r="Q349" s="8"/>
      <c r="S349" s="1"/>
      <c r="T349" s="9"/>
      <c r="V349" s="1"/>
      <c r="W349" s="6"/>
      <c r="AE349" s="1">
        <v>44313</v>
      </c>
      <c r="AF349" s="6"/>
      <c r="AG349" s="7">
        <f t="shared" si="73"/>
        <v>0</v>
      </c>
      <c r="AH349" s="8">
        <f t="shared" si="74"/>
        <v>0</v>
      </c>
      <c r="AI349" s="9">
        <f t="shared" si="75"/>
        <v>0</v>
      </c>
    </row>
    <row r="350" spans="1:35" x14ac:dyDescent="0.25">
      <c r="A350" s="1"/>
      <c r="B350" s="7"/>
      <c r="E350" s="8"/>
      <c r="G350" s="1"/>
      <c r="H350" s="9"/>
      <c r="J350" s="1"/>
      <c r="K350" s="6"/>
      <c r="M350" s="1"/>
      <c r="N350" s="7"/>
      <c r="P350" s="1"/>
      <c r="Q350" s="8"/>
      <c r="S350" s="1"/>
      <c r="T350" s="9"/>
      <c r="V350" s="1"/>
      <c r="W350" s="6"/>
      <c r="AE350" s="1">
        <v>44314</v>
      </c>
      <c r="AF350" s="6"/>
      <c r="AG350" s="7">
        <f t="shared" si="73"/>
        <v>0</v>
      </c>
      <c r="AH350" s="8">
        <f t="shared" si="74"/>
        <v>0</v>
      </c>
      <c r="AI350" s="9">
        <f t="shared" si="75"/>
        <v>0</v>
      </c>
    </row>
    <row r="351" spans="1:35" x14ac:dyDescent="0.25">
      <c r="A351" s="1"/>
      <c r="B351" s="7"/>
      <c r="E351" s="8"/>
      <c r="G351" s="1"/>
      <c r="H351" s="9"/>
      <c r="J351" s="1"/>
      <c r="K351" s="6"/>
      <c r="M351" s="1"/>
      <c r="N351" s="7"/>
      <c r="P351" s="1"/>
      <c r="Q351" s="8"/>
      <c r="S351" s="1"/>
      <c r="T351" s="9"/>
      <c r="V351" s="1"/>
      <c r="W351" s="6"/>
      <c r="AE351" s="1">
        <v>44315</v>
      </c>
      <c r="AF351" s="6"/>
      <c r="AG351" s="7">
        <f t="shared" si="73"/>
        <v>0</v>
      </c>
      <c r="AH351" s="8">
        <f t="shared" si="74"/>
        <v>0</v>
      </c>
      <c r="AI351" s="9">
        <f t="shared" si="75"/>
        <v>0</v>
      </c>
    </row>
    <row r="352" spans="1:35" x14ac:dyDescent="0.25">
      <c r="A352" s="1"/>
      <c r="B352" s="7"/>
      <c r="E352" s="8"/>
      <c r="G352" s="1"/>
      <c r="H352" s="9"/>
      <c r="J352" s="1"/>
      <c r="K352" s="6"/>
      <c r="M352" s="1"/>
      <c r="N352" s="7"/>
      <c r="P352" s="1"/>
      <c r="Q352" s="8"/>
      <c r="S352" s="1"/>
      <c r="T352" s="9"/>
      <c r="V352" s="1"/>
      <c r="W352" s="6"/>
      <c r="AE352" s="1">
        <v>44316</v>
      </c>
      <c r="AF352" s="6"/>
      <c r="AG352" s="7">
        <f t="shared" si="73"/>
        <v>0</v>
      </c>
      <c r="AH352" s="8">
        <f t="shared" si="74"/>
        <v>0</v>
      </c>
      <c r="AI352" s="9">
        <f t="shared" si="75"/>
        <v>0</v>
      </c>
    </row>
    <row r="353" spans="1:35" x14ac:dyDescent="0.25">
      <c r="A353" s="1"/>
      <c r="B353" s="7"/>
      <c r="E353" s="8"/>
      <c r="G353" s="1"/>
      <c r="H353" s="9"/>
      <c r="J353" s="1"/>
      <c r="K353" s="6"/>
      <c r="M353" s="1"/>
      <c r="N353" s="7"/>
      <c r="P353" s="1"/>
      <c r="Q353" s="8"/>
      <c r="S353" s="1"/>
      <c r="T353" s="9"/>
      <c r="V353" s="1"/>
      <c r="W353" s="6"/>
      <c r="AE353" s="1">
        <v>44319</v>
      </c>
      <c r="AF353" s="6"/>
      <c r="AG353" s="7">
        <f t="shared" si="73"/>
        <v>0</v>
      </c>
      <c r="AH353" s="8">
        <f t="shared" si="74"/>
        <v>0</v>
      </c>
      <c r="AI353" s="9">
        <f t="shared" si="75"/>
        <v>0</v>
      </c>
    </row>
    <row r="354" spans="1:35" x14ac:dyDescent="0.25">
      <c r="A354" s="1"/>
      <c r="B354" s="7"/>
      <c r="E354" s="8"/>
      <c r="G354" s="1"/>
      <c r="H354" s="9"/>
      <c r="J354" s="1"/>
      <c r="K354" s="6"/>
      <c r="M354" s="1"/>
      <c r="N354" s="7"/>
      <c r="P354" s="1"/>
      <c r="Q354" s="8"/>
      <c r="S354" s="1"/>
      <c r="T354" s="9"/>
      <c r="V354" s="1"/>
      <c r="W354" s="6"/>
      <c r="AE354" s="1">
        <v>44320</v>
      </c>
      <c r="AF354" s="6"/>
      <c r="AG354" s="7">
        <f t="shared" si="73"/>
        <v>0</v>
      </c>
      <c r="AH354" s="8">
        <f t="shared" si="74"/>
        <v>0</v>
      </c>
      <c r="AI354" s="9">
        <f t="shared" si="75"/>
        <v>0</v>
      </c>
    </row>
    <row r="355" spans="1:35" x14ac:dyDescent="0.25">
      <c r="A355" s="1"/>
      <c r="B355" s="7"/>
      <c r="E355" s="8"/>
      <c r="G355" s="1"/>
      <c r="H355" s="9"/>
      <c r="J355" s="1"/>
      <c r="K355" s="6"/>
      <c r="M355" s="1"/>
      <c r="N355" s="7"/>
      <c r="P355" s="1"/>
      <c r="Q355" s="8"/>
      <c r="S355" s="1"/>
      <c r="T355" s="9"/>
      <c r="V355" s="1"/>
      <c r="W355" s="6"/>
      <c r="AE355" s="1">
        <v>44321</v>
      </c>
      <c r="AF355" s="6"/>
      <c r="AG355" s="7">
        <f t="shared" si="73"/>
        <v>0</v>
      </c>
      <c r="AH355" s="8">
        <f t="shared" si="74"/>
        <v>0</v>
      </c>
      <c r="AI355" s="9">
        <f t="shared" si="75"/>
        <v>0</v>
      </c>
    </row>
    <row r="356" spans="1:35" x14ac:dyDescent="0.25">
      <c r="A356" s="1"/>
      <c r="B356" s="7"/>
      <c r="E356" s="8"/>
      <c r="G356" s="1"/>
      <c r="H356" s="9"/>
      <c r="J356" s="1"/>
      <c r="K356" s="6"/>
      <c r="M356" s="1"/>
      <c r="N356" s="7"/>
      <c r="P356" s="1"/>
      <c r="Q356" s="8"/>
      <c r="S356" s="1"/>
      <c r="T356" s="9"/>
      <c r="V356" s="1"/>
      <c r="W356" s="6"/>
      <c r="AE356" s="1">
        <v>44322</v>
      </c>
      <c r="AF356" s="6"/>
      <c r="AG356" s="7">
        <f t="shared" si="73"/>
        <v>0</v>
      </c>
      <c r="AH356" s="8">
        <f t="shared" si="74"/>
        <v>0</v>
      </c>
      <c r="AI356" s="9">
        <f t="shared" si="75"/>
        <v>0</v>
      </c>
    </row>
    <row r="357" spans="1:35" x14ac:dyDescent="0.25">
      <c r="A357" s="1"/>
      <c r="B357" s="7"/>
      <c r="E357" s="8"/>
      <c r="G357" s="1"/>
      <c r="H357" s="9"/>
      <c r="J357" s="1"/>
      <c r="K357" s="6"/>
      <c r="M357" s="1"/>
      <c r="N357" s="7"/>
      <c r="P357" s="1"/>
      <c r="Q357" s="8"/>
      <c r="S357" s="1"/>
      <c r="T357" s="9"/>
      <c r="V357" s="1"/>
      <c r="W357" s="6"/>
      <c r="AE357" s="1">
        <v>44323</v>
      </c>
      <c r="AF357" s="6"/>
      <c r="AG357" s="7">
        <f t="shared" si="73"/>
        <v>0</v>
      </c>
      <c r="AH357" s="8">
        <f t="shared" si="74"/>
        <v>0</v>
      </c>
      <c r="AI357" s="9">
        <f t="shared" si="75"/>
        <v>0</v>
      </c>
    </row>
    <row r="358" spans="1:35" x14ac:dyDescent="0.25">
      <c r="A358" s="1"/>
      <c r="B358" s="7"/>
      <c r="E358" s="8"/>
      <c r="G358" s="1"/>
      <c r="H358" s="9"/>
      <c r="J358" s="1"/>
      <c r="K358" s="6"/>
      <c r="M358" s="1"/>
      <c r="N358" s="7"/>
      <c r="P358" s="1"/>
      <c r="Q358" s="8"/>
      <c r="S358" s="1"/>
      <c r="T358" s="9"/>
      <c r="V358" s="1"/>
      <c r="W358" s="6"/>
      <c r="AE358" s="1">
        <v>44326</v>
      </c>
      <c r="AF358" s="6"/>
      <c r="AG358" s="7">
        <f t="shared" si="73"/>
        <v>0</v>
      </c>
      <c r="AH358" s="8">
        <f t="shared" si="74"/>
        <v>0</v>
      </c>
      <c r="AI358" s="9">
        <f t="shared" si="75"/>
        <v>0</v>
      </c>
    </row>
    <row r="359" spans="1:35" x14ac:dyDescent="0.25">
      <c r="A359" s="1"/>
      <c r="B359" s="7"/>
      <c r="E359" s="8"/>
      <c r="G359" s="1"/>
      <c r="H359" s="9"/>
      <c r="J359" s="1"/>
      <c r="K359" s="6"/>
      <c r="M359" s="1"/>
      <c r="N359" s="7"/>
      <c r="P359" s="1"/>
      <c r="Q359" s="8"/>
      <c r="S359" s="1"/>
      <c r="T359" s="9"/>
      <c r="V359" s="1"/>
      <c r="W359" s="6"/>
      <c r="AE359" s="1">
        <v>44327</v>
      </c>
      <c r="AF359" s="6"/>
      <c r="AG359" s="7">
        <f t="shared" si="73"/>
        <v>0</v>
      </c>
      <c r="AH359" s="8">
        <f t="shared" si="74"/>
        <v>0</v>
      </c>
      <c r="AI359" s="9">
        <f t="shared" si="75"/>
        <v>0</v>
      </c>
    </row>
    <row r="360" spans="1:35" x14ac:dyDescent="0.25">
      <c r="A360" s="1"/>
      <c r="B360" s="7"/>
      <c r="E360" s="8"/>
      <c r="G360" s="1"/>
      <c r="H360" s="9"/>
      <c r="J360" s="1"/>
      <c r="K360" s="6"/>
      <c r="M360" s="1"/>
      <c r="N360" s="7"/>
      <c r="P360" s="1"/>
      <c r="Q360" s="8"/>
      <c r="S360" s="1"/>
      <c r="T360" s="9"/>
      <c r="V360" s="1"/>
      <c r="W360" s="6"/>
      <c r="AE360" s="1">
        <v>44328</v>
      </c>
      <c r="AF360" s="6"/>
      <c r="AG360" s="7">
        <f t="shared" si="73"/>
        <v>0</v>
      </c>
      <c r="AH360" s="8">
        <f t="shared" si="74"/>
        <v>0</v>
      </c>
      <c r="AI360" s="9">
        <f t="shared" si="75"/>
        <v>0</v>
      </c>
    </row>
    <row r="361" spans="1:35" x14ac:dyDescent="0.25">
      <c r="A361" s="1"/>
      <c r="B361" s="7"/>
      <c r="E361" s="8"/>
      <c r="G361" s="1"/>
      <c r="H361" s="9"/>
      <c r="J361" s="1"/>
      <c r="K361" s="6"/>
      <c r="M361" s="1"/>
      <c r="N361" s="7"/>
      <c r="P361" s="1"/>
      <c r="Q361" s="8"/>
      <c r="S361" s="1"/>
      <c r="T361" s="9"/>
      <c r="V361" s="1"/>
      <c r="W361" s="6"/>
      <c r="AE361" s="1">
        <v>44329</v>
      </c>
      <c r="AF361" s="6"/>
      <c r="AG361" s="7">
        <f t="shared" si="73"/>
        <v>0</v>
      </c>
      <c r="AH361" s="8">
        <f t="shared" si="74"/>
        <v>0</v>
      </c>
      <c r="AI361" s="9">
        <f t="shared" si="75"/>
        <v>0</v>
      </c>
    </row>
    <row r="362" spans="1:35" x14ac:dyDescent="0.25">
      <c r="A362" s="1"/>
      <c r="B362" s="7"/>
      <c r="E362" s="8"/>
      <c r="G362" s="1"/>
      <c r="H362" s="9"/>
      <c r="J362" s="1"/>
      <c r="K362" s="6"/>
      <c r="M362" s="1"/>
      <c r="N362" s="7"/>
      <c r="P362" s="1"/>
      <c r="Q362" s="8"/>
      <c r="S362" s="1"/>
      <c r="T362" s="9"/>
      <c r="V362" s="1"/>
      <c r="W362" s="6"/>
      <c r="AE362" s="1">
        <v>44330</v>
      </c>
      <c r="AF362" s="6"/>
      <c r="AG362" s="7">
        <f t="shared" si="73"/>
        <v>0</v>
      </c>
      <c r="AH362" s="8">
        <f t="shared" si="74"/>
        <v>0</v>
      </c>
      <c r="AI362" s="9">
        <f t="shared" si="75"/>
        <v>0</v>
      </c>
    </row>
    <row r="363" spans="1:35" x14ac:dyDescent="0.25">
      <c r="A363" s="1"/>
      <c r="B363" s="7"/>
      <c r="E363" s="8"/>
      <c r="G363" s="1"/>
      <c r="H363" s="9"/>
      <c r="J363" s="1"/>
      <c r="K363" s="6"/>
      <c r="M363" s="1"/>
      <c r="N363" s="7"/>
      <c r="P363" s="1"/>
      <c r="Q363" s="8"/>
      <c r="S363" s="1"/>
      <c r="T363" s="9"/>
      <c r="V363" s="1"/>
      <c r="W363" s="6"/>
      <c r="AE363" s="1">
        <v>44333</v>
      </c>
      <c r="AF363" s="6"/>
      <c r="AG363" s="7">
        <f t="shared" si="73"/>
        <v>0</v>
      </c>
      <c r="AH363" s="8">
        <f t="shared" si="74"/>
        <v>0</v>
      </c>
      <c r="AI363" s="9">
        <f t="shared" si="75"/>
        <v>0</v>
      </c>
    </row>
    <row r="364" spans="1:35" x14ac:dyDescent="0.25">
      <c r="A364" s="1"/>
      <c r="B364" s="7"/>
      <c r="E364" s="8"/>
      <c r="G364" s="1"/>
      <c r="H364" s="9"/>
      <c r="J364" s="1"/>
      <c r="K364" s="6"/>
      <c r="M364" s="1"/>
      <c r="N364" s="7"/>
      <c r="P364" s="1"/>
      <c r="Q364" s="8"/>
      <c r="S364" s="1"/>
      <c r="T364" s="9"/>
      <c r="V364" s="1"/>
      <c r="W364" s="6"/>
      <c r="AE364" s="1">
        <v>44334</v>
      </c>
      <c r="AF364" s="6"/>
      <c r="AG364" s="7">
        <f t="shared" si="73"/>
        <v>0</v>
      </c>
      <c r="AH364" s="8">
        <f t="shared" si="74"/>
        <v>0</v>
      </c>
      <c r="AI364" s="9">
        <f t="shared" si="75"/>
        <v>0</v>
      </c>
    </row>
    <row r="365" spans="1:35" x14ac:dyDescent="0.25">
      <c r="A365" s="1"/>
      <c r="B365" s="7"/>
      <c r="E365" s="8"/>
      <c r="G365" s="1"/>
      <c r="H365" s="9"/>
      <c r="J365" s="1"/>
      <c r="K365" s="6"/>
      <c r="M365" s="1"/>
      <c r="N365" s="7"/>
      <c r="P365" s="1"/>
      <c r="Q365" s="8"/>
      <c r="S365" s="1"/>
      <c r="T365" s="9"/>
      <c r="V365" s="1"/>
      <c r="W365" s="6"/>
      <c r="AE365" s="1">
        <v>44335</v>
      </c>
      <c r="AF365" s="6"/>
      <c r="AG365" s="7">
        <f t="shared" si="73"/>
        <v>0</v>
      </c>
      <c r="AH365" s="8">
        <f t="shared" si="74"/>
        <v>0</v>
      </c>
      <c r="AI365" s="9">
        <f t="shared" si="75"/>
        <v>0</v>
      </c>
    </row>
    <row r="366" spans="1:35" x14ac:dyDescent="0.25">
      <c r="A366" s="1"/>
      <c r="B366" s="7"/>
      <c r="E366" s="8"/>
      <c r="G366" s="1"/>
      <c r="H366" s="9"/>
      <c r="J366" s="1"/>
      <c r="K366" s="6"/>
      <c r="M366" s="1"/>
      <c r="N366" s="7"/>
      <c r="P366" s="1"/>
      <c r="Q366" s="8"/>
      <c r="S366" s="1"/>
      <c r="T366" s="9"/>
      <c r="V366" s="1"/>
      <c r="W366" s="6"/>
      <c r="AE366" s="1">
        <v>44336</v>
      </c>
      <c r="AF366" s="6"/>
      <c r="AG366" s="7">
        <f t="shared" si="73"/>
        <v>0</v>
      </c>
      <c r="AH366" s="8">
        <f t="shared" si="74"/>
        <v>0</v>
      </c>
      <c r="AI366" s="9">
        <f t="shared" si="75"/>
        <v>0</v>
      </c>
    </row>
    <row r="367" spans="1:35" x14ac:dyDescent="0.25">
      <c r="A367" s="1"/>
      <c r="B367" s="7"/>
      <c r="E367" s="8"/>
      <c r="G367" s="1"/>
      <c r="H367" s="9"/>
      <c r="J367" s="1"/>
      <c r="K367" s="6"/>
      <c r="M367" s="1"/>
      <c r="N367" s="7"/>
      <c r="P367" s="1"/>
      <c r="Q367" s="8"/>
      <c r="S367" s="1"/>
      <c r="T367" s="9"/>
      <c r="V367" s="1"/>
      <c r="W367" s="6"/>
      <c r="AE367" s="1">
        <v>44337</v>
      </c>
      <c r="AF367" s="6"/>
      <c r="AG367" s="7">
        <f t="shared" si="73"/>
        <v>0</v>
      </c>
      <c r="AH367" s="8">
        <f t="shared" si="74"/>
        <v>0</v>
      </c>
      <c r="AI367" s="9">
        <f t="shared" si="75"/>
        <v>0</v>
      </c>
    </row>
    <row r="368" spans="1:35" x14ac:dyDescent="0.25">
      <c r="A368" s="1"/>
      <c r="B368" s="7"/>
      <c r="E368" s="8"/>
      <c r="G368" s="1"/>
      <c r="H368" s="9"/>
      <c r="J368" s="1"/>
      <c r="K368" s="6"/>
      <c r="M368" s="1"/>
      <c r="N368" s="7"/>
      <c r="P368" s="1"/>
      <c r="Q368" s="8"/>
      <c r="S368" s="1"/>
      <c r="T368" s="9"/>
      <c r="V368" s="1"/>
      <c r="W368" s="6"/>
      <c r="AE368" s="1">
        <v>44340</v>
      </c>
      <c r="AF368" s="6"/>
      <c r="AG368" s="7">
        <f t="shared" si="73"/>
        <v>0</v>
      </c>
      <c r="AH368" s="8">
        <f t="shared" si="74"/>
        <v>0</v>
      </c>
      <c r="AI368" s="9">
        <f t="shared" si="75"/>
        <v>0</v>
      </c>
    </row>
    <row r="369" spans="1:35" x14ac:dyDescent="0.25">
      <c r="A369" s="1"/>
      <c r="B369" s="7"/>
      <c r="E369" s="8"/>
      <c r="G369" s="1"/>
      <c r="H369" s="9"/>
      <c r="J369" s="1"/>
      <c r="K369" s="6"/>
      <c r="M369" s="1"/>
      <c r="N369" s="7"/>
      <c r="P369" s="1"/>
      <c r="Q369" s="8"/>
      <c r="S369" s="1"/>
      <c r="T369" s="9"/>
      <c r="V369" s="1"/>
      <c r="W369" s="6"/>
      <c r="AE369" s="1">
        <v>44341</v>
      </c>
      <c r="AF369" s="6"/>
      <c r="AG369" s="7">
        <f t="shared" si="73"/>
        <v>0</v>
      </c>
      <c r="AH369" s="8">
        <f t="shared" si="74"/>
        <v>0</v>
      </c>
      <c r="AI369" s="9">
        <f t="shared" si="75"/>
        <v>0</v>
      </c>
    </row>
    <row r="370" spans="1:35" x14ac:dyDescent="0.25">
      <c r="A370" s="1"/>
      <c r="B370" s="7"/>
      <c r="E370" s="8"/>
      <c r="G370" s="1"/>
      <c r="H370" s="9"/>
      <c r="J370" s="1"/>
      <c r="K370" s="6"/>
      <c r="M370" s="1"/>
      <c r="N370" s="7"/>
      <c r="P370" s="1"/>
      <c r="Q370" s="8"/>
      <c r="S370" s="1"/>
      <c r="T370" s="9"/>
      <c r="V370" s="1"/>
      <c r="W370" s="6"/>
      <c r="AE370" s="1">
        <v>44342</v>
      </c>
      <c r="AF370" s="6"/>
      <c r="AG370" s="7">
        <f t="shared" si="73"/>
        <v>0</v>
      </c>
      <c r="AH370" s="8">
        <f t="shared" si="74"/>
        <v>0</v>
      </c>
      <c r="AI370" s="9">
        <f t="shared" si="75"/>
        <v>0</v>
      </c>
    </row>
    <row r="371" spans="1:35" x14ac:dyDescent="0.25">
      <c r="A371" s="1"/>
      <c r="B371" s="7"/>
      <c r="E371" s="8"/>
      <c r="G371" s="1"/>
      <c r="H371" s="9"/>
      <c r="J371" s="1"/>
      <c r="K371" s="6"/>
      <c r="M371" s="1"/>
      <c r="N371" s="7"/>
      <c r="P371" s="1"/>
      <c r="Q371" s="8"/>
      <c r="S371" s="1"/>
      <c r="T371" s="9"/>
      <c r="V371" s="1"/>
      <c r="W371" s="6"/>
      <c r="AE371" s="1">
        <v>44343</v>
      </c>
      <c r="AF371" s="6"/>
      <c r="AG371" s="7">
        <f t="shared" si="73"/>
        <v>0</v>
      </c>
      <c r="AH371" s="8">
        <f t="shared" si="74"/>
        <v>0</v>
      </c>
      <c r="AI371" s="9">
        <f t="shared" si="75"/>
        <v>0</v>
      </c>
    </row>
    <row r="372" spans="1:35" x14ac:dyDescent="0.25">
      <c r="A372" s="1"/>
      <c r="B372" s="7"/>
      <c r="E372" s="8"/>
      <c r="G372" s="1"/>
      <c r="H372" s="9"/>
      <c r="J372" s="1"/>
      <c r="K372" s="6"/>
      <c r="M372" s="1"/>
      <c r="N372" s="7"/>
      <c r="P372" s="1"/>
      <c r="Q372" s="8"/>
      <c r="S372" s="1"/>
      <c r="T372" s="9"/>
      <c r="V372" s="1"/>
      <c r="W372" s="6"/>
      <c r="AE372" s="1">
        <v>44344</v>
      </c>
      <c r="AF372" s="6"/>
      <c r="AG372" s="7">
        <f t="shared" si="73"/>
        <v>0</v>
      </c>
      <c r="AH372" s="8">
        <f t="shared" si="74"/>
        <v>0</v>
      </c>
      <c r="AI372" s="9">
        <f t="shared" si="75"/>
        <v>0</v>
      </c>
    </row>
    <row r="373" spans="1:35" x14ac:dyDescent="0.25">
      <c r="A373" s="1"/>
      <c r="B373" s="7"/>
      <c r="E373" s="8"/>
      <c r="G373" s="1"/>
      <c r="H373" s="9"/>
      <c r="J373" s="1"/>
      <c r="K373" s="6"/>
      <c r="M373" s="1"/>
      <c r="N373" s="7"/>
      <c r="P373" s="1"/>
      <c r="Q373" s="8"/>
      <c r="S373" s="1"/>
      <c r="T373" s="9"/>
      <c r="V373" s="1"/>
      <c r="W373" s="6"/>
      <c r="AE373" s="1">
        <v>44347</v>
      </c>
      <c r="AF373" s="6"/>
      <c r="AG373" s="7">
        <f t="shared" si="73"/>
        <v>0</v>
      </c>
      <c r="AH373" s="8">
        <f t="shared" si="74"/>
        <v>0</v>
      </c>
      <c r="AI373" s="9">
        <f t="shared" si="75"/>
        <v>0</v>
      </c>
    </row>
    <row r="374" spans="1:35" x14ac:dyDescent="0.25">
      <c r="A374" s="1"/>
      <c r="B374" s="7"/>
      <c r="E374" s="8"/>
      <c r="G374" s="1"/>
      <c r="H374" s="9"/>
      <c r="J374" s="1"/>
      <c r="K374" s="6"/>
      <c r="M374" s="1"/>
      <c r="N374" s="7"/>
      <c r="P374" s="1"/>
      <c r="Q374" s="8"/>
      <c r="S374" s="1"/>
      <c r="T374" s="9"/>
      <c r="V374" s="1"/>
      <c r="W374" s="6"/>
      <c r="AE374" s="1">
        <v>44348</v>
      </c>
      <c r="AF374" s="6"/>
      <c r="AG374" s="7">
        <f t="shared" si="73"/>
        <v>0</v>
      </c>
      <c r="AH374" s="8">
        <f t="shared" si="74"/>
        <v>0</v>
      </c>
      <c r="AI374" s="9">
        <f t="shared" si="75"/>
        <v>0</v>
      </c>
    </row>
    <row r="375" spans="1:35" x14ac:dyDescent="0.25">
      <c r="A375" s="1"/>
      <c r="B375" s="7"/>
      <c r="E375" s="8"/>
      <c r="G375" s="1"/>
      <c r="H375" s="9"/>
      <c r="J375" s="1"/>
      <c r="K375" s="6"/>
      <c r="M375" s="1"/>
      <c r="N375" s="7"/>
      <c r="P375" s="1"/>
      <c r="Q375" s="8"/>
      <c r="S375" s="1"/>
      <c r="T375" s="9"/>
      <c r="V375" s="1"/>
      <c r="W375" s="6"/>
      <c r="AE375" s="1">
        <v>44349</v>
      </c>
      <c r="AF375" s="6"/>
      <c r="AG375" s="7">
        <f t="shared" si="73"/>
        <v>0</v>
      </c>
      <c r="AH375" s="8">
        <f t="shared" si="74"/>
        <v>0</v>
      </c>
      <c r="AI375" s="9">
        <f t="shared" si="75"/>
        <v>0</v>
      </c>
    </row>
    <row r="376" spans="1:35" x14ac:dyDescent="0.25">
      <c r="A376" s="1"/>
      <c r="B376" s="7"/>
      <c r="E376" s="8"/>
      <c r="G376" s="1"/>
      <c r="H376" s="9"/>
      <c r="J376" s="1"/>
      <c r="K376" s="6"/>
      <c r="M376" s="1"/>
      <c r="N376" s="7"/>
      <c r="P376" s="1"/>
      <c r="Q376" s="8"/>
      <c r="S376" s="1"/>
      <c r="T376" s="9"/>
      <c r="V376" s="1"/>
      <c r="W376" s="6"/>
      <c r="AE376" s="1">
        <v>44350</v>
      </c>
      <c r="AF376" s="6"/>
      <c r="AG376" s="7">
        <f t="shared" si="73"/>
        <v>0</v>
      </c>
      <c r="AH376" s="8">
        <f t="shared" si="74"/>
        <v>0</v>
      </c>
      <c r="AI376" s="9">
        <f t="shared" si="75"/>
        <v>0</v>
      </c>
    </row>
    <row r="377" spans="1:35" x14ac:dyDescent="0.25">
      <c r="A377" s="1"/>
      <c r="B377" s="7"/>
      <c r="E377" s="8"/>
      <c r="G377" s="1"/>
      <c r="H377" s="9"/>
      <c r="J377" s="1"/>
      <c r="K377" s="6"/>
      <c r="M377" s="1"/>
      <c r="N377" s="7"/>
      <c r="P377" s="1"/>
      <c r="Q377" s="8"/>
      <c r="S377" s="1"/>
      <c r="T377" s="9"/>
      <c r="V377" s="1"/>
      <c r="W377" s="6"/>
      <c r="AE377" s="1">
        <v>44351</v>
      </c>
      <c r="AF377" s="6"/>
      <c r="AG377" s="7">
        <f t="shared" si="73"/>
        <v>0</v>
      </c>
      <c r="AH377" s="8">
        <f t="shared" si="74"/>
        <v>0</v>
      </c>
      <c r="AI377" s="9">
        <f t="shared" si="75"/>
        <v>0</v>
      </c>
    </row>
    <row r="378" spans="1:35" x14ac:dyDescent="0.25">
      <c r="A378" s="1"/>
      <c r="B378" s="7"/>
      <c r="E378" s="8"/>
      <c r="G378" s="1"/>
      <c r="H378" s="9"/>
      <c r="J378" s="1"/>
      <c r="K378" s="6"/>
      <c r="M378" s="1"/>
      <c r="N378" s="7"/>
      <c r="P378" s="1"/>
      <c r="Q378" s="8"/>
      <c r="S378" s="1"/>
      <c r="T378" s="9"/>
      <c r="V378" s="1"/>
      <c r="W378" s="6"/>
      <c r="AE378" s="1">
        <v>44354</v>
      </c>
      <c r="AF378" s="6"/>
      <c r="AG378" s="7">
        <f t="shared" si="73"/>
        <v>0</v>
      </c>
      <c r="AH378" s="8">
        <f t="shared" si="74"/>
        <v>0</v>
      </c>
      <c r="AI378" s="9">
        <f t="shared" si="75"/>
        <v>0</v>
      </c>
    </row>
    <row r="379" spans="1:35" x14ac:dyDescent="0.25">
      <c r="A379" s="1"/>
      <c r="B379" s="7"/>
      <c r="E379" s="8"/>
      <c r="G379" s="1"/>
      <c r="H379" s="9"/>
      <c r="J379" s="1"/>
      <c r="K379" s="6"/>
      <c r="M379" s="1"/>
      <c r="N379" s="7"/>
      <c r="P379" s="1"/>
      <c r="Q379" s="8"/>
      <c r="S379" s="1"/>
      <c r="T379" s="9"/>
      <c r="V379" s="1"/>
      <c r="W379" s="6"/>
      <c r="AE379" s="1">
        <v>44355</v>
      </c>
      <c r="AF379" s="6"/>
      <c r="AG379" s="7">
        <f t="shared" si="73"/>
        <v>0</v>
      </c>
      <c r="AH379" s="8">
        <f t="shared" si="74"/>
        <v>0</v>
      </c>
      <c r="AI379" s="9">
        <f t="shared" si="75"/>
        <v>0</v>
      </c>
    </row>
    <row r="380" spans="1:35" x14ac:dyDescent="0.25">
      <c r="A380" s="1"/>
      <c r="B380" s="7"/>
      <c r="E380" s="8"/>
      <c r="G380" s="1"/>
      <c r="H380" s="9"/>
      <c r="J380" s="1"/>
      <c r="K380" s="6"/>
      <c r="M380" s="1"/>
      <c r="N380" s="7"/>
      <c r="P380" s="1"/>
      <c r="Q380" s="8"/>
      <c r="S380" s="1"/>
      <c r="T380" s="9"/>
      <c r="V380" s="1"/>
      <c r="W380" s="6"/>
      <c r="AE380" s="1">
        <v>44356</v>
      </c>
      <c r="AF380" s="6"/>
      <c r="AG380" s="7">
        <f t="shared" si="73"/>
        <v>0</v>
      </c>
      <c r="AH380" s="8">
        <f t="shared" si="74"/>
        <v>0</v>
      </c>
      <c r="AI380" s="9">
        <f t="shared" si="75"/>
        <v>0</v>
      </c>
    </row>
    <row r="381" spans="1:35" x14ac:dyDescent="0.25">
      <c r="A381" s="1"/>
      <c r="B381" s="7"/>
      <c r="E381" s="8"/>
      <c r="G381" s="1"/>
      <c r="H381" s="9"/>
      <c r="J381" s="1"/>
      <c r="K381" s="6"/>
      <c r="M381" s="1"/>
      <c r="N381" s="7"/>
      <c r="P381" s="1"/>
      <c r="Q381" s="8"/>
      <c r="S381" s="1"/>
      <c r="T381" s="9"/>
      <c r="V381" s="1"/>
      <c r="W381" s="6"/>
      <c r="AE381" s="1">
        <v>44357</v>
      </c>
      <c r="AF381" s="6"/>
      <c r="AG381" s="7">
        <f t="shared" si="73"/>
        <v>0</v>
      </c>
      <c r="AH381" s="8">
        <f t="shared" si="74"/>
        <v>0</v>
      </c>
      <c r="AI381" s="9">
        <f t="shared" si="75"/>
        <v>0</v>
      </c>
    </row>
    <row r="382" spans="1:35" x14ac:dyDescent="0.25">
      <c r="A382" s="1"/>
      <c r="B382" s="7"/>
      <c r="E382" s="8"/>
      <c r="G382" s="1"/>
      <c r="H382" s="9"/>
      <c r="J382" s="1"/>
      <c r="K382" s="6"/>
      <c r="M382" s="1"/>
      <c r="N382" s="7"/>
      <c r="P382" s="1"/>
      <c r="Q382" s="8"/>
      <c r="S382" s="1"/>
      <c r="T382" s="9"/>
      <c r="V382" s="1"/>
      <c r="W382" s="6"/>
      <c r="AE382" s="1">
        <v>44358</v>
      </c>
      <c r="AF382" s="6"/>
      <c r="AG382" s="7">
        <f t="shared" si="73"/>
        <v>0</v>
      </c>
      <c r="AH382" s="8">
        <f t="shared" si="74"/>
        <v>0</v>
      </c>
      <c r="AI382" s="9">
        <f t="shared" si="75"/>
        <v>0</v>
      </c>
    </row>
    <row r="383" spans="1:35" x14ac:dyDescent="0.25">
      <c r="A383" s="1"/>
      <c r="B383" s="7"/>
      <c r="E383" s="8"/>
      <c r="G383" s="1"/>
      <c r="H383" s="9"/>
      <c r="J383" s="1"/>
      <c r="K383" s="6"/>
      <c r="M383" s="1"/>
      <c r="N383" s="7"/>
      <c r="P383" s="1"/>
      <c r="Q383" s="8"/>
      <c r="S383" s="1"/>
      <c r="T383" s="9"/>
      <c r="V383" s="1"/>
      <c r="W383" s="6"/>
      <c r="AE383" s="1">
        <v>44361</v>
      </c>
      <c r="AF383" s="6"/>
      <c r="AG383" s="7">
        <f t="shared" si="73"/>
        <v>0</v>
      </c>
      <c r="AH383" s="8">
        <f t="shared" si="74"/>
        <v>0</v>
      </c>
      <c r="AI383" s="9">
        <f t="shared" si="75"/>
        <v>0</v>
      </c>
    </row>
    <row r="384" spans="1:35" x14ac:dyDescent="0.25">
      <c r="A384" s="1"/>
      <c r="B384" s="7"/>
      <c r="E384" s="8"/>
      <c r="G384" s="1"/>
      <c r="H384" s="9"/>
      <c r="J384" s="1"/>
      <c r="K384" s="6"/>
      <c r="M384" s="1"/>
      <c r="N384" s="7"/>
      <c r="P384" s="1"/>
      <c r="Q384" s="8"/>
      <c r="S384" s="1"/>
      <c r="T384" s="9"/>
      <c r="V384" s="1"/>
      <c r="W384" s="6"/>
      <c r="AE384" s="1">
        <v>44362</v>
      </c>
      <c r="AF384" s="6"/>
      <c r="AG384" s="7">
        <f t="shared" si="73"/>
        <v>0</v>
      </c>
      <c r="AH384" s="8">
        <f t="shared" si="74"/>
        <v>0</v>
      </c>
      <c r="AI384" s="9">
        <f t="shared" si="75"/>
        <v>0</v>
      </c>
    </row>
    <row r="385" spans="1:35" x14ac:dyDescent="0.25">
      <c r="A385" s="1"/>
      <c r="B385" s="7"/>
      <c r="E385" s="8"/>
      <c r="G385" s="1"/>
      <c r="H385" s="9"/>
      <c r="J385" s="1"/>
      <c r="K385" s="6"/>
      <c r="M385" s="1"/>
      <c r="N385" s="7"/>
      <c r="P385" s="1"/>
      <c r="Q385" s="8"/>
      <c r="S385" s="1"/>
      <c r="T385" s="9"/>
      <c r="V385" s="1"/>
      <c r="W385" s="6"/>
      <c r="AE385" s="1">
        <v>44363</v>
      </c>
      <c r="AF385" s="6"/>
      <c r="AG385" s="7">
        <f t="shared" si="73"/>
        <v>0</v>
      </c>
      <c r="AH385" s="8">
        <f t="shared" si="74"/>
        <v>0</v>
      </c>
      <c r="AI385" s="9">
        <f t="shared" si="75"/>
        <v>0</v>
      </c>
    </row>
    <row r="386" spans="1:35" x14ac:dyDescent="0.25">
      <c r="A386" s="1"/>
      <c r="B386" s="7"/>
      <c r="E386" s="8"/>
      <c r="G386" s="1"/>
      <c r="H386" s="9"/>
      <c r="J386" s="1"/>
      <c r="K386" s="6"/>
      <c r="M386" s="1"/>
      <c r="N386" s="7"/>
      <c r="P386" s="1"/>
      <c r="Q386" s="8"/>
      <c r="S386" s="1"/>
      <c r="T386" s="9"/>
      <c r="V386" s="1"/>
      <c r="W386" s="6"/>
      <c r="AE386" s="1">
        <v>44364</v>
      </c>
      <c r="AF386" s="6"/>
      <c r="AG386" s="7">
        <f t="shared" si="73"/>
        <v>0</v>
      </c>
      <c r="AH386" s="8">
        <f t="shared" si="74"/>
        <v>0</v>
      </c>
      <c r="AI386" s="9">
        <f t="shared" si="75"/>
        <v>0</v>
      </c>
    </row>
    <row r="387" spans="1:35" x14ac:dyDescent="0.25">
      <c r="A387" s="1"/>
      <c r="G387" s="1"/>
      <c r="J387" s="1"/>
      <c r="M387" s="1"/>
      <c r="P387" s="1"/>
      <c r="S387" s="1"/>
      <c r="V387" s="1"/>
      <c r="AE387" s="1"/>
      <c r="AF387" s="6"/>
      <c r="AG387" s="7"/>
      <c r="AH387" s="8"/>
      <c r="AI387" s="9"/>
    </row>
    <row r="388" spans="1:35" x14ac:dyDescent="0.25">
      <c r="A388" s="1"/>
      <c r="G388" s="1"/>
      <c r="J388" s="1"/>
      <c r="M388" s="1"/>
      <c r="P388" s="1"/>
      <c r="S388" s="1"/>
      <c r="V388" s="1"/>
      <c r="AE388" s="1"/>
      <c r="AF388" s="6"/>
      <c r="AG388" s="7"/>
      <c r="AH388" s="8"/>
      <c r="AI388" s="9"/>
    </row>
    <row r="389" spans="1:35" x14ac:dyDescent="0.25">
      <c r="A389" s="1"/>
      <c r="G389" s="1"/>
      <c r="J389" s="1"/>
      <c r="M389" s="1"/>
      <c r="P389" s="1"/>
      <c r="S389" s="1"/>
      <c r="V389" s="1"/>
      <c r="AE389" s="1"/>
      <c r="AF389" s="6"/>
      <c r="AG389" s="7"/>
      <c r="AH389" s="8"/>
      <c r="AI389" s="9"/>
    </row>
    <row r="390" spans="1:35" x14ac:dyDescent="0.25">
      <c r="A390" s="1"/>
      <c r="G390" s="1"/>
      <c r="J390" s="1"/>
      <c r="M390" s="1"/>
      <c r="P390" s="1"/>
      <c r="S390" s="1"/>
      <c r="V390" s="1"/>
      <c r="AE390" s="1"/>
      <c r="AF390" s="6"/>
      <c r="AG390" s="7"/>
      <c r="AH390" s="8"/>
      <c r="AI390" s="9"/>
    </row>
    <row r="391" spans="1:35" x14ac:dyDescent="0.25">
      <c r="A391" s="1"/>
      <c r="G391" s="1"/>
      <c r="J391" s="1"/>
      <c r="M391" s="1"/>
      <c r="P391" s="1"/>
      <c r="S391" s="1"/>
      <c r="V391" s="1"/>
      <c r="AE391" s="1"/>
      <c r="AF391" s="6"/>
      <c r="AG391" s="7"/>
      <c r="AH391" s="8"/>
      <c r="AI391" s="9"/>
    </row>
    <row r="392" spans="1:35" x14ac:dyDescent="0.25">
      <c r="A392" s="1"/>
      <c r="G392" s="1"/>
      <c r="J392" s="1"/>
      <c r="M392" s="1"/>
      <c r="P392" s="1"/>
      <c r="S392" s="1"/>
      <c r="V392" s="1"/>
      <c r="AE392" s="1"/>
      <c r="AF392" s="6"/>
      <c r="AG392" s="7"/>
      <c r="AH392" s="8"/>
      <c r="AI392" s="9"/>
    </row>
    <row r="393" spans="1:35" x14ac:dyDescent="0.25">
      <c r="A393" s="1"/>
      <c r="G393" s="1"/>
      <c r="J393" s="1"/>
      <c r="M393" s="1"/>
      <c r="P393" s="1"/>
      <c r="S393" s="1"/>
      <c r="V393" s="1"/>
      <c r="AE393" s="1"/>
      <c r="AF393" s="6"/>
      <c r="AG393" s="7"/>
      <c r="AH393" s="8"/>
      <c r="AI393" s="9"/>
    </row>
    <row r="394" spans="1:35" x14ac:dyDescent="0.25">
      <c r="A394" s="1"/>
      <c r="G394" s="1"/>
      <c r="J394" s="1"/>
      <c r="M394" s="1"/>
      <c r="P394" s="1"/>
      <c r="S394" s="1"/>
      <c r="V394" s="1"/>
      <c r="AE394" s="1"/>
      <c r="AF394" s="6"/>
      <c r="AG394" s="7"/>
      <c r="AH394" s="8"/>
      <c r="AI394" s="9"/>
    </row>
    <row r="395" spans="1:35" x14ac:dyDescent="0.25">
      <c r="A395" s="1"/>
      <c r="G395" s="1"/>
      <c r="J395" s="1"/>
      <c r="M395" s="1"/>
      <c r="P395" s="1"/>
      <c r="S395" s="1"/>
      <c r="V395" s="1"/>
      <c r="AE395" s="1"/>
      <c r="AF395" s="6"/>
      <c r="AG395" s="7"/>
      <c r="AH395" s="8"/>
      <c r="AI395" s="9"/>
    </row>
    <row r="396" spans="1:35" x14ac:dyDescent="0.25">
      <c r="A396" s="1"/>
      <c r="G396" s="1"/>
      <c r="J396" s="1"/>
      <c r="M396" s="1"/>
      <c r="P396" s="1"/>
      <c r="S396" s="1"/>
      <c r="V396" s="1"/>
      <c r="AE396" s="1"/>
      <c r="AF396" s="6"/>
      <c r="AG396" s="7"/>
      <c r="AH396" s="8"/>
      <c r="AI396" s="9"/>
    </row>
    <row r="397" spans="1:35" x14ac:dyDescent="0.25">
      <c r="A397" s="1"/>
      <c r="G397" s="1"/>
      <c r="J397" s="1"/>
      <c r="M397" s="1"/>
      <c r="P397" s="1"/>
      <c r="S397" s="1"/>
      <c r="V397" s="1"/>
      <c r="AE397" s="1"/>
      <c r="AF397" s="6"/>
      <c r="AG397" s="7"/>
      <c r="AH397" s="8"/>
      <c r="AI397" s="9"/>
    </row>
    <row r="398" spans="1:35" x14ac:dyDescent="0.25">
      <c r="A398" s="1"/>
      <c r="G398" s="1"/>
      <c r="J398" s="1"/>
      <c r="M398" s="1"/>
      <c r="P398" s="1"/>
      <c r="S398" s="1"/>
      <c r="V398" s="1"/>
      <c r="AE398" s="1"/>
      <c r="AF398" s="6"/>
      <c r="AG398" s="7"/>
      <c r="AH398" s="8"/>
      <c r="AI398" s="9"/>
    </row>
    <row r="399" spans="1:35" x14ac:dyDescent="0.25">
      <c r="A399" s="1"/>
      <c r="G399" s="1"/>
      <c r="J399" s="1"/>
      <c r="M399" s="1"/>
      <c r="P399" s="1"/>
      <c r="S399" s="1"/>
      <c r="V399" s="1"/>
      <c r="AE399" s="1"/>
      <c r="AF399" s="6"/>
      <c r="AG399" s="7"/>
      <c r="AH399" s="8"/>
      <c r="AI399" s="9"/>
    </row>
    <row r="400" spans="1:35" x14ac:dyDescent="0.25">
      <c r="A400" s="1"/>
      <c r="G400" s="1"/>
      <c r="J400" s="1"/>
      <c r="M400" s="1"/>
      <c r="P400" s="1"/>
      <c r="S400" s="1"/>
      <c r="V400" s="1"/>
      <c r="AE400" s="1"/>
      <c r="AF400" s="6"/>
      <c r="AG400" s="7"/>
      <c r="AH400" s="8"/>
      <c r="AI400" s="9"/>
    </row>
    <row r="401" spans="1:35" x14ac:dyDescent="0.25">
      <c r="A401" s="1"/>
      <c r="G401" s="1"/>
      <c r="J401" s="1"/>
      <c r="M401" s="1"/>
      <c r="P401" s="1"/>
      <c r="S401" s="1"/>
      <c r="V401" s="1"/>
      <c r="AE401" s="1"/>
      <c r="AF401" s="6"/>
      <c r="AG401" s="7"/>
      <c r="AH401" s="8"/>
      <c r="AI401" s="9"/>
    </row>
    <row r="402" spans="1:35" x14ac:dyDescent="0.25">
      <c r="A402" s="1"/>
      <c r="G402" s="1"/>
      <c r="J402" s="1"/>
      <c r="M402" s="1"/>
      <c r="P402" s="1"/>
      <c r="S402" s="1"/>
      <c r="V402" s="1"/>
      <c r="AE402" s="1"/>
      <c r="AF402" s="6"/>
      <c r="AG402" s="7"/>
      <c r="AH402" s="8"/>
      <c r="AI402" s="9"/>
    </row>
    <row r="403" spans="1:35" x14ac:dyDescent="0.25">
      <c r="A403" s="1"/>
      <c r="G403" s="1"/>
      <c r="J403" s="1"/>
      <c r="M403" s="1"/>
      <c r="P403" s="1"/>
      <c r="S403" s="1"/>
      <c r="V403" s="1"/>
      <c r="AE403" s="1"/>
      <c r="AF403" s="6"/>
      <c r="AG403" s="7"/>
      <c r="AH403" s="8"/>
      <c r="AI403" s="9"/>
    </row>
    <row r="404" spans="1:35" x14ac:dyDescent="0.25">
      <c r="A404" s="1"/>
      <c r="G404" s="1"/>
      <c r="J404" s="1"/>
      <c r="M404" s="1"/>
      <c r="P404" s="1"/>
      <c r="S404" s="1"/>
      <c r="V404" s="1"/>
      <c r="AE404" s="1"/>
      <c r="AF404" s="6"/>
      <c r="AG404" s="7"/>
      <c r="AH404" s="8"/>
      <c r="AI404" s="9"/>
    </row>
    <row r="405" spans="1:35" x14ac:dyDescent="0.25">
      <c r="A405" s="1"/>
      <c r="G405" s="1"/>
      <c r="J405" s="1"/>
      <c r="M405" s="1"/>
      <c r="P405" s="1"/>
      <c r="S405" s="1"/>
      <c r="V405" s="1"/>
      <c r="AE405" s="1"/>
      <c r="AF405" s="6"/>
      <c r="AG405" s="7"/>
      <c r="AH405" s="8"/>
      <c r="AI405" s="9"/>
    </row>
    <row r="406" spans="1:35" x14ac:dyDescent="0.25">
      <c r="A406" s="1"/>
      <c r="G406" s="1"/>
      <c r="J406" s="1"/>
      <c r="M406" s="1"/>
      <c r="P406" s="1"/>
      <c r="S406" s="1"/>
      <c r="V406" s="1"/>
      <c r="AE406" s="1"/>
      <c r="AF406" s="6"/>
      <c r="AG406" s="7"/>
      <c r="AH406" s="8"/>
      <c r="AI406" s="9"/>
    </row>
    <row r="407" spans="1:35" x14ac:dyDescent="0.25">
      <c r="A407" s="1"/>
      <c r="G407" s="1"/>
      <c r="J407" s="1"/>
      <c r="M407" s="1"/>
      <c r="P407" s="1"/>
      <c r="S407" s="1"/>
      <c r="V407" s="1"/>
      <c r="AE407" s="1"/>
      <c r="AF407" s="6"/>
      <c r="AG407" s="7"/>
      <c r="AH407" s="8"/>
      <c r="AI407" s="9"/>
    </row>
    <row r="408" spans="1:35" x14ac:dyDescent="0.25">
      <c r="A408" s="1"/>
      <c r="G408" s="1"/>
      <c r="J408" s="1"/>
      <c r="M408" s="1"/>
      <c r="P408" s="1"/>
      <c r="S408" s="1"/>
      <c r="V408" s="1"/>
      <c r="AE408" s="1"/>
      <c r="AF408" s="6"/>
      <c r="AG408" s="7"/>
      <c r="AH408" s="8"/>
      <c r="AI408" s="9"/>
    </row>
    <row r="409" spans="1:35" x14ac:dyDescent="0.25">
      <c r="A409" s="1"/>
      <c r="G409" s="1"/>
      <c r="J409" s="1"/>
      <c r="M409" s="1"/>
      <c r="P409" s="1"/>
      <c r="S409" s="1"/>
      <c r="V409" s="1"/>
      <c r="AE409" s="1"/>
      <c r="AF409" s="6"/>
      <c r="AG409" s="7"/>
      <c r="AH409" s="8"/>
      <c r="AI409" s="9"/>
    </row>
    <row r="410" spans="1:35" x14ac:dyDescent="0.25">
      <c r="A410" s="1"/>
      <c r="G410" s="1"/>
      <c r="J410" s="1"/>
      <c r="M410" s="1"/>
      <c r="P410" s="1"/>
      <c r="S410" s="1"/>
      <c r="V410" s="1"/>
      <c r="AE410" s="1"/>
      <c r="AF410" s="6"/>
      <c r="AG410" s="7"/>
      <c r="AH410" s="8"/>
      <c r="AI410" s="9"/>
    </row>
    <row r="411" spans="1:35" x14ac:dyDescent="0.25">
      <c r="A411" s="1"/>
      <c r="G411" s="1"/>
      <c r="J411" s="1"/>
      <c r="M411" s="1"/>
      <c r="P411" s="1"/>
      <c r="S411" s="1"/>
      <c r="V411" s="1"/>
      <c r="AE411" s="1"/>
      <c r="AF411" s="6"/>
      <c r="AG411" s="7"/>
      <c r="AH411" s="8"/>
      <c r="AI411" s="9"/>
    </row>
    <row r="412" spans="1:35" x14ac:dyDescent="0.25">
      <c r="A412" s="1"/>
      <c r="G412" s="1"/>
      <c r="J412" s="1"/>
      <c r="M412" s="1"/>
      <c r="P412" s="1"/>
      <c r="S412" s="1"/>
      <c r="V412" s="1"/>
      <c r="AE412" s="1"/>
      <c r="AF412" s="6"/>
      <c r="AG412" s="7"/>
      <c r="AH412" s="8"/>
      <c r="AI412" s="9"/>
    </row>
    <row r="413" spans="1:35" x14ac:dyDescent="0.25">
      <c r="A413" s="1"/>
      <c r="G413" s="1"/>
      <c r="J413" s="1"/>
      <c r="M413" s="1"/>
      <c r="P413" s="1"/>
      <c r="S413" s="1"/>
      <c r="V413" s="1"/>
      <c r="AE413" s="1"/>
      <c r="AF413" s="6"/>
      <c r="AG413" s="7"/>
      <c r="AH413" s="8"/>
      <c r="AI413" s="9"/>
    </row>
    <row r="414" spans="1:35" x14ac:dyDescent="0.25">
      <c r="A414" s="1"/>
      <c r="G414" s="1"/>
      <c r="J414" s="1"/>
      <c r="M414" s="1"/>
      <c r="P414" s="1"/>
      <c r="S414" s="1"/>
      <c r="V414" s="1"/>
      <c r="AE414" s="1"/>
      <c r="AF414" s="6"/>
      <c r="AG414" s="7"/>
      <c r="AH414" s="8"/>
      <c r="AI414" s="9"/>
    </row>
    <row r="415" spans="1:35" x14ac:dyDescent="0.25">
      <c r="A415" s="1"/>
      <c r="G415" s="1"/>
      <c r="J415" s="1"/>
      <c r="M415" s="1"/>
      <c r="P415" s="1"/>
      <c r="S415" s="1"/>
      <c r="V415" s="1"/>
      <c r="AE415" s="1"/>
      <c r="AF415" s="6"/>
      <c r="AG415" s="7"/>
      <c r="AH415" s="8"/>
      <c r="AI415" s="9"/>
    </row>
    <row r="416" spans="1:35" x14ac:dyDescent="0.25">
      <c r="A416" s="1"/>
      <c r="G416" s="1"/>
      <c r="J416" s="1"/>
      <c r="M416" s="1"/>
      <c r="P416" s="1"/>
      <c r="S416" s="1"/>
      <c r="V416" s="1"/>
      <c r="AE416" s="1"/>
      <c r="AF416" s="6"/>
      <c r="AG416" s="7"/>
      <c r="AH416" s="8"/>
      <c r="AI416" s="9"/>
    </row>
    <row r="417" spans="1:35" x14ac:dyDescent="0.25">
      <c r="A417" s="1"/>
      <c r="G417" s="1"/>
      <c r="J417" s="1"/>
      <c r="M417" s="1"/>
      <c r="P417" s="1"/>
      <c r="S417" s="1"/>
      <c r="V417" s="1"/>
      <c r="AE417" s="1"/>
      <c r="AF417" s="6"/>
      <c r="AG417" s="7"/>
      <c r="AH417" s="8"/>
      <c r="AI417" s="9"/>
    </row>
    <row r="418" spans="1:35" x14ac:dyDescent="0.25">
      <c r="A418" s="1"/>
      <c r="G418" s="1"/>
      <c r="J418" s="1"/>
      <c r="M418" s="1"/>
      <c r="P418" s="1"/>
      <c r="S418" s="1"/>
      <c r="V418" s="1"/>
      <c r="AE418" s="1"/>
      <c r="AF418" s="6"/>
      <c r="AG418" s="7"/>
      <c r="AH418" s="8"/>
      <c r="AI418" s="9"/>
    </row>
    <row r="419" spans="1:35" x14ac:dyDescent="0.25">
      <c r="A419" s="1"/>
      <c r="G419" s="1"/>
      <c r="J419" s="1"/>
      <c r="M419" s="1"/>
      <c r="P419" s="1"/>
      <c r="S419" s="1"/>
      <c r="V419" s="1"/>
      <c r="AE419" s="1"/>
      <c r="AF419" s="6"/>
      <c r="AG419" s="7"/>
      <c r="AH419" s="8"/>
      <c r="AI419" s="9"/>
    </row>
    <row r="420" spans="1:35" x14ac:dyDescent="0.25">
      <c r="A420" s="1"/>
      <c r="G420" s="1"/>
      <c r="J420" s="1"/>
      <c r="M420" s="1"/>
      <c r="P420" s="1"/>
      <c r="S420" s="1"/>
      <c r="V420" s="1"/>
      <c r="AE420" s="1"/>
      <c r="AF420" s="6"/>
      <c r="AG420" s="7"/>
      <c r="AH420" s="8"/>
      <c r="AI420" s="9"/>
    </row>
    <row r="421" spans="1:35" x14ac:dyDescent="0.25">
      <c r="A421" s="1"/>
      <c r="G421" s="1"/>
      <c r="J421" s="1"/>
      <c r="M421" s="1"/>
      <c r="P421" s="1"/>
      <c r="S421" s="1"/>
      <c r="V421" s="1"/>
      <c r="AE421" s="1"/>
      <c r="AF421" s="6"/>
      <c r="AG421" s="7"/>
      <c r="AH421" s="8"/>
      <c r="AI421" s="9"/>
    </row>
    <row r="422" spans="1:35" x14ac:dyDescent="0.25">
      <c r="A422" s="1"/>
      <c r="G422" s="1"/>
      <c r="J422" s="1"/>
      <c r="M422" s="1"/>
      <c r="P422" s="1"/>
      <c r="S422" s="1"/>
      <c r="V422" s="1"/>
      <c r="AE422" s="1"/>
      <c r="AF422" s="6"/>
      <c r="AG422" s="7"/>
      <c r="AH422" s="8"/>
      <c r="AI422" s="9"/>
    </row>
    <row r="423" spans="1:35" x14ac:dyDescent="0.25">
      <c r="A423" s="1"/>
      <c r="G423" s="1"/>
      <c r="J423" s="1"/>
      <c r="M423" s="1"/>
      <c r="P423" s="1"/>
      <c r="S423" s="1"/>
      <c r="V423" s="1"/>
      <c r="AE423" s="1"/>
      <c r="AF423" s="6"/>
      <c r="AG423" s="7"/>
      <c r="AH423" s="8"/>
      <c r="AI423" s="9"/>
    </row>
    <row r="424" spans="1:35" x14ac:dyDescent="0.25">
      <c r="A424" s="1"/>
      <c r="G424" s="1"/>
      <c r="J424" s="1"/>
      <c r="M424" s="1"/>
      <c r="P424" s="1"/>
      <c r="S424" s="1"/>
      <c r="V424" s="1"/>
      <c r="AE424" s="1"/>
      <c r="AF424" s="6"/>
      <c r="AG424" s="7"/>
      <c r="AH424" s="8"/>
      <c r="AI424" s="9"/>
    </row>
    <row r="425" spans="1:35" x14ac:dyDescent="0.25">
      <c r="A425" s="1"/>
      <c r="G425" s="1"/>
      <c r="J425" s="1"/>
      <c r="M425" s="1"/>
      <c r="P425" s="1"/>
      <c r="S425" s="1"/>
      <c r="V425" s="1"/>
      <c r="AE425" s="1"/>
      <c r="AF425" s="6"/>
      <c r="AG425" s="7"/>
      <c r="AH425" s="8"/>
      <c r="AI425" s="9"/>
    </row>
    <row r="426" spans="1:35" x14ac:dyDescent="0.25">
      <c r="A426" s="1"/>
      <c r="G426" s="1"/>
      <c r="J426" s="1"/>
      <c r="M426" s="1"/>
      <c r="P426" s="1"/>
      <c r="S426" s="1"/>
      <c r="V426" s="1"/>
      <c r="AE426" s="1"/>
      <c r="AF426" s="6"/>
      <c r="AG426" s="7"/>
      <c r="AH426" s="8"/>
      <c r="AI426" s="9"/>
    </row>
    <row r="427" spans="1:35" x14ac:dyDescent="0.25">
      <c r="A427" s="1"/>
      <c r="G427" s="1"/>
      <c r="J427" s="1"/>
      <c r="M427" s="1"/>
      <c r="P427" s="1"/>
      <c r="S427" s="1"/>
      <c r="V427" s="1"/>
      <c r="AE427" s="1"/>
      <c r="AF427" s="6"/>
      <c r="AG427" s="7"/>
      <c r="AH427" s="8"/>
      <c r="AI427" s="9"/>
    </row>
    <row r="428" spans="1:35" x14ac:dyDescent="0.25">
      <c r="A428" s="1"/>
      <c r="G428" s="1"/>
      <c r="J428" s="1"/>
      <c r="M428" s="1"/>
      <c r="P428" s="1"/>
      <c r="S428" s="1"/>
      <c r="V428" s="1"/>
      <c r="AE428" s="1"/>
      <c r="AF428" s="6"/>
      <c r="AG428" s="7"/>
      <c r="AH428" s="8"/>
      <c r="AI428" s="9"/>
    </row>
    <row r="429" spans="1:35" x14ac:dyDescent="0.25">
      <c r="A429" s="1"/>
      <c r="G429" s="1"/>
      <c r="J429" s="1"/>
      <c r="M429" s="1"/>
      <c r="P429" s="1"/>
      <c r="S429" s="1"/>
      <c r="V429" s="1"/>
      <c r="AE429" s="1"/>
      <c r="AF429" s="6"/>
      <c r="AG429" s="7"/>
      <c r="AH429" s="8"/>
      <c r="AI429" s="9"/>
    </row>
    <row r="430" spans="1:35" x14ac:dyDescent="0.25">
      <c r="A430" s="1"/>
      <c r="G430" s="1"/>
      <c r="J430" s="1"/>
      <c r="M430" s="1"/>
      <c r="P430" s="1"/>
      <c r="S430" s="1"/>
      <c r="V430" s="1"/>
      <c r="AE430" s="1"/>
      <c r="AF430" s="6"/>
      <c r="AG430" s="7"/>
      <c r="AH430" s="8"/>
      <c r="AI430" s="9"/>
    </row>
    <row r="431" spans="1:35" x14ac:dyDescent="0.25">
      <c r="A431" s="1"/>
      <c r="G431" s="1"/>
      <c r="J431" s="1"/>
      <c r="M431" s="1"/>
      <c r="P431" s="1"/>
      <c r="S431" s="1"/>
      <c r="V431" s="1"/>
      <c r="AE431" s="1"/>
      <c r="AF431" s="6"/>
      <c r="AG431" s="7"/>
      <c r="AH431" s="8"/>
      <c r="AI431" s="9"/>
    </row>
    <row r="432" spans="1:35" x14ac:dyDescent="0.25">
      <c r="A432" s="1"/>
      <c r="G432" s="1"/>
      <c r="J432" s="1"/>
      <c r="M432" s="1"/>
      <c r="P432" s="1"/>
      <c r="S432" s="1"/>
      <c r="V432" s="1"/>
      <c r="AE432" s="1"/>
      <c r="AF432" s="6"/>
      <c r="AG432" s="7"/>
      <c r="AH432" s="8"/>
      <c r="AI432" s="9"/>
    </row>
    <row r="433" spans="1:35" x14ac:dyDescent="0.25">
      <c r="A433" s="1"/>
      <c r="G433" s="1"/>
      <c r="J433" s="1"/>
      <c r="M433" s="1"/>
      <c r="P433" s="1"/>
      <c r="S433" s="1"/>
      <c r="V433" s="1"/>
      <c r="AE433" s="1"/>
      <c r="AF433" s="6"/>
      <c r="AG433" s="7"/>
      <c r="AH433" s="8"/>
      <c r="AI433" s="9"/>
    </row>
    <row r="434" spans="1:35" x14ac:dyDescent="0.25">
      <c r="A434" s="1"/>
      <c r="G434" s="1"/>
      <c r="J434" s="1"/>
      <c r="M434" s="1"/>
      <c r="P434" s="1"/>
      <c r="S434" s="1"/>
      <c r="V434" s="1"/>
      <c r="AE434" s="1"/>
      <c r="AF434" s="6"/>
      <c r="AG434" s="7"/>
      <c r="AH434" s="8"/>
      <c r="AI434" s="9"/>
    </row>
    <row r="435" spans="1:35" x14ac:dyDescent="0.25">
      <c r="A435" s="1"/>
      <c r="G435" s="1"/>
      <c r="J435" s="1"/>
      <c r="M435" s="1"/>
      <c r="P435" s="1"/>
      <c r="S435" s="1"/>
      <c r="V435" s="1"/>
      <c r="AE435" s="1"/>
      <c r="AF435" s="6"/>
      <c r="AG435" s="7"/>
      <c r="AH435" s="8"/>
      <c r="AI435" s="9"/>
    </row>
    <row r="436" spans="1:35" x14ac:dyDescent="0.25">
      <c r="A436" s="1"/>
      <c r="G436" s="1"/>
      <c r="J436" s="1"/>
      <c r="M436" s="1"/>
      <c r="P436" s="1"/>
      <c r="S436" s="1"/>
      <c r="V436" s="1"/>
      <c r="AE436" s="1"/>
      <c r="AF436" s="6"/>
      <c r="AG436" s="7"/>
      <c r="AH436" s="8"/>
      <c r="AI436" s="9"/>
    </row>
    <row r="437" spans="1:35" x14ac:dyDescent="0.25">
      <c r="A437" s="1"/>
      <c r="AE437" s="1"/>
      <c r="AF437" s="6"/>
      <c r="AG437" s="7"/>
      <c r="AH437" s="8"/>
      <c r="AI437" s="9"/>
    </row>
    <row r="438" spans="1:35" x14ac:dyDescent="0.25">
      <c r="A438" s="1"/>
      <c r="AE438" s="1"/>
      <c r="AF438" s="6"/>
      <c r="AG438" s="7"/>
      <c r="AH438" s="8"/>
      <c r="AI438" s="9"/>
    </row>
    <row r="439" spans="1:35" x14ac:dyDescent="0.25">
      <c r="A439" s="1"/>
      <c r="AE439" s="1"/>
      <c r="AF439" s="6"/>
      <c r="AG439" s="7"/>
      <c r="AH439" s="8"/>
      <c r="AI439" s="9"/>
    </row>
    <row r="440" spans="1:35" x14ac:dyDescent="0.25">
      <c r="A440" s="1"/>
      <c r="AE440" s="1"/>
      <c r="AF440" s="6"/>
      <c r="AG440" s="7"/>
      <c r="AH440" s="8"/>
      <c r="AI440" s="9"/>
    </row>
    <row r="441" spans="1:35" x14ac:dyDescent="0.25">
      <c r="A441" s="1"/>
      <c r="AE441" s="1"/>
      <c r="AF441" s="6"/>
      <c r="AG441" s="7"/>
      <c r="AH441" s="8"/>
      <c r="AI441" s="9"/>
    </row>
    <row r="442" spans="1:35" x14ac:dyDescent="0.25">
      <c r="A442" s="1"/>
      <c r="AE442" s="1"/>
      <c r="AF442" s="6"/>
      <c r="AG442" s="7"/>
      <c r="AH442" s="8"/>
      <c r="AI442" s="9"/>
    </row>
    <row r="443" spans="1:35" x14ac:dyDescent="0.25">
      <c r="A443" s="1"/>
      <c r="AE443" s="1"/>
      <c r="AF443" s="6"/>
      <c r="AG443" s="7"/>
      <c r="AH443" s="8"/>
      <c r="AI443" s="9"/>
    </row>
    <row r="444" spans="1:35" x14ac:dyDescent="0.25">
      <c r="A444" s="1"/>
      <c r="AE444" s="1"/>
      <c r="AF444" s="6"/>
      <c r="AG444" s="7"/>
      <c r="AH444" s="8"/>
      <c r="AI444" s="9"/>
    </row>
    <row r="445" spans="1:35" x14ac:dyDescent="0.25">
      <c r="A445" s="1"/>
      <c r="AE445" s="1"/>
      <c r="AF445" s="6"/>
      <c r="AG445" s="7"/>
      <c r="AH445" s="8"/>
      <c r="AI445" s="9"/>
    </row>
    <row r="446" spans="1:35" x14ac:dyDescent="0.25">
      <c r="A446" s="1"/>
      <c r="AE446" s="1"/>
      <c r="AF446" s="6"/>
      <c r="AG446" s="7"/>
      <c r="AH446" s="8"/>
      <c r="AI446" s="9"/>
    </row>
    <row r="447" spans="1:35" x14ac:dyDescent="0.25">
      <c r="A447" s="1"/>
      <c r="AE447" s="1"/>
      <c r="AF447" s="6"/>
      <c r="AG447" s="7"/>
      <c r="AH447" s="8"/>
      <c r="AI447" s="9"/>
    </row>
    <row r="448" spans="1:35" x14ac:dyDescent="0.25">
      <c r="A448" s="1"/>
      <c r="AE448" s="1"/>
      <c r="AF448" s="6"/>
      <c r="AG448" s="7"/>
      <c r="AH448" s="8"/>
      <c r="AI448" s="9"/>
    </row>
    <row r="449" spans="1:35" x14ac:dyDescent="0.25">
      <c r="A449" s="1"/>
      <c r="AE449" s="1"/>
      <c r="AF449" s="6"/>
      <c r="AG449" s="7"/>
      <c r="AH449" s="8"/>
      <c r="AI449" s="9"/>
    </row>
    <row r="450" spans="1:35" x14ac:dyDescent="0.25">
      <c r="A450" s="1"/>
      <c r="AE450" s="1"/>
      <c r="AF450" s="6"/>
      <c r="AG450" s="7"/>
      <c r="AH450" s="8"/>
      <c r="AI450" s="9"/>
    </row>
    <row r="451" spans="1:35" x14ac:dyDescent="0.25">
      <c r="A451" s="1"/>
      <c r="AE451" s="1"/>
      <c r="AF451" s="6"/>
      <c r="AG451" s="7"/>
      <c r="AH451" s="8"/>
      <c r="AI451" s="9"/>
    </row>
    <row r="452" spans="1:35" x14ac:dyDescent="0.25">
      <c r="A452" s="1"/>
      <c r="AE452" s="1"/>
      <c r="AF452" s="6"/>
      <c r="AG452" s="7"/>
      <c r="AH452" s="8"/>
      <c r="AI452" s="9"/>
    </row>
    <row r="453" spans="1:35" x14ac:dyDescent="0.25">
      <c r="A453" s="1"/>
      <c r="AE453" s="1"/>
      <c r="AF453" s="6"/>
      <c r="AG453" s="7"/>
      <c r="AH453" s="8"/>
      <c r="AI453" s="9"/>
    </row>
    <row r="454" spans="1:35" x14ac:dyDescent="0.25">
      <c r="A454" s="1"/>
      <c r="AE454" s="1"/>
      <c r="AF454" s="6"/>
      <c r="AG454" s="7"/>
      <c r="AH454" s="8"/>
      <c r="AI454" s="9"/>
    </row>
    <row r="455" spans="1:35" x14ac:dyDescent="0.25">
      <c r="A455" s="1"/>
      <c r="AE455" s="1"/>
      <c r="AF455" s="6"/>
      <c r="AG455" s="7"/>
      <c r="AH455" s="8"/>
      <c r="AI455" s="9"/>
    </row>
    <row r="456" spans="1:35" x14ac:dyDescent="0.25">
      <c r="A456" s="1"/>
      <c r="AE456" s="1"/>
      <c r="AF456" s="6"/>
      <c r="AG456" s="7"/>
      <c r="AH456" s="8"/>
      <c r="AI456" s="9"/>
    </row>
    <row r="457" spans="1:35" x14ac:dyDescent="0.25">
      <c r="A457" s="1"/>
      <c r="AE457" s="1"/>
      <c r="AF457" s="6"/>
      <c r="AG457" s="7"/>
      <c r="AH457" s="8"/>
      <c r="AI457" s="9"/>
    </row>
    <row r="458" spans="1:35" x14ac:dyDescent="0.25">
      <c r="A458" s="1"/>
      <c r="AE458" s="1"/>
      <c r="AF458" s="6"/>
      <c r="AG458" s="7"/>
      <c r="AH458" s="8"/>
      <c r="AI458" s="9"/>
    </row>
    <row r="459" spans="1:35" x14ac:dyDescent="0.25">
      <c r="A459" s="1"/>
      <c r="AE459" s="1"/>
      <c r="AF459" s="6"/>
      <c r="AG459" s="7"/>
      <c r="AH459" s="8"/>
      <c r="AI459" s="9"/>
    </row>
    <row r="460" spans="1:35" x14ac:dyDescent="0.25">
      <c r="A460" s="1"/>
      <c r="AE460" s="1"/>
      <c r="AF460" s="6"/>
      <c r="AG460" s="7"/>
      <c r="AH460" s="8"/>
      <c r="AI460" s="9"/>
    </row>
    <row r="461" spans="1:35" x14ac:dyDescent="0.25">
      <c r="A461" s="1"/>
      <c r="AE461" s="1"/>
      <c r="AF461" s="6"/>
      <c r="AG461" s="7"/>
      <c r="AH461" s="8"/>
      <c r="AI461" s="9"/>
    </row>
    <row r="462" spans="1:35" x14ac:dyDescent="0.25">
      <c r="A462" s="1"/>
      <c r="AE462" s="1"/>
      <c r="AF462" s="6"/>
      <c r="AG462" s="7"/>
      <c r="AH462" s="8"/>
      <c r="AI462" s="9"/>
    </row>
    <row r="463" spans="1:35" x14ac:dyDescent="0.25">
      <c r="A463" s="1"/>
      <c r="AE463" s="1"/>
      <c r="AF463" s="6"/>
      <c r="AG463" s="7"/>
      <c r="AH463" s="8"/>
      <c r="AI463" s="9"/>
    </row>
    <row r="464" spans="1:35" x14ac:dyDescent="0.25">
      <c r="A464" s="1"/>
      <c r="AE464" s="1"/>
      <c r="AF464" s="6"/>
      <c r="AG464" s="7"/>
      <c r="AH464" s="8"/>
      <c r="AI464" s="9"/>
    </row>
    <row r="465" spans="1:35" x14ac:dyDescent="0.25">
      <c r="A465" s="1"/>
      <c r="AE465" s="1"/>
      <c r="AF465" s="6"/>
      <c r="AG465" s="7"/>
      <c r="AH465" s="8"/>
      <c r="AI465" s="9"/>
    </row>
    <row r="466" spans="1:35" x14ac:dyDescent="0.25">
      <c r="A466" s="1"/>
      <c r="AE466" s="1"/>
      <c r="AF466" s="6"/>
      <c r="AG466" s="7"/>
      <c r="AH466" s="8"/>
      <c r="AI466" s="9"/>
    </row>
    <row r="467" spans="1:35" x14ac:dyDescent="0.25">
      <c r="A467" s="1"/>
      <c r="AE467" s="1"/>
      <c r="AF467" s="6"/>
      <c r="AG467" s="7"/>
      <c r="AH467" s="8"/>
      <c r="AI467" s="9"/>
    </row>
    <row r="468" spans="1:35" x14ac:dyDescent="0.25">
      <c r="A468" s="1"/>
      <c r="AE468" s="1"/>
      <c r="AF468" s="6"/>
      <c r="AG468" s="7"/>
      <c r="AH468" s="8"/>
      <c r="AI468" s="9"/>
    </row>
    <row r="469" spans="1:35" x14ac:dyDescent="0.25">
      <c r="A469" s="1"/>
      <c r="AE469" s="1"/>
      <c r="AF469" s="6"/>
      <c r="AG469" s="7"/>
      <c r="AH469" s="8"/>
      <c r="AI469" s="9"/>
    </row>
    <row r="470" spans="1:35" x14ac:dyDescent="0.25">
      <c r="A470" s="1"/>
      <c r="AE470" s="1"/>
      <c r="AF470" s="6"/>
      <c r="AG470" s="7"/>
      <c r="AH470" s="8"/>
      <c r="AI470" s="9"/>
    </row>
    <row r="471" spans="1:35" x14ac:dyDescent="0.25">
      <c r="A471" s="1"/>
      <c r="AE471" s="1"/>
      <c r="AF471" s="6"/>
      <c r="AG471" s="7"/>
      <c r="AH471" s="8"/>
      <c r="AI471" s="9"/>
    </row>
    <row r="472" spans="1:35" x14ac:dyDescent="0.25">
      <c r="A472" s="1"/>
      <c r="AE472" s="1"/>
      <c r="AF472" s="6"/>
      <c r="AG472" s="7"/>
      <c r="AH472" s="8"/>
      <c r="AI472" s="9"/>
    </row>
    <row r="473" spans="1:35" x14ac:dyDescent="0.25">
      <c r="A473" s="1"/>
      <c r="AE473" s="1"/>
      <c r="AF473" s="6"/>
      <c r="AG473" s="7"/>
      <c r="AH473" s="8"/>
      <c r="AI473" s="9"/>
    </row>
    <row r="474" spans="1:35" x14ac:dyDescent="0.25">
      <c r="A474" s="1"/>
      <c r="AE474" s="1"/>
      <c r="AF474" s="6"/>
      <c r="AG474" s="7"/>
      <c r="AH474" s="8"/>
      <c r="AI474" s="9"/>
    </row>
    <row r="475" spans="1:35" x14ac:dyDescent="0.25">
      <c r="A475" s="1"/>
      <c r="AE475" s="1"/>
      <c r="AF475" s="6"/>
      <c r="AG475" s="7"/>
      <c r="AH475" s="8"/>
      <c r="AI475" s="9"/>
    </row>
    <row r="476" spans="1:35" x14ac:dyDescent="0.25">
      <c r="A476" s="1"/>
      <c r="AE476" s="1"/>
      <c r="AF476" s="6"/>
      <c r="AG476" s="7"/>
      <c r="AH476" s="8"/>
      <c r="AI476" s="9"/>
    </row>
    <row r="477" spans="1:35" x14ac:dyDescent="0.25">
      <c r="A477" s="1"/>
      <c r="AE477" s="1"/>
      <c r="AF477" s="6"/>
      <c r="AG477" s="7"/>
      <c r="AH477" s="8"/>
      <c r="AI477" s="9"/>
    </row>
    <row r="478" spans="1:35" x14ac:dyDescent="0.25">
      <c r="A478" s="1"/>
      <c r="AE478" s="1"/>
      <c r="AF478" s="6"/>
      <c r="AG478" s="7"/>
      <c r="AH478" s="8"/>
      <c r="AI478" s="9"/>
    </row>
    <row r="479" spans="1:35" x14ac:dyDescent="0.25">
      <c r="A479" s="1"/>
      <c r="AE479" s="1"/>
      <c r="AF479" s="6"/>
      <c r="AG479" s="7"/>
      <c r="AH479" s="8"/>
      <c r="AI479" s="9"/>
    </row>
    <row r="480" spans="1:35" x14ac:dyDescent="0.25">
      <c r="A480" s="1"/>
      <c r="AE480" s="1"/>
      <c r="AF480" s="6"/>
      <c r="AG480" s="7"/>
      <c r="AH480" s="8"/>
      <c r="AI480" s="9"/>
    </row>
    <row r="481" spans="1:35" x14ac:dyDescent="0.25">
      <c r="A481" s="1"/>
      <c r="AE481" s="1"/>
      <c r="AF481" s="6"/>
      <c r="AG481" s="7"/>
      <c r="AH481" s="8"/>
      <c r="AI481" s="9"/>
    </row>
    <row r="482" spans="1:35" x14ac:dyDescent="0.25">
      <c r="A482" s="1"/>
      <c r="AE482" s="1"/>
      <c r="AF482" s="6"/>
      <c r="AG482" s="7"/>
      <c r="AH482" s="8"/>
      <c r="AI482" s="9"/>
    </row>
    <row r="483" spans="1:35" x14ac:dyDescent="0.25">
      <c r="A483" s="1"/>
      <c r="AE483" s="1"/>
      <c r="AF483" s="6"/>
      <c r="AG483" s="7"/>
      <c r="AH483" s="8"/>
      <c r="AI483" s="9"/>
    </row>
    <row r="484" spans="1:35" x14ac:dyDescent="0.25">
      <c r="A484" s="1"/>
      <c r="AE484" s="1"/>
      <c r="AF484" s="6"/>
      <c r="AG484" s="7"/>
      <c r="AH484" s="8"/>
      <c r="AI484" s="9"/>
    </row>
    <row r="485" spans="1:35" x14ac:dyDescent="0.25">
      <c r="A485" s="1"/>
      <c r="AE485" s="1"/>
      <c r="AF485" s="6"/>
      <c r="AG485" s="7"/>
      <c r="AH485" s="8"/>
      <c r="AI485" s="9"/>
    </row>
    <row r="486" spans="1:35" x14ac:dyDescent="0.25">
      <c r="A486" s="1"/>
      <c r="AE486" s="1"/>
      <c r="AF486" s="6"/>
      <c r="AG486" s="7"/>
      <c r="AH486" s="8"/>
      <c r="AI486" s="9"/>
    </row>
    <row r="487" spans="1:35" x14ac:dyDescent="0.25">
      <c r="A487" s="1"/>
      <c r="AE487" s="1"/>
      <c r="AF487" s="6"/>
      <c r="AG487" s="7"/>
      <c r="AH487" s="8"/>
      <c r="AI487" s="9"/>
    </row>
    <row r="488" spans="1:35" x14ac:dyDescent="0.25">
      <c r="A488" s="1"/>
      <c r="AE488" s="1"/>
      <c r="AF488" s="6"/>
      <c r="AG488" s="7"/>
      <c r="AH488" s="8"/>
      <c r="AI488" s="9"/>
    </row>
    <row r="489" spans="1:35" x14ac:dyDescent="0.25">
      <c r="A489" s="1"/>
      <c r="AE489" s="1"/>
      <c r="AF489" s="6"/>
      <c r="AG489" s="7"/>
      <c r="AH489" s="8"/>
      <c r="AI489" s="9"/>
    </row>
    <row r="490" spans="1:35" x14ac:dyDescent="0.25">
      <c r="A490" s="1"/>
      <c r="AE490" s="1"/>
      <c r="AF490" s="6"/>
      <c r="AG490" s="7"/>
      <c r="AH490" s="8"/>
      <c r="AI490" s="9"/>
    </row>
    <row r="491" spans="1:35" x14ac:dyDescent="0.25">
      <c r="A491" s="1"/>
      <c r="AE491" s="1"/>
      <c r="AF491" s="6"/>
      <c r="AG491" s="7"/>
      <c r="AH491" s="8"/>
      <c r="AI491" s="9"/>
    </row>
    <row r="492" spans="1:35" x14ac:dyDescent="0.25">
      <c r="A492" s="1"/>
      <c r="AE492" s="1"/>
      <c r="AF492" s="6"/>
      <c r="AG492" s="7"/>
      <c r="AH492" s="8"/>
      <c r="AI492" s="9"/>
    </row>
    <row r="493" spans="1:35" x14ac:dyDescent="0.25">
      <c r="A493" s="1"/>
      <c r="AE493" s="1"/>
      <c r="AF493" s="6"/>
      <c r="AG493" s="7"/>
      <c r="AH493" s="8"/>
      <c r="AI493" s="9"/>
    </row>
    <row r="494" spans="1:35" x14ac:dyDescent="0.25">
      <c r="A494" s="1"/>
      <c r="AE494" s="1"/>
      <c r="AF494" s="6"/>
      <c r="AG494" s="7"/>
      <c r="AH494" s="8"/>
      <c r="AI494" s="9"/>
    </row>
    <row r="495" spans="1:35" x14ac:dyDescent="0.25">
      <c r="A495" s="1"/>
      <c r="AE495" s="1"/>
      <c r="AF495" s="6"/>
      <c r="AG495" s="7"/>
      <c r="AH495" s="8"/>
      <c r="AI495" s="9"/>
    </row>
    <row r="496" spans="1:35" x14ac:dyDescent="0.25">
      <c r="A496" s="1"/>
      <c r="AE496" s="1"/>
      <c r="AF496" s="6"/>
      <c r="AG496" s="7"/>
      <c r="AH496" s="8"/>
      <c r="AI496" s="9"/>
    </row>
    <row r="497" spans="1:35" x14ac:dyDescent="0.25">
      <c r="A497" s="1"/>
      <c r="AE497" s="1"/>
      <c r="AF497" s="6"/>
      <c r="AG497" s="7"/>
      <c r="AH497" s="8"/>
      <c r="AI497" s="9"/>
    </row>
    <row r="498" spans="1:35" x14ac:dyDescent="0.25">
      <c r="A498" s="1"/>
      <c r="AE498" s="1"/>
      <c r="AF498" s="6"/>
      <c r="AG498" s="7"/>
      <c r="AH498" s="8"/>
      <c r="AI498" s="9"/>
    </row>
    <row r="499" spans="1:35" x14ac:dyDescent="0.25">
      <c r="A499" s="1"/>
      <c r="AE499" s="1"/>
      <c r="AF499" s="6"/>
      <c r="AG499" s="7"/>
      <c r="AH499" s="8"/>
      <c r="AI499" s="9"/>
    </row>
    <row r="500" spans="1:35" x14ac:dyDescent="0.25">
      <c r="A500" s="1"/>
      <c r="AE500" s="1"/>
      <c r="AF500" s="6"/>
      <c r="AG500" s="7"/>
      <c r="AH500" s="8"/>
      <c r="AI500" s="9"/>
    </row>
    <row r="501" spans="1:35" x14ac:dyDescent="0.25">
      <c r="A501" s="1"/>
      <c r="AE501" s="1"/>
      <c r="AF501" s="6"/>
      <c r="AG501" s="7"/>
      <c r="AH501" s="8"/>
      <c r="AI501" s="9"/>
    </row>
    <row r="502" spans="1:35" x14ac:dyDescent="0.25">
      <c r="A502" s="1"/>
      <c r="AE502" s="1"/>
      <c r="AF502" s="6"/>
      <c r="AG502" s="7"/>
      <c r="AH502" s="8"/>
      <c r="AI502" s="9"/>
    </row>
    <row r="503" spans="1:35" x14ac:dyDescent="0.25">
      <c r="A503" s="1"/>
      <c r="AE503" s="1"/>
      <c r="AF503" s="6"/>
      <c r="AG503" s="7"/>
      <c r="AH503" s="8"/>
      <c r="AI503" s="9"/>
    </row>
    <row r="504" spans="1:35" x14ac:dyDescent="0.25">
      <c r="A504" s="1"/>
      <c r="AE504" s="1"/>
      <c r="AF504" s="6"/>
      <c r="AG504" s="7"/>
      <c r="AH504" s="8"/>
      <c r="AI504" s="9"/>
    </row>
    <row r="505" spans="1:35" x14ac:dyDescent="0.25">
      <c r="A505" s="1"/>
      <c r="AE505" s="1"/>
      <c r="AF505" s="6"/>
      <c r="AG505" s="7"/>
      <c r="AH505" s="8"/>
      <c r="AI505" s="9"/>
    </row>
    <row r="506" spans="1:35" x14ac:dyDescent="0.25">
      <c r="A506" s="1"/>
      <c r="AE506" s="1"/>
      <c r="AF506" s="6"/>
      <c r="AG506" s="7"/>
      <c r="AH506" s="8"/>
      <c r="AI506" s="9"/>
    </row>
    <row r="507" spans="1:35" x14ac:dyDescent="0.25">
      <c r="A507" s="1"/>
      <c r="AE507" s="1"/>
      <c r="AF507" s="6"/>
      <c r="AG507" s="7"/>
      <c r="AH507" s="8"/>
      <c r="AI507" s="9"/>
    </row>
    <row r="508" spans="1:35" x14ac:dyDescent="0.25">
      <c r="A508" s="1"/>
      <c r="AE508" s="1"/>
      <c r="AF508" s="6"/>
      <c r="AG508" s="7"/>
      <c r="AH508" s="8"/>
      <c r="AI508" s="9"/>
    </row>
    <row r="509" spans="1:35" x14ac:dyDescent="0.25">
      <c r="A509" s="1"/>
      <c r="AE509" s="1"/>
      <c r="AF509" s="6"/>
      <c r="AG509" s="7"/>
      <c r="AH509" s="8"/>
      <c r="AI509" s="9"/>
    </row>
    <row r="510" spans="1:35" x14ac:dyDescent="0.25">
      <c r="A510" s="1"/>
      <c r="AE510" s="1"/>
      <c r="AF510" s="6"/>
      <c r="AG510" s="7"/>
      <c r="AH510" s="8"/>
      <c r="AI510" s="9"/>
    </row>
    <row r="511" spans="1:35" x14ac:dyDescent="0.25">
      <c r="A511" s="1"/>
      <c r="AE511" s="1"/>
      <c r="AF511" s="6"/>
      <c r="AG511" s="7"/>
      <c r="AH511" s="8"/>
      <c r="AI511" s="9"/>
    </row>
    <row r="512" spans="1:35" x14ac:dyDescent="0.25">
      <c r="A512" s="1"/>
      <c r="AE512" s="1"/>
      <c r="AF512" s="6"/>
      <c r="AG512" s="7"/>
      <c r="AH512" s="8"/>
      <c r="AI512" s="9"/>
    </row>
    <row r="513" spans="1:35" x14ac:dyDescent="0.25">
      <c r="A513" s="1"/>
      <c r="AE513" s="1"/>
      <c r="AF513" s="6"/>
      <c r="AG513" s="7"/>
      <c r="AH513" s="8"/>
      <c r="AI513" s="9"/>
    </row>
    <row r="514" spans="1:35" x14ac:dyDescent="0.25">
      <c r="A514" s="1"/>
      <c r="AE514" s="1"/>
      <c r="AF514" s="6"/>
      <c r="AG514" s="7"/>
      <c r="AH514" s="8"/>
      <c r="AI514" s="9"/>
    </row>
    <row r="515" spans="1:35" x14ac:dyDescent="0.25">
      <c r="A515" s="1"/>
      <c r="AE515" s="1"/>
      <c r="AF515" s="6"/>
      <c r="AG515" s="7"/>
      <c r="AH515" s="8"/>
      <c r="AI515" s="9"/>
    </row>
    <row r="516" spans="1:35" x14ac:dyDescent="0.25">
      <c r="A516" s="1"/>
      <c r="AE516" s="1"/>
      <c r="AF516" s="6"/>
      <c r="AG516" s="7"/>
      <c r="AH516" s="8"/>
      <c r="AI516" s="9"/>
    </row>
    <row r="517" spans="1:35" x14ac:dyDescent="0.25">
      <c r="A517" s="1"/>
      <c r="AE517" s="1"/>
      <c r="AF517" s="6"/>
      <c r="AG517" s="7"/>
      <c r="AH517" s="8"/>
      <c r="AI517" s="9"/>
    </row>
    <row r="518" spans="1:35" x14ac:dyDescent="0.25">
      <c r="A518" s="1"/>
      <c r="AE518" s="1"/>
      <c r="AF518" s="6"/>
      <c r="AG518" s="7"/>
      <c r="AH518" s="8"/>
      <c r="AI518" s="9"/>
    </row>
    <row r="519" spans="1:35" x14ac:dyDescent="0.25">
      <c r="A519" s="1"/>
      <c r="AE519" s="1"/>
      <c r="AF519" s="6"/>
      <c r="AG519" s="7"/>
      <c r="AH519" s="8"/>
      <c r="AI519" s="9"/>
    </row>
    <row r="520" spans="1:35" x14ac:dyDescent="0.25">
      <c r="A520" s="1"/>
      <c r="AE520" s="1"/>
      <c r="AF520" s="6"/>
      <c r="AG520" s="7"/>
      <c r="AH520" s="8"/>
      <c r="AI520" s="9"/>
    </row>
    <row r="521" spans="1:35" x14ac:dyDescent="0.25">
      <c r="A521" s="1"/>
      <c r="AE521" s="1"/>
      <c r="AF521" s="6"/>
      <c r="AG521" s="7"/>
      <c r="AH521" s="8"/>
      <c r="AI521" s="9"/>
    </row>
    <row r="522" spans="1:35" x14ac:dyDescent="0.25">
      <c r="A522" s="1"/>
      <c r="AE522" s="1"/>
      <c r="AF522" s="6"/>
      <c r="AG522" s="7"/>
      <c r="AH522" s="8"/>
      <c r="AI522" s="9"/>
    </row>
    <row r="523" spans="1:35" x14ac:dyDescent="0.25">
      <c r="A523" s="1"/>
      <c r="AE523" s="1"/>
      <c r="AF523" s="6"/>
      <c r="AG523" s="7"/>
      <c r="AH523" s="8"/>
      <c r="AI523" s="9"/>
    </row>
    <row r="524" spans="1:35" x14ac:dyDescent="0.25">
      <c r="A524" s="1"/>
      <c r="AE524" s="1"/>
      <c r="AF524" s="6"/>
      <c r="AG524" s="7"/>
      <c r="AH524" s="8"/>
      <c r="AI524" s="9"/>
    </row>
    <row r="525" spans="1:35" x14ac:dyDescent="0.25">
      <c r="A525" s="1"/>
      <c r="AE525" s="1"/>
      <c r="AF525" s="6"/>
      <c r="AG525" s="7"/>
      <c r="AH525" s="8"/>
      <c r="AI525" s="9"/>
    </row>
    <row r="526" spans="1:35" x14ac:dyDescent="0.25">
      <c r="A526" s="1"/>
      <c r="AE526" s="1"/>
      <c r="AF526" s="6"/>
      <c r="AG526" s="7"/>
      <c r="AH526" s="8"/>
      <c r="AI526" s="9"/>
    </row>
    <row r="527" spans="1:35" x14ac:dyDescent="0.25">
      <c r="A527" s="1"/>
      <c r="AE527" s="1"/>
      <c r="AF527" s="6"/>
      <c r="AG527" s="7"/>
      <c r="AH527" s="8"/>
      <c r="AI527" s="9"/>
    </row>
    <row r="528" spans="1:35" x14ac:dyDescent="0.25">
      <c r="A528" s="1"/>
      <c r="AE528" s="1"/>
      <c r="AF528" s="6"/>
      <c r="AG528" s="7"/>
      <c r="AH528" s="8"/>
      <c r="AI528" s="9"/>
    </row>
    <row r="529" spans="1:35" x14ac:dyDescent="0.25">
      <c r="A529" s="1"/>
      <c r="AE529" s="1"/>
      <c r="AF529" s="6"/>
      <c r="AG529" s="7"/>
      <c r="AH529" s="8"/>
      <c r="AI529" s="9"/>
    </row>
    <row r="530" spans="1:35" x14ac:dyDescent="0.25">
      <c r="A530" s="1"/>
      <c r="AE530" s="1"/>
      <c r="AF530" s="6"/>
      <c r="AG530" s="7"/>
      <c r="AH530" s="8"/>
      <c r="AI530" s="9"/>
    </row>
    <row r="531" spans="1:35" x14ac:dyDescent="0.25">
      <c r="A531" s="1"/>
      <c r="AE531" s="1"/>
      <c r="AF531" s="6"/>
      <c r="AG531" s="7"/>
      <c r="AH531" s="8"/>
      <c r="AI531" s="9"/>
    </row>
    <row r="532" spans="1:35" x14ac:dyDescent="0.25">
      <c r="A532" s="1"/>
      <c r="AE532" s="1"/>
      <c r="AF532" s="6"/>
      <c r="AG532" s="7"/>
      <c r="AH532" s="8"/>
      <c r="AI532" s="9"/>
    </row>
    <row r="533" spans="1:35" x14ac:dyDescent="0.25">
      <c r="A533" s="1"/>
      <c r="AE533" s="1"/>
      <c r="AF533" s="6"/>
      <c r="AG533" s="7"/>
      <c r="AH533" s="8"/>
      <c r="AI533" s="9"/>
    </row>
    <row r="534" spans="1:35" x14ac:dyDescent="0.25">
      <c r="A534" s="1"/>
      <c r="AE534" s="1"/>
      <c r="AF534" s="6"/>
      <c r="AG534" s="7"/>
      <c r="AH534" s="8"/>
      <c r="AI534" s="9"/>
    </row>
    <row r="535" spans="1:35" x14ac:dyDescent="0.25">
      <c r="A535" s="1"/>
      <c r="AE535" s="1"/>
      <c r="AF535" s="6"/>
      <c r="AG535" s="7"/>
      <c r="AH535" s="8"/>
      <c r="AI535" s="9"/>
    </row>
    <row r="536" spans="1:35" x14ac:dyDescent="0.25">
      <c r="A536" s="1"/>
      <c r="AE536" s="1"/>
      <c r="AF536" s="6"/>
      <c r="AG536" s="7"/>
      <c r="AH536" s="8"/>
      <c r="AI536" s="9"/>
    </row>
    <row r="537" spans="1:35" x14ac:dyDescent="0.25">
      <c r="A537" s="1"/>
      <c r="AE537" s="1"/>
      <c r="AF537" s="6"/>
      <c r="AG537" s="7"/>
      <c r="AH537" s="8"/>
      <c r="AI537" s="9"/>
    </row>
    <row r="538" spans="1:35" x14ac:dyDescent="0.25">
      <c r="A538" s="1"/>
      <c r="AE538" s="1"/>
      <c r="AF538" s="6"/>
      <c r="AG538" s="7"/>
      <c r="AH538" s="8"/>
      <c r="AI538" s="9"/>
    </row>
    <row r="539" spans="1:35" x14ac:dyDescent="0.25">
      <c r="A539" s="1"/>
      <c r="AE539" s="1"/>
      <c r="AF539" s="6"/>
      <c r="AG539" s="7"/>
      <c r="AH539" s="8"/>
      <c r="AI539" s="9"/>
    </row>
    <row r="540" spans="1:35" x14ac:dyDescent="0.25">
      <c r="A540" s="1"/>
      <c r="AE540" s="1"/>
      <c r="AF540" s="6"/>
      <c r="AG540" s="7"/>
      <c r="AH540" s="8"/>
      <c r="AI540" s="9"/>
    </row>
    <row r="541" spans="1:35" x14ac:dyDescent="0.25">
      <c r="A541" s="1"/>
      <c r="AE541" s="1"/>
      <c r="AF541" s="6"/>
      <c r="AG541" s="7"/>
      <c r="AH541" s="8"/>
      <c r="AI541" s="9"/>
    </row>
    <row r="542" spans="1:35" x14ac:dyDescent="0.25">
      <c r="A542" s="1"/>
      <c r="AE542" s="1"/>
      <c r="AF542" s="6"/>
      <c r="AG542" s="7"/>
      <c r="AH542" s="8"/>
      <c r="AI542" s="9"/>
    </row>
    <row r="543" spans="1:35" x14ac:dyDescent="0.25">
      <c r="A543" s="1"/>
      <c r="AE543" s="1"/>
      <c r="AF543" s="6"/>
      <c r="AG543" s="7"/>
      <c r="AH543" s="8"/>
      <c r="AI543" s="9"/>
    </row>
    <row r="544" spans="1:35" x14ac:dyDescent="0.25">
      <c r="A544" s="1"/>
      <c r="AE544" s="1"/>
      <c r="AF544" s="6"/>
      <c r="AG544" s="7"/>
      <c r="AH544" s="8"/>
      <c r="AI544" s="9"/>
    </row>
    <row r="545" spans="1:35" x14ac:dyDescent="0.25">
      <c r="A545" s="1"/>
      <c r="AE545" s="1"/>
      <c r="AF545" s="6"/>
      <c r="AG545" s="7"/>
      <c r="AH545" s="8"/>
      <c r="AI545" s="9"/>
    </row>
    <row r="546" spans="1:35" x14ac:dyDescent="0.25">
      <c r="A546" s="1"/>
      <c r="AE546" s="1"/>
      <c r="AF546" s="6"/>
      <c r="AG546" s="7"/>
      <c r="AH546" s="8"/>
      <c r="AI546" s="9"/>
    </row>
    <row r="547" spans="1:35" x14ac:dyDescent="0.25">
      <c r="A547" s="1"/>
      <c r="AE547" s="1"/>
      <c r="AF547" s="6"/>
      <c r="AG547" s="7"/>
      <c r="AH547" s="8"/>
      <c r="AI547" s="9"/>
    </row>
    <row r="548" spans="1:35" x14ac:dyDescent="0.25">
      <c r="A548" s="1"/>
      <c r="AE548" s="1"/>
      <c r="AF548" s="6"/>
      <c r="AG548" s="7"/>
      <c r="AH548" s="8"/>
      <c r="AI548" s="9"/>
    </row>
    <row r="549" spans="1:35" x14ac:dyDescent="0.25">
      <c r="A549" s="1"/>
      <c r="AE549" s="1"/>
      <c r="AF549" s="6"/>
      <c r="AG549" s="7"/>
      <c r="AH549" s="8"/>
      <c r="AI549" s="9"/>
    </row>
    <row r="550" spans="1:35" x14ac:dyDescent="0.25">
      <c r="A550" s="1"/>
      <c r="AE550" s="1"/>
      <c r="AF550" s="6"/>
      <c r="AG550" s="7"/>
      <c r="AH550" s="8"/>
      <c r="AI550" s="9"/>
    </row>
    <row r="551" spans="1:35" x14ac:dyDescent="0.25">
      <c r="A551" s="1"/>
      <c r="AE551" s="1"/>
      <c r="AF551" s="6"/>
      <c r="AG551" s="7"/>
      <c r="AH551" s="8"/>
      <c r="AI551" s="9"/>
    </row>
    <row r="552" spans="1:35" x14ac:dyDescent="0.25">
      <c r="A552" s="1"/>
      <c r="AE552" s="1"/>
      <c r="AF552" s="6"/>
      <c r="AG552" s="7"/>
      <c r="AH552" s="8"/>
      <c r="AI552" s="9"/>
    </row>
    <row r="553" spans="1:35" x14ac:dyDescent="0.25">
      <c r="A553" s="1"/>
      <c r="AE553" s="1"/>
      <c r="AF553" s="6"/>
      <c r="AG553" s="7"/>
      <c r="AH553" s="8"/>
      <c r="AI553" s="9"/>
    </row>
    <row r="554" spans="1:35" x14ac:dyDescent="0.25">
      <c r="A554" s="1"/>
      <c r="AE554" s="1"/>
      <c r="AF554" s="6"/>
      <c r="AG554" s="7"/>
      <c r="AH554" s="8"/>
      <c r="AI554" s="9"/>
    </row>
    <row r="555" spans="1:35" x14ac:dyDescent="0.25">
      <c r="A555" s="1"/>
      <c r="AE555" s="1"/>
      <c r="AF555" s="6"/>
      <c r="AG555" s="7"/>
      <c r="AH555" s="8"/>
      <c r="AI555" s="9"/>
    </row>
    <row r="556" spans="1:35" x14ac:dyDescent="0.25">
      <c r="A556" s="1"/>
      <c r="AE556" s="1"/>
      <c r="AF556" s="6"/>
      <c r="AG556" s="7"/>
      <c r="AH556" s="8"/>
      <c r="AI556" s="9"/>
    </row>
    <row r="557" spans="1:35" x14ac:dyDescent="0.25">
      <c r="A557" s="1"/>
      <c r="AE557" s="1"/>
      <c r="AF557" s="6"/>
      <c r="AG557" s="7"/>
      <c r="AH557" s="8"/>
      <c r="AI557" s="9"/>
    </row>
    <row r="558" spans="1:35" x14ac:dyDescent="0.25">
      <c r="A558" s="1"/>
      <c r="AE558" s="1"/>
      <c r="AF558" s="6"/>
      <c r="AG558" s="7"/>
      <c r="AH558" s="8"/>
      <c r="AI558" s="9"/>
    </row>
    <row r="559" spans="1:35" x14ac:dyDescent="0.25">
      <c r="A559" s="1"/>
      <c r="AE559" s="1"/>
      <c r="AF559" s="6"/>
      <c r="AG559" s="7"/>
      <c r="AH559" s="8"/>
      <c r="AI559" s="9"/>
    </row>
    <row r="560" spans="1:35" x14ac:dyDescent="0.25">
      <c r="A560" s="1"/>
      <c r="AE560" s="1"/>
      <c r="AF560" s="6"/>
      <c r="AG560" s="7"/>
      <c r="AH560" s="8"/>
      <c r="AI560" s="9"/>
    </row>
    <row r="561" spans="1:35" x14ac:dyDescent="0.25">
      <c r="A561" s="1"/>
      <c r="AE561" s="1"/>
      <c r="AF561" s="6"/>
      <c r="AG561" s="7"/>
      <c r="AH561" s="8"/>
      <c r="AI561" s="9"/>
    </row>
    <row r="562" spans="1:35" x14ac:dyDescent="0.25">
      <c r="A562" s="1"/>
      <c r="AE562" s="1"/>
      <c r="AF562" s="6"/>
      <c r="AG562" s="7"/>
      <c r="AH562" s="8"/>
      <c r="AI562" s="9"/>
    </row>
    <row r="563" spans="1:35" x14ac:dyDescent="0.25">
      <c r="A563" s="1"/>
      <c r="AE563" s="1"/>
      <c r="AF563" s="6"/>
      <c r="AG563" s="7"/>
      <c r="AH563" s="8"/>
      <c r="AI563" s="9"/>
    </row>
    <row r="564" spans="1:35" x14ac:dyDescent="0.25">
      <c r="A564" s="1"/>
      <c r="AE564" s="1"/>
      <c r="AF564" s="6"/>
      <c r="AG564" s="7"/>
      <c r="AH564" s="8"/>
      <c r="AI564" s="9"/>
    </row>
    <row r="565" spans="1:35" x14ac:dyDescent="0.25">
      <c r="A565" s="1"/>
      <c r="AE565" s="1"/>
      <c r="AF565" s="6"/>
      <c r="AG565" s="7"/>
      <c r="AH565" s="8"/>
      <c r="AI565" s="9"/>
    </row>
    <row r="566" spans="1:35" x14ac:dyDescent="0.25">
      <c r="A566" s="1"/>
      <c r="AE566" s="1"/>
      <c r="AF566" s="6"/>
      <c r="AG566" s="7"/>
      <c r="AH566" s="8"/>
      <c r="AI566" s="9"/>
    </row>
    <row r="567" spans="1:35" x14ac:dyDescent="0.25">
      <c r="A567" s="1"/>
      <c r="AE567" s="1"/>
      <c r="AF567" s="6"/>
      <c r="AG567" s="7"/>
      <c r="AH567" s="8"/>
      <c r="AI567" s="9"/>
    </row>
    <row r="568" spans="1:35" x14ac:dyDescent="0.25">
      <c r="A568" s="1"/>
      <c r="AE568" s="1"/>
      <c r="AF568" s="6"/>
      <c r="AG568" s="7"/>
      <c r="AH568" s="8"/>
      <c r="AI568" s="9"/>
    </row>
    <row r="569" spans="1:35" x14ac:dyDescent="0.25">
      <c r="A569" s="1"/>
      <c r="AE569" s="1"/>
      <c r="AF569" s="6"/>
      <c r="AG569" s="7"/>
      <c r="AH569" s="8"/>
      <c r="AI569" s="9"/>
    </row>
    <row r="570" spans="1:35" x14ac:dyDescent="0.25">
      <c r="A570" s="1"/>
      <c r="AE570" s="1"/>
      <c r="AF570" s="6"/>
      <c r="AG570" s="7"/>
      <c r="AH570" s="8"/>
      <c r="AI570" s="9"/>
    </row>
    <row r="571" spans="1:35" x14ac:dyDescent="0.25">
      <c r="A571" s="1"/>
      <c r="AE571" s="1"/>
      <c r="AF571" s="6"/>
      <c r="AG571" s="7"/>
      <c r="AH571" s="8"/>
      <c r="AI571" s="9"/>
    </row>
    <row r="572" spans="1:35" x14ac:dyDescent="0.25">
      <c r="A572" s="1"/>
      <c r="AE572" s="1"/>
      <c r="AF572" s="6"/>
      <c r="AG572" s="7"/>
      <c r="AH572" s="8"/>
      <c r="AI572" s="9"/>
    </row>
    <row r="573" spans="1:35" x14ac:dyDescent="0.25">
      <c r="A573" s="1"/>
      <c r="AE573" s="1"/>
      <c r="AF573" s="6"/>
      <c r="AG573" s="7"/>
      <c r="AH573" s="8"/>
      <c r="AI573" s="9"/>
    </row>
    <row r="574" spans="1:35" x14ac:dyDescent="0.25">
      <c r="A574" s="1"/>
      <c r="AE574" s="1"/>
      <c r="AF574" s="6"/>
      <c r="AG574" s="7"/>
      <c r="AH574" s="8"/>
      <c r="AI574" s="9"/>
    </row>
    <row r="575" spans="1:35" x14ac:dyDescent="0.25">
      <c r="A575" s="1"/>
      <c r="AE575" s="1"/>
      <c r="AF575" s="6"/>
      <c r="AG575" s="7"/>
      <c r="AH575" s="8"/>
      <c r="AI575" s="9"/>
    </row>
    <row r="576" spans="1:35" x14ac:dyDescent="0.25">
      <c r="A576" s="1"/>
      <c r="AE576" s="1"/>
      <c r="AF576" s="6"/>
      <c r="AG576" s="7"/>
      <c r="AH576" s="8"/>
      <c r="AI576" s="9"/>
    </row>
    <row r="577" spans="1:35" x14ac:dyDescent="0.25">
      <c r="A577" s="1"/>
      <c r="AE577" s="1"/>
      <c r="AF577" s="6"/>
      <c r="AG577" s="7"/>
      <c r="AH577" s="8"/>
      <c r="AI577" s="9"/>
    </row>
    <row r="578" spans="1:35" x14ac:dyDescent="0.25">
      <c r="A578" s="1"/>
      <c r="AE578" s="1"/>
      <c r="AF578" s="6"/>
      <c r="AG578" s="7"/>
      <c r="AH578" s="8"/>
      <c r="AI578" s="9"/>
    </row>
    <row r="579" spans="1:35" x14ac:dyDescent="0.25">
      <c r="A579" s="1"/>
      <c r="AE579" s="1"/>
      <c r="AF579" s="6"/>
      <c r="AG579" s="7"/>
      <c r="AH579" s="8"/>
      <c r="AI579" s="9"/>
    </row>
    <row r="580" spans="1:35" x14ac:dyDescent="0.25">
      <c r="A580" s="1"/>
      <c r="AE580" s="1"/>
      <c r="AF580" s="6"/>
      <c r="AG580" s="7"/>
      <c r="AH580" s="8"/>
      <c r="AI580" s="9"/>
    </row>
    <row r="581" spans="1:35" x14ac:dyDescent="0.25">
      <c r="A581" s="1"/>
      <c r="AE581" s="1"/>
      <c r="AF581" s="6"/>
      <c r="AG581" s="7"/>
      <c r="AH581" s="8"/>
      <c r="AI581" s="9"/>
    </row>
    <row r="582" spans="1:35" x14ac:dyDescent="0.25">
      <c r="A582" s="1"/>
      <c r="AE582" s="1"/>
      <c r="AF582" s="6"/>
      <c r="AG582" s="7"/>
      <c r="AH582" s="8"/>
      <c r="AI582" s="9"/>
    </row>
    <row r="583" spans="1:35" x14ac:dyDescent="0.25">
      <c r="A583" s="1"/>
      <c r="AE583" s="1"/>
      <c r="AF583" s="6"/>
      <c r="AG583" s="7"/>
      <c r="AH583" s="8"/>
      <c r="AI583" s="9"/>
    </row>
    <row r="584" spans="1:35" x14ac:dyDescent="0.25">
      <c r="A584" s="1"/>
      <c r="AE584" s="1"/>
      <c r="AF584" s="6"/>
      <c r="AG584" s="7"/>
      <c r="AH584" s="8"/>
      <c r="AI584" s="9"/>
    </row>
    <row r="585" spans="1:35" x14ac:dyDescent="0.25">
      <c r="A585" s="1"/>
      <c r="AE585" s="1"/>
      <c r="AF585" s="6"/>
      <c r="AG585" s="7"/>
      <c r="AH585" s="8"/>
      <c r="AI585" s="9"/>
    </row>
    <row r="586" spans="1:35" x14ac:dyDescent="0.25">
      <c r="A586" s="1"/>
      <c r="AE586" s="1"/>
      <c r="AF586" s="6"/>
      <c r="AG586" s="7"/>
      <c r="AH586" s="8"/>
      <c r="AI586" s="9"/>
    </row>
    <row r="587" spans="1:35" x14ac:dyDescent="0.25">
      <c r="A587" s="1"/>
      <c r="AE587" s="1"/>
      <c r="AF587" s="6"/>
      <c r="AG587" s="7"/>
      <c r="AH587" s="8"/>
      <c r="AI587" s="9"/>
    </row>
    <row r="588" spans="1:35" x14ac:dyDescent="0.25">
      <c r="A588" s="1"/>
      <c r="AE588" s="1"/>
      <c r="AF588" s="6"/>
      <c r="AG588" s="7"/>
      <c r="AH588" s="8"/>
      <c r="AI588" s="9"/>
    </row>
    <row r="589" spans="1:35" x14ac:dyDescent="0.25">
      <c r="A589" s="1"/>
      <c r="AE589" s="1"/>
      <c r="AF589" s="6"/>
      <c r="AG589" s="7"/>
      <c r="AH589" s="8"/>
      <c r="AI589" s="9"/>
    </row>
    <row r="590" spans="1:35" x14ac:dyDescent="0.25">
      <c r="A590" s="1"/>
      <c r="AE590" s="1"/>
      <c r="AF590" s="6"/>
      <c r="AG590" s="7"/>
      <c r="AH590" s="8"/>
      <c r="AI590" s="9"/>
    </row>
    <row r="591" spans="1:35" x14ac:dyDescent="0.25">
      <c r="A591" s="1"/>
      <c r="AE591" s="1"/>
      <c r="AF591" s="6"/>
      <c r="AG591" s="7"/>
      <c r="AH591" s="8"/>
      <c r="AI591" s="9"/>
    </row>
    <row r="592" spans="1:35" x14ac:dyDescent="0.25">
      <c r="A592" s="1"/>
      <c r="AE592" s="1"/>
      <c r="AF592" s="6"/>
      <c r="AG592" s="7"/>
      <c r="AH592" s="8"/>
      <c r="AI592" s="9"/>
    </row>
    <row r="593" spans="1:35" x14ac:dyDescent="0.25">
      <c r="A593" s="1"/>
      <c r="AE593" s="1"/>
      <c r="AF593" s="6"/>
      <c r="AG593" s="7"/>
      <c r="AH593" s="8"/>
      <c r="AI593" s="9"/>
    </row>
    <row r="594" spans="1:35" x14ac:dyDescent="0.25">
      <c r="A594" s="1"/>
      <c r="AE594" s="1"/>
    </row>
    <row r="595" spans="1:35" x14ac:dyDescent="0.25">
      <c r="A595" s="1"/>
      <c r="AE595" s="1"/>
    </row>
    <row r="596" spans="1:35" x14ac:dyDescent="0.25">
      <c r="A596" s="1"/>
      <c r="AE596" s="1"/>
    </row>
    <row r="597" spans="1:35" x14ac:dyDescent="0.25">
      <c r="A597" s="1"/>
      <c r="AE597" s="1"/>
    </row>
    <row r="598" spans="1:35" x14ac:dyDescent="0.25">
      <c r="A598" s="1"/>
      <c r="AE598" s="1"/>
    </row>
    <row r="599" spans="1:35" x14ac:dyDescent="0.25">
      <c r="A599" s="1"/>
      <c r="AE599" s="1"/>
    </row>
    <row r="600" spans="1:35" x14ac:dyDescent="0.25">
      <c r="A600" s="1"/>
      <c r="AE600" s="1"/>
    </row>
    <row r="601" spans="1:35" x14ac:dyDescent="0.25">
      <c r="A601" s="1"/>
      <c r="AE601" s="1"/>
    </row>
    <row r="602" spans="1:35" x14ac:dyDescent="0.25">
      <c r="A602" s="1"/>
      <c r="AE602" s="1"/>
    </row>
    <row r="603" spans="1:35" x14ac:dyDescent="0.25">
      <c r="A603" s="1"/>
      <c r="AE603" s="1"/>
    </row>
    <row r="604" spans="1:35" x14ac:dyDescent="0.25">
      <c r="A604" s="1"/>
      <c r="AE604" s="1"/>
    </row>
    <row r="605" spans="1:35" x14ac:dyDescent="0.25">
      <c r="A605" s="1"/>
      <c r="AE605" s="1"/>
    </row>
    <row r="606" spans="1:35" x14ac:dyDescent="0.25">
      <c r="A606" s="1"/>
    </row>
    <row r="607" spans="1:35" x14ac:dyDescent="0.25">
      <c r="A607" s="1"/>
    </row>
    <row r="608" spans="1:35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</sheetData>
  <mergeCells count="4">
    <mergeCell ref="Y3:AC3"/>
    <mergeCell ref="AE3:AI3"/>
    <mergeCell ref="AK3:AO3"/>
    <mergeCell ref="AQ3:AU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BC43-5796-493A-B6B9-195AA98D95A8}">
  <dimension ref="A1:O8065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2" max="2" width="9.28515625" bestFit="1" customWidth="1"/>
    <col min="3" max="3" width="32.42578125" customWidth="1"/>
    <col min="4" max="4" width="23.85546875" bestFit="1" customWidth="1"/>
    <col min="5" max="5" width="22.85546875" bestFit="1" customWidth="1"/>
    <col min="6" max="6" width="26.140625" bestFit="1" customWidth="1"/>
    <col min="7" max="7" width="19.85546875" bestFit="1" customWidth="1"/>
    <col min="9" max="9" width="11" customWidth="1"/>
    <col min="11" max="14" width="12" customWidth="1"/>
  </cols>
  <sheetData>
    <row r="1" spans="1:15" x14ac:dyDescent="0.25">
      <c r="A1" s="1" t="s">
        <v>0</v>
      </c>
      <c r="B1" s="1">
        <v>32874</v>
      </c>
      <c r="F1" s="2"/>
      <c r="G1" s="2"/>
      <c r="I1" t="s">
        <v>0</v>
      </c>
      <c r="J1" s="1">
        <v>32874</v>
      </c>
      <c r="K1" s="3"/>
      <c r="L1" s="3"/>
      <c r="M1" s="3"/>
      <c r="N1" s="3"/>
      <c r="O1" s="3"/>
    </row>
    <row r="2" spans="1:15" x14ac:dyDescent="0.25">
      <c r="A2" s="1" t="s">
        <v>1</v>
      </c>
      <c r="F2" s="2"/>
      <c r="G2" s="2"/>
      <c r="I2" t="s">
        <v>1</v>
      </c>
      <c r="J2" s="3"/>
      <c r="L2" s="3"/>
      <c r="M2" s="3"/>
      <c r="N2" s="3"/>
      <c r="O2" s="3"/>
    </row>
    <row r="3" spans="1:15" x14ac:dyDescent="0.25">
      <c r="A3" s="1"/>
      <c r="F3" s="2"/>
      <c r="G3" s="2"/>
      <c r="K3" s="3"/>
      <c r="L3" s="3"/>
      <c r="M3" s="3"/>
      <c r="N3" s="3"/>
      <c r="O3" s="3"/>
    </row>
    <row r="4" spans="1:15" x14ac:dyDescent="0.25">
      <c r="A4" s="1"/>
      <c r="B4" t="s">
        <v>2</v>
      </c>
      <c r="J4" t="s">
        <v>2</v>
      </c>
      <c r="K4" s="3"/>
      <c r="L4" s="3"/>
      <c r="M4" s="3"/>
      <c r="N4" s="3"/>
      <c r="O4" s="3"/>
    </row>
    <row r="5" spans="1:15" x14ac:dyDescent="0.25">
      <c r="A5" s="1"/>
      <c r="B5" t="str">
        <f>_xll.BFieldInfo(B$6)</f>
        <v>Last Price</v>
      </c>
      <c r="C5" t="str">
        <f>_xll.BFieldInfo(C$6)</f>
        <v>Dividend Per Share 12 Month (Gross)</v>
      </c>
      <c r="D5" t="str">
        <f>_xll.BFieldInfo(D$6)</f>
        <v>Decrease in Capital Stocks</v>
      </c>
      <c r="E5" t="str">
        <f>_xll.BFieldInfo(E$6)</f>
        <v>Increase in Capital Stocks</v>
      </c>
      <c r="F5" t="str">
        <f>_xll.BFieldInfo(F$6)</f>
        <v>Dividend 12 Month Yld - Gross</v>
      </c>
      <c r="G5" t="str">
        <f>_xll.BFieldInfo(G$6)</f>
        <v>Current Earnings Yield</v>
      </c>
      <c r="J5" t="str">
        <f>_xll.BFieldInfo(J$6)</f>
        <v>Trailing 12M Earnings per Share</v>
      </c>
      <c r="K5" s="3"/>
      <c r="L5" s="3"/>
      <c r="M5" s="3"/>
      <c r="N5" s="3"/>
      <c r="O5" s="3"/>
    </row>
    <row r="6" spans="1:15" x14ac:dyDescent="0.25">
      <c r="A6" s="1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I6" t="s">
        <v>3</v>
      </c>
      <c r="J6" t="s">
        <v>27</v>
      </c>
      <c r="K6" s="3"/>
      <c r="L6" s="3"/>
      <c r="M6" s="3"/>
      <c r="N6" s="3"/>
      <c r="O6" s="3"/>
    </row>
    <row r="7" spans="1:15" x14ac:dyDescent="0.25">
      <c r="A7" s="1">
        <f>_xll.BDH(B$4,B$6:G$6,$B1,$B2,"Dir=V","Per=Q","Dts=S","cols=7;rows=126")</f>
        <v>32962</v>
      </c>
      <c r="B7">
        <v>339.94</v>
      </c>
      <c r="C7">
        <v>11.8719</v>
      </c>
      <c r="D7">
        <v>-7.42</v>
      </c>
      <c r="E7">
        <v>4.9000000000000004</v>
      </c>
      <c r="F7">
        <v>3.4923999999999999</v>
      </c>
      <c r="G7">
        <v>6.9124999999999996</v>
      </c>
      <c r="I7" s="1">
        <f>_xll.BDH(J$4,J$6,J1,J2,"FUND_PER=Q","Dir=V","Per=Q","Dts=S","cols=2;rows=125")</f>
        <v>33053</v>
      </c>
      <c r="J7">
        <v>6.36</v>
      </c>
      <c r="K7" s="3"/>
      <c r="L7" s="3"/>
      <c r="M7" s="3"/>
      <c r="N7" s="3"/>
      <c r="O7" s="3"/>
    </row>
    <row r="8" spans="1:15" x14ac:dyDescent="0.25">
      <c r="A8" s="1">
        <v>33053</v>
      </c>
      <c r="B8">
        <v>358.02</v>
      </c>
      <c r="C8">
        <v>11.9122</v>
      </c>
      <c r="D8">
        <v>-7.39</v>
      </c>
      <c r="E8">
        <v>4.74</v>
      </c>
      <c r="F8">
        <v>3.3271999999999999</v>
      </c>
      <c r="G8">
        <v>6.5067000000000004</v>
      </c>
      <c r="I8" s="1">
        <v>33144</v>
      </c>
      <c r="J8">
        <v>5.32</v>
      </c>
      <c r="K8" s="3"/>
      <c r="L8" s="3"/>
      <c r="M8" s="3"/>
      <c r="N8" s="3"/>
      <c r="O8" s="3"/>
    </row>
    <row r="9" spans="1:15" x14ac:dyDescent="0.25">
      <c r="A9" s="1">
        <v>33144</v>
      </c>
      <c r="B9">
        <v>306.05</v>
      </c>
      <c r="C9">
        <v>11.910399999999999</v>
      </c>
      <c r="D9">
        <v>-7.49</v>
      </c>
      <c r="E9">
        <v>4.8</v>
      </c>
      <c r="F9">
        <v>3.8917000000000002</v>
      </c>
      <c r="G9">
        <v>7.6135999999999999</v>
      </c>
      <c r="I9" s="1">
        <v>33238</v>
      </c>
      <c r="J9">
        <v>4.34</v>
      </c>
      <c r="K9" s="3"/>
      <c r="L9" s="3"/>
      <c r="M9" s="3"/>
      <c r="N9" s="3"/>
      <c r="O9" s="3"/>
    </row>
    <row r="10" spans="1:15" x14ac:dyDescent="0.25">
      <c r="A10" s="1">
        <v>33238</v>
      </c>
      <c r="B10">
        <v>330.22</v>
      </c>
      <c r="C10">
        <v>12.0383</v>
      </c>
      <c r="D10">
        <v>-7.02</v>
      </c>
      <c r="E10">
        <v>2.91</v>
      </c>
      <c r="F10">
        <v>3.6455000000000002</v>
      </c>
      <c r="G10">
        <v>6.5448000000000004</v>
      </c>
      <c r="I10" s="1">
        <v>33326</v>
      </c>
      <c r="J10">
        <v>5.13</v>
      </c>
      <c r="K10" s="3"/>
      <c r="L10" s="3"/>
      <c r="M10" s="3"/>
      <c r="N10" s="3"/>
      <c r="O10" s="3"/>
    </row>
    <row r="11" spans="1:15" x14ac:dyDescent="0.25">
      <c r="A11" s="1">
        <v>33326</v>
      </c>
      <c r="B11">
        <v>375.22</v>
      </c>
      <c r="C11">
        <v>11.9673</v>
      </c>
      <c r="D11">
        <v>-6.62</v>
      </c>
      <c r="E11">
        <v>2.8</v>
      </c>
      <c r="F11">
        <v>3.1894</v>
      </c>
      <c r="G11">
        <v>5.7046000000000001</v>
      </c>
      <c r="I11" s="1">
        <v>33417</v>
      </c>
      <c r="J11">
        <v>4.34</v>
      </c>
      <c r="K11" s="3"/>
      <c r="L11" s="3"/>
      <c r="M11" s="3"/>
      <c r="N11" s="3"/>
      <c r="O11" s="3"/>
    </row>
    <row r="12" spans="1:15" x14ac:dyDescent="0.25">
      <c r="A12" s="1">
        <v>33417</v>
      </c>
      <c r="B12">
        <v>371.16</v>
      </c>
      <c r="C12">
        <v>12.0122</v>
      </c>
      <c r="D12">
        <v>-6.67</v>
      </c>
      <c r="E12">
        <v>2.98</v>
      </c>
      <c r="F12">
        <v>3.2364000000000002</v>
      </c>
      <c r="G12">
        <v>5.3087</v>
      </c>
      <c r="I12" s="1">
        <v>33511</v>
      </c>
      <c r="J12">
        <v>3.63</v>
      </c>
      <c r="K12" s="3"/>
      <c r="L12" s="3"/>
      <c r="M12" s="3"/>
      <c r="N12" s="3"/>
      <c r="O12" s="3"/>
    </row>
    <row r="13" spans="1:15" x14ac:dyDescent="0.25">
      <c r="A13" s="1">
        <v>33511</v>
      </c>
      <c r="B13">
        <v>387.86</v>
      </c>
      <c r="C13">
        <v>12.097899999999999</v>
      </c>
      <c r="D13">
        <v>-6.52</v>
      </c>
      <c r="E13">
        <v>2.93</v>
      </c>
      <c r="F13">
        <v>3.1191</v>
      </c>
      <c r="G13">
        <v>4.6921999999999997</v>
      </c>
      <c r="I13" s="1">
        <v>33603</v>
      </c>
      <c r="J13">
        <v>2.4300000000000002</v>
      </c>
      <c r="K13" s="3"/>
      <c r="L13" s="3"/>
      <c r="M13" s="3"/>
      <c r="N13" s="3"/>
      <c r="O13" s="3"/>
    </row>
    <row r="14" spans="1:15" x14ac:dyDescent="0.25">
      <c r="A14" s="1">
        <v>33603</v>
      </c>
      <c r="B14">
        <v>417.09</v>
      </c>
      <c r="C14">
        <v>12.0708</v>
      </c>
      <c r="D14">
        <v>-3.89</v>
      </c>
      <c r="E14">
        <v>5.18</v>
      </c>
      <c r="F14">
        <v>2.8940999999999999</v>
      </c>
      <c r="G14">
        <v>3.7462</v>
      </c>
      <c r="I14" s="1">
        <v>33694</v>
      </c>
      <c r="J14">
        <v>5.04</v>
      </c>
      <c r="K14" s="3"/>
      <c r="L14" s="3"/>
      <c r="M14" s="3"/>
      <c r="N14" s="3"/>
      <c r="O14" s="3"/>
    </row>
    <row r="15" spans="1:15" x14ac:dyDescent="0.25">
      <c r="A15" s="1">
        <v>33694</v>
      </c>
      <c r="B15">
        <v>403.69</v>
      </c>
      <c r="C15">
        <v>12.0945</v>
      </c>
      <c r="D15">
        <v>-3.75</v>
      </c>
      <c r="E15">
        <v>5.38</v>
      </c>
      <c r="F15">
        <v>2.996</v>
      </c>
      <c r="G15">
        <v>3.8769999999999998</v>
      </c>
      <c r="I15" s="1">
        <v>33785</v>
      </c>
      <c r="J15">
        <v>4.8</v>
      </c>
      <c r="K15" s="1"/>
    </row>
    <row r="16" spans="1:15" x14ac:dyDescent="0.25">
      <c r="A16" s="1">
        <v>33785</v>
      </c>
      <c r="B16">
        <v>408.14</v>
      </c>
      <c r="C16">
        <v>12.261799999999999</v>
      </c>
      <c r="D16">
        <v>-3.61</v>
      </c>
      <c r="E16">
        <v>5.14</v>
      </c>
      <c r="F16">
        <v>3.0043000000000002</v>
      </c>
      <c r="G16">
        <v>3.9478</v>
      </c>
      <c r="I16" s="1">
        <v>33877</v>
      </c>
      <c r="J16">
        <v>4.7</v>
      </c>
      <c r="K16" s="1"/>
    </row>
    <row r="17" spans="1:11" x14ac:dyDescent="0.25">
      <c r="A17" s="1">
        <v>33877</v>
      </c>
      <c r="B17">
        <v>417.8</v>
      </c>
      <c r="C17">
        <v>12.335900000000001</v>
      </c>
      <c r="D17">
        <v>-3.55</v>
      </c>
      <c r="E17">
        <v>5.15</v>
      </c>
      <c r="F17">
        <v>2.9525999999999999</v>
      </c>
      <c r="G17">
        <v>4.0713999999999997</v>
      </c>
      <c r="I17" s="1">
        <v>33969</v>
      </c>
      <c r="J17">
        <v>3.11</v>
      </c>
      <c r="K17" s="1"/>
    </row>
    <row r="18" spans="1:11" x14ac:dyDescent="0.25">
      <c r="A18" s="1">
        <v>33969</v>
      </c>
      <c r="B18">
        <v>435.71</v>
      </c>
      <c r="C18">
        <v>12.4374</v>
      </c>
      <c r="D18">
        <v>-4.1399999999999997</v>
      </c>
      <c r="E18">
        <v>6.63</v>
      </c>
      <c r="F18">
        <v>2.8544999999999998</v>
      </c>
      <c r="G18">
        <v>4.0961999999999996</v>
      </c>
      <c r="I18" s="1">
        <v>34059</v>
      </c>
      <c r="J18">
        <v>6.33</v>
      </c>
      <c r="K18" s="1"/>
    </row>
    <row r="19" spans="1:11" x14ac:dyDescent="0.25">
      <c r="A19" s="1">
        <v>34059</v>
      </c>
      <c r="B19">
        <v>451.67</v>
      </c>
      <c r="C19">
        <v>12.5518</v>
      </c>
      <c r="D19">
        <v>-4.29</v>
      </c>
      <c r="E19">
        <v>6.35</v>
      </c>
      <c r="F19">
        <v>2.7789999999999999</v>
      </c>
      <c r="G19">
        <v>4.2359</v>
      </c>
      <c r="I19" s="1">
        <v>34150</v>
      </c>
      <c r="J19">
        <v>4.43</v>
      </c>
      <c r="K19" s="1"/>
    </row>
    <row r="20" spans="1:11" x14ac:dyDescent="0.25">
      <c r="A20" s="1">
        <v>34150</v>
      </c>
      <c r="B20">
        <v>450.53</v>
      </c>
      <c r="C20">
        <v>12.6973</v>
      </c>
      <c r="D20">
        <v>-4.38</v>
      </c>
      <c r="E20">
        <v>6.59</v>
      </c>
      <c r="F20">
        <v>2.8182999999999998</v>
      </c>
      <c r="G20">
        <v>4.0922999999999998</v>
      </c>
      <c r="I20" s="1">
        <v>34242</v>
      </c>
      <c r="J20">
        <v>5.92</v>
      </c>
      <c r="K20" s="1"/>
    </row>
    <row r="21" spans="1:11" x14ac:dyDescent="0.25">
      <c r="A21" s="1">
        <v>34242</v>
      </c>
      <c r="B21">
        <v>458.93</v>
      </c>
      <c r="C21">
        <v>12.710800000000001</v>
      </c>
      <c r="D21">
        <v>-4.3899999999999997</v>
      </c>
      <c r="E21">
        <v>6.66</v>
      </c>
      <c r="F21">
        <v>2.7697000000000003</v>
      </c>
      <c r="G21">
        <v>4.3204000000000002</v>
      </c>
      <c r="I21" s="1">
        <v>34334</v>
      </c>
      <c r="J21">
        <v>4.47</v>
      </c>
      <c r="K21" s="1"/>
    </row>
    <row r="22" spans="1:11" x14ac:dyDescent="0.25">
      <c r="A22" s="1">
        <v>34334</v>
      </c>
      <c r="B22">
        <v>466.45</v>
      </c>
      <c r="C22">
        <v>12.6928</v>
      </c>
      <c r="D22">
        <v>-4.96</v>
      </c>
      <c r="E22">
        <v>5.23</v>
      </c>
      <c r="F22">
        <v>2.7210999999999999</v>
      </c>
      <c r="G22">
        <v>4.5320999999999998</v>
      </c>
      <c r="I22" s="1">
        <v>34424</v>
      </c>
      <c r="J22">
        <v>7.09</v>
      </c>
      <c r="K22" s="1"/>
    </row>
    <row r="23" spans="1:11" x14ac:dyDescent="0.25">
      <c r="A23" s="1">
        <v>34424</v>
      </c>
      <c r="B23">
        <v>445.77</v>
      </c>
      <c r="C23">
        <v>12.743600000000001</v>
      </c>
      <c r="D23">
        <v>-5.04</v>
      </c>
      <c r="E23">
        <v>5.23</v>
      </c>
      <c r="F23">
        <v>2.8588</v>
      </c>
      <c r="G23">
        <v>4.8929</v>
      </c>
      <c r="I23" s="1">
        <v>34515</v>
      </c>
      <c r="J23">
        <v>7.44</v>
      </c>
      <c r="K23" s="1"/>
    </row>
    <row r="24" spans="1:11" x14ac:dyDescent="0.25">
      <c r="A24" s="1">
        <v>34515</v>
      </c>
      <c r="B24">
        <v>444.27</v>
      </c>
      <c r="C24">
        <v>12.652100000000001</v>
      </c>
      <c r="D24">
        <v>-5.14</v>
      </c>
      <c r="E24">
        <v>5.43</v>
      </c>
      <c r="F24">
        <v>2.8477999999999999</v>
      </c>
      <c r="G24">
        <v>5.5079000000000002</v>
      </c>
      <c r="I24" s="1">
        <v>34607</v>
      </c>
      <c r="J24">
        <v>7.41</v>
      </c>
      <c r="K24" s="1"/>
    </row>
    <row r="25" spans="1:11" x14ac:dyDescent="0.25">
      <c r="A25" s="1">
        <v>34607</v>
      </c>
      <c r="B25">
        <v>462.69</v>
      </c>
      <c r="C25">
        <v>12.758800000000001</v>
      </c>
      <c r="D25">
        <v>-5.27</v>
      </c>
      <c r="E25">
        <v>5.3</v>
      </c>
      <c r="F25">
        <v>2.7574999999999998</v>
      </c>
      <c r="G25">
        <v>5.6527000000000003</v>
      </c>
      <c r="I25" s="1">
        <v>34698</v>
      </c>
      <c r="J25">
        <v>7.88</v>
      </c>
      <c r="K25" s="1"/>
    </row>
    <row r="26" spans="1:11" x14ac:dyDescent="0.25">
      <c r="A26" s="1">
        <v>34698</v>
      </c>
      <c r="B26">
        <v>459.27</v>
      </c>
      <c r="C26">
        <v>12.965999999999999</v>
      </c>
      <c r="D26">
        <v>-6.52</v>
      </c>
      <c r="E26">
        <v>4.0199999999999996</v>
      </c>
      <c r="F26">
        <v>2.8231999999999999</v>
      </c>
      <c r="G26">
        <v>6.5163000000000002</v>
      </c>
      <c r="I26" s="1">
        <v>34789</v>
      </c>
      <c r="J26">
        <v>9.06</v>
      </c>
      <c r="K26" s="1"/>
    </row>
    <row r="27" spans="1:11" x14ac:dyDescent="0.25">
      <c r="A27" s="1">
        <v>34789</v>
      </c>
      <c r="B27">
        <v>500.71</v>
      </c>
      <c r="C27">
        <v>13.0755</v>
      </c>
      <c r="D27">
        <v>-6.55</v>
      </c>
      <c r="E27">
        <v>4.0199999999999996</v>
      </c>
      <c r="F27">
        <v>2.6114000000000002</v>
      </c>
      <c r="G27">
        <v>6.3380000000000001</v>
      </c>
      <c r="I27" s="1">
        <v>34880</v>
      </c>
      <c r="J27">
        <v>8.9</v>
      </c>
      <c r="K27" s="1"/>
    </row>
    <row r="28" spans="1:11" x14ac:dyDescent="0.25">
      <c r="A28" s="1">
        <v>34880</v>
      </c>
      <c r="B28">
        <v>544.75</v>
      </c>
      <c r="C28">
        <v>13.3034</v>
      </c>
      <c r="D28">
        <v>-6.48</v>
      </c>
      <c r="E28">
        <v>4.24</v>
      </c>
      <c r="F28">
        <v>2.4420999999999999</v>
      </c>
      <c r="G28">
        <v>6.0816999999999997</v>
      </c>
      <c r="I28" s="1">
        <v>34971</v>
      </c>
      <c r="J28">
        <v>8.5399999999999991</v>
      </c>
      <c r="K28" s="1"/>
    </row>
    <row r="29" spans="1:11" x14ac:dyDescent="0.25">
      <c r="A29" s="1">
        <v>34971</v>
      </c>
      <c r="B29">
        <v>584.41</v>
      </c>
      <c r="C29">
        <v>13.5707</v>
      </c>
      <c r="D29">
        <v>-6.44</v>
      </c>
      <c r="E29">
        <v>3.95</v>
      </c>
      <c r="F29">
        <v>2.3220999999999998</v>
      </c>
      <c r="G29">
        <v>5.9066000000000001</v>
      </c>
      <c r="I29" s="1">
        <v>35062</v>
      </c>
      <c r="J29">
        <v>7.48</v>
      </c>
      <c r="K29" s="1"/>
    </row>
    <row r="30" spans="1:11" x14ac:dyDescent="0.25">
      <c r="A30" s="1">
        <v>35062</v>
      </c>
      <c r="B30">
        <v>615.92999999999995</v>
      </c>
      <c r="C30">
        <v>13.759499999999999</v>
      </c>
      <c r="D30">
        <v>-10.43</v>
      </c>
      <c r="E30">
        <v>4.28</v>
      </c>
      <c r="F30">
        <v>2.2339000000000002</v>
      </c>
      <c r="G30">
        <v>5.6170999999999998</v>
      </c>
      <c r="I30" s="1">
        <v>35153</v>
      </c>
      <c r="J30">
        <v>9.2100000000000009</v>
      </c>
      <c r="K30" s="1"/>
    </row>
    <row r="31" spans="1:11" x14ac:dyDescent="0.25">
      <c r="A31" s="1">
        <v>35153</v>
      </c>
      <c r="B31">
        <v>645.5</v>
      </c>
      <c r="C31">
        <v>14.0046</v>
      </c>
      <c r="D31">
        <v>-10.4</v>
      </c>
      <c r="E31">
        <v>4.3899999999999997</v>
      </c>
      <c r="F31">
        <v>2.1696</v>
      </c>
      <c r="G31">
        <v>5.3834999999999997</v>
      </c>
      <c r="I31" s="1">
        <v>35244</v>
      </c>
      <c r="J31">
        <v>10.01</v>
      </c>
      <c r="K31" s="1"/>
    </row>
    <row r="32" spans="1:11" x14ac:dyDescent="0.25">
      <c r="A32" s="1">
        <v>35244</v>
      </c>
      <c r="B32">
        <v>670.63</v>
      </c>
      <c r="C32">
        <v>14.2507</v>
      </c>
      <c r="D32">
        <v>-10.62</v>
      </c>
      <c r="E32">
        <v>4.47</v>
      </c>
      <c r="F32">
        <v>2.125</v>
      </c>
      <c r="G32">
        <v>5.3514999999999997</v>
      </c>
      <c r="I32" s="1">
        <v>35338</v>
      </c>
      <c r="J32">
        <v>9.81</v>
      </c>
      <c r="K32" s="1"/>
    </row>
    <row r="33" spans="1:11" x14ac:dyDescent="0.25">
      <c r="A33" s="1">
        <v>35338</v>
      </c>
      <c r="B33">
        <v>687.31</v>
      </c>
      <c r="C33">
        <v>14.421200000000001</v>
      </c>
      <c r="D33">
        <v>-10.55</v>
      </c>
      <c r="E33">
        <v>4.55</v>
      </c>
      <c r="F33">
        <v>2.0981999999999998</v>
      </c>
      <c r="G33">
        <v>5.3483999999999998</v>
      </c>
      <c r="I33" s="1">
        <v>35430</v>
      </c>
      <c r="J33">
        <v>10.09</v>
      </c>
      <c r="K33" s="1"/>
    </row>
    <row r="34" spans="1:11" x14ac:dyDescent="0.25">
      <c r="A34" s="1">
        <v>35430</v>
      </c>
      <c r="B34">
        <v>740.74</v>
      </c>
      <c r="C34">
        <v>14.5562</v>
      </c>
      <c r="D34">
        <v>-13.11</v>
      </c>
      <c r="E34">
        <v>7.15</v>
      </c>
      <c r="F34">
        <v>1.9651000000000001</v>
      </c>
      <c r="G34">
        <v>5.2645</v>
      </c>
      <c r="I34" s="1">
        <v>35520</v>
      </c>
      <c r="J34">
        <v>10.67</v>
      </c>
      <c r="K34" s="1"/>
    </row>
    <row r="35" spans="1:11" x14ac:dyDescent="0.25">
      <c r="A35" s="1">
        <v>35520</v>
      </c>
      <c r="B35">
        <v>757.12</v>
      </c>
      <c r="C35">
        <v>14.708399999999999</v>
      </c>
      <c r="D35">
        <v>-13.54</v>
      </c>
      <c r="E35">
        <v>7.37</v>
      </c>
      <c r="F35">
        <v>1.9426999999999999</v>
      </c>
      <c r="G35">
        <v>5.2693000000000003</v>
      </c>
      <c r="I35" s="1">
        <v>35611</v>
      </c>
      <c r="J35">
        <v>11.09</v>
      </c>
      <c r="K35" s="1"/>
    </row>
    <row r="36" spans="1:11" x14ac:dyDescent="0.25">
      <c r="A36" s="1">
        <v>35611</v>
      </c>
      <c r="B36">
        <v>885.14</v>
      </c>
      <c r="C36">
        <v>14.9229</v>
      </c>
      <c r="D36">
        <v>-14.34</v>
      </c>
      <c r="E36">
        <v>7.61</v>
      </c>
      <c r="F36">
        <v>1.6859</v>
      </c>
      <c r="G36">
        <v>4.6242000000000001</v>
      </c>
      <c r="I36" s="1">
        <v>35703</v>
      </c>
      <c r="J36">
        <v>10.71</v>
      </c>
      <c r="K36" s="1"/>
    </row>
    <row r="37" spans="1:11" x14ac:dyDescent="0.25">
      <c r="A37" s="1">
        <v>35703</v>
      </c>
      <c r="B37">
        <v>947.28</v>
      </c>
      <c r="C37">
        <v>15.1013</v>
      </c>
      <c r="D37">
        <v>-14.57</v>
      </c>
      <c r="E37">
        <v>7.54</v>
      </c>
      <c r="F37">
        <v>1.5941999999999998</v>
      </c>
      <c r="G37">
        <v>4.4225000000000003</v>
      </c>
      <c r="I37" s="1">
        <v>35795</v>
      </c>
      <c r="J37">
        <v>11.25</v>
      </c>
      <c r="K37" s="1"/>
    </row>
    <row r="38" spans="1:11" x14ac:dyDescent="0.25">
      <c r="A38" s="1">
        <v>35795</v>
      </c>
      <c r="B38">
        <v>970.43</v>
      </c>
      <c r="C38">
        <v>15.355499999999999</v>
      </c>
      <c r="D38">
        <v>-20.74</v>
      </c>
      <c r="E38">
        <v>7.21</v>
      </c>
      <c r="F38">
        <v>1.5823</v>
      </c>
      <c r="G38">
        <v>4.4974999999999996</v>
      </c>
      <c r="I38" s="1">
        <v>35885</v>
      </c>
      <c r="J38">
        <v>10.73</v>
      </c>
      <c r="K38" s="1"/>
    </row>
    <row r="39" spans="1:11" x14ac:dyDescent="0.25">
      <c r="A39" s="1">
        <v>35885</v>
      </c>
      <c r="B39">
        <v>1101.75</v>
      </c>
      <c r="C39">
        <v>15.581300000000001</v>
      </c>
      <c r="D39">
        <v>-21.14</v>
      </c>
      <c r="E39">
        <v>6.91</v>
      </c>
      <c r="F39">
        <v>1.4142000000000001</v>
      </c>
      <c r="G39">
        <v>4.0011999999999999</v>
      </c>
      <c r="I39" s="1">
        <v>35976</v>
      </c>
      <c r="J39">
        <v>11.06</v>
      </c>
      <c r="K39" s="1"/>
    </row>
    <row r="40" spans="1:11" x14ac:dyDescent="0.25">
      <c r="A40" s="1">
        <v>35976</v>
      </c>
      <c r="B40">
        <v>1133.8399999999999</v>
      </c>
      <c r="C40">
        <v>15.658200000000001</v>
      </c>
      <c r="D40">
        <v>-21.49</v>
      </c>
      <c r="E40">
        <v>7.38</v>
      </c>
      <c r="F40">
        <v>1.381</v>
      </c>
      <c r="G40">
        <v>3.8589000000000002</v>
      </c>
      <c r="I40" s="1">
        <v>36068</v>
      </c>
      <c r="J40">
        <v>10.81</v>
      </c>
      <c r="K40" s="1"/>
    </row>
    <row r="41" spans="1:11" x14ac:dyDescent="0.25">
      <c r="A41" s="1">
        <v>36068</v>
      </c>
      <c r="B41">
        <v>1017.01</v>
      </c>
      <c r="C41">
        <v>15.928599999999999</v>
      </c>
      <c r="D41">
        <v>-22.9</v>
      </c>
      <c r="E41">
        <v>7.75</v>
      </c>
      <c r="F41">
        <v>1.5662</v>
      </c>
      <c r="G41">
        <v>4.3262</v>
      </c>
      <c r="I41" s="1">
        <v>36160</v>
      </c>
      <c r="J41">
        <v>11.37</v>
      </c>
      <c r="K41" s="1"/>
    </row>
    <row r="42" spans="1:11" x14ac:dyDescent="0.25">
      <c r="A42" s="1">
        <v>36160</v>
      </c>
      <c r="B42">
        <v>1229.23</v>
      </c>
      <c r="C42">
        <v>15.9381</v>
      </c>
      <c r="D42">
        <v>-21.62</v>
      </c>
      <c r="E42">
        <v>9.15</v>
      </c>
      <c r="F42">
        <v>1.2966</v>
      </c>
      <c r="G42">
        <v>3.5510000000000002</v>
      </c>
      <c r="I42" s="1">
        <v>36250</v>
      </c>
      <c r="J42">
        <v>11.45</v>
      </c>
      <c r="K42" s="1"/>
    </row>
    <row r="43" spans="1:11" x14ac:dyDescent="0.25">
      <c r="A43" s="1">
        <v>36250</v>
      </c>
      <c r="B43">
        <v>1286.3699999999999</v>
      </c>
      <c r="C43">
        <v>16.003799999999998</v>
      </c>
      <c r="D43">
        <v>-21.61</v>
      </c>
      <c r="E43">
        <v>9.0399999999999991</v>
      </c>
      <c r="F43">
        <v>1.2441</v>
      </c>
      <c r="G43">
        <v>3.5135999999999998</v>
      </c>
      <c r="I43" s="1">
        <v>36341</v>
      </c>
      <c r="J43">
        <v>12.17</v>
      </c>
      <c r="K43" s="1"/>
    </row>
    <row r="44" spans="1:11" x14ac:dyDescent="0.25">
      <c r="A44" s="1">
        <v>36341</v>
      </c>
      <c r="B44">
        <v>1372.71</v>
      </c>
      <c r="C44">
        <v>16.205300000000001</v>
      </c>
      <c r="D44">
        <v>-22.27</v>
      </c>
      <c r="E44">
        <v>9.7899999999999991</v>
      </c>
      <c r="F44">
        <v>1.1804999999999999</v>
      </c>
      <c r="G44">
        <v>3.3464</v>
      </c>
      <c r="I44" s="1">
        <v>36433</v>
      </c>
      <c r="J44">
        <v>12.75</v>
      </c>
      <c r="K44" s="1"/>
    </row>
    <row r="45" spans="1:11" x14ac:dyDescent="0.25">
      <c r="A45" s="1">
        <v>36433</v>
      </c>
      <c r="B45">
        <v>1282.71</v>
      </c>
      <c r="C45">
        <v>16.310300000000002</v>
      </c>
      <c r="D45">
        <v>-21.26</v>
      </c>
      <c r="E45">
        <v>11</v>
      </c>
      <c r="F45">
        <v>1.2715000000000001</v>
      </c>
      <c r="G45">
        <v>3.6997</v>
      </c>
      <c r="I45" s="1">
        <v>36525</v>
      </c>
      <c r="J45">
        <v>14.07</v>
      </c>
      <c r="K45" s="1"/>
    </row>
    <row r="46" spans="1:11" x14ac:dyDescent="0.25">
      <c r="A46" s="1">
        <v>36525</v>
      </c>
      <c r="B46">
        <v>1469.25</v>
      </c>
      <c r="C46">
        <v>16.276800000000001</v>
      </c>
      <c r="D46">
        <v>-24.27</v>
      </c>
      <c r="E46">
        <v>10.27</v>
      </c>
      <c r="F46">
        <v>1.1078000000000001</v>
      </c>
      <c r="G46">
        <v>3.4083000000000001</v>
      </c>
      <c r="I46" s="1">
        <v>36616</v>
      </c>
      <c r="J46">
        <v>13.56</v>
      </c>
      <c r="K46" s="1"/>
    </row>
    <row r="47" spans="1:11" x14ac:dyDescent="0.25">
      <c r="A47" s="1">
        <v>36616</v>
      </c>
      <c r="B47">
        <v>1498.58</v>
      </c>
      <c r="C47">
        <v>16.435600000000001</v>
      </c>
      <c r="D47">
        <v>-25.47</v>
      </c>
      <c r="E47">
        <v>9.33</v>
      </c>
      <c r="F47">
        <v>1.0967</v>
      </c>
      <c r="G47">
        <v>3.4550000000000001</v>
      </c>
      <c r="I47" s="1">
        <v>36707</v>
      </c>
      <c r="J47">
        <v>13.99</v>
      </c>
      <c r="K47" s="1"/>
    </row>
    <row r="48" spans="1:11" x14ac:dyDescent="0.25">
      <c r="A48" s="1">
        <v>36707</v>
      </c>
      <c r="B48">
        <v>1454.6</v>
      </c>
      <c r="C48">
        <v>16.119399999999999</v>
      </c>
      <c r="D48">
        <v>-25.07</v>
      </c>
      <c r="E48">
        <v>11.51</v>
      </c>
      <c r="F48">
        <v>1.1082000000000001</v>
      </c>
      <c r="G48">
        <v>3.661</v>
      </c>
      <c r="I48" s="1">
        <v>36798</v>
      </c>
      <c r="J48">
        <v>14.53</v>
      </c>
      <c r="K48" s="1"/>
    </row>
    <row r="49" spans="1:11" x14ac:dyDescent="0.25">
      <c r="A49" s="1">
        <v>36798</v>
      </c>
      <c r="B49">
        <v>1436.51</v>
      </c>
      <c r="C49">
        <v>15.968400000000001</v>
      </c>
      <c r="D49">
        <v>-24.61</v>
      </c>
      <c r="E49">
        <v>11.86</v>
      </c>
      <c r="F49">
        <v>1.1115999999999999</v>
      </c>
      <c r="G49">
        <v>3.8815</v>
      </c>
      <c r="I49" s="1">
        <v>36889</v>
      </c>
      <c r="J49">
        <v>13.11</v>
      </c>
      <c r="K49" s="1"/>
    </row>
    <row r="50" spans="1:11" x14ac:dyDescent="0.25">
      <c r="A50" s="1">
        <v>36889</v>
      </c>
      <c r="B50">
        <v>1320.28</v>
      </c>
      <c r="C50">
        <v>15.7964</v>
      </c>
      <c r="D50">
        <v>-20.51</v>
      </c>
      <c r="E50">
        <v>13.23</v>
      </c>
      <c r="F50">
        <v>1.1963999999999999</v>
      </c>
      <c r="G50">
        <v>4.1650999999999998</v>
      </c>
      <c r="I50" s="1">
        <v>36980</v>
      </c>
      <c r="J50">
        <v>12.05</v>
      </c>
      <c r="K50" s="1"/>
    </row>
    <row r="51" spans="1:11" x14ac:dyDescent="0.25">
      <c r="A51" s="1">
        <v>36980</v>
      </c>
      <c r="B51">
        <v>1160.33</v>
      </c>
      <c r="C51">
        <v>15.6928</v>
      </c>
      <c r="D51">
        <v>-18.79</v>
      </c>
      <c r="E51">
        <v>14.45</v>
      </c>
      <c r="F51">
        <v>1.3524</v>
      </c>
      <c r="G51">
        <v>4.63</v>
      </c>
      <c r="I51" s="1">
        <v>37071</v>
      </c>
      <c r="J51">
        <v>10.64</v>
      </c>
      <c r="K51" s="1"/>
    </row>
    <row r="52" spans="1:11" x14ac:dyDescent="0.25">
      <c r="A52" s="1">
        <v>37071</v>
      </c>
      <c r="B52">
        <v>1224.42</v>
      </c>
      <c r="C52">
        <v>15.539400000000001</v>
      </c>
      <c r="D52">
        <v>-18.61</v>
      </c>
      <c r="E52">
        <v>13.57</v>
      </c>
      <c r="F52">
        <v>1.2690999999999999</v>
      </c>
      <c r="G52">
        <v>4.1215000000000002</v>
      </c>
      <c r="I52" s="1">
        <v>37162</v>
      </c>
      <c r="J52">
        <v>10.01</v>
      </c>
      <c r="K52" s="1"/>
    </row>
    <row r="53" spans="1:11" x14ac:dyDescent="0.25">
      <c r="A53" s="1">
        <v>37162</v>
      </c>
      <c r="B53">
        <v>1040.94</v>
      </c>
      <c r="C53">
        <v>15.473100000000001</v>
      </c>
      <c r="D53">
        <v>-18.59</v>
      </c>
      <c r="E53">
        <v>12.87</v>
      </c>
      <c r="F53">
        <v>1.4864999999999999</v>
      </c>
      <c r="G53">
        <v>4.4122000000000003</v>
      </c>
      <c r="I53" s="1">
        <v>37256</v>
      </c>
      <c r="J53">
        <v>9.49</v>
      </c>
      <c r="K53" s="1"/>
    </row>
    <row r="54" spans="1:11" x14ac:dyDescent="0.25">
      <c r="A54" s="1">
        <v>37256</v>
      </c>
      <c r="B54">
        <v>1148.08</v>
      </c>
      <c r="C54">
        <v>15.511200000000001</v>
      </c>
      <c r="D54">
        <v>-18.920000000000002</v>
      </c>
      <c r="E54">
        <v>12.12</v>
      </c>
      <c r="F54">
        <v>1.3511</v>
      </c>
      <c r="G54">
        <v>3.6812</v>
      </c>
      <c r="I54" s="1">
        <v>37344</v>
      </c>
      <c r="J54">
        <v>11.17</v>
      </c>
      <c r="K54" s="1"/>
    </row>
    <row r="55" spans="1:11" x14ac:dyDescent="0.25">
      <c r="A55" s="1">
        <v>37344</v>
      </c>
      <c r="B55">
        <v>1147.3900000000001</v>
      </c>
      <c r="C55">
        <v>15.5885</v>
      </c>
      <c r="D55">
        <v>-18.72</v>
      </c>
      <c r="E55">
        <v>11.57</v>
      </c>
      <c r="F55">
        <v>1.3586</v>
      </c>
      <c r="G55">
        <v>3.6021999999999998</v>
      </c>
      <c r="I55" s="1">
        <v>37435</v>
      </c>
      <c r="J55">
        <v>12.09</v>
      </c>
      <c r="K55" s="1"/>
    </row>
    <row r="56" spans="1:11" x14ac:dyDescent="0.25">
      <c r="A56" s="1">
        <v>37435</v>
      </c>
      <c r="B56">
        <v>989.81</v>
      </c>
      <c r="C56">
        <v>15.777699999999999</v>
      </c>
      <c r="D56">
        <v>-19.09</v>
      </c>
      <c r="E56">
        <v>10.42</v>
      </c>
      <c r="F56">
        <v>1.5939999999999999</v>
      </c>
      <c r="G56">
        <v>4.3605</v>
      </c>
      <c r="I56" s="1">
        <v>37529</v>
      </c>
      <c r="J56">
        <v>11.85</v>
      </c>
      <c r="K56" s="1"/>
    </row>
    <row r="57" spans="1:11" x14ac:dyDescent="0.25">
      <c r="A57" s="1">
        <v>37529</v>
      </c>
      <c r="B57">
        <v>815.28</v>
      </c>
      <c r="C57">
        <v>15.475099999999999</v>
      </c>
      <c r="D57">
        <v>-19.3</v>
      </c>
      <c r="E57">
        <v>12.69</v>
      </c>
      <c r="F57">
        <v>1.8980999999999999</v>
      </c>
      <c r="G57">
        <v>5.6005000000000003</v>
      </c>
      <c r="I57" s="1">
        <v>37621</v>
      </c>
      <c r="J57">
        <v>10.26</v>
      </c>
      <c r="K57" s="1"/>
    </row>
    <row r="58" spans="1:11" x14ac:dyDescent="0.25">
      <c r="A58" s="1">
        <v>37621</v>
      </c>
      <c r="B58">
        <v>879.82</v>
      </c>
      <c r="C58">
        <v>15.712899999999999</v>
      </c>
      <c r="D58">
        <v>-17.13</v>
      </c>
      <c r="E58">
        <v>10.75</v>
      </c>
      <c r="F58">
        <v>1.7859</v>
      </c>
      <c r="G58">
        <v>5.2088000000000001</v>
      </c>
      <c r="I58" s="1">
        <v>37711</v>
      </c>
      <c r="J58">
        <v>12.28</v>
      </c>
      <c r="K58" s="1"/>
    </row>
    <row r="59" spans="1:11" x14ac:dyDescent="0.25">
      <c r="A59" s="1">
        <v>37711</v>
      </c>
      <c r="B59">
        <v>848.18</v>
      </c>
      <c r="C59">
        <v>15.973800000000001</v>
      </c>
      <c r="D59">
        <v>-17.82</v>
      </c>
      <c r="E59">
        <v>9.56</v>
      </c>
      <c r="F59">
        <v>1.8833</v>
      </c>
      <c r="G59">
        <v>5.5041000000000002</v>
      </c>
      <c r="I59" s="1">
        <v>37802</v>
      </c>
      <c r="J59">
        <v>13.51</v>
      </c>
      <c r="K59" s="1"/>
    </row>
    <row r="60" spans="1:11" x14ac:dyDescent="0.25">
      <c r="A60" s="1">
        <v>37802</v>
      </c>
      <c r="B60">
        <v>974.5</v>
      </c>
      <c r="C60">
        <v>16.190200000000001</v>
      </c>
      <c r="D60">
        <v>-17.47</v>
      </c>
      <c r="E60">
        <v>8.99</v>
      </c>
      <c r="F60">
        <v>1.6614</v>
      </c>
      <c r="G60">
        <v>4.9054000000000002</v>
      </c>
      <c r="I60" s="1">
        <v>37894</v>
      </c>
      <c r="J60">
        <v>13.96</v>
      </c>
      <c r="K60" s="1"/>
    </row>
    <row r="61" spans="1:11" x14ac:dyDescent="0.25">
      <c r="A61" s="1">
        <v>37894</v>
      </c>
      <c r="B61">
        <v>995.97</v>
      </c>
      <c r="C61">
        <v>16.659400000000002</v>
      </c>
      <c r="D61">
        <v>-17.78</v>
      </c>
      <c r="E61">
        <v>8.86</v>
      </c>
      <c r="F61">
        <v>1.6726999999999999</v>
      </c>
      <c r="G61">
        <v>5.0247999999999999</v>
      </c>
      <c r="I61" s="1">
        <v>37986</v>
      </c>
      <c r="J61">
        <v>14.38</v>
      </c>
      <c r="K61" s="1"/>
    </row>
    <row r="62" spans="1:11" x14ac:dyDescent="0.25">
      <c r="A62" s="1">
        <v>37986</v>
      </c>
      <c r="B62">
        <v>1111.92</v>
      </c>
      <c r="C62">
        <v>17.2728</v>
      </c>
      <c r="D62">
        <v>-17.21</v>
      </c>
      <c r="E62">
        <v>8.84</v>
      </c>
      <c r="F62">
        <v>1.5533999999999999</v>
      </c>
      <c r="G62">
        <v>4.8677000000000001</v>
      </c>
      <c r="I62" s="1">
        <v>38077</v>
      </c>
      <c r="J62">
        <v>15.77</v>
      </c>
      <c r="K62" s="1"/>
    </row>
    <row r="63" spans="1:11" x14ac:dyDescent="0.25">
      <c r="A63" s="1">
        <v>38077</v>
      </c>
      <c r="B63">
        <v>1126.21</v>
      </c>
      <c r="C63">
        <v>17.888200000000001</v>
      </c>
      <c r="D63">
        <v>-19.239999999999998</v>
      </c>
      <c r="E63">
        <v>10.94</v>
      </c>
      <c r="F63">
        <v>1.5884</v>
      </c>
      <c r="G63">
        <v>5.0991999999999997</v>
      </c>
      <c r="I63" s="1">
        <v>38168</v>
      </c>
      <c r="J63">
        <v>16.52</v>
      </c>
      <c r="K63" s="1"/>
    </row>
    <row r="64" spans="1:11" x14ac:dyDescent="0.25">
      <c r="A64" s="1">
        <v>38168</v>
      </c>
      <c r="B64">
        <v>1140.8399999999999</v>
      </c>
      <c r="C64">
        <v>18.588100000000001</v>
      </c>
      <c r="D64">
        <v>-21.14</v>
      </c>
      <c r="E64">
        <v>10.66</v>
      </c>
      <c r="F64">
        <v>1.6293</v>
      </c>
      <c r="G64">
        <v>5.3102</v>
      </c>
      <c r="I64" s="1">
        <v>38260</v>
      </c>
      <c r="J64">
        <v>15.9</v>
      </c>
      <c r="K64" s="1"/>
    </row>
    <row r="65" spans="1:10" x14ac:dyDescent="0.25">
      <c r="A65" s="1">
        <v>38260</v>
      </c>
      <c r="B65">
        <v>1114.58</v>
      </c>
      <c r="C65">
        <v>19.190100000000001</v>
      </c>
      <c r="D65">
        <v>-23.29</v>
      </c>
      <c r="E65">
        <v>10.85</v>
      </c>
      <c r="F65">
        <v>1.7217</v>
      </c>
      <c r="G65">
        <v>5.6085000000000003</v>
      </c>
      <c r="I65" s="1">
        <v>38352</v>
      </c>
      <c r="J65">
        <v>16.7</v>
      </c>
    </row>
    <row r="66" spans="1:10" x14ac:dyDescent="0.25">
      <c r="A66" s="1">
        <v>38352</v>
      </c>
      <c r="B66">
        <v>1211.92</v>
      </c>
      <c r="C66">
        <v>23.460699999999999</v>
      </c>
      <c r="D66">
        <v>-26.09</v>
      </c>
      <c r="E66">
        <v>12.15</v>
      </c>
      <c r="F66">
        <v>1.9358</v>
      </c>
      <c r="G66">
        <v>5.3837999999999999</v>
      </c>
      <c r="I66" s="1">
        <v>38442</v>
      </c>
      <c r="J66">
        <v>17.350000000000001</v>
      </c>
    </row>
    <row r="67" spans="1:10" x14ac:dyDescent="0.25">
      <c r="A67" s="1">
        <v>38442</v>
      </c>
      <c r="B67">
        <v>1180.5899999999999</v>
      </c>
      <c r="C67">
        <v>23.9024</v>
      </c>
      <c r="D67">
        <v>-28.38</v>
      </c>
      <c r="E67">
        <v>11.59</v>
      </c>
      <c r="F67">
        <v>2.0246</v>
      </c>
      <c r="G67">
        <v>5.5651000000000002</v>
      </c>
      <c r="I67" s="1">
        <v>38533</v>
      </c>
      <c r="J67">
        <v>18.43</v>
      </c>
    </row>
    <row r="68" spans="1:10" x14ac:dyDescent="0.25">
      <c r="A68" s="1">
        <v>38533</v>
      </c>
      <c r="B68">
        <v>1191.33</v>
      </c>
      <c r="C68">
        <v>24.443300000000001</v>
      </c>
      <c r="D68">
        <v>-31.86</v>
      </c>
      <c r="E68">
        <v>12.6</v>
      </c>
      <c r="F68">
        <v>2.0518000000000001</v>
      </c>
      <c r="G68">
        <v>5.7710999999999997</v>
      </c>
      <c r="I68" s="1">
        <v>38625</v>
      </c>
      <c r="J68">
        <v>17.760000000000002</v>
      </c>
    </row>
    <row r="69" spans="1:10" x14ac:dyDescent="0.25">
      <c r="A69" s="1">
        <v>38625</v>
      </c>
      <c r="B69">
        <v>1228.81</v>
      </c>
      <c r="C69">
        <v>24.9512</v>
      </c>
      <c r="D69">
        <v>-36.26</v>
      </c>
      <c r="E69">
        <v>12.57</v>
      </c>
      <c r="F69">
        <v>2.0305</v>
      </c>
      <c r="G69">
        <v>5.7483000000000004</v>
      </c>
      <c r="I69" s="1">
        <v>38716</v>
      </c>
      <c r="J69">
        <v>19.32</v>
      </c>
    </row>
    <row r="70" spans="1:10" x14ac:dyDescent="0.25">
      <c r="A70" s="1">
        <v>38716</v>
      </c>
      <c r="B70">
        <v>1248.29</v>
      </c>
      <c r="C70">
        <v>22.468399999999999</v>
      </c>
      <c r="D70">
        <v>-41.71</v>
      </c>
      <c r="E70">
        <v>12.44</v>
      </c>
      <c r="F70">
        <v>1.7999000000000001</v>
      </c>
      <c r="G70">
        <v>5.8997000000000002</v>
      </c>
      <c r="I70" s="1">
        <v>38807</v>
      </c>
      <c r="J70">
        <v>21</v>
      </c>
    </row>
    <row r="71" spans="1:10" x14ac:dyDescent="0.25">
      <c r="A71" s="1">
        <v>38807</v>
      </c>
      <c r="B71">
        <v>1294.83</v>
      </c>
      <c r="C71">
        <v>23.142800000000001</v>
      </c>
      <c r="D71">
        <v>-46.19</v>
      </c>
      <c r="E71">
        <v>14.01</v>
      </c>
      <c r="F71">
        <v>1.7873000000000001</v>
      </c>
      <c r="G71">
        <v>5.9013999999999998</v>
      </c>
      <c r="I71" s="1">
        <v>38898</v>
      </c>
      <c r="J71">
        <v>21.82</v>
      </c>
    </row>
    <row r="72" spans="1:10" x14ac:dyDescent="0.25">
      <c r="A72" s="1">
        <v>38898</v>
      </c>
      <c r="B72">
        <v>1270.2</v>
      </c>
      <c r="C72">
        <v>23.6568</v>
      </c>
      <c r="D72">
        <v>-52.19</v>
      </c>
      <c r="E72">
        <v>15.87</v>
      </c>
      <c r="F72">
        <v>1.8624000000000001</v>
      </c>
      <c r="G72">
        <v>6.2466999999999997</v>
      </c>
      <c r="I72" s="1">
        <v>38989</v>
      </c>
      <c r="J72">
        <v>21.79</v>
      </c>
    </row>
    <row r="73" spans="1:10" x14ac:dyDescent="0.25">
      <c r="A73" s="1">
        <v>38989</v>
      </c>
      <c r="B73">
        <v>1335.85</v>
      </c>
      <c r="C73">
        <v>24.327999999999999</v>
      </c>
      <c r="D73">
        <v>-57.29</v>
      </c>
      <c r="E73">
        <v>16.89</v>
      </c>
      <c r="F73">
        <v>1.8212000000000002</v>
      </c>
      <c r="G73">
        <v>6.2539999999999996</v>
      </c>
      <c r="I73" s="1">
        <v>39080</v>
      </c>
      <c r="J73">
        <v>21.35</v>
      </c>
    </row>
    <row r="74" spans="1:10" x14ac:dyDescent="0.25">
      <c r="A74" s="1">
        <v>39080</v>
      </c>
      <c r="B74">
        <v>1418.3</v>
      </c>
      <c r="C74">
        <v>25.130600000000001</v>
      </c>
      <c r="D74">
        <v>-60.12</v>
      </c>
      <c r="E74">
        <v>18.52</v>
      </c>
      <c r="F74">
        <v>1.7719</v>
      </c>
      <c r="G74">
        <v>6.0281000000000002</v>
      </c>
      <c r="I74" s="1">
        <v>39171</v>
      </c>
      <c r="J74">
        <v>22.33</v>
      </c>
    </row>
    <row r="75" spans="1:10" x14ac:dyDescent="0.25">
      <c r="A75" s="1">
        <v>39171</v>
      </c>
      <c r="B75">
        <v>1420.86</v>
      </c>
      <c r="C75">
        <v>25.997599999999998</v>
      </c>
      <c r="D75">
        <v>-62.05</v>
      </c>
      <c r="E75">
        <v>19.64</v>
      </c>
      <c r="F75">
        <v>1.8296999999999999</v>
      </c>
      <c r="G75">
        <v>6.15</v>
      </c>
      <c r="I75" s="1">
        <v>39262</v>
      </c>
      <c r="J75">
        <v>23.82</v>
      </c>
    </row>
    <row r="76" spans="1:10" x14ac:dyDescent="0.25">
      <c r="A76" s="1">
        <v>39262</v>
      </c>
      <c r="B76">
        <v>1503.35</v>
      </c>
      <c r="C76">
        <v>26.815200000000001</v>
      </c>
      <c r="D76">
        <v>-64.900000000000006</v>
      </c>
      <c r="E76">
        <v>19.46</v>
      </c>
      <c r="F76">
        <v>1.7837000000000001</v>
      </c>
      <c r="G76">
        <v>5.9642999999999997</v>
      </c>
      <c r="I76" s="1">
        <v>39353</v>
      </c>
      <c r="J76">
        <v>21.52</v>
      </c>
    </row>
    <row r="77" spans="1:10" x14ac:dyDescent="0.25">
      <c r="A77" s="1">
        <v>39353</v>
      </c>
      <c r="B77">
        <v>1526.75</v>
      </c>
      <c r="C77">
        <v>27.756900000000002</v>
      </c>
      <c r="D77">
        <v>-68.13</v>
      </c>
      <c r="E77">
        <v>20.149999999999999</v>
      </c>
      <c r="F77">
        <v>1.8180000000000001</v>
      </c>
      <c r="G77">
        <v>5.8529</v>
      </c>
      <c r="I77" s="1">
        <v>39447</v>
      </c>
      <c r="J77">
        <v>12.62</v>
      </c>
    </row>
    <row r="78" spans="1:10" x14ac:dyDescent="0.25">
      <c r="A78" s="1">
        <v>39447</v>
      </c>
      <c r="B78">
        <v>1468.36</v>
      </c>
      <c r="C78">
        <v>28.388400000000001</v>
      </c>
      <c r="D78">
        <v>-72.290000000000006</v>
      </c>
      <c r="E78">
        <v>23.04</v>
      </c>
      <c r="F78">
        <v>1.9333</v>
      </c>
      <c r="G78">
        <v>5.4821999999999997</v>
      </c>
      <c r="I78" s="1">
        <v>39538</v>
      </c>
      <c r="J78">
        <v>17.07</v>
      </c>
    </row>
    <row r="79" spans="1:10" x14ac:dyDescent="0.25">
      <c r="A79" s="1">
        <v>39538</v>
      </c>
      <c r="B79">
        <v>1322.7</v>
      </c>
      <c r="C79">
        <v>29.075099999999999</v>
      </c>
      <c r="D79">
        <v>-71.61</v>
      </c>
      <c r="E79">
        <v>26.14</v>
      </c>
      <c r="F79">
        <v>2.1981999999999999</v>
      </c>
      <c r="G79">
        <v>5.6883999999999997</v>
      </c>
      <c r="I79" s="1">
        <v>39629</v>
      </c>
      <c r="J79">
        <v>17.739999999999998</v>
      </c>
    </row>
    <row r="80" spans="1:10" x14ac:dyDescent="0.25">
      <c r="A80" s="1">
        <v>39629</v>
      </c>
      <c r="B80">
        <v>1280</v>
      </c>
      <c r="C80">
        <v>29.193999999999999</v>
      </c>
      <c r="D80">
        <v>-64.5</v>
      </c>
      <c r="E80">
        <v>33.159999999999997</v>
      </c>
      <c r="F80">
        <v>2.2808000000000002</v>
      </c>
      <c r="G80">
        <v>5.3695000000000004</v>
      </c>
      <c r="I80" s="1">
        <v>39721</v>
      </c>
      <c r="J80">
        <v>16.260000000000002</v>
      </c>
    </row>
    <row r="81" spans="1:10" x14ac:dyDescent="0.25">
      <c r="A81" s="1">
        <v>39721</v>
      </c>
      <c r="B81">
        <v>1166.3599999999999</v>
      </c>
      <c r="C81">
        <v>28.607700000000001</v>
      </c>
      <c r="D81">
        <v>-55.43</v>
      </c>
      <c r="E81">
        <v>29.82</v>
      </c>
      <c r="F81">
        <v>2.4527000000000001</v>
      </c>
      <c r="G81">
        <v>5.5377000000000001</v>
      </c>
      <c r="I81" s="1">
        <v>39813</v>
      </c>
      <c r="J81">
        <v>0.97</v>
      </c>
    </row>
    <row r="82" spans="1:10" x14ac:dyDescent="0.25">
      <c r="A82" s="1">
        <v>39813</v>
      </c>
      <c r="B82">
        <v>903.25</v>
      </c>
      <c r="C82">
        <v>28.462</v>
      </c>
      <c r="D82">
        <v>-43.18</v>
      </c>
      <c r="E82">
        <v>58.74</v>
      </c>
      <c r="F82">
        <v>3.1511</v>
      </c>
      <c r="G82">
        <v>5.9561000000000002</v>
      </c>
      <c r="I82" s="1">
        <v>39903</v>
      </c>
      <c r="J82">
        <v>11.2</v>
      </c>
    </row>
    <row r="83" spans="1:10" x14ac:dyDescent="0.25">
      <c r="A83" s="1">
        <v>39903</v>
      </c>
      <c r="B83">
        <v>797.87</v>
      </c>
      <c r="C83">
        <v>28.6341</v>
      </c>
      <c r="D83">
        <v>-32.25</v>
      </c>
      <c r="E83">
        <v>52.09</v>
      </c>
      <c r="F83">
        <v>3.5888</v>
      </c>
      <c r="G83">
        <v>6.9176000000000002</v>
      </c>
      <c r="I83" s="1">
        <v>39994</v>
      </c>
      <c r="J83">
        <v>14.6</v>
      </c>
    </row>
    <row r="84" spans="1:10" x14ac:dyDescent="0.25">
      <c r="A84" s="1">
        <v>39994</v>
      </c>
      <c r="B84">
        <v>919.32</v>
      </c>
      <c r="C84">
        <v>27.408999999999999</v>
      </c>
      <c r="D84">
        <v>-31.88</v>
      </c>
      <c r="E84">
        <v>58</v>
      </c>
      <c r="F84">
        <v>2.9813999999999998</v>
      </c>
      <c r="G84">
        <v>5.5258000000000003</v>
      </c>
      <c r="I84" s="1">
        <v>40086</v>
      </c>
      <c r="J84">
        <v>16.29</v>
      </c>
    </row>
    <row r="85" spans="1:10" x14ac:dyDescent="0.25">
      <c r="A85" s="1">
        <v>40086</v>
      </c>
      <c r="B85">
        <v>1057.08</v>
      </c>
      <c r="C85">
        <v>25.319800000000001</v>
      </c>
      <c r="D85">
        <v>-24.24</v>
      </c>
      <c r="E85">
        <v>52.69</v>
      </c>
      <c r="F85">
        <v>2.3952999999999998</v>
      </c>
      <c r="G85">
        <v>4.3052999999999999</v>
      </c>
      <c r="I85" s="1">
        <v>40178</v>
      </c>
      <c r="J85">
        <v>16.940000000000001</v>
      </c>
    </row>
    <row r="86" spans="1:10" x14ac:dyDescent="0.25">
      <c r="A86" s="1">
        <v>40178</v>
      </c>
      <c r="B86">
        <v>1115.0999999999999</v>
      </c>
      <c r="C86">
        <v>23.592600000000001</v>
      </c>
      <c r="D86">
        <v>-21.06</v>
      </c>
      <c r="E86">
        <v>22.75</v>
      </c>
      <c r="F86">
        <v>2.1156999999999999</v>
      </c>
      <c r="G86">
        <v>5.1638000000000002</v>
      </c>
      <c r="I86" s="1">
        <v>40268</v>
      </c>
      <c r="J86">
        <v>18.41</v>
      </c>
    </row>
    <row r="87" spans="1:10" x14ac:dyDescent="0.25">
      <c r="A87" s="1">
        <v>40268</v>
      </c>
      <c r="B87">
        <v>1169.43</v>
      </c>
      <c r="C87">
        <v>21.480899999999998</v>
      </c>
      <c r="D87">
        <v>-23.64</v>
      </c>
      <c r="E87">
        <v>22.87</v>
      </c>
      <c r="F87">
        <v>1.8369</v>
      </c>
      <c r="G87">
        <v>5.5644</v>
      </c>
      <c r="I87" s="1">
        <v>40359</v>
      </c>
      <c r="J87">
        <v>20.28</v>
      </c>
    </row>
    <row r="88" spans="1:10" x14ac:dyDescent="0.25">
      <c r="A88" s="1">
        <v>40359</v>
      </c>
      <c r="B88">
        <v>1030.71</v>
      </c>
      <c r="C88">
        <v>21.885899999999999</v>
      </c>
      <c r="D88">
        <v>-23.15</v>
      </c>
      <c r="E88">
        <v>17.73</v>
      </c>
      <c r="F88">
        <v>2.1234000000000002</v>
      </c>
      <c r="G88">
        <v>6.9435000000000002</v>
      </c>
      <c r="I88" s="1">
        <v>40451</v>
      </c>
      <c r="J88">
        <v>21.22</v>
      </c>
    </row>
    <row r="89" spans="1:10" x14ac:dyDescent="0.25">
      <c r="A89" s="1">
        <v>40451</v>
      </c>
      <c r="B89">
        <v>1141.2</v>
      </c>
      <c r="C89">
        <v>22.502600000000001</v>
      </c>
      <c r="D89">
        <v>-26.73</v>
      </c>
      <c r="E89">
        <v>19.16</v>
      </c>
      <c r="F89">
        <v>1.9718</v>
      </c>
      <c r="G89">
        <v>6.7460000000000004</v>
      </c>
      <c r="I89" s="1">
        <v>40543</v>
      </c>
      <c r="J89">
        <v>21.76</v>
      </c>
    </row>
    <row r="90" spans="1:10" x14ac:dyDescent="0.25">
      <c r="A90" s="1">
        <v>40543</v>
      </c>
      <c r="B90">
        <v>1257.6400000000001</v>
      </c>
      <c r="C90">
        <v>23.5947</v>
      </c>
      <c r="D90">
        <v>-32.26</v>
      </c>
      <c r="E90">
        <v>13.07</v>
      </c>
      <c r="F90">
        <v>1.8761000000000001</v>
      </c>
      <c r="G90">
        <v>6.5088999999999997</v>
      </c>
      <c r="I90" s="1">
        <v>40633</v>
      </c>
      <c r="J90">
        <v>23.79</v>
      </c>
    </row>
    <row r="91" spans="1:10" x14ac:dyDescent="0.25">
      <c r="A91" s="1">
        <v>40633</v>
      </c>
      <c r="B91">
        <v>1325.83</v>
      </c>
      <c r="C91">
        <v>24.247299999999999</v>
      </c>
      <c r="D91">
        <v>-35.32</v>
      </c>
      <c r="E91">
        <v>14.43</v>
      </c>
      <c r="F91">
        <v>1.8288</v>
      </c>
      <c r="G91">
        <v>6.4774000000000003</v>
      </c>
      <c r="I91" s="1">
        <v>40724</v>
      </c>
      <c r="J91">
        <v>23.25</v>
      </c>
    </row>
    <row r="92" spans="1:10" x14ac:dyDescent="0.25">
      <c r="A92" s="1">
        <v>40724</v>
      </c>
      <c r="B92">
        <v>1320.64</v>
      </c>
      <c r="C92">
        <v>25.281500000000001</v>
      </c>
      <c r="D92">
        <v>-40.369999999999997</v>
      </c>
      <c r="E92">
        <v>14.74</v>
      </c>
      <c r="F92">
        <v>1.9142999999999999</v>
      </c>
      <c r="G92">
        <v>6.5023999999999997</v>
      </c>
      <c r="I92" s="1">
        <v>40816</v>
      </c>
      <c r="J92">
        <v>24.28</v>
      </c>
    </row>
    <row r="93" spans="1:10" x14ac:dyDescent="0.25">
      <c r="A93" s="1">
        <v>40816</v>
      </c>
      <c r="B93">
        <v>1131.42</v>
      </c>
      <c r="C93">
        <v>26.046199999999999</v>
      </c>
      <c r="D93">
        <v>-44.34</v>
      </c>
      <c r="E93">
        <v>13.43</v>
      </c>
      <c r="F93">
        <v>2.3020999999999998</v>
      </c>
      <c r="G93">
        <v>7.8883999999999999</v>
      </c>
      <c r="I93" s="1">
        <v>40907</v>
      </c>
      <c r="J93">
        <v>22.53</v>
      </c>
    </row>
    <row r="94" spans="1:10" x14ac:dyDescent="0.25">
      <c r="A94" s="1">
        <v>40907</v>
      </c>
      <c r="B94">
        <v>1257.6099999999999</v>
      </c>
      <c r="C94">
        <v>26.616199999999999</v>
      </c>
      <c r="D94">
        <v>-47.54</v>
      </c>
      <c r="E94">
        <v>12.69</v>
      </c>
      <c r="F94">
        <v>2.1164000000000001</v>
      </c>
      <c r="G94">
        <v>7.4241000000000001</v>
      </c>
      <c r="I94" s="1">
        <v>40998</v>
      </c>
      <c r="J94">
        <v>24.33</v>
      </c>
    </row>
    <row r="95" spans="1:10" x14ac:dyDescent="0.25">
      <c r="A95" s="1">
        <v>40998</v>
      </c>
      <c r="B95">
        <v>1408.47</v>
      </c>
      <c r="C95">
        <v>27.602</v>
      </c>
      <c r="D95">
        <v>-46.47</v>
      </c>
      <c r="E95">
        <v>13.03</v>
      </c>
      <c r="F95">
        <v>1.9597</v>
      </c>
      <c r="G95">
        <v>6.7272999999999996</v>
      </c>
      <c r="I95" s="1">
        <v>41089</v>
      </c>
      <c r="J95">
        <v>24.75</v>
      </c>
    </row>
    <row r="96" spans="1:10" x14ac:dyDescent="0.25">
      <c r="A96" s="1">
        <v>41089</v>
      </c>
      <c r="B96">
        <v>1362.16</v>
      </c>
      <c r="C96">
        <v>28.636900000000001</v>
      </c>
      <c r="D96">
        <v>-45.78</v>
      </c>
      <c r="E96">
        <v>13.52</v>
      </c>
      <c r="F96">
        <v>2.1023000000000001</v>
      </c>
      <c r="G96">
        <v>7.1235999999999997</v>
      </c>
      <c r="I96" s="1">
        <v>41180</v>
      </c>
      <c r="J96">
        <v>24.67</v>
      </c>
    </row>
    <row r="97" spans="1:10" x14ac:dyDescent="0.25">
      <c r="A97" s="1">
        <v>41180</v>
      </c>
      <c r="B97">
        <v>1440.67</v>
      </c>
      <c r="C97">
        <v>29.825900000000001</v>
      </c>
      <c r="D97">
        <v>-40.72</v>
      </c>
      <c r="E97">
        <v>15.42</v>
      </c>
      <c r="F97">
        <v>2.0703</v>
      </c>
      <c r="G97">
        <v>6.7142999999999997</v>
      </c>
      <c r="I97" s="1">
        <v>41274</v>
      </c>
      <c r="J97">
        <v>24.83</v>
      </c>
    </row>
    <row r="98" spans="1:10" x14ac:dyDescent="0.25">
      <c r="A98" s="1">
        <v>41274</v>
      </c>
      <c r="B98">
        <v>1426.19</v>
      </c>
      <c r="C98">
        <v>31.970099999999999</v>
      </c>
      <c r="D98">
        <v>-43.68</v>
      </c>
      <c r="E98">
        <v>15.09</v>
      </c>
      <c r="F98">
        <v>2.2416</v>
      </c>
      <c r="G98">
        <v>6.9356999999999998</v>
      </c>
      <c r="I98" s="1">
        <v>41362</v>
      </c>
      <c r="J98">
        <v>25.79</v>
      </c>
    </row>
    <row r="99" spans="1:10" x14ac:dyDescent="0.25">
      <c r="A99" s="1">
        <v>41362</v>
      </c>
      <c r="B99">
        <v>1569.19</v>
      </c>
      <c r="C99">
        <v>32.979999999999997</v>
      </c>
      <c r="D99">
        <v>-45.45</v>
      </c>
      <c r="E99">
        <v>14.68</v>
      </c>
      <c r="F99">
        <v>2.1017000000000001</v>
      </c>
      <c r="G99">
        <v>6.3890000000000002</v>
      </c>
      <c r="I99" s="1">
        <v>41453</v>
      </c>
      <c r="J99">
        <v>26.15</v>
      </c>
    </row>
    <row r="100" spans="1:10" x14ac:dyDescent="0.25">
      <c r="A100" s="1">
        <v>41453</v>
      </c>
      <c r="B100">
        <v>1606.28</v>
      </c>
      <c r="C100">
        <v>34.321199999999997</v>
      </c>
      <c r="D100">
        <v>-47.37</v>
      </c>
      <c r="E100">
        <v>15.47</v>
      </c>
      <c r="F100">
        <v>2.1366999999999998</v>
      </c>
      <c r="G100">
        <v>6.3385999999999996</v>
      </c>
      <c r="I100" s="1">
        <v>41547</v>
      </c>
      <c r="J100">
        <v>26.62</v>
      </c>
    </row>
    <row r="101" spans="1:10" x14ac:dyDescent="0.25">
      <c r="A101" s="1">
        <v>41547</v>
      </c>
      <c r="B101">
        <v>1681.55</v>
      </c>
      <c r="C101">
        <v>35.1813</v>
      </c>
      <c r="D101">
        <v>-50.11</v>
      </c>
      <c r="E101">
        <v>16.2</v>
      </c>
      <c r="F101">
        <v>2.0922000000000001</v>
      </c>
      <c r="G101">
        <v>6.1646999999999998</v>
      </c>
      <c r="I101" s="1">
        <v>41639</v>
      </c>
      <c r="J101">
        <v>27.86</v>
      </c>
    </row>
    <row r="102" spans="1:10" x14ac:dyDescent="0.25">
      <c r="A102" s="1">
        <v>41639</v>
      </c>
      <c r="B102">
        <v>1848.36</v>
      </c>
      <c r="C102">
        <v>34.9968</v>
      </c>
      <c r="D102">
        <v>-54.2</v>
      </c>
      <c r="E102">
        <v>15.54</v>
      </c>
      <c r="F102">
        <v>1.8934</v>
      </c>
      <c r="G102">
        <v>5.7481999999999998</v>
      </c>
      <c r="I102" s="1">
        <v>41729</v>
      </c>
      <c r="J102">
        <v>26.8</v>
      </c>
    </row>
    <row r="103" spans="1:10" x14ac:dyDescent="0.25">
      <c r="A103" s="1">
        <v>41729</v>
      </c>
      <c r="B103">
        <v>1872.34</v>
      </c>
      <c r="C103">
        <v>36.401499999999999</v>
      </c>
      <c r="D103">
        <v>-60.6</v>
      </c>
      <c r="E103">
        <v>15.94</v>
      </c>
      <c r="F103">
        <v>1.9441999999999999</v>
      </c>
      <c r="G103">
        <v>5.7465999999999999</v>
      </c>
      <c r="I103" s="1">
        <v>41820</v>
      </c>
      <c r="J103">
        <v>28.12</v>
      </c>
    </row>
    <row r="104" spans="1:10" x14ac:dyDescent="0.25">
      <c r="A104" s="1">
        <v>41820</v>
      </c>
      <c r="B104">
        <v>1960.23</v>
      </c>
      <c r="C104">
        <v>37.481700000000004</v>
      </c>
      <c r="D104">
        <v>-61.45</v>
      </c>
      <c r="E104">
        <v>16.739999999999998</v>
      </c>
      <c r="F104">
        <v>1.9121000000000001</v>
      </c>
      <c r="G104">
        <v>5.5777999999999999</v>
      </c>
      <c r="I104" s="1">
        <v>41912</v>
      </c>
      <c r="J104">
        <v>29.44</v>
      </c>
    </row>
    <row r="105" spans="1:10" x14ac:dyDescent="0.25">
      <c r="A105" s="1">
        <v>41912</v>
      </c>
      <c r="B105">
        <v>1972.29</v>
      </c>
      <c r="C105">
        <v>38.632899999999999</v>
      </c>
      <c r="D105">
        <v>-64.14</v>
      </c>
      <c r="E105">
        <v>16.28</v>
      </c>
      <c r="F105">
        <v>1.9588000000000001</v>
      </c>
      <c r="G105">
        <v>5.6855000000000002</v>
      </c>
      <c r="I105" s="1">
        <v>42004</v>
      </c>
      <c r="J105">
        <v>28.09</v>
      </c>
    </row>
    <row r="106" spans="1:10" x14ac:dyDescent="0.25">
      <c r="A106" s="1">
        <v>42004</v>
      </c>
      <c r="B106">
        <v>2058.9</v>
      </c>
      <c r="C106">
        <v>40.157899999999998</v>
      </c>
      <c r="D106">
        <v>-64.010000000000005</v>
      </c>
      <c r="E106">
        <v>15.67</v>
      </c>
      <c r="F106">
        <v>1.9504999999999999</v>
      </c>
      <c r="G106">
        <v>5.4516999999999998</v>
      </c>
      <c r="I106" s="1">
        <v>42094</v>
      </c>
      <c r="J106">
        <v>27.05</v>
      </c>
    </row>
    <row r="107" spans="1:10" x14ac:dyDescent="0.25">
      <c r="A107" s="1">
        <v>42094</v>
      </c>
      <c r="B107">
        <v>2067.89</v>
      </c>
      <c r="C107">
        <v>41.3093</v>
      </c>
      <c r="D107">
        <v>-62.86</v>
      </c>
      <c r="E107">
        <v>17.100000000000001</v>
      </c>
      <c r="F107">
        <v>1.9977</v>
      </c>
      <c r="G107">
        <v>5.4424000000000001</v>
      </c>
      <c r="I107" s="1">
        <v>42185</v>
      </c>
      <c r="J107">
        <v>27.44</v>
      </c>
    </row>
    <row r="108" spans="1:10" x14ac:dyDescent="0.25">
      <c r="A108" s="1">
        <v>42185</v>
      </c>
      <c r="B108">
        <v>2063.11</v>
      </c>
      <c r="C108">
        <v>42.294899999999998</v>
      </c>
      <c r="D108">
        <v>-64.28</v>
      </c>
      <c r="E108">
        <v>17.82</v>
      </c>
      <c r="F108">
        <v>2.0501</v>
      </c>
      <c r="G108">
        <v>5.4215</v>
      </c>
      <c r="I108" s="1">
        <v>42277</v>
      </c>
      <c r="J108">
        <v>28.27</v>
      </c>
    </row>
    <row r="109" spans="1:10" x14ac:dyDescent="0.25">
      <c r="A109" s="1">
        <v>42277</v>
      </c>
      <c r="B109">
        <v>1920.03</v>
      </c>
      <c r="C109">
        <v>43.195500000000003</v>
      </c>
      <c r="D109">
        <v>-63.88</v>
      </c>
      <c r="E109">
        <v>17.27</v>
      </c>
      <c r="F109">
        <v>2.2496999999999998</v>
      </c>
      <c r="G109">
        <v>5.7760999999999996</v>
      </c>
      <c r="I109" s="1">
        <v>42369</v>
      </c>
      <c r="J109">
        <v>25.93</v>
      </c>
    </row>
    <row r="110" spans="1:10" x14ac:dyDescent="0.25">
      <c r="A110" s="1">
        <v>42369</v>
      </c>
      <c r="B110">
        <v>2043.94</v>
      </c>
      <c r="C110">
        <v>43.863999999999997</v>
      </c>
      <c r="D110">
        <v>-65.34</v>
      </c>
      <c r="E110">
        <v>17.170000000000002</v>
      </c>
      <c r="F110">
        <v>2.1461000000000001</v>
      </c>
      <c r="G110">
        <v>5.3258999999999999</v>
      </c>
      <c r="I110" s="1">
        <v>42460</v>
      </c>
      <c r="J110">
        <v>24.86</v>
      </c>
    </row>
    <row r="111" spans="1:10" x14ac:dyDescent="0.25">
      <c r="A111" s="1">
        <v>42460</v>
      </c>
      <c r="B111">
        <v>2059.7399999999998</v>
      </c>
      <c r="C111">
        <v>45.163400000000003</v>
      </c>
      <c r="D111">
        <v>-66.84</v>
      </c>
      <c r="E111">
        <v>15.06</v>
      </c>
      <c r="F111">
        <v>2.1926999999999999</v>
      </c>
      <c r="G111">
        <v>5.1421999999999999</v>
      </c>
      <c r="I111" s="1">
        <v>42551</v>
      </c>
      <c r="J111">
        <v>27.18</v>
      </c>
    </row>
    <row r="112" spans="1:10" x14ac:dyDescent="0.25">
      <c r="A112" s="1">
        <v>42551</v>
      </c>
      <c r="B112">
        <v>2098.86</v>
      </c>
      <c r="C112">
        <v>45.699300000000001</v>
      </c>
      <c r="D112">
        <v>-65.599999999999994</v>
      </c>
      <c r="E112">
        <v>14.36</v>
      </c>
      <c r="F112">
        <v>2.1772999999999998</v>
      </c>
      <c r="G112">
        <v>5.0377000000000001</v>
      </c>
      <c r="I112" s="1">
        <v>42643</v>
      </c>
      <c r="J112">
        <v>28.75</v>
      </c>
    </row>
    <row r="113" spans="1:10" x14ac:dyDescent="0.25">
      <c r="A113" s="1">
        <v>42643</v>
      </c>
      <c r="B113">
        <v>2168.27</v>
      </c>
      <c r="C113">
        <v>46.128500000000003</v>
      </c>
      <c r="D113">
        <v>-65.36</v>
      </c>
      <c r="E113">
        <v>14.96</v>
      </c>
      <c r="F113">
        <v>2.1274000000000002</v>
      </c>
      <c r="G113">
        <v>4.9020999999999999</v>
      </c>
      <c r="I113" s="1">
        <v>42734</v>
      </c>
      <c r="J113">
        <v>28.49</v>
      </c>
    </row>
    <row r="114" spans="1:10" x14ac:dyDescent="0.25">
      <c r="A114" s="1">
        <v>42734</v>
      </c>
      <c r="B114">
        <v>2238.83</v>
      </c>
      <c r="C114">
        <v>46.729700000000001</v>
      </c>
      <c r="D114">
        <v>-66.55</v>
      </c>
      <c r="E114">
        <v>13.07</v>
      </c>
      <c r="F114">
        <v>2.0872000000000002</v>
      </c>
      <c r="G114">
        <v>4.8786000000000005</v>
      </c>
      <c r="I114" s="1">
        <v>42825</v>
      </c>
      <c r="J114">
        <v>29.6</v>
      </c>
    </row>
    <row r="115" spans="1:10" x14ac:dyDescent="0.25">
      <c r="A115" s="1">
        <v>42825</v>
      </c>
      <c r="B115">
        <v>2362.7199999999998</v>
      </c>
      <c r="C115">
        <v>46.517800000000001</v>
      </c>
      <c r="D115">
        <v>-62.64</v>
      </c>
      <c r="E115">
        <v>12.66</v>
      </c>
      <c r="F115">
        <v>1.9687999999999999</v>
      </c>
      <c r="G115">
        <v>4.7788000000000004</v>
      </c>
      <c r="I115" s="1">
        <v>42916</v>
      </c>
      <c r="J115">
        <v>30.75</v>
      </c>
    </row>
    <row r="116" spans="1:10" x14ac:dyDescent="0.25">
      <c r="A116" s="1">
        <v>42916</v>
      </c>
      <c r="B116">
        <v>2423.41</v>
      </c>
      <c r="C116">
        <v>47.774500000000003</v>
      </c>
      <c r="D116">
        <v>-61.15</v>
      </c>
      <c r="E116">
        <v>11.5</v>
      </c>
      <c r="F116">
        <v>1.9714</v>
      </c>
      <c r="G116">
        <v>4.7759999999999998</v>
      </c>
      <c r="I116" s="1">
        <v>43007</v>
      </c>
      <c r="J116">
        <v>31.03</v>
      </c>
    </row>
    <row r="117" spans="1:10" x14ac:dyDescent="0.25">
      <c r="A117" s="1">
        <v>43007</v>
      </c>
      <c r="B117">
        <v>2519.36</v>
      </c>
      <c r="C117">
        <v>49.579799999999999</v>
      </c>
      <c r="D117">
        <v>-63.33</v>
      </c>
      <c r="E117">
        <v>11.94</v>
      </c>
      <c r="F117">
        <v>1.968</v>
      </c>
      <c r="G117">
        <v>4.6990999999999996</v>
      </c>
      <c r="I117" s="1">
        <v>43098</v>
      </c>
      <c r="J117">
        <v>35.39</v>
      </c>
    </row>
    <row r="118" spans="1:10" x14ac:dyDescent="0.25">
      <c r="A118" s="1">
        <v>43098</v>
      </c>
      <c r="B118">
        <v>2673.61</v>
      </c>
      <c r="C118">
        <v>50.472799999999999</v>
      </c>
      <c r="D118">
        <v>-61.97</v>
      </c>
      <c r="E118">
        <v>11.76</v>
      </c>
      <c r="F118">
        <v>1.8877999999999999</v>
      </c>
      <c r="G118">
        <v>4.6980000000000004</v>
      </c>
      <c r="I118" s="1">
        <v>43189</v>
      </c>
      <c r="J118">
        <v>35.479999999999997</v>
      </c>
    </row>
    <row r="119" spans="1:10" x14ac:dyDescent="0.25">
      <c r="A119" s="1">
        <v>43189</v>
      </c>
      <c r="B119">
        <v>2640.87</v>
      </c>
      <c r="C119">
        <v>51.563400000000001</v>
      </c>
      <c r="D119">
        <v>-66.89</v>
      </c>
      <c r="E119">
        <v>11.96</v>
      </c>
      <c r="F119">
        <v>1.9525000000000001</v>
      </c>
      <c r="G119">
        <v>5.0217999999999998</v>
      </c>
      <c r="I119" s="1">
        <v>43280</v>
      </c>
      <c r="J119">
        <v>38.450000000000003</v>
      </c>
    </row>
    <row r="120" spans="1:10" x14ac:dyDescent="0.25">
      <c r="A120" s="1">
        <v>43280</v>
      </c>
      <c r="B120">
        <v>2718.37</v>
      </c>
      <c r="C120">
        <v>52.385800000000003</v>
      </c>
      <c r="D120">
        <v>-74.930000000000007</v>
      </c>
      <c r="E120">
        <v>11.99</v>
      </c>
      <c r="F120">
        <v>1.9271</v>
      </c>
      <c r="G120">
        <v>5.1409000000000002</v>
      </c>
      <c r="I120" s="1">
        <v>43371</v>
      </c>
      <c r="J120">
        <v>40.020000000000003</v>
      </c>
    </row>
    <row r="121" spans="1:10" x14ac:dyDescent="0.25">
      <c r="A121" s="1">
        <v>43371</v>
      </c>
      <c r="B121">
        <v>2913.98</v>
      </c>
      <c r="C121">
        <v>52.451500000000003</v>
      </c>
      <c r="D121">
        <v>-81.09</v>
      </c>
      <c r="E121">
        <v>11.59</v>
      </c>
      <c r="F121">
        <v>1.8</v>
      </c>
      <c r="G121">
        <v>5.0979999999999999</v>
      </c>
      <c r="I121" s="1">
        <v>43465</v>
      </c>
      <c r="J121">
        <v>37.450000000000003</v>
      </c>
    </row>
    <row r="122" spans="1:10" x14ac:dyDescent="0.25">
      <c r="A122" s="1">
        <v>43465</v>
      </c>
      <c r="B122">
        <v>2506.85</v>
      </c>
      <c r="C122">
        <v>53.860700000000001</v>
      </c>
      <c r="D122">
        <v>-91.06</v>
      </c>
      <c r="E122">
        <v>11.91</v>
      </c>
      <c r="F122">
        <v>2.1484999999999999</v>
      </c>
      <c r="G122">
        <v>6.0075000000000003</v>
      </c>
      <c r="I122" s="1">
        <v>43553</v>
      </c>
      <c r="J122">
        <v>36.200000000000003</v>
      </c>
    </row>
    <row r="123" spans="1:10" x14ac:dyDescent="0.25">
      <c r="A123" s="1">
        <v>43553</v>
      </c>
      <c r="B123">
        <v>2834.4</v>
      </c>
      <c r="C123">
        <v>55.101799999999997</v>
      </c>
      <c r="D123">
        <v>-95.06</v>
      </c>
      <c r="E123">
        <v>11.73</v>
      </c>
      <c r="F123">
        <v>1.944</v>
      </c>
      <c r="G123">
        <v>5.3403999999999998</v>
      </c>
      <c r="I123" s="1">
        <v>43644</v>
      </c>
      <c r="J123">
        <v>38.83</v>
      </c>
    </row>
    <row r="124" spans="1:10" x14ac:dyDescent="0.25">
      <c r="A124" s="1">
        <v>43644</v>
      </c>
      <c r="B124">
        <v>2941.76</v>
      </c>
      <c r="C124">
        <v>56.118000000000002</v>
      </c>
      <c r="D124">
        <v>-91.48</v>
      </c>
      <c r="E124">
        <v>12.17</v>
      </c>
      <c r="F124">
        <v>1.9076</v>
      </c>
      <c r="G124">
        <v>5.1707999999999998</v>
      </c>
      <c r="I124" s="1">
        <v>43738</v>
      </c>
      <c r="J124">
        <v>38.64</v>
      </c>
    </row>
    <row r="125" spans="1:10" x14ac:dyDescent="0.25">
      <c r="A125" s="1">
        <v>43738</v>
      </c>
      <c r="B125">
        <v>2976.74</v>
      </c>
      <c r="C125">
        <v>57.223300000000002</v>
      </c>
      <c r="D125">
        <v>-90.07</v>
      </c>
      <c r="E125">
        <v>14.44</v>
      </c>
      <c r="F125">
        <v>1.9222999999999999</v>
      </c>
      <c r="G125">
        <v>5.0603999999999996</v>
      </c>
      <c r="I125" s="1">
        <v>43830</v>
      </c>
      <c r="J125">
        <v>39.18</v>
      </c>
    </row>
    <row r="126" spans="1:10" x14ac:dyDescent="0.25">
      <c r="A126" s="1">
        <v>43830</v>
      </c>
      <c r="B126">
        <v>3230.78</v>
      </c>
      <c r="C126">
        <v>58.687199999999997</v>
      </c>
      <c r="D126">
        <v>-85.79</v>
      </c>
      <c r="E126">
        <v>15.03</v>
      </c>
      <c r="F126">
        <v>1.8165</v>
      </c>
      <c r="G126">
        <v>4.6966000000000001</v>
      </c>
      <c r="I126" s="1">
        <v>43921</v>
      </c>
      <c r="J126">
        <v>28.63</v>
      </c>
    </row>
    <row r="127" spans="1:10" x14ac:dyDescent="0.25">
      <c r="A127" s="1">
        <v>43921</v>
      </c>
      <c r="B127">
        <v>2584.59</v>
      </c>
      <c r="C127">
        <v>60.4574</v>
      </c>
      <c r="D127">
        <v>-86.01</v>
      </c>
      <c r="E127">
        <v>16.3</v>
      </c>
      <c r="F127">
        <v>2.3391000000000002</v>
      </c>
      <c r="G127">
        <v>5.5876999999999999</v>
      </c>
      <c r="I127" s="1">
        <v>44012</v>
      </c>
      <c r="J127">
        <v>24.11</v>
      </c>
    </row>
    <row r="128" spans="1:10" x14ac:dyDescent="0.25">
      <c r="A128" s="1">
        <v>44012</v>
      </c>
      <c r="B128">
        <v>3100.29</v>
      </c>
      <c r="C128">
        <v>60.547699999999999</v>
      </c>
      <c r="D128">
        <v>-76.86</v>
      </c>
      <c r="E128">
        <v>19.46</v>
      </c>
      <c r="F128">
        <v>1.9529999999999998</v>
      </c>
      <c r="G128">
        <v>4.1737000000000002</v>
      </c>
      <c r="I128" s="1">
        <v>44104</v>
      </c>
      <c r="J128">
        <v>35.69</v>
      </c>
    </row>
    <row r="129" spans="1:10" x14ac:dyDescent="0.25">
      <c r="A129" s="1">
        <v>44104</v>
      </c>
      <c r="B129">
        <v>3363</v>
      </c>
      <c r="C129">
        <v>60.202500000000001</v>
      </c>
      <c r="D129">
        <v>-67.180000000000007</v>
      </c>
      <c r="E129">
        <v>17.260000000000002</v>
      </c>
      <c r="F129">
        <v>1.7901</v>
      </c>
      <c r="G129">
        <v>3.7705000000000002</v>
      </c>
      <c r="I129" s="1">
        <v>44196</v>
      </c>
      <c r="J129">
        <v>38.119999999999997</v>
      </c>
    </row>
    <row r="130" spans="1:10" x14ac:dyDescent="0.25">
      <c r="A130" s="1">
        <v>44196</v>
      </c>
      <c r="B130">
        <v>3756.07</v>
      </c>
      <c r="C130">
        <v>58.947499999999998</v>
      </c>
      <c r="D130">
        <v>-57.26</v>
      </c>
      <c r="E130">
        <v>18.239999999999998</v>
      </c>
      <c r="F130">
        <v>1.5693999999999999</v>
      </c>
      <c r="G130">
        <v>3.3130000000000002</v>
      </c>
      <c r="I130" s="1">
        <v>44286</v>
      </c>
      <c r="J130">
        <v>44.47</v>
      </c>
    </row>
    <row r="131" spans="1:10" x14ac:dyDescent="0.25">
      <c r="A131" s="1">
        <v>44286</v>
      </c>
      <c r="B131">
        <v>3972.89</v>
      </c>
      <c r="C131">
        <v>57.901200000000003</v>
      </c>
      <c r="D131">
        <v>-53.38</v>
      </c>
      <c r="E131">
        <v>19.52</v>
      </c>
      <c r="F131">
        <v>1.4574</v>
      </c>
      <c r="G131">
        <v>3.5</v>
      </c>
      <c r="I131" s="1">
        <v>44377</v>
      </c>
      <c r="J131">
        <v>48.57</v>
      </c>
    </row>
    <row r="132" spans="1:10" x14ac:dyDescent="0.25">
      <c r="A132" s="1">
        <v>44377</v>
      </c>
      <c r="B132">
        <v>4297.5</v>
      </c>
      <c r="C132">
        <v>58.174599999999998</v>
      </c>
      <c r="D132">
        <v>-65.62</v>
      </c>
      <c r="E132">
        <v>17.07</v>
      </c>
      <c r="F132">
        <v>1.3536999999999999</v>
      </c>
      <c r="G132">
        <v>3.8327</v>
      </c>
      <c r="I132" s="1"/>
    </row>
    <row r="133" spans="1:10" x14ac:dyDescent="0.25">
      <c r="I133" s="1"/>
    </row>
    <row r="134" spans="1:10" x14ac:dyDescent="0.25">
      <c r="I134" s="1"/>
    </row>
    <row r="135" spans="1:10" x14ac:dyDescent="0.25">
      <c r="I135" s="1"/>
    </row>
    <row r="136" spans="1:10" x14ac:dyDescent="0.25">
      <c r="I136" s="1"/>
    </row>
    <row r="137" spans="1:10" x14ac:dyDescent="0.25">
      <c r="I137" s="1"/>
    </row>
    <row r="138" spans="1:10" x14ac:dyDescent="0.25">
      <c r="I138" s="1"/>
    </row>
    <row r="139" spans="1:10" x14ac:dyDescent="0.25">
      <c r="I139" s="1"/>
    </row>
    <row r="140" spans="1:10" x14ac:dyDescent="0.25">
      <c r="I140" s="1"/>
    </row>
    <row r="141" spans="1:10" x14ac:dyDescent="0.25">
      <c r="I141" s="1"/>
    </row>
    <row r="142" spans="1:10" x14ac:dyDescent="0.25">
      <c r="I142" s="1"/>
    </row>
    <row r="143" spans="1:10" x14ac:dyDescent="0.25">
      <c r="I143" s="1"/>
    </row>
    <row r="144" spans="1:10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  <row r="1259" spans="9:9" x14ac:dyDescent="0.25">
      <c r="I1259" s="1"/>
    </row>
    <row r="1260" spans="9:9" x14ac:dyDescent="0.25">
      <c r="I1260" s="1"/>
    </row>
    <row r="1261" spans="9:9" x14ac:dyDescent="0.25">
      <c r="I1261" s="1"/>
    </row>
    <row r="1262" spans="9:9" x14ac:dyDescent="0.25">
      <c r="I1262" s="1"/>
    </row>
    <row r="1263" spans="9:9" x14ac:dyDescent="0.25">
      <c r="I1263" s="1"/>
    </row>
    <row r="1264" spans="9:9" x14ac:dyDescent="0.25">
      <c r="I1264" s="1"/>
    </row>
    <row r="1265" spans="9:9" x14ac:dyDescent="0.25">
      <c r="I1265" s="1"/>
    </row>
    <row r="1266" spans="9:9" x14ac:dyDescent="0.25">
      <c r="I1266" s="1"/>
    </row>
    <row r="1267" spans="9:9" x14ac:dyDescent="0.25">
      <c r="I1267" s="1"/>
    </row>
    <row r="1268" spans="9:9" x14ac:dyDescent="0.25">
      <c r="I1268" s="1"/>
    </row>
    <row r="1269" spans="9:9" x14ac:dyDescent="0.25">
      <c r="I1269" s="1"/>
    </row>
    <row r="1270" spans="9:9" x14ac:dyDescent="0.25">
      <c r="I1270" s="1"/>
    </row>
    <row r="1271" spans="9:9" x14ac:dyDescent="0.25">
      <c r="I1271" s="1"/>
    </row>
    <row r="1272" spans="9:9" x14ac:dyDescent="0.25">
      <c r="I1272" s="1"/>
    </row>
    <row r="1273" spans="9:9" x14ac:dyDescent="0.25">
      <c r="I1273" s="1"/>
    </row>
    <row r="1274" spans="9:9" x14ac:dyDescent="0.25">
      <c r="I1274" s="1"/>
    </row>
    <row r="1275" spans="9:9" x14ac:dyDescent="0.25">
      <c r="I1275" s="1"/>
    </row>
    <row r="1276" spans="9:9" x14ac:dyDescent="0.25">
      <c r="I1276" s="1"/>
    </row>
    <row r="1277" spans="9:9" x14ac:dyDescent="0.25">
      <c r="I1277" s="1"/>
    </row>
    <row r="1278" spans="9:9" x14ac:dyDescent="0.25">
      <c r="I1278" s="1"/>
    </row>
    <row r="1279" spans="9:9" x14ac:dyDescent="0.25">
      <c r="I1279" s="1"/>
    </row>
    <row r="1280" spans="9:9" x14ac:dyDescent="0.25">
      <c r="I1280" s="1"/>
    </row>
    <row r="1281" spans="9:9" x14ac:dyDescent="0.25">
      <c r="I1281" s="1"/>
    </row>
    <row r="1282" spans="9:9" x14ac:dyDescent="0.25">
      <c r="I1282" s="1"/>
    </row>
    <row r="1283" spans="9:9" x14ac:dyDescent="0.25">
      <c r="I1283" s="1"/>
    </row>
    <row r="1284" spans="9:9" x14ac:dyDescent="0.25">
      <c r="I1284" s="1"/>
    </row>
    <row r="1285" spans="9:9" x14ac:dyDescent="0.25">
      <c r="I1285" s="1"/>
    </row>
    <row r="1286" spans="9:9" x14ac:dyDescent="0.25">
      <c r="I1286" s="1"/>
    </row>
    <row r="1287" spans="9:9" x14ac:dyDescent="0.25">
      <c r="I1287" s="1"/>
    </row>
    <row r="1288" spans="9:9" x14ac:dyDescent="0.25">
      <c r="I1288" s="1"/>
    </row>
    <row r="1289" spans="9:9" x14ac:dyDescent="0.25">
      <c r="I1289" s="1"/>
    </row>
    <row r="1290" spans="9:9" x14ac:dyDescent="0.25">
      <c r="I1290" s="1"/>
    </row>
    <row r="1291" spans="9:9" x14ac:dyDescent="0.25">
      <c r="I1291" s="1"/>
    </row>
    <row r="1292" spans="9:9" x14ac:dyDescent="0.25">
      <c r="I1292" s="1"/>
    </row>
    <row r="1293" spans="9:9" x14ac:dyDescent="0.25">
      <c r="I1293" s="1"/>
    </row>
    <row r="1294" spans="9:9" x14ac:dyDescent="0.25">
      <c r="I1294" s="1"/>
    </row>
    <row r="1295" spans="9:9" x14ac:dyDescent="0.25">
      <c r="I1295" s="1"/>
    </row>
    <row r="1296" spans="9:9" x14ac:dyDescent="0.25">
      <c r="I1296" s="1"/>
    </row>
    <row r="1297" spans="9:9" x14ac:dyDescent="0.25">
      <c r="I1297" s="1"/>
    </row>
    <row r="1298" spans="9:9" x14ac:dyDescent="0.25">
      <c r="I1298" s="1"/>
    </row>
    <row r="1299" spans="9:9" x14ac:dyDescent="0.25">
      <c r="I1299" s="1"/>
    </row>
    <row r="1300" spans="9:9" x14ac:dyDescent="0.25">
      <c r="I1300" s="1"/>
    </row>
    <row r="1301" spans="9:9" x14ac:dyDescent="0.25">
      <c r="I1301" s="1"/>
    </row>
    <row r="1302" spans="9:9" x14ac:dyDescent="0.25">
      <c r="I1302" s="1"/>
    </row>
    <row r="1303" spans="9:9" x14ac:dyDescent="0.25">
      <c r="I1303" s="1"/>
    </row>
    <row r="1304" spans="9:9" x14ac:dyDescent="0.25">
      <c r="I1304" s="1"/>
    </row>
    <row r="1305" spans="9:9" x14ac:dyDescent="0.25">
      <c r="I1305" s="1"/>
    </row>
    <row r="1306" spans="9:9" x14ac:dyDescent="0.25">
      <c r="I1306" s="1"/>
    </row>
    <row r="1307" spans="9:9" x14ac:dyDescent="0.25">
      <c r="I1307" s="1"/>
    </row>
    <row r="1308" spans="9:9" x14ac:dyDescent="0.25">
      <c r="I1308" s="1"/>
    </row>
    <row r="1309" spans="9:9" x14ac:dyDescent="0.25">
      <c r="I1309" s="1"/>
    </row>
    <row r="1310" spans="9:9" x14ac:dyDescent="0.25">
      <c r="I1310" s="1"/>
    </row>
    <row r="1311" spans="9:9" x14ac:dyDescent="0.25">
      <c r="I1311" s="1"/>
    </row>
    <row r="1312" spans="9:9" x14ac:dyDescent="0.25">
      <c r="I1312" s="1"/>
    </row>
    <row r="1313" spans="9:9" x14ac:dyDescent="0.25">
      <c r="I1313" s="1"/>
    </row>
    <row r="1314" spans="9:9" x14ac:dyDescent="0.25">
      <c r="I1314" s="1"/>
    </row>
    <row r="1315" spans="9:9" x14ac:dyDescent="0.25">
      <c r="I1315" s="1"/>
    </row>
    <row r="1316" spans="9:9" x14ac:dyDescent="0.25">
      <c r="I1316" s="1"/>
    </row>
    <row r="1317" spans="9:9" x14ac:dyDescent="0.25">
      <c r="I1317" s="1"/>
    </row>
    <row r="1318" spans="9:9" x14ac:dyDescent="0.25">
      <c r="I1318" s="1"/>
    </row>
    <row r="1319" spans="9:9" x14ac:dyDescent="0.25">
      <c r="I1319" s="1"/>
    </row>
    <row r="1320" spans="9:9" x14ac:dyDescent="0.25">
      <c r="I1320" s="1"/>
    </row>
    <row r="1321" spans="9:9" x14ac:dyDescent="0.25">
      <c r="I1321" s="1"/>
    </row>
    <row r="1322" spans="9:9" x14ac:dyDescent="0.25">
      <c r="I1322" s="1"/>
    </row>
    <row r="1323" spans="9:9" x14ac:dyDescent="0.25">
      <c r="I1323" s="1"/>
    </row>
    <row r="1324" spans="9:9" x14ac:dyDescent="0.25">
      <c r="I1324" s="1"/>
    </row>
    <row r="1325" spans="9:9" x14ac:dyDescent="0.25">
      <c r="I1325" s="1"/>
    </row>
    <row r="1326" spans="9:9" x14ac:dyDescent="0.25">
      <c r="I1326" s="1"/>
    </row>
    <row r="1327" spans="9:9" x14ac:dyDescent="0.25">
      <c r="I1327" s="1"/>
    </row>
    <row r="1328" spans="9:9" x14ac:dyDescent="0.25">
      <c r="I1328" s="1"/>
    </row>
    <row r="1329" spans="9:9" x14ac:dyDescent="0.25">
      <c r="I1329" s="1"/>
    </row>
    <row r="1330" spans="9:9" x14ac:dyDescent="0.25">
      <c r="I1330" s="1"/>
    </row>
    <row r="1331" spans="9:9" x14ac:dyDescent="0.25">
      <c r="I1331" s="1"/>
    </row>
    <row r="1332" spans="9:9" x14ac:dyDescent="0.25">
      <c r="I1332" s="1"/>
    </row>
    <row r="1333" spans="9:9" x14ac:dyDescent="0.25">
      <c r="I1333" s="1"/>
    </row>
    <row r="1334" spans="9:9" x14ac:dyDescent="0.25">
      <c r="I1334" s="1"/>
    </row>
    <row r="1335" spans="9:9" x14ac:dyDescent="0.25">
      <c r="I1335" s="1"/>
    </row>
    <row r="1336" spans="9:9" x14ac:dyDescent="0.25">
      <c r="I1336" s="1"/>
    </row>
    <row r="1337" spans="9:9" x14ac:dyDescent="0.25">
      <c r="I1337" s="1"/>
    </row>
    <row r="1338" spans="9:9" x14ac:dyDescent="0.25">
      <c r="I1338" s="1"/>
    </row>
    <row r="1339" spans="9:9" x14ac:dyDescent="0.25">
      <c r="I1339" s="1"/>
    </row>
    <row r="1340" spans="9:9" x14ac:dyDescent="0.25">
      <c r="I1340" s="1"/>
    </row>
    <row r="1341" spans="9:9" x14ac:dyDescent="0.25">
      <c r="I1341" s="1"/>
    </row>
    <row r="1342" spans="9:9" x14ac:dyDescent="0.25">
      <c r="I1342" s="1"/>
    </row>
    <row r="1343" spans="9:9" x14ac:dyDescent="0.25">
      <c r="I1343" s="1"/>
    </row>
    <row r="1344" spans="9:9" x14ac:dyDescent="0.25">
      <c r="I1344" s="1"/>
    </row>
    <row r="1345" spans="9:9" x14ac:dyDescent="0.25">
      <c r="I1345" s="1"/>
    </row>
    <row r="1346" spans="9:9" x14ac:dyDescent="0.25">
      <c r="I1346" s="1"/>
    </row>
    <row r="1347" spans="9:9" x14ac:dyDescent="0.25">
      <c r="I1347" s="1"/>
    </row>
    <row r="1348" spans="9:9" x14ac:dyDescent="0.25">
      <c r="I1348" s="1"/>
    </row>
    <row r="1349" spans="9:9" x14ac:dyDescent="0.25">
      <c r="I1349" s="1"/>
    </row>
    <row r="1350" spans="9:9" x14ac:dyDescent="0.25">
      <c r="I1350" s="1"/>
    </row>
    <row r="1351" spans="9:9" x14ac:dyDescent="0.25">
      <c r="I1351" s="1"/>
    </row>
    <row r="1352" spans="9:9" x14ac:dyDescent="0.25">
      <c r="I1352" s="1"/>
    </row>
    <row r="1353" spans="9:9" x14ac:dyDescent="0.25">
      <c r="I1353" s="1"/>
    </row>
    <row r="1354" spans="9:9" x14ac:dyDescent="0.25">
      <c r="I1354" s="1"/>
    </row>
    <row r="1355" spans="9:9" x14ac:dyDescent="0.25">
      <c r="I1355" s="1"/>
    </row>
    <row r="1356" spans="9:9" x14ac:dyDescent="0.25">
      <c r="I1356" s="1"/>
    </row>
    <row r="1357" spans="9:9" x14ac:dyDescent="0.25">
      <c r="I1357" s="1"/>
    </row>
    <row r="1358" spans="9:9" x14ac:dyDescent="0.25">
      <c r="I1358" s="1"/>
    </row>
    <row r="1359" spans="9:9" x14ac:dyDescent="0.25">
      <c r="I1359" s="1"/>
    </row>
    <row r="1360" spans="9:9" x14ac:dyDescent="0.25">
      <c r="I1360" s="1"/>
    </row>
    <row r="1361" spans="9:9" x14ac:dyDescent="0.25">
      <c r="I1361" s="1"/>
    </row>
    <row r="1362" spans="9:9" x14ac:dyDescent="0.25">
      <c r="I1362" s="1"/>
    </row>
    <row r="1363" spans="9:9" x14ac:dyDescent="0.25">
      <c r="I1363" s="1"/>
    </row>
    <row r="1364" spans="9:9" x14ac:dyDescent="0.25">
      <c r="I1364" s="1"/>
    </row>
    <row r="1365" spans="9:9" x14ac:dyDescent="0.25">
      <c r="I1365" s="1"/>
    </row>
    <row r="1366" spans="9:9" x14ac:dyDescent="0.25">
      <c r="I1366" s="1"/>
    </row>
    <row r="1367" spans="9:9" x14ac:dyDescent="0.25">
      <c r="I1367" s="1"/>
    </row>
    <row r="1368" spans="9:9" x14ac:dyDescent="0.25">
      <c r="I1368" s="1"/>
    </row>
    <row r="1369" spans="9:9" x14ac:dyDescent="0.25">
      <c r="I1369" s="1"/>
    </row>
    <row r="1370" spans="9:9" x14ac:dyDescent="0.25">
      <c r="I1370" s="1"/>
    </row>
    <row r="1371" spans="9:9" x14ac:dyDescent="0.25">
      <c r="I1371" s="1"/>
    </row>
    <row r="1372" spans="9:9" x14ac:dyDescent="0.25">
      <c r="I1372" s="1"/>
    </row>
    <row r="1373" spans="9:9" x14ac:dyDescent="0.25">
      <c r="I1373" s="1"/>
    </row>
    <row r="1374" spans="9:9" x14ac:dyDescent="0.25">
      <c r="I1374" s="1"/>
    </row>
    <row r="1375" spans="9:9" x14ac:dyDescent="0.25">
      <c r="I1375" s="1"/>
    </row>
    <row r="1376" spans="9:9" x14ac:dyDescent="0.25">
      <c r="I1376" s="1"/>
    </row>
    <row r="1377" spans="9:9" x14ac:dyDescent="0.25">
      <c r="I1377" s="1"/>
    </row>
    <row r="1378" spans="9:9" x14ac:dyDescent="0.25">
      <c r="I1378" s="1"/>
    </row>
    <row r="1379" spans="9:9" x14ac:dyDescent="0.25">
      <c r="I1379" s="1"/>
    </row>
    <row r="1380" spans="9:9" x14ac:dyDescent="0.25">
      <c r="I1380" s="1"/>
    </row>
    <row r="1381" spans="9:9" x14ac:dyDescent="0.25">
      <c r="I1381" s="1"/>
    </row>
    <row r="1382" spans="9:9" x14ac:dyDescent="0.25">
      <c r="I1382" s="1"/>
    </row>
    <row r="1383" spans="9:9" x14ac:dyDescent="0.25">
      <c r="I1383" s="1"/>
    </row>
    <row r="1384" spans="9:9" x14ac:dyDescent="0.25">
      <c r="I1384" s="1"/>
    </row>
    <row r="1385" spans="9:9" x14ac:dyDescent="0.25">
      <c r="I1385" s="1"/>
    </row>
    <row r="1386" spans="9:9" x14ac:dyDescent="0.25">
      <c r="I1386" s="1"/>
    </row>
    <row r="1387" spans="9:9" x14ac:dyDescent="0.25">
      <c r="I1387" s="1"/>
    </row>
    <row r="1388" spans="9:9" x14ac:dyDescent="0.25">
      <c r="I1388" s="1"/>
    </row>
    <row r="1389" spans="9:9" x14ac:dyDescent="0.25">
      <c r="I1389" s="1"/>
    </row>
    <row r="1390" spans="9:9" x14ac:dyDescent="0.25">
      <c r="I1390" s="1"/>
    </row>
    <row r="1391" spans="9:9" x14ac:dyDescent="0.25">
      <c r="I1391" s="1"/>
    </row>
    <row r="1392" spans="9:9" x14ac:dyDescent="0.25">
      <c r="I1392" s="1"/>
    </row>
    <row r="1393" spans="9:9" x14ac:dyDescent="0.25">
      <c r="I1393" s="1"/>
    </row>
    <row r="1394" spans="9:9" x14ac:dyDescent="0.25">
      <c r="I1394" s="1"/>
    </row>
    <row r="1395" spans="9:9" x14ac:dyDescent="0.25">
      <c r="I1395" s="1"/>
    </row>
    <row r="1396" spans="9:9" x14ac:dyDescent="0.25">
      <c r="I1396" s="1"/>
    </row>
    <row r="1397" spans="9:9" x14ac:dyDescent="0.25">
      <c r="I1397" s="1"/>
    </row>
    <row r="1398" spans="9:9" x14ac:dyDescent="0.25">
      <c r="I1398" s="1"/>
    </row>
    <row r="1399" spans="9:9" x14ac:dyDescent="0.25">
      <c r="I1399" s="1"/>
    </row>
    <row r="1400" spans="9:9" x14ac:dyDescent="0.25">
      <c r="I1400" s="1"/>
    </row>
    <row r="1401" spans="9:9" x14ac:dyDescent="0.25">
      <c r="I1401" s="1"/>
    </row>
    <row r="1402" spans="9:9" x14ac:dyDescent="0.25">
      <c r="I1402" s="1"/>
    </row>
    <row r="1403" spans="9:9" x14ac:dyDescent="0.25">
      <c r="I1403" s="1"/>
    </row>
    <row r="1404" spans="9:9" x14ac:dyDescent="0.25">
      <c r="I1404" s="1"/>
    </row>
    <row r="1405" spans="9:9" x14ac:dyDescent="0.25">
      <c r="I1405" s="1"/>
    </row>
    <row r="1406" spans="9:9" x14ac:dyDescent="0.25">
      <c r="I1406" s="1"/>
    </row>
    <row r="1407" spans="9:9" x14ac:dyDescent="0.25">
      <c r="I1407" s="1"/>
    </row>
    <row r="1408" spans="9:9" x14ac:dyDescent="0.25">
      <c r="I1408" s="1"/>
    </row>
    <row r="1409" spans="9:9" x14ac:dyDescent="0.25">
      <c r="I1409" s="1"/>
    </row>
    <row r="1410" spans="9:9" x14ac:dyDescent="0.25">
      <c r="I1410" s="1"/>
    </row>
    <row r="1411" spans="9:9" x14ac:dyDescent="0.25">
      <c r="I1411" s="1"/>
    </row>
    <row r="1412" spans="9:9" x14ac:dyDescent="0.25">
      <c r="I1412" s="1"/>
    </row>
    <row r="1413" spans="9:9" x14ac:dyDescent="0.25">
      <c r="I1413" s="1"/>
    </row>
    <row r="1414" spans="9:9" x14ac:dyDescent="0.25">
      <c r="I1414" s="1"/>
    </row>
    <row r="1415" spans="9:9" x14ac:dyDescent="0.25">
      <c r="I1415" s="1"/>
    </row>
    <row r="1416" spans="9:9" x14ac:dyDescent="0.25">
      <c r="I1416" s="1"/>
    </row>
    <row r="1417" spans="9:9" x14ac:dyDescent="0.25">
      <c r="I1417" s="1"/>
    </row>
    <row r="1418" spans="9:9" x14ac:dyDescent="0.25">
      <c r="I1418" s="1"/>
    </row>
    <row r="1419" spans="9:9" x14ac:dyDescent="0.25">
      <c r="I1419" s="1"/>
    </row>
    <row r="1420" spans="9:9" x14ac:dyDescent="0.25">
      <c r="I1420" s="1"/>
    </row>
    <row r="1421" spans="9:9" x14ac:dyDescent="0.25">
      <c r="I1421" s="1"/>
    </row>
    <row r="1422" spans="9:9" x14ac:dyDescent="0.25">
      <c r="I1422" s="1"/>
    </row>
    <row r="1423" spans="9:9" x14ac:dyDescent="0.25">
      <c r="I1423" s="1"/>
    </row>
    <row r="1424" spans="9:9" x14ac:dyDescent="0.25">
      <c r="I1424" s="1"/>
    </row>
    <row r="1425" spans="9:9" x14ac:dyDescent="0.25">
      <c r="I1425" s="1"/>
    </row>
    <row r="1426" spans="9:9" x14ac:dyDescent="0.25">
      <c r="I1426" s="1"/>
    </row>
    <row r="1427" spans="9:9" x14ac:dyDescent="0.25">
      <c r="I1427" s="1"/>
    </row>
    <row r="1428" spans="9:9" x14ac:dyDescent="0.25">
      <c r="I1428" s="1"/>
    </row>
    <row r="1429" spans="9:9" x14ac:dyDescent="0.25">
      <c r="I1429" s="1"/>
    </row>
    <row r="1430" spans="9:9" x14ac:dyDescent="0.25">
      <c r="I1430" s="1"/>
    </row>
    <row r="1431" spans="9:9" x14ac:dyDescent="0.25">
      <c r="I1431" s="1"/>
    </row>
    <row r="1432" spans="9:9" x14ac:dyDescent="0.25">
      <c r="I1432" s="1"/>
    </row>
    <row r="1433" spans="9:9" x14ac:dyDescent="0.25">
      <c r="I1433" s="1"/>
    </row>
    <row r="1434" spans="9:9" x14ac:dyDescent="0.25">
      <c r="I1434" s="1"/>
    </row>
    <row r="1435" spans="9:9" x14ac:dyDescent="0.25">
      <c r="I1435" s="1"/>
    </row>
    <row r="1436" spans="9:9" x14ac:dyDescent="0.25">
      <c r="I1436" s="1"/>
    </row>
    <row r="1437" spans="9:9" x14ac:dyDescent="0.25">
      <c r="I1437" s="1"/>
    </row>
    <row r="1438" spans="9:9" x14ac:dyDescent="0.25">
      <c r="I1438" s="1"/>
    </row>
    <row r="1439" spans="9:9" x14ac:dyDescent="0.25">
      <c r="I1439" s="1"/>
    </row>
    <row r="1440" spans="9:9" x14ac:dyDescent="0.25">
      <c r="I1440" s="1"/>
    </row>
    <row r="1441" spans="9:9" x14ac:dyDescent="0.25">
      <c r="I1441" s="1"/>
    </row>
    <row r="1442" spans="9:9" x14ac:dyDescent="0.25">
      <c r="I1442" s="1"/>
    </row>
    <row r="1443" spans="9:9" x14ac:dyDescent="0.25">
      <c r="I1443" s="1"/>
    </row>
    <row r="1444" spans="9:9" x14ac:dyDescent="0.25">
      <c r="I1444" s="1"/>
    </row>
    <row r="1445" spans="9:9" x14ac:dyDescent="0.25">
      <c r="I1445" s="1"/>
    </row>
    <row r="1446" spans="9:9" x14ac:dyDescent="0.25">
      <c r="I1446" s="1"/>
    </row>
    <row r="1447" spans="9:9" x14ac:dyDescent="0.25">
      <c r="I1447" s="1"/>
    </row>
    <row r="1448" spans="9:9" x14ac:dyDescent="0.25">
      <c r="I1448" s="1"/>
    </row>
    <row r="1449" spans="9:9" x14ac:dyDescent="0.25">
      <c r="I1449" s="1"/>
    </row>
    <row r="1450" spans="9:9" x14ac:dyDescent="0.25">
      <c r="I1450" s="1"/>
    </row>
    <row r="1451" spans="9:9" x14ac:dyDescent="0.25">
      <c r="I1451" s="1"/>
    </row>
    <row r="1452" spans="9:9" x14ac:dyDescent="0.25">
      <c r="I1452" s="1"/>
    </row>
    <row r="1453" spans="9:9" x14ac:dyDescent="0.25">
      <c r="I1453" s="1"/>
    </row>
    <row r="1454" spans="9:9" x14ac:dyDescent="0.25">
      <c r="I1454" s="1"/>
    </row>
    <row r="1455" spans="9:9" x14ac:dyDescent="0.25">
      <c r="I1455" s="1"/>
    </row>
    <row r="1456" spans="9:9" x14ac:dyDescent="0.25">
      <c r="I1456" s="1"/>
    </row>
    <row r="1457" spans="9:9" x14ac:dyDescent="0.25">
      <c r="I1457" s="1"/>
    </row>
    <row r="1458" spans="9:9" x14ac:dyDescent="0.25">
      <c r="I1458" s="1"/>
    </row>
    <row r="1459" spans="9:9" x14ac:dyDescent="0.25">
      <c r="I1459" s="1"/>
    </row>
    <row r="1460" spans="9:9" x14ac:dyDescent="0.25">
      <c r="I1460" s="1"/>
    </row>
    <row r="1461" spans="9:9" x14ac:dyDescent="0.25">
      <c r="I1461" s="1"/>
    </row>
    <row r="1462" spans="9:9" x14ac:dyDescent="0.25">
      <c r="I1462" s="1"/>
    </row>
    <row r="1463" spans="9:9" x14ac:dyDescent="0.25">
      <c r="I1463" s="1"/>
    </row>
    <row r="1464" spans="9:9" x14ac:dyDescent="0.25">
      <c r="I1464" s="1"/>
    </row>
    <row r="1465" spans="9:9" x14ac:dyDescent="0.25">
      <c r="I1465" s="1"/>
    </row>
    <row r="1466" spans="9:9" x14ac:dyDescent="0.25">
      <c r="I1466" s="1"/>
    </row>
    <row r="1467" spans="9:9" x14ac:dyDescent="0.25">
      <c r="I1467" s="1"/>
    </row>
    <row r="1468" spans="9:9" x14ac:dyDescent="0.25">
      <c r="I1468" s="1"/>
    </row>
    <row r="1469" spans="9:9" x14ac:dyDescent="0.25">
      <c r="I1469" s="1"/>
    </row>
    <row r="1470" spans="9:9" x14ac:dyDescent="0.25">
      <c r="I1470" s="1"/>
    </row>
    <row r="1471" spans="9:9" x14ac:dyDescent="0.25">
      <c r="I1471" s="1"/>
    </row>
    <row r="1472" spans="9:9" x14ac:dyDescent="0.25">
      <c r="I1472" s="1"/>
    </row>
    <row r="1473" spans="9:9" x14ac:dyDescent="0.25">
      <c r="I1473" s="1"/>
    </row>
    <row r="1474" spans="9:9" x14ac:dyDescent="0.25">
      <c r="I1474" s="1"/>
    </row>
    <row r="1475" spans="9:9" x14ac:dyDescent="0.25">
      <c r="I1475" s="1"/>
    </row>
    <row r="1476" spans="9:9" x14ac:dyDescent="0.25">
      <c r="I1476" s="1"/>
    </row>
    <row r="1477" spans="9:9" x14ac:dyDescent="0.25">
      <c r="I1477" s="1"/>
    </row>
    <row r="1478" spans="9:9" x14ac:dyDescent="0.25">
      <c r="I1478" s="1"/>
    </row>
    <row r="1479" spans="9:9" x14ac:dyDescent="0.25">
      <c r="I1479" s="1"/>
    </row>
    <row r="1480" spans="9:9" x14ac:dyDescent="0.25">
      <c r="I1480" s="1"/>
    </row>
    <row r="1481" spans="9:9" x14ac:dyDescent="0.25">
      <c r="I1481" s="1"/>
    </row>
    <row r="1482" spans="9:9" x14ac:dyDescent="0.25">
      <c r="I1482" s="1"/>
    </row>
    <row r="1483" spans="9:9" x14ac:dyDescent="0.25">
      <c r="I1483" s="1"/>
    </row>
    <row r="1484" spans="9:9" x14ac:dyDescent="0.25">
      <c r="I1484" s="1"/>
    </row>
    <row r="1485" spans="9:9" x14ac:dyDescent="0.25">
      <c r="I1485" s="1"/>
    </row>
    <row r="1486" spans="9:9" x14ac:dyDescent="0.25">
      <c r="I1486" s="1"/>
    </row>
    <row r="1487" spans="9:9" x14ac:dyDescent="0.25">
      <c r="I1487" s="1"/>
    </row>
    <row r="1488" spans="9:9" x14ac:dyDescent="0.25">
      <c r="I1488" s="1"/>
    </row>
    <row r="1489" spans="9:9" x14ac:dyDescent="0.25">
      <c r="I1489" s="1"/>
    </row>
    <row r="1490" spans="9:9" x14ac:dyDescent="0.25">
      <c r="I1490" s="1"/>
    </row>
    <row r="1491" spans="9:9" x14ac:dyDescent="0.25">
      <c r="I1491" s="1"/>
    </row>
    <row r="1492" spans="9:9" x14ac:dyDescent="0.25">
      <c r="I1492" s="1"/>
    </row>
    <row r="1493" spans="9:9" x14ac:dyDescent="0.25">
      <c r="I1493" s="1"/>
    </row>
    <row r="1494" spans="9:9" x14ac:dyDescent="0.25">
      <c r="I1494" s="1"/>
    </row>
    <row r="1495" spans="9:9" x14ac:dyDescent="0.25">
      <c r="I1495" s="1"/>
    </row>
    <row r="1496" spans="9:9" x14ac:dyDescent="0.25">
      <c r="I1496" s="1"/>
    </row>
    <row r="1497" spans="9:9" x14ac:dyDescent="0.25">
      <c r="I1497" s="1"/>
    </row>
    <row r="1498" spans="9:9" x14ac:dyDescent="0.25">
      <c r="I1498" s="1"/>
    </row>
    <row r="1499" spans="9:9" x14ac:dyDescent="0.25">
      <c r="I1499" s="1"/>
    </row>
    <row r="1500" spans="9:9" x14ac:dyDescent="0.25">
      <c r="I1500" s="1"/>
    </row>
    <row r="1501" spans="9:9" x14ac:dyDescent="0.25">
      <c r="I1501" s="1"/>
    </row>
    <row r="1502" spans="9:9" x14ac:dyDescent="0.25">
      <c r="I1502" s="1"/>
    </row>
    <row r="1503" spans="9:9" x14ac:dyDescent="0.25">
      <c r="I1503" s="1"/>
    </row>
    <row r="1504" spans="9:9" x14ac:dyDescent="0.25">
      <c r="I1504" s="1"/>
    </row>
    <row r="1505" spans="9:9" x14ac:dyDescent="0.25">
      <c r="I1505" s="1"/>
    </row>
    <row r="1506" spans="9:9" x14ac:dyDescent="0.25">
      <c r="I1506" s="1"/>
    </row>
    <row r="1507" spans="9:9" x14ac:dyDescent="0.25">
      <c r="I1507" s="1"/>
    </row>
    <row r="1508" spans="9:9" x14ac:dyDescent="0.25">
      <c r="I1508" s="1"/>
    </row>
    <row r="1509" spans="9:9" x14ac:dyDescent="0.25">
      <c r="I1509" s="1"/>
    </row>
    <row r="1510" spans="9:9" x14ac:dyDescent="0.25">
      <c r="I1510" s="1"/>
    </row>
    <row r="1511" spans="9:9" x14ac:dyDescent="0.25">
      <c r="I1511" s="1"/>
    </row>
    <row r="1512" spans="9:9" x14ac:dyDescent="0.25">
      <c r="I1512" s="1"/>
    </row>
    <row r="1513" spans="9:9" x14ac:dyDescent="0.25">
      <c r="I1513" s="1"/>
    </row>
    <row r="1514" spans="9:9" x14ac:dyDescent="0.25">
      <c r="I1514" s="1"/>
    </row>
    <row r="1515" spans="9:9" x14ac:dyDescent="0.25">
      <c r="I1515" s="1"/>
    </row>
    <row r="1516" spans="9:9" x14ac:dyDescent="0.25">
      <c r="I1516" s="1"/>
    </row>
    <row r="1517" spans="9:9" x14ac:dyDescent="0.25">
      <c r="I1517" s="1"/>
    </row>
    <row r="1518" spans="9:9" x14ac:dyDescent="0.25">
      <c r="I1518" s="1"/>
    </row>
    <row r="1519" spans="9:9" x14ac:dyDescent="0.25">
      <c r="I1519" s="1"/>
    </row>
    <row r="1520" spans="9:9" x14ac:dyDescent="0.25">
      <c r="I1520" s="1"/>
    </row>
    <row r="1521" spans="9:9" x14ac:dyDescent="0.25">
      <c r="I1521" s="1"/>
    </row>
    <row r="1522" spans="9:9" x14ac:dyDescent="0.25">
      <c r="I1522" s="1"/>
    </row>
    <row r="1523" spans="9:9" x14ac:dyDescent="0.25">
      <c r="I1523" s="1"/>
    </row>
    <row r="1524" spans="9:9" x14ac:dyDescent="0.25">
      <c r="I1524" s="1"/>
    </row>
    <row r="1525" spans="9:9" x14ac:dyDescent="0.25">
      <c r="I1525" s="1"/>
    </row>
    <row r="1526" spans="9:9" x14ac:dyDescent="0.25">
      <c r="I1526" s="1"/>
    </row>
    <row r="1527" spans="9:9" x14ac:dyDescent="0.25">
      <c r="I1527" s="1"/>
    </row>
    <row r="1528" spans="9:9" x14ac:dyDescent="0.25">
      <c r="I1528" s="1"/>
    </row>
    <row r="1529" spans="9:9" x14ac:dyDescent="0.25">
      <c r="I1529" s="1"/>
    </row>
    <row r="1530" spans="9:9" x14ac:dyDescent="0.25">
      <c r="I1530" s="1"/>
    </row>
    <row r="1531" spans="9:9" x14ac:dyDescent="0.25">
      <c r="I1531" s="1"/>
    </row>
    <row r="1532" spans="9:9" x14ac:dyDescent="0.25">
      <c r="I1532" s="1"/>
    </row>
    <row r="1533" spans="9:9" x14ac:dyDescent="0.25">
      <c r="I1533" s="1"/>
    </row>
    <row r="1534" spans="9:9" x14ac:dyDescent="0.25">
      <c r="I1534" s="1"/>
    </row>
    <row r="1535" spans="9:9" x14ac:dyDescent="0.25">
      <c r="I1535" s="1"/>
    </row>
    <row r="1536" spans="9:9" x14ac:dyDescent="0.25">
      <c r="I1536" s="1"/>
    </row>
    <row r="1537" spans="9:9" x14ac:dyDescent="0.25">
      <c r="I1537" s="1"/>
    </row>
    <row r="1538" spans="9:9" x14ac:dyDescent="0.25">
      <c r="I1538" s="1"/>
    </row>
    <row r="1539" spans="9:9" x14ac:dyDescent="0.25">
      <c r="I1539" s="1"/>
    </row>
    <row r="1540" spans="9:9" x14ac:dyDescent="0.25">
      <c r="I1540" s="1"/>
    </row>
    <row r="1541" spans="9:9" x14ac:dyDescent="0.25">
      <c r="I1541" s="1"/>
    </row>
    <row r="1542" spans="9:9" x14ac:dyDescent="0.25">
      <c r="I1542" s="1"/>
    </row>
    <row r="1543" spans="9:9" x14ac:dyDescent="0.25">
      <c r="I1543" s="1"/>
    </row>
    <row r="1544" spans="9:9" x14ac:dyDescent="0.25">
      <c r="I1544" s="1"/>
    </row>
    <row r="1545" spans="9:9" x14ac:dyDescent="0.25">
      <c r="I1545" s="1"/>
    </row>
    <row r="1546" spans="9:9" x14ac:dyDescent="0.25">
      <c r="I1546" s="1"/>
    </row>
    <row r="1547" spans="9:9" x14ac:dyDescent="0.25">
      <c r="I1547" s="1"/>
    </row>
    <row r="1548" spans="9:9" x14ac:dyDescent="0.25">
      <c r="I1548" s="1"/>
    </row>
    <row r="1549" spans="9:9" x14ac:dyDescent="0.25">
      <c r="I1549" s="1"/>
    </row>
    <row r="1550" spans="9:9" x14ac:dyDescent="0.25">
      <c r="I1550" s="1"/>
    </row>
    <row r="1551" spans="9:9" x14ac:dyDescent="0.25">
      <c r="I1551" s="1"/>
    </row>
    <row r="1552" spans="9:9" x14ac:dyDescent="0.25">
      <c r="I1552" s="1"/>
    </row>
    <row r="1553" spans="9:9" x14ac:dyDescent="0.25">
      <c r="I1553" s="1"/>
    </row>
    <row r="1554" spans="9:9" x14ac:dyDescent="0.25">
      <c r="I1554" s="1"/>
    </row>
    <row r="1555" spans="9:9" x14ac:dyDescent="0.25">
      <c r="I1555" s="1"/>
    </row>
    <row r="1556" spans="9:9" x14ac:dyDescent="0.25">
      <c r="I1556" s="1"/>
    </row>
    <row r="1557" spans="9:9" x14ac:dyDescent="0.25">
      <c r="I1557" s="1"/>
    </row>
    <row r="1558" spans="9:9" x14ac:dyDescent="0.25">
      <c r="I1558" s="1"/>
    </row>
    <row r="1559" spans="9:9" x14ac:dyDescent="0.25">
      <c r="I1559" s="1"/>
    </row>
    <row r="1560" spans="9:9" x14ac:dyDescent="0.25">
      <c r="I1560" s="1"/>
    </row>
    <row r="1561" spans="9:9" x14ac:dyDescent="0.25">
      <c r="I1561" s="1"/>
    </row>
    <row r="1562" spans="9:9" x14ac:dyDescent="0.25">
      <c r="I1562" s="1"/>
    </row>
    <row r="1563" spans="9:9" x14ac:dyDescent="0.25">
      <c r="I1563" s="1"/>
    </row>
    <row r="1564" spans="9:9" x14ac:dyDescent="0.25">
      <c r="I1564" s="1"/>
    </row>
    <row r="1565" spans="9:9" x14ac:dyDescent="0.25">
      <c r="I1565" s="1"/>
    </row>
    <row r="1566" spans="9:9" x14ac:dyDescent="0.25">
      <c r="I1566" s="1"/>
    </row>
    <row r="1567" spans="9:9" x14ac:dyDescent="0.25">
      <c r="I1567" s="1"/>
    </row>
    <row r="1568" spans="9:9" x14ac:dyDescent="0.25">
      <c r="I1568" s="1"/>
    </row>
    <row r="1569" spans="9:9" x14ac:dyDescent="0.25">
      <c r="I1569" s="1"/>
    </row>
    <row r="1570" spans="9:9" x14ac:dyDescent="0.25">
      <c r="I1570" s="1"/>
    </row>
    <row r="1571" spans="9:9" x14ac:dyDescent="0.25">
      <c r="I1571" s="1"/>
    </row>
    <row r="1572" spans="9:9" x14ac:dyDescent="0.25">
      <c r="I1572" s="1"/>
    </row>
    <row r="1573" spans="9:9" x14ac:dyDescent="0.25">
      <c r="I1573" s="1"/>
    </row>
    <row r="1574" spans="9:9" x14ac:dyDescent="0.25">
      <c r="I1574" s="1"/>
    </row>
    <row r="1575" spans="9:9" x14ac:dyDescent="0.25">
      <c r="I1575" s="1"/>
    </row>
    <row r="1576" spans="9:9" x14ac:dyDescent="0.25">
      <c r="I1576" s="1"/>
    </row>
    <row r="1577" spans="9:9" x14ac:dyDescent="0.25">
      <c r="I1577" s="1"/>
    </row>
    <row r="1578" spans="9:9" x14ac:dyDescent="0.25">
      <c r="I1578" s="1"/>
    </row>
    <row r="1579" spans="9:9" x14ac:dyDescent="0.25">
      <c r="I1579" s="1"/>
    </row>
    <row r="1580" spans="9:9" x14ac:dyDescent="0.25">
      <c r="I1580" s="1"/>
    </row>
    <row r="1581" spans="9:9" x14ac:dyDescent="0.25">
      <c r="I1581" s="1"/>
    </row>
    <row r="1582" spans="9:9" x14ac:dyDescent="0.25">
      <c r="I1582" s="1"/>
    </row>
    <row r="1583" spans="9:9" x14ac:dyDescent="0.25">
      <c r="I1583" s="1"/>
    </row>
    <row r="1584" spans="9:9" x14ac:dyDescent="0.25">
      <c r="I1584" s="1"/>
    </row>
    <row r="1585" spans="9:9" x14ac:dyDescent="0.25">
      <c r="I1585" s="1"/>
    </row>
    <row r="1586" spans="9:9" x14ac:dyDescent="0.25">
      <c r="I1586" s="1"/>
    </row>
    <row r="1587" spans="9:9" x14ac:dyDescent="0.25">
      <c r="I1587" s="1"/>
    </row>
    <row r="1588" spans="9:9" x14ac:dyDescent="0.25">
      <c r="I1588" s="1"/>
    </row>
    <row r="1589" spans="9:9" x14ac:dyDescent="0.25">
      <c r="I1589" s="1"/>
    </row>
    <row r="1590" spans="9:9" x14ac:dyDescent="0.25">
      <c r="I1590" s="1"/>
    </row>
    <row r="1591" spans="9:9" x14ac:dyDescent="0.25">
      <c r="I1591" s="1"/>
    </row>
    <row r="1592" spans="9:9" x14ac:dyDescent="0.25">
      <c r="I1592" s="1"/>
    </row>
    <row r="1593" spans="9:9" x14ac:dyDescent="0.25">
      <c r="I1593" s="1"/>
    </row>
    <row r="1594" spans="9:9" x14ac:dyDescent="0.25">
      <c r="I1594" s="1"/>
    </row>
    <row r="1595" spans="9:9" x14ac:dyDescent="0.25">
      <c r="I1595" s="1"/>
    </row>
    <row r="1596" spans="9:9" x14ac:dyDescent="0.25">
      <c r="I1596" s="1"/>
    </row>
    <row r="1597" spans="9:9" x14ac:dyDescent="0.25">
      <c r="I1597" s="1"/>
    </row>
    <row r="1598" spans="9:9" x14ac:dyDescent="0.25">
      <c r="I1598" s="1"/>
    </row>
    <row r="1599" spans="9:9" x14ac:dyDescent="0.25">
      <c r="I1599" s="1"/>
    </row>
    <row r="1600" spans="9:9" x14ac:dyDescent="0.25">
      <c r="I1600" s="1"/>
    </row>
    <row r="1601" spans="9:9" x14ac:dyDescent="0.25">
      <c r="I1601" s="1"/>
    </row>
    <row r="1602" spans="9:9" x14ac:dyDescent="0.25">
      <c r="I1602" s="1"/>
    </row>
    <row r="1603" spans="9:9" x14ac:dyDescent="0.25">
      <c r="I1603" s="1"/>
    </row>
    <row r="1604" spans="9:9" x14ac:dyDescent="0.25">
      <c r="I1604" s="1"/>
    </row>
    <row r="1605" spans="9:9" x14ac:dyDescent="0.25">
      <c r="I1605" s="1"/>
    </row>
    <row r="1606" spans="9:9" x14ac:dyDescent="0.25">
      <c r="I1606" s="1"/>
    </row>
    <row r="1607" spans="9:9" x14ac:dyDescent="0.25">
      <c r="I1607" s="1"/>
    </row>
    <row r="1608" spans="9:9" x14ac:dyDescent="0.25">
      <c r="I1608" s="1"/>
    </row>
    <row r="1609" spans="9:9" x14ac:dyDescent="0.25">
      <c r="I1609" s="1"/>
    </row>
    <row r="1610" spans="9:9" x14ac:dyDescent="0.25">
      <c r="I1610" s="1"/>
    </row>
    <row r="1611" spans="9:9" x14ac:dyDescent="0.25">
      <c r="I1611" s="1"/>
    </row>
    <row r="1612" spans="9:9" x14ac:dyDescent="0.25">
      <c r="I1612" s="1"/>
    </row>
    <row r="1613" spans="9:9" x14ac:dyDescent="0.25">
      <c r="I1613" s="1"/>
    </row>
    <row r="1614" spans="9:9" x14ac:dyDescent="0.25">
      <c r="I1614" s="1"/>
    </row>
    <row r="1615" spans="9:9" x14ac:dyDescent="0.25">
      <c r="I1615" s="1"/>
    </row>
    <row r="1616" spans="9:9" x14ac:dyDescent="0.25">
      <c r="I1616" s="1"/>
    </row>
    <row r="1617" spans="9:9" x14ac:dyDescent="0.25">
      <c r="I1617" s="1"/>
    </row>
    <row r="1618" spans="9:9" x14ac:dyDescent="0.25">
      <c r="I1618" s="1"/>
    </row>
    <row r="1619" spans="9:9" x14ac:dyDescent="0.25">
      <c r="I1619" s="1"/>
    </row>
    <row r="1620" spans="9:9" x14ac:dyDescent="0.25">
      <c r="I1620" s="1"/>
    </row>
    <row r="1621" spans="9:9" x14ac:dyDescent="0.25">
      <c r="I1621" s="1"/>
    </row>
    <row r="1622" spans="9:9" x14ac:dyDescent="0.25">
      <c r="I1622" s="1"/>
    </row>
    <row r="1623" spans="9:9" x14ac:dyDescent="0.25">
      <c r="I1623" s="1"/>
    </row>
    <row r="1624" spans="9:9" x14ac:dyDescent="0.25">
      <c r="I1624" s="1"/>
    </row>
    <row r="1625" spans="9:9" x14ac:dyDescent="0.25">
      <c r="I1625" s="1"/>
    </row>
    <row r="1626" spans="9:9" x14ac:dyDescent="0.25">
      <c r="I1626" s="1"/>
    </row>
    <row r="1627" spans="9:9" x14ac:dyDescent="0.25">
      <c r="I1627" s="1"/>
    </row>
    <row r="1628" spans="9:9" x14ac:dyDescent="0.25">
      <c r="I1628" s="1"/>
    </row>
    <row r="1629" spans="9:9" x14ac:dyDescent="0.25">
      <c r="I1629" s="1"/>
    </row>
    <row r="1630" spans="9:9" x14ac:dyDescent="0.25">
      <c r="I1630" s="1"/>
    </row>
    <row r="1631" spans="9:9" x14ac:dyDescent="0.25">
      <c r="I1631" s="1"/>
    </row>
    <row r="1632" spans="9:9" x14ac:dyDescent="0.25">
      <c r="I1632" s="1"/>
    </row>
    <row r="1633" spans="9:9" x14ac:dyDescent="0.25">
      <c r="I1633" s="1"/>
    </row>
    <row r="1634" spans="9:9" x14ac:dyDescent="0.25">
      <c r="I1634" s="1"/>
    </row>
    <row r="1635" spans="9:9" x14ac:dyDescent="0.25">
      <c r="I1635" s="1"/>
    </row>
    <row r="1636" spans="9:9" x14ac:dyDescent="0.25">
      <c r="I1636" s="1"/>
    </row>
    <row r="1637" spans="9:9" x14ac:dyDescent="0.25">
      <c r="I1637" s="1"/>
    </row>
    <row r="1638" spans="9:9" x14ac:dyDescent="0.25">
      <c r="I1638" s="1"/>
    </row>
    <row r="1639" spans="9:9" x14ac:dyDescent="0.25">
      <c r="I1639" s="1"/>
    </row>
    <row r="1640" spans="9:9" x14ac:dyDescent="0.25">
      <c r="I1640" s="1"/>
    </row>
    <row r="1641" spans="9:9" x14ac:dyDescent="0.25">
      <c r="I1641" s="1"/>
    </row>
    <row r="1642" spans="9:9" x14ac:dyDescent="0.25">
      <c r="I1642" s="1"/>
    </row>
    <row r="1643" spans="9:9" x14ac:dyDescent="0.25">
      <c r="I1643" s="1"/>
    </row>
    <row r="1644" spans="9:9" x14ac:dyDescent="0.25">
      <c r="I1644" s="1"/>
    </row>
    <row r="1645" spans="9:9" x14ac:dyDescent="0.25">
      <c r="I1645" s="1"/>
    </row>
    <row r="1646" spans="9:9" x14ac:dyDescent="0.25">
      <c r="I1646" s="1"/>
    </row>
    <row r="1647" spans="9:9" x14ac:dyDescent="0.25">
      <c r="I1647" s="1"/>
    </row>
    <row r="1648" spans="9:9" x14ac:dyDescent="0.25">
      <c r="I1648" s="1"/>
    </row>
    <row r="1649" spans="9:9" x14ac:dyDescent="0.25">
      <c r="I1649" s="1"/>
    </row>
    <row r="1650" spans="9:9" x14ac:dyDescent="0.25">
      <c r="I1650" s="1"/>
    </row>
    <row r="1651" spans="9:9" x14ac:dyDescent="0.25">
      <c r="I1651" s="1"/>
    </row>
    <row r="1652" spans="9:9" x14ac:dyDescent="0.25">
      <c r="I1652" s="1"/>
    </row>
    <row r="1653" spans="9:9" x14ac:dyDescent="0.25">
      <c r="I1653" s="1"/>
    </row>
    <row r="1654" spans="9:9" x14ac:dyDescent="0.25">
      <c r="I1654" s="1"/>
    </row>
    <row r="1655" spans="9:9" x14ac:dyDescent="0.25">
      <c r="I1655" s="1"/>
    </row>
    <row r="1656" spans="9:9" x14ac:dyDescent="0.25">
      <c r="I1656" s="1"/>
    </row>
    <row r="1657" spans="9:9" x14ac:dyDescent="0.25">
      <c r="I1657" s="1"/>
    </row>
    <row r="1658" spans="9:9" x14ac:dyDescent="0.25">
      <c r="I1658" s="1"/>
    </row>
    <row r="1659" spans="9:9" x14ac:dyDescent="0.25">
      <c r="I1659" s="1"/>
    </row>
    <row r="1660" spans="9:9" x14ac:dyDescent="0.25">
      <c r="I1660" s="1"/>
    </row>
    <row r="1661" spans="9:9" x14ac:dyDescent="0.25">
      <c r="I1661" s="1"/>
    </row>
    <row r="1662" spans="9:9" x14ac:dyDescent="0.25">
      <c r="I1662" s="1"/>
    </row>
    <row r="1663" spans="9:9" x14ac:dyDescent="0.25">
      <c r="I1663" s="1"/>
    </row>
    <row r="1664" spans="9:9" x14ac:dyDescent="0.25">
      <c r="I1664" s="1"/>
    </row>
    <row r="1665" spans="9:9" x14ac:dyDescent="0.25">
      <c r="I1665" s="1"/>
    </row>
    <row r="1666" spans="9:9" x14ac:dyDescent="0.25">
      <c r="I1666" s="1"/>
    </row>
    <row r="1667" spans="9:9" x14ac:dyDescent="0.25">
      <c r="I1667" s="1"/>
    </row>
    <row r="1668" spans="9:9" x14ac:dyDescent="0.25">
      <c r="I1668" s="1"/>
    </row>
    <row r="1669" spans="9:9" x14ac:dyDescent="0.25">
      <c r="I1669" s="1"/>
    </row>
    <row r="1670" spans="9:9" x14ac:dyDescent="0.25">
      <c r="I1670" s="1"/>
    </row>
    <row r="1671" spans="9:9" x14ac:dyDescent="0.25">
      <c r="I1671" s="1"/>
    </row>
    <row r="1672" spans="9:9" x14ac:dyDescent="0.25">
      <c r="I1672" s="1"/>
    </row>
    <row r="1673" spans="9:9" x14ac:dyDescent="0.25">
      <c r="I1673" s="1"/>
    </row>
    <row r="1674" spans="9:9" x14ac:dyDescent="0.25">
      <c r="I1674" s="1"/>
    </row>
    <row r="1675" spans="9:9" x14ac:dyDescent="0.25">
      <c r="I1675" s="1"/>
    </row>
    <row r="1676" spans="9:9" x14ac:dyDescent="0.25">
      <c r="I1676" s="1"/>
    </row>
    <row r="1677" spans="9:9" x14ac:dyDescent="0.25">
      <c r="I1677" s="1"/>
    </row>
    <row r="1678" spans="9:9" x14ac:dyDescent="0.25">
      <c r="I1678" s="1"/>
    </row>
    <row r="1679" spans="9:9" x14ac:dyDescent="0.25">
      <c r="I1679" s="1"/>
    </row>
    <row r="1680" spans="9:9" x14ac:dyDescent="0.25">
      <c r="I1680" s="1"/>
    </row>
    <row r="1681" spans="9:9" x14ac:dyDescent="0.25">
      <c r="I1681" s="1"/>
    </row>
    <row r="1682" spans="9:9" x14ac:dyDescent="0.25">
      <c r="I1682" s="1"/>
    </row>
    <row r="1683" spans="9:9" x14ac:dyDescent="0.25">
      <c r="I1683" s="1"/>
    </row>
    <row r="1684" spans="9:9" x14ac:dyDescent="0.25">
      <c r="I1684" s="1"/>
    </row>
    <row r="1685" spans="9:9" x14ac:dyDescent="0.25">
      <c r="I1685" s="1"/>
    </row>
    <row r="1686" spans="9:9" x14ac:dyDescent="0.25">
      <c r="I1686" s="1"/>
    </row>
    <row r="1687" spans="9:9" x14ac:dyDescent="0.25">
      <c r="I1687" s="1"/>
    </row>
    <row r="1688" spans="9:9" x14ac:dyDescent="0.25">
      <c r="I1688" s="1"/>
    </row>
    <row r="1689" spans="9:9" x14ac:dyDescent="0.25">
      <c r="I1689" s="1"/>
    </row>
    <row r="1690" spans="9:9" x14ac:dyDescent="0.25">
      <c r="I1690" s="1"/>
    </row>
    <row r="1691" spans="9:9" x14ac:dyDescent="0.25">
      <c r="I1691" s="1"/>
    </row>
    <row r="1692" spans="9:9" x14ac:dyDescent="0.25">
      <c r="I1692" s="1"/>
    </row>
    <row r="1693" spans="9:9" x14ac:dyDescent="0.25">
      <c r="I1693" s="1"/>
    </row>
    <row r="1694" spans="9:9" x14ac:dyDescent="0.25">
      <c r="I1694" s="1"/>
    </row>
    <row r="1695" spans="9:9" x14ac:dyDescent="0.25">
      <c r="I1695" s="1"/>
    </row>
    <row r="1696" spans="9:9" x14ac:dyDescent="0.25">
      <c r="I1696" s="1"/>
    </row>
    <row r="1697" spans="9:9" x14ac:dyDescent="0.25">
      <c r="I1697" s="1"/>
    </row>
    <row r="1698" spans="9:9" x14ac:dyDescent="0.25">
      <c r="I1698" s="1"/>
    </row>
    <row r="1699" spans="9:9" x14ac:dyDescent="0.25">
      <c r="I1699" s="1"/>
    </row>
    <row r="1700" spans="9:9" x14ac:dyDescent="0.25">
      <c r="I1700" s="1"/>
    </row>
    <row r="1701" spans="9:9" x14ac:dyDescent="0.25">
      <c r="I1701" s="1"/>
    </row>
    <row r="1702" spans="9:9" x14ac:dyDescent="0.25">
      <c r="I1702" s="1"/>
    </row>
    <row r="1703" spans="9:9" x14ac:dyDescent="0.25">
      <c r="I1703" s="1"/>
    </row>
    <row r="1704" spans="9:9" x14ac:dyDescent="0.25">
      <c r="I1704" s="1"/>
    </row>
    <row r="1705" spans="9:9" x14ac:dyDescent="0.25">
      <c r="I1705" s="1"/>
    </row>
    <row r="1706" spans="9:9" x14ac:dyDescent="0.25">
      <c r="I1706" s="1"/>
    </row>
    <row r="1707" spans="9:9" x14ac:dyDescent="0.25">
      <c r="I1707" s="1"/>
    </row>
    <row r="1708" spans="9:9" x14ac:dyDescent="0.25">
      <c r="I1708" s="1"/>
    </row>
    <row r="1709" spans="9:9" x14ac:dyDescent="0.25">
      <c r="I1709" s="1"/>
    </row>
    <row r="1710" spans="9:9" x14ac:dyDescent="0.25">
      <c r="I1710" s="1"/>
    </row>
    <row r="1711" spans="9:9" x14ac:dyDescent="0.25">
      <c r="I1711" s="1"/>
    </row>
    <row r="1712" spans="9:9" x14ac:dyDescent="0.25">
      <c r="I1712" s="1"/>
    </row>
    <row r="1713" spans="9:9" x14ac:dyDescent="0.25">
      <c r="I1713" s="1"/>
    </row>
    <row r="1714" spans="9:9" x14ac:dyDescent="0.25">
      <c r="I1714" s="1"/>
    </row>
    <row r="1715" spans="9:9" x14ac:dyDescent="0.25">
      <c r="I1715" s="1"/>
    </row>
    <row r="1716" spans="9:9" x14ac:dyDescent="0.25">
      <c r="I1716" s="1"/>
    </row>
    <row r="1717" spans="9:9" x14ac:dyDescent="0.25">
      <c r="I1717" s="1"/>
    </row>
    <row r="1718" spans="9:9" x14ac:dyDescent="0.25">
      <c r="I1718" s="1"/>
    </row>
    <row r="1719" spans="9:9" x14ac:dyDescent="0.25">
      <c r="I1719" s="1"/>
    </row>
    <row r="1720" spans="9:9" x14ac:dyDescent="0.25">
      <c r="I1720" s="1"/>
    </row>
    <row r="1721" spans="9:9" x14ac:dyDescent="0.25">
      <c r="I1721" s="1"/>
    </row>
    <row r="1722" spans="9:9" x14ac:dyDescent="0.25">
      <c r="I1722" s="1"/>
    </row>
    <row r="1723" spans="9:9" x14ac:dyDescent="0.25">
      <c r="I1723" s="1"/>
    </row>
    <row r="1724" spans="9:9" x14ac:dyDescent="0.25">
      <c r="I1724" s="1"/>
    </row>
    <row r="1725" spans="9:9" x14ac:dyDescent="0.25">
      <c r="I1725" s="1"/>
    </row>
    <row r="1726" spans="9:9" x14ac:dyDescent="0.25">
      <c r="I1726" s="1"/>
    </row>
    <row r="1727" spans="9:9" x14ac:dyDescent="0.25">
      <c r="I1727" s="1"/>
    </row>
    <row r="1728" spans="9:9" x14ac:dyDescent="0.25">
      <c r="I1728" s="1"/>
    </row>
    <row r="1729" spans="9:9" x14ac:dyDescent="0.25">
      <c r="I1729" s="1"/>
    </row>
    <row r="1730" spans="9:9" x14ac:dyDescent="0.25">
      <c r="I1730" s="1"/>
    </row>
    <row r="1731" spans="9:9" x14ac:dyDescent="0.25">
      <c r="I1731" s="1"/>
    </row>
    <row r="1732" spans="9:9" x14ac:dyDescent="0.25">
      <c r="I1732" s="1"/>
    </row>
    <row r="1733" spans="9:9" x14ac:dyDescent="0.25">
      <c r="I1733" s="1"/>
    </row>
    <row r="1734" spans="9:9" x14ac:dyDescent="0.25">
      <c r="I1734" s="1"/>
    </row>
    <row r="1735" spans="9:9" x14ac:dyDescent="0.25">
      <c r="I1735" s="1"/>
    </row>
    <row r="1736" spans="9:9" x14ac:dyDescent="0.25">
      <c r="I1736" s="1"/>
    </row>
    <row r="1737" spans="9:9" x14ac:dyDescent="0.25">
      <c r="I1737" s="1"/>
    </row>
    <row r="1738" spans="9:9" x14ac:dyDescent="0.25">
      <c r="I1738" s="1"/>
    </row>
    <row r="1739" spans="9:9" x14ac:dyDescent="0.25">
      <c r="I1739" s="1"/>
    </row>
    <row r="1740" spans="9:9" x14ac:dyDescent="0.25">
      <c r="I1740" s="1"/>
    </row>
    <row r="1741" spans="9:9" x14ac:dyDescent="0.25">
      <c r="I1741" s="1"/>
    </row>
    <row r="1742" spans="9:9" x14ac:dyDescent="0.25">
      <c r="I1742" s="1"/>
    </row>
    <row r="1743" spans="9:9" x14ac:dyDescent="0.25">
      <c r="I1743" s="1"/>
    </row>
    <row r="1744" spans="9:9" x14ac:dyDescent="0.25">
      <c r="I1744" s="1"/>
    </row>
    <row r="1745" spans="9:9" x14ac:dyDescent="0.25">
      <c r="I1745" s="1"/>
    </row>
    <row r="1746" spans="9:9" x14ac:dyDescent="0.25">
      <c r="I1746" s="1"/>
    </row>
    <row r="1747" spans="9:9" x14ac:dyDescent="0.25">
      <c r="I1747" s="1"/>
    </row>
    <row r="1748" spans="9:9" x14ac:dyDescent="0.25">
      <c r="I1748" s="1"/>
    </row>
    <row r="1749" spans="9:9" x14ac:dyDescent="0.25">
      <c r="I1749" s="1"/>
    </row>
    <row r="1750" spans="9:9" x14ac:dyDescent="0.25">
      <c r="I1750" s="1"/>
    </row>
    <row r="1751" spans="9:9" x14ac:dyDescent="0.25">
      <c r="I1751" s="1"/>
    </row>
    <row r="1752" spans="9:9" x14ac:dyDescent="0.25">
      <c r="I1752" s="1"/>
    </row>
    <row r="1753" spans="9:9" x14ac:dyDescent="0.25">
      <c r="I1753" s="1"/>
    </row>
    <row r="1754" spans="9:9" x14ac:dyDescent="0.25">
      <c r="I1754" s="1"/>
    </row>
    <row r="1755" spans="9:9" x14ac:dyDescent="0.25">
      <c r="I1755" s="1"/>
    </row>
    <row r="1756" spans="9:9" x14ac:dyDescent="0.25">
      <c r="I1756" s="1"/>
    </row>
    <row r="1757" spans="9:9" x14ac:dyDescent="0.25">
      <c r="I1757" s="1"/>
    </row>
    <row r="1758" spans="9:9" x14ac:dyDescent="0.25">
      <c r="I1758" s="1"/>
    </row>
    <row r="1759" spans="9:9" x14ac:dyDescent="0.25">
      <c r="I1759" s="1"/>
    </row>
    <row r="1760" spans="9:9" x14ac:dyDescent="0.25">
      <c r="I1760" s="1"/>
    </row>
    <row r="1761" spans="9:9" x14ac:dyDescent="0.25">
      <c r="I1761" s="1"/>
    </row>
    <row r="1762" spans="9:9" x14ac:dyDescent="0.25">
      <c r="I1762" s="1"/>
    </row>
    <row r="1763" spans="9:9" x14ac:dyDescent="0.25">
      <c r="I1763" s="1"/>
    </row>
    <row r="1764" spans="9:9" x14ac:dyDescent="0.25">
      <c r="I1764" s="1"/>
    </row>
    <row r="1765" spans="9:9" x14ac:dyDescent="0.25">
      <c r="I1765" s="1"/>
    </row>
    <row r="1766" spans="9:9" x14ac:dyDescent="0.25">
      <c r="I1766" s="1"/>
    </row>
    <row r="1767" spans="9:9" x14ac:dyDescent="0.25">
      <c r="I1767" s="1"/>
    </row>
    <row r="1768" spans="9:9" x14ac:dyDescent="0.25">
      <c r="I1768" s="1"/>
    </row>
    <row r="1769" spans="9:9" x14ac:dyDescent="0.25">
      <c r="I1769" s="1"/>
    </row>
    <row r="1770" spans="9:9" x14ac:dyDescent="0.25">
      <c r="I1770" s="1"/>
    </row>
    <row r="1771" spans="9:9" x14ac:dyDescent="0.25">
      <c r="I1771" s="1"/>
    </row>
    <row r="1772" spans="9:9" x14ac:dyDescent="0.25">
      <c r="I1772" s="1"/>
    </row>
    <row r="1773" spans="9:9" x14ac:dyDescent="0.25">
      <c r="I1773" s="1"/>
    </row>
    <row r="1774" spans="9:9" x14ac:dyDescent="0.25">
      <c r="I1774" s="1"/>
    </row>
    <row r="1775" spans="9:9" x14ac:dyDescent="0.25">
      <c r="I1775" s="1"/>
    </row>
    <row r="1776" spans="9:9" x14ac:dyDescent="0.25">
      <c r="I1776" s="1"/>
    </row>
    <row r="1777" spans="9:9" x14ac:dyDescent="0.25">
      <c r="I1777" s="1"/>
    </row>
    <row r="1778" spans="9:9" x14ac:dyDescent="0.25">
      <c r="I1778" s="1"/>
    </row>
    <row r="1779" spans="9:9" x14ac:dyDescent="0.25">
      <c r="I1779" s="1"/>
    </row>
    <row r="1780" spans="9:9" x14ac:dyDescent="0.25">
      <c r="I1780" s="1"/>
    </row>
    <row r="1781" spans="9:9" x14ac:dyDescent="0.25">
      <c r="I1781" s="1"/>
    </row>
    <row r="1782" spans="9:9" x14ac:dyDescent="0.25">
      <c r="I1782" s="1"/>
    </row>
    <row r="1783" spans="9:9" x14ac:dyDescent="0.25">
      <c r="I1783" s="1"/>
    </row>
    <row r="1784" spans="9:9" x14ac:dyDescent="0.25">
      <c r="I1784" s="1"/>
    </row>
    <row r="1785" spans="9:9" x14ac:dyDescent="0.25">
      <c r="I1785" s="1"/>
    </row>
    <row r="1786" spans="9:9" x14ac:dyDescent="0.25">
      <c r="I1786" s="1"/>
    </row>
    <row r="1787" spans="9:9" x14ac:dyDescent="0.25">
      <c r="I1787" s="1"/>
    </row>
    <row r="1788" spans="9:9" x14ac:dyDescent="0.25">
      <c r="I1788" s="1"/>
    </row>
    <row r="1789" spans="9:9" x14ac:dyDescent="0.25">
      <c r="I1789" s="1"/>
    </row>
    <row r="1790" spans="9:9" x14ac:dyDescent="0.25">
      <c r="I1790" s="1"/>
    </row>
    <row r="1791" spans="9:9" x14ac:dyDescent="0.25">
      <c r="I1791" s="1"/>
    </row>
    <row r="1792" spans="9:9" x14ac:dyDescent="0.25">
      <c r="I1792" s="1"/>
    </row>
    <row r="1793" spans="9:9" x14ac:dyDescent="0.25">
      <c r="I1793" s="1"/>
    </row>
    <row r="1794" spans="9:9" x14ac:dyDescent="0.25">
      <c r="I1794" s="1"/>
    </row>
    <row r="1795" spans="9:9" x14ac:dyDescent="0.25">
      <c r="I1795" s="1"/>
    </row>
    <row r="1796" spans="9:9" x14ac:dyDescent="0.25">
      <c r="I1796" s="1"/>
    </row>
    <row r="1797" spans="9:9" x14ac:dyDescent="0.25">
      <c r="I1797" s="1"/>
    </row>
    <row r="1798" spans="9:9" x14ac:dyDescent="0.25">
      <c r="I1798" s="1"/>
    </row>
    <row r="1799" spans="9:9" x14ac:dyDescent="0.25">
      <c r="I1799" s="1"/>
    </row>
    <row r="1800" spans="9:9" x14ac:dyDescent="0.25">
      <c r="I1800" s="1"/>
    </row>
    <row r="1801" spans="9:9" x14ac:dyDescent="0.25">
      <c r="I1801" s="1"/>
    </row>
    <row r="1802" spans="9:9" x14ac:dyDescent="0.25">
      <c r="I1802" s="1"/>
    </row>
    <row r="1803" spans="9:9" x14ac:dyDescent="0.25">
      <c r="I1803" s="1"/>
    </row>
    <row r="1804" spans="9:9" x14ac:dyDescent="0.25">
      <c r="I1804" s="1"/>
    </row>
    <row r="1805" spans="9:9" x14ac:dyDescent="0.25">
      <c r="I1805" s="1"/>
    </row>
    <row r="1806" spans="9:9" x14ac:dyDescent="0.25">
      <c r="I1806" s="1"/>
    </row>
    <row r="1807" spans="9:9" x14ac:dyDescent="0.25">
      <c r="I1807" s="1"/>
    </row>
    <row r="1808" spans="9:9" x14ac:dyDescent="0.25">
      <c r="I1808" s="1"/>
    </row>
    <row r="1809" spans="9:9" x14ac:dyDescent="0.25">
      <c r="I1809" s="1"/>
    </row>
    <row r="1810" spans="9:9" x14ac:dyDescent="0.25">
      <c r="I1810" s="1"/>
    </row>
    <row r="1811" spans="9:9" x14ac:dyDescent="0.25">
      <c r="I1811" s="1"/>
    </row>
    <row r="1812" spans="9:9" x14ac:dyDescent="0.25">
      <c r="I1812" s="1"/>
    </row>
    <row r="1813" spans="9:9" x14ac:dyDescent="0.25">
      <c r="I1813" s="1"/>
    </row>
    <row r="1814" spans="9:9" x14ac:dyDescent="0.25">
      <c r="I1814" s="1"/>
    </row>
    <row r="1815" spans="9:9" x14ac:dyDescent="0.25">
      <c r="I1815" s="1"/>
    </row>
    <row r="1816" spans="9:9" x14ac:dyDescent="0.25">
      <c r="I1816" s="1"/>
    </row>
    <row r="1817" spans="9:9" x14ac:dyDescent="0.25">
      <c r="I1817" s="1"/>
    </row>
    <row r="1818" spans="9:9" x14ac:dyDescent="0.25">
      <c r="I1818" s="1"/>
    </row>
    <row r="1819" spans="9:9" x14ac:dyDescent="0.25">
      <c r="I1819" s="1"/>
    </row>
    <row r="1820" spans="9:9" x14ac:dyDescent="0.25">
      <c r="I1820" s="1"/>
    </row>
    <row r="1821" spans="9:9" x14ac:dyDescent="0.25">
      <c r="I1821" s="1"/>
    </row>
    <row r="1822" spans="9:9" x14ac:dyDescent="0.25">
      <c r="I1822" s="1"/>
    </row>
    <row r="1823" spans="9:9" x14ac:dyDescent="0.25">
      <c r="I1823" s="1"/>
    </row>
    <row r="1824" spans="9:9" x14ac:dyDescent="0.25">
      <c r="I1824" s="1"/>
    </row>
    <row r="1825" spans="9:9" x14ac:dyDescent="0.25">
      <c r="I1825" s="1"/>
    </row>
    <row r="1826" spans="9:9" x14ac:dyDescent="0.25">
      <c r="I1826" s="1"/>
    </row>
    <row r="1827" spans="9:9" x14ac:dyDescent="0.25">
      <c r="I1827" s="1"/>
    </row>
    <row r="1828" spans="9:9" x14ac:dyDescent="0.25">
      <c r="I1828" s="1"/>
    </row>
    <row r="1829" spans="9:9" x14ac:dyDescent="0.25">
      <c r="I1829" s="1"/>
    </row>
    <row r="1830" spans="9:9" x14ac:dyDescent="0.25">
      <c r="I1830" s="1"/>
    </row>
    <row r="1831" spans="9:9" x14ac:dyDescent="0.25">
      <c r="I1831" s="1"/>
    </row>
    <row r="1832" spans="9:9" x14ac:dyDescent="0.25">
      <c r="I1832" s="1"/>
    </row>
    <row r="1833" spans="9:9" x14ac:dyDescent="0.25">
      <c r="I1833" s="1"/>
    </row>
    <row r="1834" spans="9:9" x14ac:dyDescent="0.25">
      <c r="I1834" s="1"/>
    </row>
    <row r="1835" spans="9:9" x14ac:dyDescent="0.25">
      <c r="I1835" s="1"/>
    </row>
    <row r="1836" spans="9:9" x14ac:dyDescent="0.25">
      <c r="I1836" s="1"/>
    </row>
    <row r="1837" spans="9:9" x14ac:dyDescent="0.25">
      <c r="I1837" s="1"/>
    </row>
    <row r="1838" spans="9:9" x14ac:dyDescent="0.25">
      <c r="I1838" s="1"/>
    </row>
    <row r="1839" spans="9:9" x14ac:dyDescent="0.25">
      <c r="I1839" s="1"/>
    </row>
    <row r="1840" spans="9:9" x14ac:dyDescent="0.25">
      <c r="I1840" s="1"/>
    </row>
    <row r="1841" spans="9:9" x14ac:dyDescent="0.25">
      <c r="I1841" s="1"/>
    </row>
    <row r="1842" spans="9:9" x14ac:dyDescent="0.25">
      <c r="I1842" s="1"/>
    </row>
    <row r="1843" spans="9:9" x14ac:dyDescent="0.25">
      <c r="I1843" s="1"/>
    </row>
    <row r="1844" spans="9:9" x14ac:dyDescent="0.25">
      <c r="I1844" s="1"/>
    </row>
    <row r="1845" spans="9:9" x14ac:dyDescent="0.25">
      <c r="I1845" s="1"/>
    </row>
    <row r="1846" spans="9:9" x14ac:dyDescent="0.25">
      <c r="I1846" s="1"/>
    </row>
    <row r="1847" spans="9:9" x14ac:dyDescent="0.25">
      <c r="I1847" s="1"/>
    </row>
    <row r="1848" spans="9:9" x14ac:dyDescent="0.25">
      <c r="I1848" s="1"/>
    </row>
    <row r="1849" spans="9:9" x14ac:dyDescent="0.25">
      <c r="I1849" s="1"/>
    </row>
    <row r="1850" spans="9:9" x14ac:dyDescent="0.25">
      <c r="I1850" s="1"/>
    </row>
    <row r="1851" spans="9:9" x14ac:dyDescent="0.25">
      <c r="I1851" s="1"/>
    </row>
    <row r="1852" spans="9:9" x14ac:dyDescent="0.25">
      <c r="I1852" s="1"/>
    </row>
    <row r="1853" spans="9:9" x14ac:dyDescent="0.25">
      <c r="I1853" s="1"/>
    </row>
    <row r="1854" spans="9:9" x14ac:dyDescent="0.25">
      <c r="I1854" s="1"/>
    </row>
    <row r="1855" spans="9:9" x14ac:dyDescent="0.25">
      <c r="I1855" s="1"/>
    </row>
    <row r="1856" spans="9:9" x14ac:dyDescent="0.25">
      <c r="I1856" s="1"/>
    </row>
    <row r="1857" spans="9:9" x14ac:dyDescent="0.25">
      <c r="I1857" s="1"/>
    </row>
    <row r="1858" spans="9:9" x14ac:dyDescent="0.25">
      <c r="I1858" s="1"/>
    </row>
    <row r="1859" spans="9:9" x14ac:dyDescent="0.25">
      <c r="I1859" s="1"/>
    </row>
    <row r="1860" spans="9:9" x14ac:dyDescent="0.25">
      <c r="I1860" s="1"/>
    </row>
    <row r="1861" spans="9:9" x14ac:dyDescent="0.25">
      <c r="I1861" s="1"/>
    </row>
    <row r="1862" spans="9:9" x14ac:dyDescent="0.25">
      <c r="I1862" s="1"/>
    </row>
    <row r="1863" spans="9:9" x14ac:dyDescent="0.25">
      <c r="I1863" s="1"/>
    </row>
    <row r="1864" spans="9:9" x14ac:dyDescent="0.25">
      <c r="I1864" s="1"/>
    </row>
    <row r="1865" spans="9:9" x14ac:dyDescent="0.25">
      <c r="I1865" s="1"/>
    </row>
    <row r="1866" spans="9:9" x14ac:dyDescent="0.25">
      <c r="I1866" s="1"/>
    </row>
    <row r="1867" spans="9:9" x14ac:dyDescent="0.25">
      <c r="I1867" s="1"/>
    </row>
    <row r="1868" spans="9:9" x14ac:dyDescent="0.25">
      <c r="I1868" s="1"/>
    </row>
    <row r="1869" spans="9:9" x14ac:dyDescent="0.25">
      <c r="I1869" s="1"/>
    </row>
    <row r="1870" spans="9:9" x14ac:dyDescent="0.25">
      <c r="I1870" s="1"/>
    </row>
    <row r="1871" spans="9:9" x14ac:dyDescent="0.25">
      <c r="I1871" s="1"/>
    </row>
    <row r="1872" spans="9:9" x14ac:dyDescent="0.25">
      <c r="I1872" s="1"/>
    </row>
    <row r="1873" spans="9:9" x14ac:dyDescent="0.25">
      <c r="I1873" s="1"/>
    </row>
    <row r="1874" spans="9:9" x14ac:dyDescent="0.25">
      <c r="I1874" s="1"/>
    </row>
    <row r="1875" spans="9:9" x14ac:dyDescent="0.25">
      <c r="I1875" s="1"/>
    </row>
    <row r="1876" spans="9:9" x14ac:dyDescent="0.25">
      <c r="I1876" s="1"/>
    </row>
    <row r="1877" spans="9:9" x14ac:dyDescent="0.25">
      <c r="I1877" s="1"/>
    </row>
    <row r="1878" spans="9:9" x14ac:dyDescent="0.25">
      <c r="I1878" s="1"/>
    </row>
    <row r="1879" spans="9:9" x14ac:dyDescent="0.25">
      <c r="I1879" s="1"/>
    </row>
    <row r="1880" spans="9:9" x14ac:dyDescent="0.25">
      <c r="I1880" s="1"/>
    </row>
    <row r="1881" spans="9:9" x14ac:dyDescent="0.25">
      <c r="I1881" s="1"/>
    </row>
    <row r="1882" spans="9:9" x14ac:dyDescent="0.25">
      <c r="I1882" s="1"/>
    </row>
    <row r="1883" spans="9:9" x14ac:dyDescent="0.25">
      <c r="I1883" s="1"/>
    </row>
    <row r="1884" spans="9:9" x14ac:dyDescent="0.25">
      <c r="I1884" s="1"/>
    </row>
    <row r="1885" spans="9:9" x14ac:dyDescent="0.25">
      <c r="I1885" s="1"/>
    </row>
    <row r="1886" spans="9:9" x14ac:dyDescent="0.25">
      <c r="I1886" s="1"/>
    </row>
    <row r="1887" spans="9:9" x14ac:dyDescent="0.25">
      <c r="I1887" s="1"/>
    </row>
    <row r="1888" spans="9:9" x14ac:dyDescent="0.25">
      <c r="I1888" s="1"/>
    </row>
    <row r="1889" spans="9:9" x14ac:dyDescent="0.25">
      <c r="I1889" s="1"/>
    </row>
    <row r="1890" spans="9:9" x14ac:dyDescent="0.25">
      <c r="I1890" s="1"/>
    </row>
    <row r="1891" spans="9:9" x14ac:dyDescent="0.25">
      <c r="I1891" s="1"/>
    </row>
    <row r="1892" spans="9:9" x14ac:dyDescent="0.25">
      <c r="I1892" s="1"/>
    </row>
    <row r="1893" spans="9:9" x14ac:dyDescent="0.25">
      <c r="I1893" s="1"/>
    </row>
    <row r="1894" spans="9:9" x14ac:dyDescent="0.25">
      <c r="I1894" s="1"/>
    </row>
    <row r="1895" spans="9:9" x14ac:dyDescent="0.25">
      <c r="I1895" s="1"/>
    </row>
    <row r="1896" spans="9:9" x14ac:dyDescent="0.25">
      <c r="I1896" s="1"/>
    </row>
    <row r="1897" spans="9:9" x14ac:dyDescent="0.25">
      <c r="I1897" s="1"/>
    </row>
    <row r="1898" spans="9:9" x14ac:dyDescent="0.25">
      <c r="I1898" s="1"/>
    </row>
    <row r="1899" spans="9:9" x14ac:dyDescent="0.25">
      <c r="I1899" s="1"/>
    </row>
    <row r="1900" spans="9:9" x14ac:dyDescent="0.25">
      <c r="I1900" s="1"/>
    </row>
    <row r="1901" spans="9:9" x14ac:dyDescent="0.25">
      <c r="I1901" s="1"/>
    </row>
    <row r="1902" spans="9:9" x14ac:dyDescent="0.25">
      <c r="I1902" s="1"/>
    </row>
    <row r="1903" spans="9:9" x14ac:dyDescent="0.25">
      <c r="I1903" s="1"/>
    </row>
    <row r="1904" spans="9:9" x14ac:dyDescent="0.25">
      <c r="I1904" s="1"/>
    </row>
    <row r="1905" spans="9:9" x14ac:dyDescent="0.25">
      <c r="I1905" s="1"/>
    </row>
    <row r="1906" spans="9:9" x14ac:dyDescent="0.25">
      <c r="I1906" s="1"/>
    </row>
    <row r="1907" spans="9:9" x14ac:dyDescent="0.25">
      <c r="I1907" s="1"/>
    </row>
    <row r="1908" spans="9:9" x14ac:dyDescent="0.25">
      <c r="I1908" s="1"/>
    </row>
    <row r="1909" spans="9:9" x14ac:dyDescent="0.25">
      <c r="I1909" s="1"/>
    </row>
    <row r="1910" spans="9:9" x14ac:dyDescent="0.25">
      <c r="I1910" s="1"/>
    </row>
    <row r="1911" spans="9:9" x14ac:dyDescent="0.25">
      <c r="I1911" s="1"/>
    </row>
    <row r="1912" spans="9:9" x14ac:dyDescent="0.25">
      <c r="I1912" s="1"/>
    </row>
    <row r="1913" spans="9:9" x14ac:dyDescent="0.25">
      <c r="I1913" s="1"/>
    </row>
    <row r="1914" spans="9:9" x14ac:dyDescent="0.25">
      <c r="I1914" s="1"/>
    </row>
    <row r="1915" spans="9:9" x14ac:dyDescent="0.25">
      <c r="I1915" s="1"/>
    </row>
    <row r="1916" spans="9:9" x14ac:dyDescent="0.25">
      <c r="I1916" s="1"/>
    </row>
    <row r="1917" spans="9:9" x14ac:dyDescent="0.25">
      <c r="I1917" s="1"/>
    </row>
    <row r="1918" spans="9:9" x14ac:dyDescent="0.25">
      <c r="I1918" s="1"/>
    </row>
    <row r="1919" spans="9:9" x14ac:dyDescent="0.25">
      <c r="I1919" s="1"/>
    </row>
    <row r="1920" spans="9:9" x14ac:dyDescent="0.25">
      <c r="I1920" s="1"/>
    </row>
    <row r="1921" spans="9:9" x14ac:dyDescent="0.25">
      <c r="I1921" s="1"/>
    </row>
    <row r="1922" spans="9:9" x14ac:dyDescent="0.25">
      <c r="I1922" s="1"/>
    </row>
    <row r="1923" spans="9:9" x14ac:dyDescent="0.25">
      <c r="I1923" s="1"/>
    </row>
    <row r="1924" spans="9:9" x14ac:dyDescent="0.25">
      <c r="I1924" s="1"/>
    </row>
    <row r="1925" spans="9:9" x14ac:dyDescent="0.25">
      <c r="I1925" s="1"/>
    </row>
    <row r="1926" spans="9:9" x14ac:dyDescent="0.25">
      <c r="I1926" s="1"/>
    </row>
    <row r="1927" spans="9:9" x14ac:dyDescent="0.25">
      <c r="I1927" s="1"/>
    </row>
    <row r="1928" spans="9:9" x14ac:dyDescent="0.25">
      <c r="I1928" s="1"/>
    </row>
    <row r="1929" spans="9:9" x14ac:dyDescent="0.25">
      <c r="I1929" s="1"/>
    </row>
    <row r="1930" spans="9:9" x14ac:dyDescent="0.25">
      <c r="I1930" s="1"/>
    </row>
    <row r="1931" spans="9:9" x14ac:dyDescent="0.25">
      <c r="I1931" s="1"/>
    </row>
    <row r="1932" spans="9:9" x14ac:dyDescent="0.25">
      <c r="I1932" s="1"/>
    </row>
    <row r="1933" spans="9:9" x14ac:dyDescent="0.25">
      <c r="I1933" s="1"/>
    </row>
    <row r="1934" spans="9:9" x14ac:dyDescent="0.25">
      <c r="I1934" s="1"/>
    </row>
    <row r="1935" spans="9:9" x14ac:dyDescent="0.25">
      <c r="I1935" s="1"/>
    </row>
    <row r="1936" spans="9:9" x14ac:dyDescent="0.25">
      <c r="I1936" s="1"/>
    </row>
    <row r="1937" spans="9:9" x14ac:dyDescent="0.25">
      <c r="I1937" s="1"/>
    </row>
    <row r="1938" spans="9:9" x14ac:dyDescent="0.25">
      <c r="I1938" s="1"/>
    </row>
    <row r="1939" spans="9:9" x14ac:dyDescent="0.25">
      <c r="I1939" s="1"/>
    </row>
    <row r="1940" spans="9:9" x14ac:dyDescent="0.25">
      <c r="I1940" s="1"/>
    </row>
    <row r="1941" spans="9:9" x14ac:dyDescent="0.25">
      <c r="I1941" s="1"/>
    </row>
    <row r="1942" spans="9:9" x14ac:dyDescent="0.25">
      <c r="I1942" s="1"/>
    </row>
    <row r="1943" spans="9:9" x14ac:dyDescent="0.25">
      <c r="I1943" s="1"/>
    </row>
    <row r="1944" spans="9:9" x14ac:dyDescent="0.25">
      <c r="I1944" s="1"/>
    </row>
    <row r="1945" spans="9:9" x14ac:dyDescent="0.25">
      <c r="I1945" s="1"/>
    </row>
    <row r="1946" spans="9:9" x14ac:dyDescent="0.25">
      <c r="I1946" s="1"/>
    </row>
    <row r="1947" spans="9:9" x14ac:dyDescent="0.25">
      <c r="I1947" s="1"/>
    </row>
    <row r="1948" spans="9:9" x14ac:dyDescent="0.25">
      <c r="I1948" s="1"/>
    </row>
    <row r="1949" spans="9:9" x14ac:dyDescent="0.25">
      <c r="I1949" s="1"/>
    </row>
    <row r="1950" spans="9:9" x14ac:dyDescent="0.25">
      <c r="I1950" s="1"/>
    </row>
    <row r="1951" spans="9:9" x14ac:dyDescent="0.25">
      <c r="I1951" s="1"/>
    </row>
    <row r="1952" spans="9:9" x14ac:dyDescent="0.25">
      <c r="I1952" s="1"/>
    </row>
    <row r="1953" spans="9:9" x14ac:dyDescent="0.25">
      <c r="I1953" s="1"/>
    </row>
    <row r="1954" spans="9:9" x14ac:dyDescent="0.25">
      <c r="I1954" s="1"/>
    </row>
    <row r="1955" spans="9:9" x14ac:dyDescent="0.25">
      <c r="I1955" s="1"/>
    </row>
    <row r="1956" spans="9:9" x14ac:dyDescent="0.25">
      <c r="I1956" s="1"/>
    </row>
    <row r="1957" spans="9:9" x14ac:dyDescent="0.25">
      <c r="I1957" s="1"/>
    </row>
    <row r="1958" spans="9:9" x14ac:dyDescent="0.25">
      <c r="I1958" s="1"/>
    </row>
    <row r="1959" spans="9:9" x14ac:dyDescent="0.25">
      <c r="I1959" s="1"/>
    </row>
    <row r="1960" spans="9:9" x14ac:dyDescent="0.25">
      <c r="I1960" s="1"/>
    </row>
    <row r="1961" spans="9:9" x14ac:dyDescent="0.25">
      <c r="I1961" s="1"/>
    </row>
    <row r="1962" spans="9:9" x14ac:dyDescent="0.25">
      <c r="I1962" s="1"/>
    </row>
    <row r="1963" spans="9:9" x14ac:dyDescent="0.25">
      <c r="I1963" s="1"/>
    </row>
    <row r="1964" spans="9:9" x14ac:dyDescent="0.25">
      <c r="I1964" s="1"/>
    </row>
    <row r="1965" spans="9:9" x14ac:dyDescent="0.25">
      <c r="I1965" s="1"/>
    </row>
    <row r="1966" spans="9:9" x14ac:dyDescent="0.25">
      <c r="I1966" s="1"/>
    </row>
    <row r="1967" spans="9:9" x14ac:dyDescent="0.25">
      <c r="I1967" s="1"/>
    </row>
    <row r="1968" spans="9:9" x14ac:dyDescent="0.25">
      <c r="I1968" s="1"/>
    </row>
    <row r="1969" spans="9:9" x14ac:dyDescent="0.25">
      <c r="I1969" s="1"/>
    </row>
    <row r="1970" spans="9:9" x14ac:dyDescent="0.25">
      <c r="I1970" s="1"/>
    </row>
    <row r="1971" spans="9:9" x14ac:dyDescent="0.25">
      <c r="I1971" s="1"/>
    </row>
    <row r="1972" spans="9:9" x14ac:dyDescent="0.25">
      <c r="I1972" s="1"/>
    </row>
    <row r="1973" spans="9:9" x14ac:dyDescent="0.25">
      <c r="I1973" s="1"/>
    </row>
    <row r="1974" spans="9:9" x14ac:dyDescent="0.25">
      <c r="I1974" s="1"/>
    </row>
    <row r="1975" spans="9:9" x14ac:dyDescent="0.25">
      <c r="I1975" s="1"/>
    </row>
    <row r="1976" spans="9:9" x14ac:dyDescent="0.25">
      <c r="I1976" s="1"/>
    </row>
    <row r="1977" spans="9:9" x14ac:dyDescent="0.25">
      <c r="I1977" s="1"/>
    </row>
    <row r="1978" spans="9:9" x14ac:dyDescent="0.25">
      <c r="I1978" s="1"/>
    </row>
    <row r="1979" spans="9:9" x14ac:dyDescent="0.25">
      <c r="I1979" s="1"/>
    </row>
    <row r="1980" spans="9:9" x14ac:dyDescent="0.25">
      <c r="I1980" s="1"/>
    </row>
    <row r="1981" spans="9:9" x14ac:dyDescent="0.25">
      <c r="I1981" s="1"/>
    </row>
    <row r="1982" spans="9:9" x14ac:dyDescent="0.25">
      <c r="I1982" s="1"/>
    </row>
    <row r="1983" spans="9:9" x14ac:dyDescent="0.25">
      <c r="I1983" s="1"/>
    </row>
    <row r="1984" spans="9:9" x14ac:dyDescent="0.25">
      <c r="I1984" s="1"/>
    </row>
    <row r="1985" spans="9:9" x14ac:dyDescent="0.25">
      <c r="I1985" s="1"/>
    </row>
    <row r="1986" spans="9:9" x14ac:dyDescent="0.25">
      <c r="I1986" s="1"/>
    </row>
    <row r="1987" spans="9:9" x14ac:dyDescent="0.25">
      <c r="I1987" s="1"/>
    </row>
    <row r="1988" spans="9:9" x14ac:dyDescent="0.25">
      <c r="I1988" s="1"/>
    </row>
    <row r="1989" spans="9:9" x14ac:dyDescent="0.25">
      <c r="I1989" s="1"/>
    </row>
    <row r="1990" spans="9:9" x14ac:dyDescent="0.25">
      <c r="I1990" s="1"/>
    </row>
    <row r="1991" spans="9:9" x14ac:dyDescent="0.25">
      <c r="I1991" s="1"/>
    </row>
    <row r="1992" spans="9:9" x14ac:dyDescent="0.25">
      <c r="I1992" s="1"/>
    </row>
    <row r="1993" spans="9:9" x14ac:dyDescent="0.25">
      <c r="I1993" s="1"/>
    </row>
    <row r="1994" spans="9:9" x14ac:dyDescent="0.25">
      <c r="I1994" s="1"/>
    </row>
    <row r="1995" spans="9:9" x14ac:dyDescent="0.25">
      <c r="I1995" s="1"/>
    </row>
    <row r="1996" spans="9:9" x14ac:dyDescent="0.25">
      <c r="I1996" s="1"/>
    </row>
    <row r="1997" spans="9:9" x14ac:dyDescent="0.25">
      <c r="I1997" s="1"/>
    </row>
    <row r="1998" spans="9:9" x14ac:dyDescent="0.25">
      <c r="I1998" s="1"/>
    </row>
    <row r="1999" spans="9:9" x14ac:dyDescent="0.25">
      <c r="I1999" s="1"/>
    </row>
    <row r="2000" spans="9:9" x14ac:dyDescent="0.25">
      <c r="I2000" s="1"/>
    </row>
    <row r="2001" spans="9:9" x14ac:dyDescent="0.25">
      <c r="I2001" s="1"/>
    </row>
    <row r="2002" spans="9:9" x14ac:dyDescent="0.25">
      <c r="I2002" s="1"/>
    </row>
    <row r="2003" spans="9:9" x14ac:dyDescent="0.25">
      <c r="I2003" s="1"/>
    </row>
    <row r="2004" spans="9:9" x14ac:dyDescent="0.25">
      <c r="I2004" s="1"/>
    </row>
    <row r="2005" spans="9:9" x14ac:dyDescent="0.25">
      <c r="I2005" s="1"/>
    </row>
    <row r="2006" spans="9:9" x14ac:dyDescent="0.25">
      <c r="I2006" s="1"/>
    </row>
    <row r="2007" spans="9:9" x14ac:dyDescent="0.25">
      <c r="I2007" s="1"/>
    </row>
    <row r="2008" spans="9:9" x14ac:dyDescent="0.25">
      <c r="I2008" s="1"/>
    </row>
    <row r="2009" spans="9:9" x14ac:dyDescent="0.25">
      <c r="I2009" s="1"/>
    </row>
    <row r="2010" spans="9:9" x14ac:dyDescent="0.25">
      <c r="I2010" s="1"/>
    </row>
    <row r="2011" spans="9:9" x14ac:dyDescent="0.25">
      <c r="I2011" s="1"/>
    </row>
    <row r="2012" spans="9:9" x14ac:dyDescent="0.25">
      <c r="I2012" s="1"/>
    </row>
    <row r="2013" spans="9:9" x14ac:dyDescent="0.25">
      <c r="I2013" s="1"/>
    </row>
    <row r="2014" spans="9:9" x14ac:dyDescent="0.25">
      <c r="I2014" s="1"/>
    </row>
    <row r="2015" spans="9:9" x14ac:dyDescent="0.25">
      <c r="I2015" s="1"/>
    </row>
    <row r="2016" spans="9:9" x14ac:dyDescent="0.25">
      <c r="I2016" s="1"/>
    </row>
    <row r="2017" spans="9:9" x14ac:dyDescent="0.25">
      <c r="I2017" s="1"/>
    </row>
    <row r="2018" spans="9:9" x14ac:dyDescent="0.25">
      <c r="I2018" s="1"/>
    </row>
    <row r="2019" spans="9:9" x14ac:dyDescent="0.25">
      <c r="I2019" s="1"/>
    </row>
    <row r="2020" spans="9:9" x14ac:dyDescent="0.25">
      <c r="I2020" s="1"/>
    </row>
    <row r="2021" spans="9:9" x14ac:dyDescent="0.25">
      <c r="I2021" s="1"/>
    </row>
    <row r="2022" spans="9:9" x14ac:dyDescent="0.25">
      <c r="I2022" s="1"/>
    </row>
    <row r="2023" spans="9:9" x14ac:dyDescent="0.25">
      <c r="I2023" s="1"/>
    </row>
    <row r="2024" spans="9:9" x14ac:dyDescent="0.25">
      <c r="I2024" s="1"/>
    </row>
    <row r="2025" spans="9:9" x14ac:dyDescent="0.25">
      <c r="I2025" s="1"/>
    </row>
    <row r="2026" spans="9:9" x14ac:dyDescent="0.25">
      <c r="I2026" s="1"/>
    </row>
    <row r="2027" spans="9:9" x14ac:dyDescent="0.25">
      <c r="I2027" s="1"/>
    </row>
    <row r="2028" spans="9:9" x14ac:dyDescent="0.25">
      <c r="I2028" s="1"/>
    </row>
    <row r="2029" spans="9:9" x14ac:dyDescent="0.25">
      <c r="I2029" s="1"/>
    </row>
    <row r="2030" spans="9:9" x14ac:dyDescent="0.25">
      <c r="I2030" s="1"/>
    </row>
    <row r="2031" spans="9:9" x14ac:dyDescent="0.25">
      <c r="I2031" s="1"/>
    </row>
    <row r="2032" spans="9:9" x14ac:dyDescent="0.25">
      <c r="I2032" s="1"/>
    </row>
    <row r="2033" spans="9:9" x14ac:dyDescent="0.25">
      <c r="I2033" s="1"/>
    </row>
    <row r="2034" spans="9:9" x14ac:dyDescent="0.25">
      <c r="I2034" s="1"/>
    </row>
    <row r="2035" spans="9:9" x14ac:dyDescent="0.25">
      <c r="I2035" s="1"/>
    </row>
    <row r="2036" spans="9:9" x14ac:dyDescent="0.25">
      <c r="I2036" s="1"/>
    </row>
    <row r="2037" spans="9:9" x14ac:dyDescent="0.25">
      <c r="I2037" s="1"/>
    </row>
    <row r="2038" spans="9:9" x14ac:dyDescent="0.25">
      <c r="I2038" s="1"/>
    </row>
    <row r="2039" spans="9:9" x14ac:dyDescent="0.25">
      <c r="I2039" s="1"/>
    </row>
    <row r="2040" spans="9:9" x14ac:dyDescent="0.25">
      <c r="I2040" s="1"/>
    </row>
    <row r="2041" spans="9:9" x14ac:dyDescent="0.25">
      <c r="I2041" s="1"/>
    </row>
    <row r="2042" spans="9:9" x14ac:dyDescent="0.25">
      <c r="I2042" s="1"/>
    </row>
    <row r="2043" spans="9:9" x14ac:dyDescent="0.25">
      <c r="I2043" s="1"/>
    </row>
    <row r="2044" spans="9:9" x14ac:dyDescent="0.25">
      <c r="I2044" s="1"/>
    </row>
    <row r="2045" spans="9:9" x14ac:dyDescent="0.25">
      <c r="I2045" s="1"/>
    </row>
    <row r="2046" spans="9:9" x14ac:dyDescent="0.25">
      <c r="I2046" s="1"/>
    </row>
    <row r="2047" spans="9:9" x14ac:dyDescent="0.25">
      <c r="I2047" s="1"/>
    </row>
    <row r="2048" spans="9:9" x14ac:dyDescent="0.25">
      <c r="I2048" s="1"/>
    </row>
    <row r="2049" spans="9:9" x14ac:dyDescent="0.25">
      <c r="I2049" s="1"/>
    </row>
    <row r="2050" spans="9:9" x14ac:dyDescent="0.25">
      <c r="I2050" s="1"/>
    </row>
    <row r="2051" spans="9:9" x14ac:dyDescent="0.25">
      <c r="I2051" s="1"/>
    </row>
    <row r="2052" spans="9:9" x14ac:dyDescent="0.25">
      <c r="I2052" s="1"/>
    </row>
    <row r="2053" spans="9:9" x14ac:dyDescent="0.25">
      <c r="I2053" s="1"/>
    </row>
    <row r="2054" spans="9:9" x14ac:dyDescent="0.25">
      <c r="I2054" s="1"/>
    </row>
    <row r="2055" spans="9:9" x14ac:dyDescent="0.25">
      <c r="I2055" s="1"/>
    </row>
    <row r="2056" spans="9:9" x14ac:dyDescent="0.25">
      <c r="I2056" s="1"/>
    </row>
    <row r="2057" spans="9:9" x14ac:dyDescent="0.25">
      <c r="I2057" s="1"/>
    </row>
    <row r="2058" spans="9:9" x14ac:dyDescent="0.25">
      <c r="I2058" s="1"/>
    </row>
    <row r="2059" spans="9:9" x14ac:dyDescent="0.25">
      <c r="I2059" s="1"/>
    </row>
    <row r="2060" spans="9:9" x14ac:dyDescent="0.25">
      <c r="I2060" s="1"/>
    </row>
    <row r="2061" spans="9:9" x14ac:dyDescent="0.25">
      <c r="I2061" s="1"/>
    </row>
    <row r="2062" spans="9:9" x14ac:dyDescent="0.25">
      <c r="I2062" s="1"/>
    </row>
    <row r="2063" spans="9:9" x14ac:dyDescent="0.25">
      <c r="I2063" s="1"/>
    </row>
    <row r="2064" spans="9:9" x14ac:dyDescent="0.25">
      <c r="I2064" s="1"/>
    </row>
    <row r="2065" spans="9:9" x14ac:dyDescent="0.25">
      <c r="I2065" s="1"/>
    </row>
    <row r="2066" spans="9:9" x14ac:dyDescent="0.25">
      <c r="I2066" s="1"/>
    </row>
    <row r="2067" spans="9:9" x14ac:dyDescent="0.25">
      <c r="I2067" s="1"/>
    </row>
    <row r="2068" spans="9:9" x14ac:dyDescent="0.25">
      <c r="I2068" s="1"/>
    </row>
    <row r="2069" spans="9:9" x14ac:dyDescent="0.25">
      <c r="I2069" s="1"/>
    </row>
    <row r="2070" spans="9:9" x14ac:dyDescent="0.25">
      <c r="I2070" s="1"/>
    </row>
    <row r="2071" spans="9:9" x14ac:dyDescent="0.25">
      <c r="I2071" s="1"/>
    </row>
    <row r="2072" spans="9:9" x14ac:dyDescent="0.25">
      <c r="I2072" s="1"/>
    </row>
    <row r="2073" spans="9:9" x14ac:dyDescent="0.25">
      <c r="I2073" s="1"/>
    </row>
    <row r="2074" spans="9:9" x14ac:dyDescent="0.25">
      <c r="I2074" s="1"/>
    </row>
    <row r="2075" spans="9:9" x14ac:dyDescent="0.25">
      <c r="I2075" s="1"/>
    </row>
    <row r="2076" spans="9:9" x14ac:dyDescent="0.25">
      <c r="I2076" s="1"/>
    </row>
    <row r="2077" spans="9:9" x14ac:dyDescent="0.25">
      <c r="I2077" s="1"/>
    </row>
    <row r="2078" spans="9:9" x14ac:dyDescent="0.25">
      <c r="I2078" s="1"/>
    </row>
    <row r="2079" spans="9:9" x14ac:dyDescent="0.25">
      <c r="I2079" s="1"/>
    </row>
    <row r="2080" spans="9:9" x14ac:dyDescent="0.25">
      <c r="I2080" s="1"/>
    </row>
    <row r="2081" spans="9:9" x14ac:dyDescent="0.25">
      <c r="I2081" s="1"/>
    </row>
    <row r="2082" spans="9:9" x14ac:dyDescent="0.25">
      <c r="I2082" s="1"/>
    </row>
    <row r="2083" spans="9:9" x14ac:dyDescent="0.25">
      <c r="I2083" s="1"/>
    </row>
    <row r="2084" spans="9:9" x14ac:dyDescent="0.25">
      <c r="I2084" s="1"/>
    </row>
    <row r="2085" spans="9:9" x14ac:dyDescent="0.25">
      <c r="I2085" s="1"/>
    </row>
    <row r="2086" spans="9:9" x14ac:dyDescent="0.25">
      <c r="I2086" s="1"/>
    </row>
    <row r="2087" spans="9:9" x14ac:dyDescent="0.25">
      <c r="I2087" s="1"/>
    </row>
    <row r="2088" spans="9:9" x14ac:dyDescent="0.25">
      <c r="I2088" s="1"/>
    </row>
    <row r="2089" spans="9:9" x14ac:dyDescent="0.25">
      <c r="I2089" s="1"/>
    </row>
    <row r="2090" spans="9:9" x14ac:dyDescent="0.25">
      <c r="I2090" s="1"/>
    </row>
    <row r="2091" spans="9:9" x14ac:dyDescent="0.25">
      <c r="I2091" s="1"/>
    </row>
    <row r="2092" spans="9:9" x14ac:dyDescent="0.25">
      <c r="I2092" s="1"/>
    </row>
    <row r="2093" spans="9:9" x14ac:dyDescent="0.25">
      <c r="I2093" s="1"/>
    </row>
    <row r="2094" spans="9:9" x14ac:dyDescent="0.25">
      <c r="I2094" s="1"/>
    </row>
    <row r="2095" spans="9:9" x14ac:dyDescent="0.25">
      <c r="I2095" s="1"/>
    </row>
    <row r="2096" spans="9:9" x14ac:dyDescent="0.25">
      <c r="I2096" s="1"/>
    </row>
    <row r="2097" spans="9:9" x14ac:dyDescent="0.25">
      <c r="I2097" s="1"/>
    </row>
    <row r="2098" spans="9:9" x14ac:dyDescent="0.25">
      <c r="I2098" s="1"/>
    </row>
    <row r="2099" spans="9:9" x14ac:dyDescent="0.25">
      <c r="I2099" s="1"/>
    </row>
    <row r="2100" spans="9:9" x14ac:dyDescent="0.25">
      <c r="I2100" s="1"/>
    </row>
    <row r="2101" spans="9:9" x14ac:dyDescent="0.25">
      <c r="I2101" s="1"/>
    </row>
    <row r="2102" spans="9:9" x14ac:dyDescent="0.25">
      <c r="I2102" s="1"/>
    </row>
    <row r="2103" spans="9:9" x14ac:dyDescent="0.25">
      <c r="I2103" s="1"/>
    </row>
    <row r="2104" spans="9:9" x14ac:dyDescent="0.25">
      <c r="I2104" s="1"/>
    </row>
    <row r="2105" spans="9:9" x14ac:dyDescent="0.25">
      <c r="I2105" s="1"/>
    </row>
    <row r="2106" spans="9:9" x14ac:dyDescent="0.25">
      <c r="I2106" s="1"/>
    </row>
    <row r="2107" spans="9:9" x14ac:dyDescent="0.25">
      <c r="I2107" s="1"/>
    </row>
    <row r="2108" spans="9:9" x14ac:dyDescent="0.25">
      <c r="I2108" s="1"/>
    </row>
    <row r="2109" spans="9:9" x14ac:dyDescent="0.25">
      <c r="I2109" s="1"/>
    </row>
    <row r="2110" spans="9:9" x14ac:dyDescent="0.25">
      <c r="I2110" s="1"/>
    </row>
    <row r="2111" spans="9:9" x14ac:dyDescent="0.25">
      <c r="I2111" s="1"/>
    </row>
    <row r="2112" spans="9:9" x14ac:dyDescent="0.25">
      <c r="I2112" s="1"/>
    </row>
    <row r="2113" spans="9:9" x14ac:dyDescent="0.25">
      <c r="I2113" s="1"/>
    </row>
    <row r="2114" spans="9:9" x14ac:dyDescent="0.25">
      <c r="I2114" s="1"/>
    </row>
    <row r="2115" spans="9:9" x14ac:dyDescent="0.25">
      <c r="I2115" s="1"/>
    </row>
    <row r="2116" spans="9:9" x14ac:dyDescent="0.25">
      <c r="I2116" s="1"/>
    </row>
    <row r="2117" spans="9:9" x14ac:dyDescent="0.25">
      <c r="I2117" s="1"/>
    </row>
    <row r="2118" spans="9:9" x14ac:dyDescent="0.25">
      <c r="I2118" s="1"/>
    </row>
    <row r="2119" spans="9:9" x14ac:dyDescent="0.25">
      <c r="I2119" s="1"/>
    </row>
    <row r="2120" spans="9:9" x14ac:dyDescent="0.25">
      <c r="I2120" s="1"/>
    </row>
    <row r="2121" spans="9:9" x14ac:dyDescent="0.25">
      <c r="I2121" s="1"/>
    </row>
    <row r="2122" spans="9:9" x14ac:dyDescent="0.25">
      <c r="I2122" s="1"/>
    </row>
    <row r="2123" spans="9:9" x14ac:dyDescent="0.25">
      <c r="I2123" s="1"/>
    </row>
    <row r="2124" spans="9:9" x14ac:dyDescent="0.25">
      <c r="I2124" s="1"/>
    </row>
    <row r="2125" spans="9:9" x14ac:dyDescent="0.25">
      <c r="I2125" s="1"/>
    </row>
    <row r="2126" spans="9:9" x14ac:dyDescent="0.25">
      <c r="I2126" s="1"/>
    </row>
    <row r="2127" spans="9:9" x14ac:dyDescent="0.25">
      <c r="I2127" s="1"/>
    </row>
    <row r="2128" spans="9:9" x14ac:dyDescent="0.25">
      <c r="I2128" s="1"/>
    </row>
    <row r="2129" spans="9:9" x14ac:dyDescent="0.25">
      <c r="I2129" s="1"/>
    </row>
    <row r="2130" spans="9:9" x14ac:dyDescent="0.25">
      <c r="I2130" s="1"/>
    </row>
    <row r="2131" spans="9:9" x14ac:dyDescent="0.25">
      <c r="I2131" s="1"/>
    </row>
    <row r="2132" spans="9:9" x14ac:dyDescent="0.25">
      <c r="I2132" s="1"/>
    </row>
    <row r="2133" spans="9:9" x14ac:dyDescent="0.25">
      <c r="I2133" s="1"/>
    </row>
    <row r="2134" spans="9:9" x14ac:dyDescent="0.25">
      <c r="I2134" s="1"/>
    </row>
    <row r="2135" spans="9:9" x14ac:dyDescent="0.25">
      <c r="I2135" s="1"/>
    </row>
    <row r="2136" spans="9:9" x14ac:dyDescent="0.25">
      <c r="I2136" s="1"/>
    </row>
    <row r="2137" spans="9:9" x14ac:dyDescent="0.25">
      <c r="I2137" s="1"/>
    </row>
    <row r="2138" spans="9:9" x14ac:dyDescent="0.25">
      <c r="I2138" s="1"/>
    </row>
    <row r="2139" spans="9:9" x14ac:dyDescent="0.25">
      <c r="I2139" s="1"/>
    </row>
    <row r="2140" spans="9:9" x14ac:dyDescent="0.25">
      <c r="I2140" s="1"/>
    </row>
    <row r="2141" spans="9:9" x14ac:dyDescent="0.25">
      <c r="I2141" s="1"/>
    </row>
    <row r="2142" spans="9:9" x14ac:dyDescent="0.25">
      <c r="I2142" s="1"/>
    </row>
    <row r="2143" spans="9:9" x14ac:dyDescent="0.25">
      <c r="I2143" s="1"/>
    </row>
    <row r="2144" spans="9:9" x14ac:dyDescent="0.25">
      <c r="I2144" s="1"/>
    </row>
    <row r="2145" spans="9:9" x14ac:dyDescent="0.25">
      <c r="I2145" s="1"/>
    </row>
    <row r="2146" spans="9:9" x14ac:dyDescent="0.25">
      <c r="I2146" s="1"/>
    </row>
    <row r="2147" spans="9:9" x14ac:dyDescent="0.25">
      <c r="I2147" s="1"/>
    </row>
    <row r="2148" spans="9:9" x14ac:dyDescent="0.25">
      <c r="I2148" s="1"/>
    </row>
    <row r="2149" spans="9:9" x14ac:dyDescent="0.25">
      <c r="I2149" s="1"/>
    </row>
    <row r="2150" spans="9:9" x14ac:dyDescent="0.25">
      <c r="I2150" s="1"/>
    </row>
    <row r="2151" spans="9:9" x14ac:dyDescent="0.25">
      <c r="I2151" s="1"/>
    </row>
    <row r="2152" spans="9:9" x14ac:dyDescent="0.25">
      <c r="I2152" s="1"/>
    </row>
    <row r="2153" spans="9:9" x14ac:dyDescent="0.25">
      <c r="I2153" s="1"/>
    </row>
    <row r="2154" spans="9:9" x14ac:dyDescent="0.25">
      <c r="I2154" s="1"/>
    </row>
    <row r="2155" spans="9:9" x14ac:dyDescent="0.25">
      <c r="I2155" s="1"/>
    </row>
    <row r="2156" spans="9:9" x14ac:dyDescent="0.25">
      <c r="I2156" s="1"/>
    </row>
    <row r="2157" spans="9:9" x14ac:dyDescent="0.25">
      <c r="I2157" s="1"/>
    </row>
    <row r="2158" spans="9:9" x14ac:dyDescent="0.25">
      <c r="I2158" s="1"/>
    </row>
    <row r="2159" spans="9:9" x14ac:dyDescent="0.25">
      <c r="I2159" s="1"/>
    </row>
    <row r="2160" spans="9:9" x14ac:dyDescent="0.25">
      <c r="I2160" s="1"/>
    </row>
    <row r="2161" spans="9:9" x14ac:dyDescent="0.25">
      <c r="I2161" s="1"/>
    </row>
    <row r="2162" spans="9:9" x14ac:dyDescent="0.25">
      <c r="I2162" s="1"/>
    </row>
    <row r="2163" spans="9:9" x14ac:dyDescent="0.25">
      <c r="I2163" s="1"/>
    </row>
    <row r="2164" spans="9:9" x14ac:dyDescent="0.25">
      <c r="I2164" s="1"/>
    </row>
    <row r="2165" spans="9:9" x14ac:dyDescent="0.25">
      <c r="I2165" s="1"/>
    </row>
    <row r="2166" spans="9:9" x14ac:dyDescent="0.25">
      <c r="I2166" s="1"/>
    </row>
    <row r="2167" spans="9:9" x14ac:dyDescent="0.25">
      <c r="I2167" s="1"/>
    </row>
    <row r="2168" spans="9:9" x14ac:dyDescent="0.25">
      <c r="I2168" s="1"/>
    </row>
    <row r="2169" spans="9:9" x14ac:dyDescent="0.25">
      <c r="I2169" s="1"/>
    </row>
    <row r="2170" spans="9:9" x14ac:dyDescent="0.25">
      <c r="I2170" s="1"/>
    </row>
    <row r="2171" spans="9:9" x14ac:dyDescent="0.25">
      <c r="I2171" s="1"/>
    </row>
    <row r="2172" spans="9:9" x14ac:dyDescent="0.25">
      <c r="I2172" s="1"/>
    </row>
    <row r="2173" spans="9:9" x14ac:dyDescent="0.25">
      <c r="I2173" s="1"/>
    </row>
    <row r="2174" spans="9:9" x14ac:dyDescent="0.25">
      <c r="I2174" s="1"/>
    </row>
    <row r="2175" spans="9:9" x14ac:dyDescent="0.25">
      <c r="I2175" s="1"/>
    </row>
    <row r="2176" spans="9:9" x14ac:dyDescent="0.25">
      <c r="I2176" s="1"/>
    </row>
    <row r="2177" spans="9:9" x14ac:dyDescent="0.25">
      <c r="I2177" s="1"/>
    </row>
    <row r="2178" spans="9:9" x14ac:dyDescent="0.25">
      <c r="I2178" s="1"/>
    </row>
    <row r="2179" spans="9:9" x14ac:dyDescent="0.25">
      <c r="I2179" s="1"/>
    </row>
    <row r="2180" spans="9:9" x14ac:dyDescent="0.25">
      <c r="I2180" s="1"/>
    </row>
    <row r="2181" spans="9:9" x14ac:dyDescent="0.25">
      <c r="I2181" s="1"/>
    </row>
    <row r="2182" spans="9:9" x14ac:dyDescent="0.25">
      <c r="I2182" s="1"/>
    </row>
    <row r="2183" spans="9:9" x14ac:dyDescent="0.25">
      <c r="I2183" s="1"/>
    </row>
    <row r="2184" spans="9:9" x14ac:dyDescent="0.25">
      <c r="I2184" s="1"/>
    </row>
    <row r="2185" spans="9:9" x14ac:dyDescent="0.25">
      <c r="I2185" s="1"/>
    </row>
    <row r="2186" spans="9:9" x14ac:dyDescent="0.25">
      <c r="I2186" s="1"/>
    </row>
    <row r="2187" spans="9:9" x14ac:dyDescent="0.25">
      <c r="I2187" s="1"/>
    </row>
    <row r="2188" spans="9:9" x14ac:dyDescent="0.25">
      <c r="I2188" s="1"/>
    </row>
    <row r="2189" spans="9:9" x14ac:dyDescent="0.25">
      <c r="I2189" s="1"/>
    </row>
    <row r="2190" spans="9:9" x14ac:dyDescent="0.25">
      <c r="I2190" s="1"/>
    </row>
    <row r="2191" spans="9:9" x14ac:dyDescent="0.25">
      <c r="I2191" s="1"/>
    </row>
    <row r="2192" spans="9:9" x14ac:dyDescent="0.25">
      <c r="I2192" s="1"/>
    </row>
    <row r="2193" spans="9:9" x14ac:dyDescent="0.25">
      <c r="I2193" s="1"/>
    </row>
    <row r="2194" spans="9:9" x14ac:dyDescent="0.25">
      <c r="I2194" s="1"/>
    </row>
    <row r="2195" spans="9:9" x14ac:dyDescent="0.25">
      <c r="I2195" s="1"/>
    </row>
    <row r="2196" spans="9:9" x14ac:dyDescent="0.25">
      <c r="I2196" s="1"/>
    </row>
    <row r="2197" spans="9:9" x14ac:dyDescent="0.25">
      <c r="I2197" s="1"/>
    </row>
    <row r="2198" spans="9:9" x14ac:dyDescent="0.25">
      <c r="I2198" s="1"/>
    </row>
    <row r="2199" spans="9:9" x14ac:dyDescent="0.25">
      <c r="I2199" s="1"/>
    </row>
    <row r="2200" spans="9:9" x14ac:dyDescent="0.25">
      <c r="I2200" s="1"/>
    </row>
    <row r="2201" spans="9:9" x14ac:dyDescent="0.25">
      <c r="I2201" s="1"/>
    </row>
    <row r="2202" spans="9:9" x14ac:dyDescent="0.25">
      <c r="I2202" s="1"/>
    </row>
    <row r="2203" spans="9:9" x14ac:dyDescent="0.25">
      <c r="I2203" s="1"/>
    </row>
    <row r="2204" spans="9:9" x14ac:dyDescent="0.25">
      <c r="I2204" s="1"/>
    </row>
    <row r="2205" spans="9:9" x14ac:dyDescent="0.25">
      <c r="I2205" s="1"/>
    </row>
    <row r="2206" spans="9:9" x14ac:dyDescent="0.25">
      <c r="I2206" s="1"/>
    </row>
    <row r="2207" spans="9:9" x14ac:dyDescent="0.25">
      <c r="I2207" s="1"/>
    </row>
    <row r="2208" spans="9:9" x14ac:dyDescent="0.25">
      <c r="I2208" s="1"/>
    </row>
    <row r="2209" spans="9:9" x14ac:dyDescent="0.25">
      <c r="I2209" s="1"/>
    </row>
    <row r="2210" spans="9:9" x14ac:dyDescent="0.25">
      <c r="I2210" s="1"/>
    </row>
    <row r="2211" spans="9:9" x14ac:dyDescent="0.25">
      <c r="I2211" s="1"/>
    </row>
    <row r="2212" spans="9:9" x14ac:dyDescent="0.25">
      <c r="I2212" s="1"/>
    </row>
    <row r="2213" spans="9:9" x14ac:dyDescent="0.25">
      <c r="I2213" s="1"/>
    </row>
    <row r="2214" spans="9:9" x14ac:dyDescent="0.25">
      <c r="I2214" s="1"/>
    </row>
    <row r="2215" spans="9:9" x14ac:dyDescent="0.25">
      <c r="I2215" s="1"/>
    </row>
    <row r="2216" spans="9:9" x14ac:dyDescent="0.25">
      <c r="I2216" s="1"/>
    </row>
    <row r="2217" spans="9:9" x14ac:dyDescent="0.25">
      <c r="I2217" s="1"/>
    </row>
    <row r="2218" spans="9:9" x14ac:dyDescent="0.25">
      <c r="I2218" s="1"/>
    </row>
    <row r="2219" spans="9:9" x14ac:dyDescent="0.25">
      <c r="I2219" s="1"/>
    </row>
    <row r="2220" spans="9:9" x14ac:dyDescent="0.25">
      <c r="I2220" s="1"/>
    </row>
    <row r="2221" spans="9:9" x14ac:dyDescent="0.25">
      <c r="I2221" s="1"/>
    </row>
    <row r="2222" spans="9:9" x14ac:dyDescent="0.25">
      <c r="I2222" s="1"/>
    </row>
    <row r="2223" spans="9:9" x14ac:dyDescent="0.25">
      <c r="I2223" s="1"/>
    </row>
    <row r="2224" spans="9:9" x14ac:dyDescent="0.25">
      <c r="I2224" s="1"/>
    </row>
    <row r="2225" spans="9:9" x14ac:dyDescent="0.25">
      <c r="I2225" s="1"/>
    </row>
    <row r="2226" spans="9:9" x14ac:dyDescent="0.25">
      <c r="I2226" s="1"/>
    </row>
    <row r="2227" spans="9:9" x14ac:dyDescent="0.25">
      <c r="I2227" s="1"/>
    </row>
    <row r="2228" spans="9:9" x14ac:dyDescent="0.25">
      <c r="I2228" s="1"/>
    </row>
    <row r="2229" spans="9:9" x14ac:dyDescent="0.25">
      <c r="I2229" s="1"/>
    </row>
    <row r="2230" spans="9:9" x14ac:dyDescent="0.25">
      <c r="I2230" s="1"/>
    </row>
    <row r="2231" spans="9:9" x14ac:dyDescent="0.25">
      <c r="I2231" s="1"/>
    </row>
    <row r="2232" spans="9:9" x14ac:dyDescent="0.25">
      <c r="I2232" s="1"/>
    </row>
    <row r="2233" spans="9:9" x14ac:dyDescent="0.25">
      <c r="I2233" s="1"/>
    </row>
    <row r="2234" spans="9:9" x14ac:dyDescent="0.25">
      <c r="I2234" s="1"/>
    </row>
    <row r="2235" spans="9:9" x14ac:dyDescent="0.25">
      <c r="I2235" s="1"/>
    </row>
    <row r="2236" spans="9:9" x14ac:dyDescent="0.25">
      <c r="I2236" s="1"/>
    </row>
    <row r="2237" spans="9:9" x14ac:dyDescent="0.25">
      <c r="I2237" s="1"/>
    </row>
    <row r="2238" spans="9:9" x14ac:dyDescent="0.25">
      <c r="I2238" s="1"/>
    </row>
    <row r="2239" spans="9:9" x14ac:dyDescent="0.25">
      <c r="I2239" s="1"/>
    </row>
    <row r="2240" spans="9:9" x14ac:dyDescent="0.25">
      <c r="I2240" s="1"/>
    </row>
    <row r="2241" spans="9:9" x14ac:dyDescent="0.25">
      <c r="I2241" s="1"/>
    </row>
    <row r="2242" spans="9:9" x14ac:dyDescent="0.25">
      <c r="I2242" s="1"/>
    </row>
    <row r="2243" spans="9:9" x14ac:dyDescent="0.25">
      <c r="I2243" s="1"/>
    </row>
    <row r="2244" spans="9:9" x14ac:dyDescent="0.25">
      <c r="I2244" s="1"/>
    </row>
    <row r="2245" spans="9:9" x14ac:dyDescent="0.25">
      <c r="I2245" s="1"/>
    </row>
    <row r="2246" spans="9:9" x14ac:dyDescent="0.25">
      <c r="I2246" s="1"/>
    </row>
    <row r="2247" spans="9:9" x14ac:dyDescent="0.25">
      <c r="I2247" s="1"/>
    </row>
    <row r="2248" spans="9:9" x14ac:dyDescent="0.25">
      <c r="I2248" s="1"/>
    </row>
    <row r="2249" spans="9:9" x14ac:dyDescent="0.25">
      <c r="I2249" s="1"/>
    </row>
    <row r="2250" spans="9:9" x14ac:dyDescent="0.25">
      <c r="I2250" s="1"/>
    </row>
    <row r="2251" spans="9:9" x14ac:dyDescent="0.25">
      <c r="I2251" s="1"/>
    </row>
    <row r="2252" spans="9:9" x14ac:dyDescent="0.25">
      <c r="I2252" s="1"/>
    </row>
    <row r="2253" spans="9:9" x14ac:dyDescent="0.25">
      <c r="I2253" s="1"/>
    </row>
    <row r="2254" spans="9:9" x14ac:dyDescent="0.25">
      <c r="I2254" s="1"/>
    </row>
    <row r="2255" spans="9:9" x14ac:dyDescent="0.25">
      <c r="I2255" s="1"/>
    </row>
    <row r="2256" spans="9:9" x14ac:dyDescent="0.25">
      <c r="I2256" s="1"/>
    </row>
    <row r="2257" spans="9:9" x14ac:dyDescent="0.25">
      <c r="I2257" s="1"/>
    </row>
    <row r="2258" spans="9:9" x14ac:dyDescent="0.25">
      <c r="I2258" s="1"/>
    </row>
    <row r="2259" spans="9:9" x14ac:dyDescent="0.25">
      <c r="I2259" s="1"/>
    </row>
    <row r="2260" spans="9:9" x14ac:dyDescent="0.25">
      <c r="I2260" s="1"/>
    </row>
    <row r="2261" spans="9:9" x14ac:dyDescent="0.25">
      <c r="I2261" s="1"/>
    </row>
    <row r="2262" spans="9:9" x14ac:dyDescent="0.25">
      <c r="I2262" s="1"/>
    </row>
    <row r="2263" spans="9:9" x14ac:dyDescent="0.25">
      <c r="I2263" s="1"/>
    </row>
    <row r="2264" spans="9:9" x14ac:dyDescent="0.25">
      <c r="I2264" s="1"/>
    </row>
    <row r="2265" spans="9:9" x14ac:dyDescent="0.25">
      <c r="I2265" s="1"/>
    </row>
    <row r="2266" spans="9:9" x14ac:dyDescent="0.25">
      <c r="I2266" s="1"/>
    </row>
    <row r="2267" spans="9:9" x14ac:dyDescent="0.25">
      <c r="I2267" s="1"/>
    </row>
    <row r="2268" spans="9:9" x14ac:dyDescent="0.25">
      <c r="I2268" s="1"/>
    </row>
    <row r="2269" spans="9:9" x14ac:dyDescent="0.25">
      <c r="I2269" s="1"/>
    </row>
    <row r="2270" spans="9:9" x14ac:dyDescent="0.25">
      <c r="I2270" s="1"/>
    </row>
    <row r="2271" spans="9:9" x14ac:dyDescent="0.25">
      <c r="I2271" s="1"/>
    </row>
    <row r="2272" spans="9:9" x14ac:dyDescent="0.25">
      <c r="I2272" s="1"/>
    </row>
    <row r="2273" spans="9:9" x14ac:dyDescent="0.25">
      <c r="I2273" s="1"/>
    </row>
    <row r="2274" spans="9:9" x14ac:dyDescent="0.25">
      <c r="I2274" s="1"/>
    </row>
    <row r="2275" spans="9:9" x14ac:dyDescent="0.25">
      <c r="I2275" s="1"/>
    </row>
    <row r="2276" spans="9:9" x14ac:dyDescent="0.25">
      <c r="I2276" s="1"/>
    </row>
    <row r="2277" spans="9:9" x14ac:dyDescent="0.25">
      <c r="I2277" s="1"/>
    </row>
    <row r="2278" spans="9:9" x14ac:dyDescent="0.25">
      <c r="I2278" s="1"/>
    </row>
    <row r="2279" spans="9:9" x14ac:dyDescent="0.25">
      <c r="I2279" s="1"/>
    </row>
    <row r="2280" spans="9:9" x14ac:dyDescent="0.25">
      <c r="I2280" s="1"/>
    </row>
    <row r="2281" spans="9:9" x14ac:dyDescent="0.25">
      <c r="I2281" s="1"/>
    </row>
    <row r="2282" spans="9:9" x14ac:dyDescent="0.25">
      <c r="I2282" s="1"/>
    </row>
    <row r="2283" spans="9:9" x14ac:dyDescent="0.25">
      <c r="I2283" s="1"/>
    </row>
    <row r="2284" spans="9:9" x14ac:dyDescent="0.25">
      <c r="I2284" s="1"/>
    </row>
    <row r="2285" spans="9:9" x14ac:dyDescent="0.25">
      <c r="I2285" s="1"/>
    </row>
    <row r="2286" spans="9:9" x14ac:dyDescent="0.25">
      <c r="I2286" s="1"/>
    </row>
    <row r="2287" spans="9:9" x14ac:dyDescent="0.25">
      <c r="I2287" s="1"/>
    </row>
    <row r="2288" spans="9:9" x14ac:dyDescent="0.25">
      <c r="I2288" s="1"/>
    </row>
    <row r="2289" spans="9:9" x14ac:dyDescent="0.25">
      <c r="I2289" s="1"/>
    </row>
    <row r="2290" spans="9:9" x14ac:dyDescent="0.25">
      <c r="I2290" s="1"/>
    </row>
    <row r="2291" spans="9:9" x14ac:dyDescent="0.25">
      <c r="I2291" s="1"/>
    </row>
    <row r="2292" spans="9:9" x14ac:dyDescent="0.25">
      <c r="I2292" s="1"/>
    </row>
    <row r="2293" spans="9:9" x14ac:dyDescent="0.25">
      <c r="I2293" s="1"/>
    </row>
    <row r="2294" spans="9:9" x14ac:dyDescent="0.25">
      <c r="I2294" s="1"/>
    </row>
    <row r="2295" spans="9:9" x14ac:dyDescent="0.25">
      <c r="I2295" s="1"/>
    </row>
    <row r="2296" spans="9:9" x14ac:dyDescent="0.25">
      <c r="I2296" s="1"/>
    </row>
    <row r="2297" spans="9:9" x14ac:dyDescent="0.25">
      <c r="I2297" s="1"/>
    </row>
    <row r="2298" spans="9:9" x14ac:dyDescent="0.25">
      <c r="I2298" s="1"/>
    </row>
    <row r="2299" spans="9:9" x14ac:dyDescent="0.25">
      <c r="I2299" s="1"/>
    </row>
    <row r="2300" spans="9:9" x14ac:dyDescent="0.25">
      <c r="I2300" s="1"/>
    </row>
    <row r="2301" spans="9:9" x14ac:dyDescent="0.25">
      <c r="I2301" s="1"/>
    </row>
    <row r="2302" spans="9:9" x14ac:dyDescent="0.25">
      <c r="I2302" s="1"/>
    </row>
    <row r="2303" spans="9:9" x14ac:dyDescent="0.25">
      <c r="I2303" s="1"/>
    </row>
    <row r="2304" spans="9:9" x14ac:dyDescent="0.25">
      <c r="I2304" s="1"/>
    </row>
    <row r="2305" spans="9:9" x14ac:dyDescent="0.25">
      <c r="I2305" s="1"/>
    </row>
    <row r="2306" spans="9:9" x14ac:dyDescent="0.25">
      <c r="I2306" s="1"/>
    </row>
    <row r="2307" spans="9:9" x14ac:dyDescent="0.25">
      <c r="I2307" s="1"/>
    </row>
    <row r="2308" spans="9:9" x14ac:dyDescent="0.25">
      <c r="I2308" s="1"/>
    </row>
    <row r="2309" spans="9:9" x14ac:dyDescent="0.25">
      <c r="I2309" s="1"/>
    </row>
    <row r="2310" spans="9:9" x14ac:dyDescent="0.25">
      <c r="I2310" s="1"/>
    </row>
    <row r="2311" spans="9:9" x14ac:dyDescent="0.25">
      <c r="I2311" s="1"/>
    </row>
    <row r="2312" spans="9:9" x14ac:dyDescent="0.25">
      <c r="I2312" s="1"/>
    </row>
    <row r="2313" spans="9:9" x14ac:dyDescent="0.25">
      <c r="I2313" s="1"/>
    </row>
    <row r="2314" spans="9:9" x14ac:dyDescent="0.25">
      <c r="I2314" s="1"/>
    </row>
    <row r="2315" spans="9:9" x14ac:dyDescent="0.25">
      <c r="I2315" s="1"/>
    </row>
    <row r="2316" spans="9:9" x14ac:dyDescent="0.25">
      <c r="I2316" s="1"/>
    </row>
    <row r="2317" spans="9:9" x14ac:dyDescent="0.25">
      <c r="I2317" s="1"/>
    </row>
    <row r="2318" spans="9:9" x14ac:dyDescent="0.25">
      <c r="I2318" s="1"/>
    </row>
    <row r="2319" spans="9:9" x14ac:dyDescent="0.25">
      <c r="I2319" s="1"/>
    </row>
    <row r="2320" spans="9:9" x14ac:dyDescent="0.25">
      <c r="I2320" s="1"/>
    </row>
    <row r="2321" spans="9:9" x14ac:dyDescent="0.25">
      <c r="I2321" s="1"/>
    </row>
    <row r="2322" spans="9:9" x14ac:dyDescent="0.25">
      <c r="I2322" s="1"/>
    </row>
    <row r="2323" spans="9:9" x14ac:dyDescent="0.25">
      <c r="I2323" s="1"/>
    </row>
    <row r="2324" spans="9:9" x14ac:dyDescent="0.25">
      <c r="I2324" s="1"/>
    </row>
    <row r="2325" spans="9:9" x14ac:dyDescent="0.25">
      <c r="I2325" s="1"/>
    </row>
    <row r="2326" spans="9:9" x14ac:dyDescent="0.25">
      <c r="I2326" s="1"/>
    </row>
    <row r="2327" spans="9:9" x14ac:dyDescent="0.25">
      <c r="I2327" s="1"/>
    </row>
    <row r="2328" spans="9:9" x14ac:dyDescent="0.25">
      <c r="I2328" s="1"/>
    </row>
    <row r="2329" spans="9:9" x14ac:dyDescent="0.25">
      <c r="I2329" s="1"/>
    </row>
    <row r="2330" spans="9:9" x14ac:dyDescent="0.25">
      <c r="I2330" s="1"/>
    </row>
    <row r="2331" spans="9:9" x14ac:dyDescent="0.25">
      <c r="I2331" s="1"/>
    </row>
    <row r="2332" spans="9:9" x14ac:dyDescent="0.25">
      <c r="I2332" s="1"/>
    </row>
    <row r="2333" spans="9:9" x14ac:dyDescent="0.25">
      <c r="I2333" s="1"/>
    </row>
    <row r="2334" spans="9:9" x14ac:dyDescent="0.25">
      <c r="I2334" s="1"/>
    </row>
    <row r="2335" spans="9:9" x14ac:dyDescent="0.25">
      <c r="I2335" s="1"/>
    </row>
    <row r="2336" spans="9:9" x14ac:dyDescent="0.25">
      <c r="I2336" s="1"/>
    </row>
    <row r="2337" spans="9:9" x14ac:dyDescent="0.25">
      <c r="I2337" s="1"/>
    </row>
    <row r="2338" spans="9:9" x14ac:dyDescent="0.25">
      <c r="I2338" s="1"/>
    </row>
    <row r="2339" spans="9:9" x14ac:dyDescent="0.25">
      <c r="I2339" s="1"/>
    </row>
    <row r="2340" spans="9:9" x14ac:dyDescent="0.25">
      <c r="I2340" s="1"/>
    </row>
    <row r="2341" spans="9:9" x14ac:dyDescent="0.25">
      <c r="I2341" s="1"/>
    </row>
    <row r="2342" spans="9:9" x14ac:dyDescent="0.25">
      <c r="I2342" s="1"/>
    </row>
    <row r="2343" spans="9:9" x14ac:dyDescent="0.25">
      <c r="I2343" s="1"/>
    </row>
    <row r="2344" spans="9:9" x14ac:dyDescent="0.25">
      <c r="I2344" s="1"/>
    </row>
    <row r="2345" spans="9:9" x14ac:dyDescent="0.25">
      <c r="I2345" s="1"/>
    </row>
    <row r="2346" spans="9:9" x14ac:dyDescent="0.25">
      <c r="I2346" s="1"/>
    </row>
    <row r="2347" spans="9:9" x14ac:dyDescent="0.25">
      <c r="I2347" s="1"/>
    </row>
    <row r="2348" spans="9:9" x14ac:dyDescent="0.25">
      <c r="I2348" s="1"/>
    </row>
    <row r="2349" spans="9:9" x14ac:dyDescent="0.25">
      <c r="I2349" s="1"/>
    </row>
    <row r="2350" spans="9:9" x14ac:dyDescent="0.25">
      <c r="I2350" s="1"/>
    </row>
    <row r="2351" spans="9:9" x14ac:dyDescent="0.25">
      <c r="I2351" s="1"/>
    </row>
    <row r="2352" spans="9:9" x14ac:dyDescent="0.25">
      <c r="I2352" s="1"/>
    </row>
    <row r="2353" spans="9:9" x14ac:dyDescent="0.25">
      <c r="I2353" s="1"/>
    </row>
    <row r="2354" spans="9:9" x14ac:dyDescent="0.25">
      <c r="I2354" s="1"/>
    </row>
    <row r="2355" spans="9:9" x14ac:dyDescent="0.25">
      <c r="I2355" s="1"/>
    </row>
    <row r="2356" spans="9:9" x14ac:dyDescent="0.25">
      <c r="I2356" s="1"/>
    </row>
    <row r="2357" spans="9:9" x14ac:dyDescent="0.25">
      <c r="I2357" s="1"/>
    </row>
    <row r="2358" spans="9:9" x14ac:dyDescent="0.25">
      <c r="I2358" s="1"/>
    </row>
    <row r="2359" spans="9:9" x14ac:dyDescent="0.25">
      <c r="I2359" s="1"/>
    </row>
    <row r="2360" spans="9:9" x14ac:dyDescent="0.25">
      <c r="I2360" s="1"/>
    </row>
    <row r="2361" spans="9:9" x14ac:dyDescent="0.25">
      <c r="I2361" s="1"/>
    </row>
    <row r="2362" spans="9:9" x14ac:dyDescent="0.25">
      <c r="I2362" s="1"/>
    </row>
    <row r="2363" spans="9:9" x14ac:dyDescent="0.25">
      <c r="I2363" s="1"/>
    </row>
    <row r="2364" spans="9:9" x14ac:dyDescent="0.25">
      <c r="I2364" s="1"/>
    </row>
    <row r="2365" spans="9:9" x14ac:dyDescent="0.25">
      <c r="I2365" s="1"/>
    </row>
    <row r="2366" spans="9:9" x14ac:dyDescent="0.25">
      <c r="I2366" s="1"/>
    </row>
    <row r="2367" spans="9:9" x14ac:dyDescent="0.25">
      <c r="I2367" s="1"/>
    </row>
    <row r="2368" spans="9:9" x14ac:dyDescent="0.25">
      <c r="I2368" s="1"/>
    </row>
    <row r="2369" spans="9:9" x14ac:dyDescent="0.25">
      <c r="I2369" s="1"/>
    </row>
    <row r="2370" spans="9:9" x14ac:dyDescent="0.25">
      <c r="I2370" s="1"/>
    </row>
    <row r="2371" spans="9:9" x14ac:dyDescent="0.25">
      <c r="I2371" s="1"/>
    </row>
    <row r="2372" spans="9:9" x14ac:dyDescent="0.25">
      <c r="I2372" s="1"/>
    </row>
    <row r="2373" spans="9:9" x14ac:dyDescent="0.25">
      <c r="I2373" s="1"/>
    </row>
    <row r="2374" spans="9:9" x14ac:dyDescent="0.25">
      <c r="I2374" s="1"/>
    </row>
    <row r="2375" spans="9:9" x14ac:dyDescent="0.25">
      <c r="I2375" s="1"/>
    </row>
    <row r="2376" spans="9:9" x14ac:dyDescent="0.25">
      <c r="I2376" s="1"/>
    </row>
    <row r="2377" spans="9:9" x14ac:dyDescent="0.25">
      <c r="I2377" s="1"/>
    </row>
    <row r="2378" spans="9:9" x14ac:dyDescent="0.25">
      <c r="I2378" s="1"/>
    </row>
    <row r="2379" spans="9:9" x14ac:dyDescent="0.25">
      <c r="I2379" s="1"/>
    </row>
    <row r="2380" spans="9:9" x14ac:dyDescent="0.25">
      <c r="I2380" s="1"/>
    </row>
    <row r="2381" spans="9:9" x14ac:dyDescent="0.25">
      <c r="I2381" s="1"/>
    </row>
    <row r="2382" spans="9:9" x14ac:dyDescent="0.25">
      <c r="I2382" s="1"/>
    </row>
    <row r="2383" spans="9:9" x14ac:dyDescent="0.25">
      <c r="I2383" s="1"/>
    </row>
    <row r="2384" spans="9:9" x14ac:dyDescent="0.25">
      <c r="I2384" s="1"/>
    </row>
    <row r="2385" spans="9:9" x14ac:dyDescent="0.25">
      <c r="I2385" s="1"/>
    </row>
    <row r="2386" spans="9:9" x14ac:dyDescent="0.25">
      <c r="I2386" s="1"/>
    </row>
    <row r="2387" spans="9:9" x14ac:dyDescent="0.25">
      <c r="I2387" s="1"/>
    </row>
    <row r="2388" spans="9:9" x14ac:dyDescent="0.25">
      <c r="I2388" s="1"/>
    </row>
    <row r="2389" spans="9:9" x14ac:dyDescent="0.25">
      <c r="I2389" s="1"/>
    </row>
    <row r="2390" spans="9:9" x14ac:dyDescent="0.25">
      <c r="I2390" s="1"/>
    </row>
    <row r="2391" spans="9:9" x14ac:dyDescent="0.25">
      <c r="I2391" s="1"/>
    </row>
    <row r="2392" spans="9:9" x14ac:dyDescent="0.25">
      <c r="I2392" s="1"/>
    </row>
    <row r="2393" spans="9:9" x14ac:dyDescent="0.25">
      <c r="I2393" s="1"/>
    </row>
    <row r="2394" spans="9:9" x14ac:dyDescent="0.25">
      <c r="I2394" s="1"/>
    </row>
    <row r="2395" spans="9:9" x14ac:dyDescent="0.25">
      <c r="I2395" s="1"/>
    </row>
    <row r="2396" spans="9:9" x14ac:dyDescent="0.25">
      <c r="I2396" s="1"/>
    </row>
    <row r="2397" spans="9:9" x14ac:dyDescent="0.25">
      <c r="I2397" s="1"/>
    </row>
    <row r="2398" spans="9:9" x14ac:dyDescent="0.25">
      <c r="I2398" s="1"/>
    </row>
    <row r="2399" spans="9:9" x14ac:dyDescent="0.25">
      <c r="I2399" s="1"/>
    </row>
    <row r="2400" spans="9:9" x14ac:dyDescent="0.25">
      <c r="I2400" s="1"/>
    </row>
    <row r="2401" spans="9:9" x14ac:dyDescent="0.25">
      <c r="I2401" s="1"/>
    </row>
    <row r="2402" spans="9:9" x14ac:dyDescent="0.25">
      <c r="I2402" s="1"/>
    </row>
    <row r="2403" spans="9:9" x14ac:dyDescent="0.25">
      <c r="I2403" s="1"/>
    </row>
    <row r="2404" spans="9:9" x14ac:dyDescent="0.25">
      <c r="I2404" s="1"/>
    </row>
    <row r="2405" spans="9:9" x14ac:dyDescent="0.25">
      <c r="I2405" s="1"/>
    </row>
    <row r="2406" spans="9:9" x14ac:dyDescent="0.25">
      <c r="I2406" s="1"/>
    </row>
    <row r="2407" spans="9:9" x14ac:dyDescent="0.25">
      <c r="I2407" s="1"/>
    </row>
    <row r="2408" spans="9:9" x14ac:dyDescent="0.25">
      <c r="I2408" s="1"/>
    </row>
    <row r="2409" spans="9:9" x14ac:dyDescent="0.25">
      <c r="I2409" s="1"/>
    </row>
    <row r="2410" spans="9:9" x14ac:dyDescent="0.25">
      <c r="I2410" s="1"/>
    </row>
    <row r="2411" spans="9:9" x14ac:dyDescent="0.25">
      <c r="I2411" s="1"/>
    </row>
    <row r="2412" spans="9:9" x14ac:dyDescent="0.25">
      <c r="I2412" s="1"/>
    </row>
    <row r="2413" spans="9:9" x14ac:dyDescent="0.25">
      <c r="I2413" s="1"/>
    </row>
    <row r="2414" spans="9:9" x14ac:dyDescent="0.25">
      <c r="I2414" s="1"/>
    </row>
    <row r="2415" spans="9:9" x14ac:dyDescent="0.25">
      <c r="I2415" s="1"/>
    </row>
    <row r="2416" spans="9:9" x14ac:dyDescent="0.25">
      <c r="I2416" s="1"/>
    </row>
    <row r="2417" spans="9:9" x14ac:dyDescent="0.25">
      <c r="I2417" s="1"/>
    </row>
    <row r="2418" spans="9:9" x14ac:dyDescent="0.25">
      <c r="I2418" s="1"/>
    </row>
    <row r="2419" spans="9:9" x14ac:dyDescent="0.25">
      <c r="I2419" s="1"/>
    </row>
    <row r="2420" spans="9:9" x14ac:dyDescent="0.25">
      <c r="I2420" s="1"/>
    </row>
    <row r="2421" spans="9:9" x14ac:dyDescent="0.25">
      <c r="I2421" s="1"/>
    </row>
    <row r="2422" spans="9:9" x14ac:dyDescent="0.25">
      <c r="I2422" s="1"/>
    </row>
    <row r="2423" spans="9:9" x14ac:dyDescent="0.25">
      <c r="I2423" s="1"/>
    </row>
    <row r="2424" spans="9:9" x14ac:dyDescent="0.25">
      <c r="I2424" s="1"/>
    </row>
    <row r="2425" spans="9:9" x14ac:dyDescent="0.25">
      <c r="I2425" s="1"/>
    </row>
    <row r="2426" spans="9:9" x14ac:dyDescent="0.25">
      <c r="I2426" s="1"/>
    </row>
    <row r="2427" spans="9:9" x14ac:dyDescent="0.25">
      <c r="I2427" s="1"/>
    </row>
    <row r="2428" spans="9:9" x14ac:dyDescent="0.25">
      <c r="I2428" s="1"/>
    </row>
    <row r="2429" spans="9:9" x14ac:dyDescent="0.25">
      <c r="I2429" s="1"/>
    </row>
    <row r="2430" spans="9:9" x14ac:dyDescent="0.25">
      <c r="I2430" s="1"/>
    </row>
    <row r="2431" spans="9:9" x14ac:dyDescent="0.25">
      <c r="I2431" s="1"/>
    </row>
    <row r="2432" spans="9:9" x14ac:dyDescent="0.25">
      <c r="I2432" s="1"/>
    </row>
    <row r="2433" spans="9:9" x14ac:dyDescent="0.25">
      <c r="I2433" s="1"/>
    </row>
    <row r="2434" spans="9:9" x14ac:dyDescent="0.25">
      <c r="I2434" s="1"/>
    </row>
    <row r="2435" spans="9:9" x14ac:dyDescent="0.25">
      <c r="I2435" s="1"/>
    </row>
    <row r="2436" spans="9:9" x14ac:dyDescent="0.25">
      <c r="I2436" s="1"/>
    </row>
    <row r="2437" spans="9:9" x14ac:dyDescent="0.25">
      <c r="I2437" s="1"/>
    </row>
    <row r="2438" spans="9:9" x14ac:dyDescent="0.25">
      <c r="I2438" s="1"/>
    </row>
    <row r="2439" spans="9:9" x14ac:dyDescent="0.25">
      <c r="I2439" s="1"/>
    </row>
    <row r="2440" spans="9:9" x14ac:dyDescent="0.25">
      <c r="I2440" s="1"/>
    </row>
    <row r="2441" spans="9:9" x14ac:dyDescent="0.25">
      <c r="I2441" s="1"/>
    </row>
    <row r="2442" spans="9:9" x14ac:dyDescent="0.25">
      <c r="I2442" s="1"/>
    </row>
    <row r="2443" spans="9:9" x14ac:dyDescent="0.25">
      <c r="I2443" s="1"/>
    </row>
    <row r="2444" spans="9:9" x14ac:dyDescent="0.25">
      <c r="I2444" s="1"/>
    </row>
    <row r="2445" spans="9:9" x14ac:dyDescent="0.25">
      <c r="I2445" s="1"/>
    </row>
    <row r="2446" spans="9:9" x14ac:dyDescent="0.25">
      <c r="I2446" s="1"/>
    </row>
    <row r="2447" spans="9:9" x14ac:dyDescent="0.25">
      <c r="I2447" s="1"/>
    </row>
    <row r="2448" spans="9:9" x14ac:dyDescent="0.25">
      <c r="I2448" s="1"/>
    </row>
    <row r="2449" spans="9:9" x14ac:dyDescent="0.25">
      <c r="I2449" s="1"/>
    </row>
    <row r="2450" spans="9:9" x14ac:dyDescent="0.25">
      <c r="I2450" s="1"/>
    </row>
    <row r="2451" spans="9:9" x14ac:dyDescent="0.25">
      <c r="I2451" s="1"/>
    </row>
    <row r="2452" spans="9:9" x14ac:dyDescent="0.25">
      <c r="I2452" s="1"/>
    </row>
    <row r="2453" spans="9:9" x14ac:dyDescent="0.25">
      <c r="I2453" s="1"/>
    </row>
    <row r="2454" spans="9:9" x14ac:dyDescent="0.25">
      <c r="I2454" s="1"/>
    </row>
    <row r="2455" spans="9:9" x14ac:dyDescent="0.25">
      <c r="I2455" s="1"/>
    </row>
    <row r="2456" spans="9:9" x14ac:dyDescent="0.25">
      <c r="I2456" s="1"/>
    </row>
    <row r="2457" spans="9:9" x14ac:dyDescent="0.25">
      <c r="I2457" s="1"/>
    </row>
    <row r="2458" spans="9:9" x14ac:dyDescent="0.25">
      <c r="I2458" s="1"/>
    </row>
    <row r="2459" spans="9:9" x14ac:dyDescent="0.25">
      <c r="I2459" s="1"/>
    </row>
    <row r="2460" spans="9:9" x14ac:dyDescent="0.25">
      <c r="I2460" s="1"/>
    </row>
    <row r="2461" spans="9:9" x14ac:dyDescent="0.25">
      <c r="I2461" s="1"/>
    </row>
    <row r="2462" spans="9:9" x14ac:dyDescent="0.25">
      <c r="I2462" s="1"/>
    </row>
    <row r="2463" spans="9:9" x14ac:dyDescent="0.25">
      <c r="I2463" s="1"/>
    </row>
    <row r="2464" spans="9:9" x14ac:dyDescent="0.25">
      <c r="I2464" s="1"/>
    </row>
    <row r="2465" spans="9:9" x14ac:dyDescent="0.25">
      <c r="I2465" s="1"/>
    </row>
    <row r="2466" spans="9:9" x14ac:dyDescent="0.25">
      <c r="I2466" s="1"/>
    </row>
    <row r="2467" spans="9:9" x14ac:dyDescent="0.25">
      <c r="I2467" s="1"/>
    </row>
    <row r="2468" spans="9:9" x14ac:dyDescent="0.25">
      <c r="I2468" s="1"/>
    </row>
    <row r="2469" spans="9:9" x14ac:dyDescent="0.25">
      <c r="I2469" s="1"/>
    </row>
    <row r="2470" spans="9:9" x14ac:dyDescent="0.25">
      <c r="I2470" s="1"/>
    </row>
    <row r="2471" spans="9:9" x14ac:dyDescent="0.25">
      <c r="I2471" s="1"/>
    </row>
    <row r="2472" spans="9:9" x14ac:dyDescent="0.25">
      <c r="I2472" s="1"/>
    </row>
    <row r="2473" spans="9:9" x14ac:dyDescent="0.25">
      <c r="I2473" s="1"/>
    </row>
    <row r="2474" spans="9:9" x14ac:dyDescent="0.25">
      <c r="I2474" s="1"/>
    </row>
    <row r="2475" spans="9:9" x14ac:dyDescent="0.25">
      <c r="I2475" s="1"/>
    </row>
    <row r="2476" spans="9:9" x14ac:dyDescent="0.25">
      <c r="I2476" s="1"/>
    </row>
    <row r="2477" spans="9:9" x14ac:dyDescent="0.25">
      <c r="I2477" s="1"/>
    </row>
    <row r="2478" spans="9:9" x14ac:dyDescent="0.25">
      <c r="I2478" s="1"/>
    </row>
    <row r="2479" spans="9:9" x14ac:dyDescent="0.25">
      <c r="I2479" s="1"/>
    </row>
    <row r="2480" spans="9:9" x14ac:dyDescent="0.25">
      <c r="I2480" s="1"/>
    </row>
    <row r="2481" spans="9:9" x14ac:dyDescent="0.25">
      <c r="I2481" s="1"/>
    </row>
    <row r="2482" spans="9:9" x14ac:dyDescent="0.25">
      <c r="I2482" s="1"/>
    </row>
    <row r="2483" spans="9:9" x14ac:dyDescent="0.25">
      <c r="I2483" s="1"/>
    </row>
    <row r="2484" spans="9:9" x14ac:dyDescent="0.25">
      <c r="I2484" s="1"/>
    </row>
    <row r="2485" spans="9:9" x14ac:dyDescent="0.25">
      <c r="I2485" s="1"/>
    </row>
    <row r="2486" spans="9:9" x14ac:dyDescent="0.25">
      <c r="I2486" s="1"/>
    </row>
    <row r="2487" spans="9:9" x14ac:dyDescent="0.25">
      <c r="I2487" s="1"/>
    </row>
    <row r="2488" spans="9:9" x14ac:dyDescent="0.25">
      <c r="I2488" s="1"/>
    </row>
    <row r="2489" spans="9:9" x14ac:dyDescent="0.25">
      <c r="I2489" s="1"/>
    </row>
    <row r="2490" spans="9:9" x14ac:dyDescent="0.25">
      <c r="I2490" s="1"/>
    </row>
    <row r="2491" spans="9:9" x14ac:dyDescent="0.25">
      <c r="I2491" s="1"/>
    </row>
    <row r="2492" spans="9:9" x14ac:dyDescent="0.25">
      <c r="I2492" s="1"/>
    </row>
    <row r="2493" spans="9:9" x14ac:dyDescent="0.25">
      <c r="I2493" s="1"/>
    </row>
    <row r="2494" spans="9:9" x14ac:dyDescent="0.25">
      <c r="I2494" s="1"/>
    </row>
    <row r="2495" spans="9:9" x14ac:dyDescent="0.25">
      <c r="I2495" s="1"/>
    </row>
    <row r="2496" spans="9:9" x14ac:dyDescent="0.25">
      <c r="I2496" s="1"/>
    </row>
    <row r="2497" spans="9:9" x14ac:dyDescent="0.25">
      <c r="I2497" s="1"/>
    </row>
    <row r="2498" spans="9:9" x14ac:dyDescent="0.25">
      <c r="I2498" s="1"/>
    </row>
    <row r="2499" spans="9:9" x14ac:dyDescent="0.25">
      <c r="I2499" s="1"/>
    </row>
    <row r="2500" spans="9:9" x14ac:dyDescent="0.25">
      <c r="I2500" s="1"/>
    </row>
    <row r="2501" spans="9:9" x14ac:dyDescent="0.25">
      <c r="I2501" s="1"/>
    </row>
    <row r="2502" spans="9:9" x14ac:dyDescent="0.25">
      <c r="I2502" s="1"/>
    </row>
    <row r="2503" spans="9:9" x14ac:dyDescent="0.25">
      <c r="I2503" s="1"/>
    </row>
    <row r="2504" spans="9:9" x14ac:dyDescent="0.25">
      <c r="I2504" s="1"/>
    </row>
    <row r="2505" spans="9:9" x14ac:dyDescent="0.25">
      <c r="I2505" s="1"/>
    </row>
    <row r="2506" spans="9:9" x14ac:dyDescent="0.25">
      <c r="I2506" s="1"/>
    </row>
    <row r="2507" spans="9:9" x14ac:dyDescent="0.25">
      <c r="I2507" s="1"/>
    </row>
    <row r="2508" spans="9:9" x14ac:dyDescent="0.25">
      <c r="I2508" s="1"/>
    </row>
    <row r="2509" spans="9:9" x14ac:dyDescent="0.25">
      <c r="I2509" s="1"/>
    </row>
    <row r="2510" spans="9:9" x14ac:dyDescent="0.25">
      <c r="I2510" s="1"/>
    </row>
    <row r="2511" spans="9:9" x14ac:dyDescent="0.25">
      <c r="I2511" s="1"/>
    </row>
    <row r="2512" spans="9:9" x14ac:dyDescent="0.25">
      <c r="I2512" s="1"/>
    </row>
    <row r="2513" spans="9:9" x14ac:dyDescent="0.25">
      <c r="I2513" s="1"/>
    </row>
    <row r="2514" spans="9:9" x14ac:dyDescent="0.25">
      <c r="I2514" s="1"/>
    </row>
    <row r="2515" spans="9:9" x14ac:dyDescent="0.25">
      <c r="I2515" s="1"/>
    </row>
    <row r="2516" spans="9:9" x14ac:dyDescent="0.25">
      <c r="I2516" s="1"/>
    </row>
    <row r="2517" spans="9:9" x14ac:dyDescent="0.25">
      <c r="I2517" s="1"/>
    </row>
    <row r="2518" spans="9:9" x14ac:dyDescent="0.25">
      <c r="I2518" s="1"/>
    </row>
    <row r="2519" spans="9:9" x14ac:dyDescent="0.25">
      <c r="I2519" s="1"/>
    </row>
    <row r="2520" spans="9:9" x14ac:dyDescent="0.25">
      <c r="I2520" s="1"/>
    </row>
    <row r="2521" spans="9:9" x14ac:dyDescent="0.25">
      <c r="I2521" s="1"/>
    </row>
    <row r="2522" spans="9:9" x14ac:dyDescent="0.25">
      <c r="I2522" s="1"/>
    </row>
    <row r="2523" spans="9:9" x14ac:dyDescent="0.25">
      <c r="I2523" s="1"/>
    </row>
    <row r="2524" spans="9:9" x14ac:dyDescent="0.25">
      <c r="I2524" s="1"/>
    </row>
    <row r="2525" spans="9:9" x14ac:dyDescent="0.25">
      <c r="I2525" s="1"/>
    </row>
    <row r="2526" spans="9:9" x14ac:dyDescent="0.25">
      <c r="I2526" s="1"/>
    </row>
    <row r="2527" spans="9:9" x14ac:dyDescent="0.25">
      <c r="I2527" s="1"/>
    </row>
    <row r="2528" spans="9:9" x14ac:dyDescent="0.25">
      <c r="I2528" s="1"/>
    </row>
    <row r="2529" spans="9:9" x14ac:dyDescent="0.25">
      <c r="I2529" s="1"/>
    </row>
    <row r="2530" spans="9:9" x14ac:dyDescent="0.25">
      <c r="I2530" s="1"/>
    </row>
    <row r="2531" spans="9:9" x14ac:dyDescent="0.25">
      <c r="I2531" s="1"/>
    </row>
    <row r="2532" spans="9:9" x14ac:dyDescent="0.25">
      <c r="I2532" s="1"/>
    </row>
    <row r="2533" spans="9:9" x14ac:dyDescent="0.25">
      <c r="I2533" s="1"/>
    </row>
    <row r="2534" spans="9:9" x14ac:dyDescent="0.25">
      <c r="I2534" s="1"/>
    </row>
    <row r="2535" spans="9:9" x14ac:dyDescent="0.25">
      <c r="I2535" s="1"/>
    </row>
    <row r="2536" spans="9:9" x14ac:dyDescent="0.25">
      <c r="I2536" s="1"/>
    </row>
    <row r="2537" spans="9:9" x14ac:dyDescent="0.25">
      <c r="I2537" s="1"/>
    </row>
    <row r="2538" spans="9:9" x14ac:dyDescent="0.25">
      <c r="I2538" s="1"/>
    </row>
    <row r="2539" spans="9:9" x14ac:dyDescent="0.25">
      <c r="I2539" s="1"/>
    </row>
    <row r="2540" spans="9:9" x14ac:dyDescent="0.25">
      <c r="I2540" s="1"/>
    </row>
    <row r="2541" spans="9:9" x14ac:dyDescent="0.25">
      <c r="I2541" s="1"/>
    </row>
    <row r="2542" spans="9:9" x14ac:dyDescent="0.25">
      <c r="I2542" s="1"/>
    </row>
    <row r="2543" spans="9:9" x14ac:dyDescent="0.25">
      <c r="I2543" s="1"/>
    </row>
    <row r="2544" spans="9:9" x14ac:dyDescent="0.25">
      <c r="I2544" s="1"/>
    </row>
    <row r="2545" spans="9:9" x14ac:dyDescent="0.25">
      <c r="I2545" s="1"/>
    </row>
    <row r="2546" spans="9:9" x14ac:dyDescent="0.25">
      <c r="I2546" s="1"/>
    </row>
    <row r="2547" spans="9:9" x14ac:dyDescent="0.25">
      <c r="I2547" s="1"/>
    </row>
    <row r="2548" spans="9:9" x14ac:dyDescent="0.25">
      <c r="I2548" s="1"/>
    </row>
    <row r="2549" spans="9:9" x14ac:dyDescent="0.25">
      <c r="I2549" s="1"/>
    </row>
    <row r="2550" spans="9:9" x14ac:dyDescent="0.25">
      <c r="I2550" s="1"/>
    </row>
    <row r="2551" spans="9:9" x14ac:dyDescent="0.25">
      <c r="I2551" s="1"/>
    </row>
    <row r="2552" spans="9:9" x14ac:dyDescent="0.25">
      <c r="I2552" s="1"/>
    </row>
    <row r="2553" spans="9:9" x14ac:dyDescent="0.25">
      <c r="I2553" s="1"/>
    </row>
    <row r="2554" spans="9:9" x14ac:dyDescent="0.25">
      <c r="I2554" s="1"/>
    </row>
    <row r="2555" spans="9:9" x14ac:dyDescent="0.25">
      <c r="I2555" s="1"/>
    </row>
    <row r="2556" spans="9:9" x14ac:dyDescent="0.25">
      <c r="I2556" s="1"/>
    </row>
    <row r="2557" spans="9:9" x14ac:dyDescent="0.25">
      <c r="I2557" s="1"/>
    </row>
    <row r="2558" spans="9:9" x14ac:dyDescent="0.25">
      <c r="I2558" s="1"/>
    </row>
    <row r="2559" spans="9:9" x14ac:dyDescent="0.25">
      <c r="I2559" s="1"/>
    </row>
    <row r="2560" spans="9:9" x14ac:dyDescent="0.25">
      <c r="I2560" s="1"/>
    </row>
    <row r="2561" spans="9:9" x14ac:dyDescent="0.25">
      <c r="I2561" s="1"/>
    </row>
    <row r="2562" spans="9:9" x14ac:dyDescent="0.25">
      <c r="I2562" s="1"/>
    </row>
    <row r="2563" spans="9:9" x14ac:dyDescent="0.25">
      <c r="I2563" s="1"/>
    </row>
    <row r="2564" spans="9:9" x14ac:dyDescent="0.25">
      <c r="I2564" s="1"/>
    </row>
    <row r="2565" spans="9:9" x14ac:dyDescent="0.25">
      <c r="I2565" s="1"/>
    </row>
    <row r="2566" spans="9:9" x14ac:dyDescent="0.25">
      <c r="I2566" s="1"/>
    </row>
    <row r="2567" spans="9:9" x14ac:dyDescent="0.25">
      <c r="I2567" s="1"/>
    </row>
    <row r="2568" spans="9:9" x14ac:dyDescent="0.25">
      <c r="I2568" s="1"/>
    </row>
    <row r="2569" spans="9:9" x14ac:dyDescent="0.25">
      <c r="I2569" s="1"/>
    </row>
    <row r="2570" spans="9:9" x14ac:dyDescent="0.25">
      <c r="I2570" s="1"/>
    </row>
    <row r="2571" spans="9:9" x14ac:dyDescent="0.25">
      <c r="I2571" s="1"/>
    </row>
    <row r="2572" spans="9:9" x14ac:dyDescent="0.25">
      <c r="I2572" s="1"/>
    </row>
    <row r="2573" spans="9:9" x14ac:dyDescent="0.25">
      <c r="I2573" s="1"/>
    </row>
    <row r="2574" spans="9:9" x14ac:dyDescent="0.25">
      <c r="I2574" s="1"/>
    </row>
    <row r="2575" spans="9:9" x14ac:dyDescent="0.25">
      <c r="I2575" s="1"/>
    </row>
    <row r="2576" spans="9:9" x14ac:dyDescent="0.25">
      <c r="I2576" s="1"/>
    </row>
    <row r="2577" spans="9:9" x14ac:dyDescent="0.25">
      <c r="I2577" s="1"/>
    </row>
    <row r="2578" spans="9:9" x14ac:dyDescent="0.25">
      <c r="I2578" s="1"/>
    </row>
    <row r="2579" spans="9:9" x14ac:dyDescent="0.25">
      <c r="I2579" s="1"/>
    </row>
    <row r="2580" spans="9:9" x14ac:dyDescent="0.25">
      <c r="I2580" s="1"/>
    </row>
    <row r="2581" spans="9:9" x14ac:dyDescent="0.25">
      <c r="I2581" s="1"/>
    </row>
    <row r="2582" spans="9:9" x14ac:dyDescent="0.25">
      <c r="I2582" s="1"/>
    </row>
    <row r="2583" spans="9:9" x14ac:dyDescent="0.25">
      <c r="I2583" s="1"/>
    </row>
    <row r="2584" spans="9:9" x14ac:dyDescent="0.25">
      <c r="I2584" s="1"/>
    </row>
    <row r="2585" spans="9:9" x14ac:dyDescent="0.25">
      <c r="I2585" s="1"/>
    </row>
    <row r="2586" spans="9:9" x14ac:dyDescent="0.25">
      <c r="I2586" s="1"/>
    </row>
    <row r="2587" spans="9:9" x14ac:dyDescent="0.25">
      <c r="I2587" s="1"/>
    </row>
    <row r="2588" spans="9:9" x14ac:dyDescent="0.25">
      <c r="I2588" s="1"/>
    </row>
    <row r="2589" spans="9:9" x14ac:dyDescent="0.25">
      <c r="I2589" s="1"/>
    </row>
    <row r="2590" spans="9:9" x14ac:dyDescent="0.25">
      <c r="I2590" s="1"/>
    </row>
    <row r="2591" spans="9:9" x14ac:dyDescent="0.25">
      <c r="I2591" s="1"/>
    </row>
    <row r="2592" spans="9:9" x14ac:dyDescent="0.25">
      <c r="I2592" s="1"/>
    </row>
    <row r="2593" spans="9:9" x14ac:dyDescent="0.25">
      <c r="I2593" s="1"/>
    </row>
    <row r="2594" spans="9:9" x14ac:dyDescent="0.25">
      <c r="I2594" s="1"/>
    </row>
    <row r="2595" spans="9:9" x14ac:dyDescent="0.25">
      <c r="I2595" s="1"/>
    </row>
    <row r="2596" spans="9:9" x14ac:dyDescent="0.25">
      <c r="I2596" s="1"/>
    </row>
    <row r="2597" spans="9:9" x14ac:dyDescent="0.25">
      <c r="I2597" s="1"/>
    </row>
    <row r="2598" spans="9:9" x14ac:dyDescent="0.25">
      <c r="I2598" s="1"/>
    </row>
    <row r="2599" spans="9:9" x14ac:dyDescent="0.25">
      <c r="I2599" s="1"/>
    </row>
    <row r="2600" spans="9:9" x14ac:dyDescent="0.25">
      <c r="I2600" s="1"/>
    </row>
    <row r="2601" spans="9:9" x14ac:dyDescent="0.25">
      <c r="I2601" s="1"/>
    </row>
    <row r="2602" spans="9:9" x14ac:dyDescent="0.25">
      <c r="I2602" s="1"/>
    </row>
    <row r="2603" spans="9:9" x14ac:dyDescent="0.25">
      <c r="I2603" s="1"/>
    </row>
    <row r="2604" spans="9:9" x14ac:dyDescent="0.25">
      <c r="I2604" s="1"/>
    </row>
    <row r="2605" spans="9:9" x14ac:dyDescent="0.25">
      <c r="I2605" s="1"/>
    </row>
    <row r="2606" spans="9:9" x14ac:dyDescent="0.25">
      <c r="I2606" s="1"/>
    </row>
    <row r="2607" spans="9:9" x14ac:dyDescent="0.25">
      <c r="I2607" s="1"/>
    </row>
    <row r="2608" spans="9:9" x14ac:dyDescent="0.25">
      <c r="I2608" s="1"/>
    </row>
    <row r="2609" spans="9:9" x14ac:dyDescent="0.25">
      <c r="I2609" s="1"/>
    </row>
    <row r="2610" spans="9:9" x14ac:dyDescent="0.25">
      <c r="I2610" s="1"/>
    </row>
    <row r="2611" spans="9:9" x14ac:dyDescent="0.25">
      <c r="I2611" s="1"/>
    </row>
    <row r="2612" spans="9:9" x14ac:dyDescent="0.25">
      <c r="I2612" s="1"/>
    </row>
    <row r="2613" spans="9:9" x14ac:dyDescent="0.25">
      <c r="I2613" s="1"/>
    </row>
    <row r="2614" spans="9:9" x14ac:dyDescent="0.25">
      <c r="I2614" s="1"/>
    </row>
    <row r="2615" spans="9:9" x14ac:dyDescent="0.25">
      <c r="I2615" s="1"/>
    </row>
    <row r="2616" spans="9:9" x14ac:dyDescent="0.25">
      <c r="I2616" s="1"/>
    </row>
    <row r="2617" spans="9:9" x14ac:dyDescent="0.25">
      <c r="I2617" s="1"/>
    </row>
    <row r="2618" spans="9:9" x14ac:dyDescent="0.25">
      <c r="I2618" s="1"/>
    </row>
    <row r="2619" spans="9:9" x14ac:dyDescent="0.25">
      <c r="I2619" s="1"/>
    </row>
    <row r="2620" spans="9:9" x14ac:dyDescent="0.25">
      <c r="I2620" s="1"/>
    </row>
    <row r="2621" spans="9:9" x14ac:dyDescent="0.25">
      <c r="I2621" s="1"/>
    </row>
    <row r="2622" spans="9:9" x14ac:dyDescent="0.25">
      <c r="I2622" s="1"/>
    </row>
    <row r="2623" spans="9:9" x14ac:dyDescent="0.25">
      <c r="I2623" s="1"/>
    </row>
    <row r="2624" spans="9:9" x14ac:dyDescent="0.25">
      <c r="I2624" s="1"/>
    </row>
    <row r="2625" spans="9:9" x14ac:dyDescent="0.25">
      <c r="I2625" s="1"/>
    </row>
    <row r="2626" spans="9:9" x14ac:dyDescent="0.25">
      <c r="I2626" s="1"/>
    </row>
    <row r="2627" spans="9:9" x14ac:dyDescent="0.25">
      <c r="I2627" s="1"/>
    </row>
    <row r="2628" spans="9:9" x14ac:dyDescent="0.25">
      <c r="I2628" s="1"/>
    </row>
    <row r="2629" spans="9:9" x14ac:dyDescent="0.25">
      <c r="I2629" s="1"/>
    </row>
    <row r="2630" spans="9:9" x14ac:dyDescent="0.25">
      <c r="I2630" s="1"/>
    </row>
    <row r="2631" spans="9:9" x14ac:dyDescent="0.25">
      <c r="I2631" s="1"/>
    </row>
    <row r="2632" spans="9:9" x14ac:dyDescent="0.25">
      <c r="I2632" s="1"/>
    </row>
    <row r="2633" spans="9:9" x14ac:dyDescent="0.25">
      <c r="I2633" s="1"/>
    </row>
    <row r="2634" spans="9:9" x14ac:dyDescent="0.25">
      <c r="I2634" s="1"/>
    </row>
    <row r="2635" spans="9:9" x14ac:dyDescent="0.25">
      <c r="I2635" s="1"/>
    </row>
    <row r="2636" spans="9:9" x14ac:dyDescent="0.25">
      <c r="I2636" s="1"/>
    </row>
    <row r="2637" spans="9:9" x14ac:dyDescent="0.25">
      <c r="I2637" s="1"/>
    </row>
    <row r="2638" spans="9:9" x14ac:dyDescent="0.25">
      <c r="I2638" s="1"/>
    </row>
    <row r="2639" spans="9:9" x14ac:dyDescent="0.25">
      <c r="I2639" s="1"/>
    </row>
    <row r="2640" spans="9:9" x14ac:dyDescent="0.25">
      <c r="I2640" s="1"/>
    </row>
    <row r="2641" spans="9:9" x14ac:dyDescent="0.25">
      <c r="I2641" s="1"/>
    </row>
    <row r="2642" spans="9:9" x14ac:dyDescent="0.25">
      <c r="I2642" s="1"/>
    </row>
    <row r="2643" spans="9:9" x14ac:dyDescent="0.25">
      <c r="I2643" s="1"/>
    </row>
    <row r="2644" spans="9:9" x14ac:dyDescent="0.25">
      <c r="I2644" s="1"/>
    </row>
    <row r="2645" spans="9:9" x14ac:dyDescent="0.25">
      <c r="I2645" s="1"/>
    </row>
    <row r="2646" spans="9:9" x14ac:dyDescent="0.25">
      <c r="I2646" s="1"/>
    </row>
    <row r="2647" spans="9:9" x14ac:dyDescent="0.25">
      <c r="I2647" s="1"/>
    </row>
    <row r="2648" spans="9:9" x14ac:dyDescent="0.25">
      <c r="I2648" s="1"/>
    </row>
    <row r="2649" spans="9:9" x14ac:dyDescent="0.25">
      <c r="I2649" s="1"/>
    </row>
    <row r="2650" spans="9:9" x14ac:dyDescent="0.25">
      <c r="I2650" s="1"/>
    </row>
    <row r="2651" spans="9:9" x14ac:dyDescent="0.25">
      <c r="I2651" s="1"/>
    </row>
    <row r="2652" spans="9:9" x14ac:dyDescent="0.25">
      <c r="I2652" s="1"/>
    </row>
    <row r="2653" spans="9:9" x14ac:dyDescent="0.25">
      <c r="I2653" s="1"/>
    </row>
    <row r="2654" spans="9:9" x14ac:dyDescent="0.25">
      <c r="I2654" s="1"/>
    </row>
    <row r="2655" spans="9:9" x14ac:dyDescent="0.25">
      <c r="I2655" s="1"/>
    </row>
    <row r="2656" spans="9:9" x14ac:dyDescent="0.25">
      <c r="I2656" s="1"/>
    </row>
    <row r="2657" spans="9:9" x14ac:dyDescent="0.25">
      <c r="I2657" s="1"/>
    </row>
    <row r="2658" spans="9:9" x14ac:dyDescent="0.25">
      <c r="I2658" s="1"/>
    </row>
    <row r="2659" spans="9:9" x14ac:dyDescent="0.25">
      <c r="I2659" s="1"/>
    </row>
    <row r="2660" spans="9:9" x14ac:dyDescent="0.25">
      <c r="I2660" s="1"/>
    </row>
    <row r="2661" spans="9:9" x14ac:dyDescent="0.25">
      <c r="I2661" s="1"/>
    </row>
    <row r="2662" spans="9:9" x14ac:dyDescent="0.25">
      <c r="I2662" s="1"/>
    </row>
    <row r="2663" spans="9:9" x14ac:dyDescent="0.25">
      <c r="I2663" s="1"/>
    </row>
    <row r="2664" spans="9:9" x14ac:dyDescent="0.25">
      <c r="I2664" s="1"/>
    </row>
    <row r="2665" spans="9:9" x14ac:dyDescent="0.25">
      <c r="I2665" s="1"/>
    </row>
    <row r="2666" spans="9:9" x14ac:dyDescent="0.25">
      <c r="I2666" s="1"/>
    </row>
    <row r="2667" spans="9:9" x14ac:dyDescent="0.25">
      <c r="I2667" s="1"/>
    </row>
    <row r="2668" spans="9:9" x14ac:dyDescent="0.25">
      <c r="I2668" s="1"/>
    </row>
    <row r="2669" spans="9:9" x14ac:dyDescent="0.25">
      <c r="I2669" s="1"/>
    </row>
    <row r="2670" spans="9:9" x14ac:dyDescent="0.25">
      <c r="I2670" s="1"/>
    </row>
    <row r="2671" spans="9:9" x14ac:dyDescent="0.25">
      <c r="I2671" s="1"/>
    </row>
    <row r="2672" spans="9:9" x14ac:dyDescent="0.25">
      <c r="I2672" s="1"/>
    </row>
    <row r="2673" spans="9:9" x14ac:dyDescent="0.25">
      <c r="I2673" s="1"/>
    </row>
    <row r="2674" spans="9:9" x14ac:dyDescent="0.25">
      <c r="I2674" s="1"/>
    </row>
    <row r="2675" spans="9:9" x14ac:dyDescent="0.25">
      <c r="I2675" s="1"/>
    </row>
    <row r="2676" spans="9:9" x14ac:dyDescent="0.25">
      <c r="I2676" s="1"/>
    </row>
    <row r="2677" spans="9:9" x14ac:dyDescent="0.25">
      <c r="I2677" s="1"/>
    </row>
    <row r="2678" spans="9:9" x14ac:dyDescent="0.25">
      <c r="I2678" s="1"/>
    </row>
    <row r="2679" spans="9:9" x14ac:dyDescent="0.25">
      <c r="I2679" s="1"/>
    </row>
    <row r="2680" spans="9:9" x14ac:dyDescent="0.25">
      <c r="I2680" s="1"/>
    </row>
    <row r="2681" spans="9:9" x14ac:dyDescent="0.25">
      <c r="I2681" s="1"/>
    </row>
    <row r="2682" spans="9:9" x14ac:dyDescent="0.25">
      <c r="I2682" s="1"/>
    </row>
    <row r="2683" spans="9:9" x14ac:dyDescent="0.25">
      <c r="I2683" s="1"/>
    </row>
    <row r="2684" spans="9:9" x14ac:dyDescent="0.25">
      <c r="I2684" s="1"/>
    </row>
    <row r="2685" spans="9:9" x14ac:dyDescent="0.25">
      <c r="I2685" s="1"/>
    </row>
    <row r="2686" spans="9:9" x14ac:dyDescent="0.25">
      <c r="I2686" s="1"/>
    </row>
    <row r="2687" spans="9:9" x14ac:dyDescent="0.25">
      <c r="I2687" s="1"/>
    </row>
    <row r="2688" spans="9:9" x14ac:dyDescent="0.25">
      <c r="I2688" s="1"/>
    </row>
    <row r="2689" spans="9:9" x14ac:dyDescent="0.25">
      <c r="I2689" s="1"/>
    </row>
    <row r="2690" spans="9:9" x14ac:dyDescent="0.25">
      <c r="I2690" s="1"/>
    </row>
    <row r="2691" spans="9:9" x14ac:dyDescent="0.25">
      <c r="I2691" s="1"/>
    </row>
    <row r="2692" spans="9:9" x14ac:dyDescent="0.25">
      <c r="I2692" s="1"/>
    </row>
    <row r="2693" spans="9:9" x14ac:dyDescent="0.25">
      <c r="I2693" s="1"/>
    </row>
    <row r="2694" spans="9:9" x14ac:dyDescent="0.25">
      <c r="I2694" s="1"/>
    </row>
    <row r="2695" spans="9:9" x14ac:dyDescent="0.25">
      <c r="I2695" s="1"/>
    </row>
    <row r="2696" spans="9:9" x14ac:dyDescent="0.25">
      <c r="I2696" s="1"/>
    </row>
    <row r="2697" spans="9:9" x14ac:dyDescent="0.25">
      <c r="I2697" s="1"/>
    </row>
    <row r="2698" spans="9:9" x14ac:dyDescent="0.25">
      <c r="I2698" s="1"/>
    </row>
    <row r="2699" spans="9:9" x14ac:dyDescent="0.25">
      <c r="I2699" s="1"/>
    </row>
    <row r="2700" spans="9:9" x14ac:dyDescent="0.25">
      <c r="I2700" s="1"/>
    </row>
    <row r="2701" spans="9:9" x14ac:dyDescent="0.25">
      <c r="I2701" s="1"/>
    </row>
    <row r="2702" spans="9:9" x14ac:dyDescent="0.25">
      <c r="I2702" s="1"/>
    </row>
    <row r="2703" spans="9:9" x14ac:dyDescent="0.25">
      <c r="I2703" s="1"/>
    </row>
    <row r="2704" spans="9:9" x14ac:dyDescent="0.25">
      <c r="I2704" s="1"/>
    </row>
    <row r="2705" spans="9:9" x14ac:dyDescent="0.25">
      <c r="I2705" s="1"/>
    </row>
    <row r="2706" spans="9:9" x14ac:dyDescent="0.25">
      <c r="I2706" s="1"/>
    </row>
    <row r="2707" spans="9:9" x14ac:dyDescent="0.25">
      <c r="I2707" s="1"/>
    </row>
    <row r="2708" spans="9:9" x14ac:dyDescent="0.25">
      <c r="I2708" s="1"/>
    </row>
    <row r="2709" spans="9:9" x14ac:dyDescent="0.25">
      <c r="I2709" s="1"/>
    </row>
    <row r="2710" spans="9:9" x14ac:dyDescent="0.25">
      <c r="I2710" s="1"/>
    </row>
    <row r="2711" spans="9:9" x14ac:dyDescent="0.25">
      <c r="I2711" s="1"/>
    </row>
    <row r="2712" spans="9:9" x14ac:dyDescent="0.25">
      <c r="I2712" s="1"/>
    </row>
    <row r="2713" spans="9:9" x14ac:dyDescent="0.25">
      <c r="I2713" s="1"/>
    </row>
    <row r="2714" spans="9:9" x14ac:dyDescent="0.25">
      <c r="I2714" s="1"/>
    </row>
    <row r="2715" spans="9:9" x14ac:dyDescent="0.25">
      <c r="I2715" s="1"/>
    </row>
    <row r="2716" spans="9:9" x14ac:dyDescent="0.25">
      <c r="I2716" s="1"/>
    </row>
    <row r="2717" spans="9:9" x14ac:dyDescent="0.25">
      <c r="I2717" s="1"/>
    </row>
    <row r="2718" spans="9:9" x14ac:dyDescent="0.25">
      <c r="I2718" s="1"/>
    </row>
    <row r="2719" spans="9:9" x14ac:dyDescent="0.25">
      <c r="I2719" s="1"/>
    </row>
    <row r="2720" spans="9:9" x14ac:dyDescent="0.25">
      <c r="I2720" s="1"/>
    </row>
    <row r="2721" spans="9:9" x14ac:dyDescent="0.25">
      <c r="I2721" s="1"/>
    </row>
    <row r="2722" spans="9:9" x14ac:dyDescent="0.25">
      <c r="I2722" s="1"/>
    </row>
    <row r="2723" spans="9:9" x14ac:dyDescent="0.25">
      <c r="I2723" s="1"/>
    </row>
    <row r="2724" spans="9:9" x14ac:dyDescent="0.25">
      <c r="I2724" s="1"/>
    </row>
    <row r="2725" spans="9:9" x14ac:dyDescent="0.25">
      <c r="I2725" s="1"/>
    </row>
    <row r="2726" spans="9:9" x14ac:dyDescent="0.25">
      <c r="I2726" s="1"/>
    </row>
    <row r="2727" spans="9:9" x14ac:dyDescent="0.25">
      <c r="I2727" s="1"/>
    </row>
    <row r="2728" spans="9:9" x14ac:dyDescent="0.25">
      <c r="I2728" s="1"/>
    </row>
    <row r="2729" spans="9:9" x14ac:dyDescent="0.25">
      <c r="I2729" s="1"/>
    </row>
    <row r="2730" spans="9:9" x14ac:dyDescent="0.25">
      <c r="I2730" s="1"/>
    </row>
    <row r="2731" spans="9:9" x14ac:dyDescent="0.25">
      <c r="I2731" s="1"/>
    </row>
    <row r="2732" spans="9:9" x14ac:dyDescent="0.25">
      <c r="I2732" s="1"/>
    </row>
    <row r="2733" spans="9:9" x14ac:dyDescent="0.25">
      <c r="I2733" s="1"/>
    </row>
    <row r="2734" spans="9:9" x14ac:dyDescent="0.25">
      <c r="I2734" s="1"/>
    </row>
    <row r="2735" spans="9:9" x14ac:dyDescent="0.25">
      <c r="I2735" s="1"/>
    </row>
    <row r="2736" spans="9:9" x14ac:dyDescent="0.25">
      <c r="I2736" s="1"/>
    </row>
    <row r="2737" spans="9:9" x14ac:dyDescent="0.25">
      <c r="I2737" s="1"/>
    </row>
    <row r="2738" spans="9:9" x14ac:dyDescent="0.25">
      <c r="I2738" s="1"/>
    </row>
    <row r="2739" spans="9:9" x14ac:dyDescent="0.25">
      <c r="I2739" s="1"/>
    </row>
    <row r="2740" spans="9:9" x14ac:dyDescent="0.25">
      <c r="I2740" s="1"/>
    </row>
    <row r="2741" spans="9:9" x14ac:dyDescent="0.25">
      <c r="I2741" s="1"/>
    </row>
    <row r="2742" spans="9:9" x14ac:dyDescent="0.25">
      <c r="I2742" s="1"/>
    </row>
    <row r="2743" spans="9:9" x14ac:dyDescent="0.25">
      <c r="I2743" s="1"/>
    </row>
    <row r="2744" spans="9:9" x14ac:dyDescent="0.25">
      <c r="I2744" s="1"/>
    </row>
    <row r="2745" spans="9:9" x14ac:dyDescent="0.25">
      <c r="I2745" s="1"/>
    </row>
    <row r="2746" spans="9:9" x14ac:dyDescent="0.25">
      <c r="I2746" s="1"/>
    </row>
    <row r="2747" spans="9:9" x14ac:dyDescent="0.25">
      <c r="I2747" s="1"/>
    </row>
    <row r="2748" spans="9:9" x14ac:dyDescent="0.25">
      <c r="I2748" s="1"/>
    </row>
    <row r="2749" spans="9:9" x14ac:dyDescent="0.25">
      <c r="I2749" s="1"/>
    </row>
    <row r="2750" spans="9:9" x14ac:dyDescent="0.25">
      <c r="I2750" s="1"/>
    </row>
    <row r="2751" spans="9:9" x14ac:dyDescent="0.25">
      <c r="I2751" s="1"/>
    </row>
    <row r="2752" spans="9:9" x14ac:dyDescent="0.25">
      <c r="I2752" s="1"/>
    </row>
    <row r="2753" spans="9:9" x14ac:dyDescent="0.25">
      <c r="I2753" s="1"/>
    </row>
    <row r="2754" spans="9:9" x14ac:dyDescent="0.25">
      <c r="I2754" s="1"/>
    </row>
    <row r="2755" spans="9:9" x14ac:dyDescent="0.25">
      <c r="I2755" s="1"/>
    </row>
    <row r="2756" spans="9:9" x14ac:dyDescent="0.25">
      <c r="I2756" s="1"/>
    </row>
    <row r="2757" spans="9:9" x14ac:dyDescent="0.25">
      <c r="I2757" s="1"/>
    </row>
    <row r="2758" spans="9:9" x14ac:dyDescent="0.25">
      <c r="I2758" s="1"/>
    </row>
    <row r="2759" spans="9:9" x14ac:dyDescent="0.25">
      <c r="I2759" s="1"/>
    </row>
    <row r="2760" spans="9:9" x14ac:dyDescent="0.25">
      <c r="I2760" s="1"/>
    </row>
    <row r="2761" spans="9:9" x14ac:dyDescent="0.25">
      <c r="I2761" s="1"/>
    </row>
    <row r="2762" spans="9:9" x14ac:dyDescent="0.25">
      <c r="I2762" s="1"/>
    </row>
    <row r="2763" spans="9:9" x14ac:dyDescent="0.25">
      <c r="I2763" s="1"/>
    </row>
    <row r="2764" spans="9:9" x14ac:dyDescent="0.25">
      <c r="I2764" s="1"/>
    </row>
    <row r="2765" spans="9:9" x14ac:dyDescent="0.25">
      <c r="I2765" s="1"/>
    </row>
    <row r="2766" spans="9:9" x14ac:dyDescent="0.25">
      <c r="I2766" s="1"/>
    </row>
    <row r="2767" spans="9:9" x14ac:dyDescent="0.25">
      <c r="I2767" s="1"/>
    </row>
    <row r="2768" spans="9:9" x14ac:dyDescent="0.25">
      <c r="I2768" s="1"/>
    </row>
    <row r="2769" spans="9:9" x14ac:dyDescent="0.25">
      <c r="I2769" s="1"/>
    </row>
    <row r="2770" spans="9:9" x14ac:dyDescent="0.25">
      <c r="I2770" s="1"/>
    </row>
    <row r="2771" spans="9:9" x14ac:dyDescent="0.25">
      <c r="I2771" s="1"/>
    </row>
    <row r="2772" spans="9:9" x14ac:dyDescent="0.25">
      <c r="I2772" s="1"/>
    </row>
    <row r="2773" spans="9:9" x14ac:dyDescent="0.25">
      <c r="I2773" s="1"/>
    </row>
    <row r="2774" spans="9:9" x14ac:dyDescent="0.25">
      <c r="I2774" s="1"/>
    </row>
    <row r="2775" spans="9:9" x14ac:dyDescent="0.25">
      <c r="I2775" s="1"/>
    </row>
    <row r="2776" spans="9:9" x14ac:dyDescent="0.25">
      <c r="I2776" s="1"/>
    </row>
    <row r="2777" spans="9:9" x14ac:dyDescent="0.25">
      <c r="I2777" s="1"/>
    </row>
    <row r="2778" spans="9:9" x14ac:dyDescent="0.25">
      <c r="I2778" s="1"/>
    </row>
    <row r="2779" spans="9:9" x14ac:dyDescent="0.25">
      <c r="I2779" s="1"/>
    </row>
    <row r="2780" spans="9:9" x14ac:dyDescent="0.25">
      <c r="I2780" s="1"/>
    </row>
    <row r="2781" spans="9:9" x14ac:dyDescent="0.25">
      <c r="I2781" s="1"/>
    </row>
    <row r="2782" spans="9:9" x14ac:dyDescent="0.25">
      <c r="I2782" s="1"/>
    </row>
    <row r="2783" spans="9:9" x14ac:dyDescent="0.25">
      <c r="I2783" s="1"/>
    </row>
    <row r="2784" spans="9:9" x14ac:dyDescent="0.25">
      <c r="I2784" s="1"/>
    </row>
    <row r="2785" spans="9:9" x14ac:dyDescent="0.25">
      <c r="I2785" s="1"/>
    </row>
    <row r="2786" spans="9:9" x14ac:dyDescent="0.25">
      <c r="I2786" s="1"/>
    </row>
    <row r="2787" spans="9:9" x14ac:dyDescent="0.25">
      <c r="I2787" s="1"/>
    </row>
    <row r="2788" spans="9:9" x14ac:dyDescent="0.25">
      <c r="I2788" s="1"/>
    </row>
    <row r="2789" spans="9:9" x14ac:dyDescent="0.25">
      <c r="I2789" s="1"/>
    </row>
    <row r="2790" spans="9:9" x14ac:dyDescent="0.25">
      <c r="I2790" s="1"/>
    </row>
    <row r="2791" spans="9:9" x14ac:dyDescent="0.25">
      <c r="I2791" s="1"/>
    </row>
    <row r="2792" spans="9:9" x14ac:dyDescent="0.25">
      <c r="I2792" s="1"/>
    </row>
    <row r="2793" spans="9:9" x14ac:dyDescent="0.25">
      <c r="I2793" s="1"/>
    </row>
    <row r="2794" spans="9:9" x14ac:dyDescent="0.25">
      <c r="I2794" s="1"/>
    </row>
    <row r="2795" spans="9:9" x14ac:dyDescent="0.25">
      <c r="I2795" s="1"/>
    </row>
    <row r="2796" spans="9:9" x14ac:dyDescent="0.25">
      <c r="I2796" s="1"/>
    </row>
    <row r="2797" spans="9:9" x14ac:dyDescent="0.25">
      <c r="I2797" s="1"/>
    </row>
    <row r="2798" spans="9:9" x14ac:dyDescent="0.25">
      <c r="I2798" s="1"/>
    </row>
    <row r="2799" spans="9:9" x14ac:dyDescent="0.25">
      <c r="I2799" s="1"/>
    </row>
    <row r="2800" spans="9:9" x14ac:dyDescent="0.25">
      <c r="I2800" s="1"/>
    </row>
    <row r="2801" spans="9:9" x14ac:dyDescent="0.25">
      <c r="I2801" s="1"/>
    </row>
    <row r="2802" spans="9:9" x14ac:dyDescent="0.25">
      <c r="I2802" s="1"/>
    </row>
    <row r="2803" spans="9:9" x14ac:dyDescent="0.25">
      <c r="I2803" s="1"/>
    </row>
    <row r="2804" spans="9:9" x14ac:dyDescent="0.25">
      <c r="I2804" s="1"/>
    </row>
    <row r="2805" spans="9:9" x14ac:dyDescent="0.25">
      <c r="I2805" s="1"/>
    </row>
    <row r="2806" spans="9:9" x14ac:dyDescent="0.25">
      <c r="I2806" s="1"/>
    </row>
    <row r="2807" spans="9:9" x14ac:dyDescent="0.25">
      <c r="I2807" s="1"/>
    </row>
    <row r="2808" spans="9:9" x14ac:dyDescent="0.25">
      <c r="I2808" s="1"/>
    </row>
    <row r="2809" spans="9:9" x14ac:dyDescent="0.25">
      <c r="I2809" s="1"/>
    </row>
    <row r="2810" spans="9:9" x14ac:dyDescent="0.25">
      <c r="I2810" s="1"/>
    </row>
    <row r="2811" spans="9:9" x14ac:dyDescent="0.25">
      <c r="I2811" s="1"/>
    </row>
    <row r="2812" spans="9:9" x14ac:dyDescent="0.25">
      <c r="I2812" s="1"/>
    </row>
    <row r="2813" spans="9:9" x14ac:dyDescent="0.25">
      <c r="I2813" s="1"/>
    </row>
    <row r="2814" spans="9:9" x14ac:dyDescent="0.25">
      <c r="I2814" s="1"/>
    </row>
    <row r="2815" spans="9:9" x14ac:dyDescent="0.25">
      <c r="I2815" s="1"/>
    </row>
    <row r="2816" spans="9:9" x14ac:dyDescent="0.25">
      <c r="I2816" s="1"/>
    </row>
    <row r="2817" spans="9:9" x14ac:dyDescent="0.25">
      <c r="I2817" s="1"/>
    </row>
    <row r="2818" spans="9:9" x14ac:dyDescent="0.25">
      <c r="I2818" s="1"/>
    </row>
    <row r="2819" spans="9:9" x14ac:dyDescent="0.25">
      <c r="I2819" s="1"/>
    </row>
    <row r="2820" spans="9:9" x14ac:dyDescent="0.25">
      <c r="I2820" s="1"/>
    </row>
    <row r="2821" spans="9:9" x14ac:dyDescent="0.25">
      <c r="I2821" s="1"/>
    </row>
    <row r="2822" spans="9:9" x14ac:dyDescent="0.25">
      <c r="I2822" s="1"/>
    </row>
    <row r="2823" spans="9:9" x14ac:dyDescent="0.25">
      <c r="I2823" s="1"/>
    </row>
    <row r="2824" spans="9:9" x14ac:dyDescent="0.25">
      <c r="I2824" s="1"/>
    </row>
    <row r="2825" spans="9:9" x14ac:dyDescent="0.25">
      <c r="I2825" s="1"/>
    </row>
    <row r="2826" spans="9:9" x14ac:dyDescent="0.25">
      <c r="I2826" s="1"/>
    </row>
    <row r="2827" spans="9:9" x14ac:dyDescent="0.25">
      <c r="I2827" s="1"/>
    </row>
    <row r="2828" spans="9:9" x14ac:dyDescent="0.25">
      <c r="I2828" s="1"/>
    </row>
    <row r="2829" spans="9:9" x14ac:dyDescent="0.25">
      <c r="I2829" s="1"/>
    </row>
    <row r="2830" spans="9:9" x14ac:dyDescent="0.25">
      <c r="I2830" s="1"/>
    </row>
    <row r="2831" spans="9:9" x14ac:dyDescent="0.25">
      <c r="I2831" s="1"/>
    </row>
    <row r="2832" spans="9:9" x14ac:dyDescent="0.25">
      <c r="I2832" s="1"/>
    </row>
    <row r="2833" spans="9:9" x14ac:dyDescent="0.25">
      <c r="I2833" s="1"/>
    </row>
    <row r="2834" spans="9:9" x14ac:dyDescent="0.25">
      <c r="I2834" s="1"/>
    </row>
    <row r="2835" spans="9:9" x14ac:dyDescent="0.25">
      <c r="I2835" s="1"/>
    </row>
    <row r="2836" spans="9:9" x14ac:dyDescent="0.25">
      <c r="I2836" s="1"/>
    </row>
    <row r="2837" spans="9:9" x14ac:dyDescent="0.25">
      <c r="I2837" s="1"/>
    </row>
    <row r="2838" spans="9:9" x14ac:dyDescent="0.25">
      <c r="I2838" s="1"/>
    </row>
    <row r="2839" spans="9:9" x14ac:dyDescent="0.25">
      <c r="I2839" s="1"/>
    </row>
    <row r="2840" spans="9:9" x14ac:dyDescent="0.25">
      <c r="I2840" s="1"/>
    </row>
    <row r="2841" spans="9:9" x14ac:dyDescent="0.25">
      <c r="I2841" s="1"/>
    </row>
    <row r="2842" spans="9:9" x14ac:dyDescent="0.25">
      <c r="I2842" s="1"/>
    </row>
    <row r="2843" spans="9:9" x14ac:dyDescent="0.25">
      <c r="I2843" s="1"/>
    </row>
    <row r="2844" spans="9:9" x14ac:dyDescent="0.25">
      <c r="I2844" s="1"/>
    </row>
    <row r="2845" spans="9:9" x14ac:dyDescent="0.25">
      <c r="I2845" s="1"/>
    </row>
    <row r="2846" spans="9:9" x14ac:dyDescent="0.25">
      <c r="I2846" s="1"/>
    </row>
    <row r="2847" spans="9:9" x14ac:dyDescent="0.25">
      <c r="I2847" s="1"/>
    </row>
    <row r="2848" spans="9:9" x14ac:dyDescent="0.25">
      <c r="I2848" s="1"/>
    </row>
    <row r="2849" spans="9:9" x14ac:dyDescent="0.25">
      <c r="I2849" s="1"/>
    </row>
    <row r="2850" spans="9:9" x14ac:dyDescent="0.25">
      <c r="I2850" s="1"/>
    </row>
    <row r="2851" spans="9:9" x14ac:dyDescent="0.25">
      <c r="I2851" s="1"/>
    </row>
    <row r="2852" spans="9:9" x14ac:dyDescent="0.25">
      <c r="I2852" s="1"/>
    </row>
    <row r="2853" spans="9:9" x14ac:dyDescent="0.25">
      <c r="I2853" s="1"/>
    </row>
    <row r="2854" spans="9:9" x14ac:dyDescent="0.25">
      <c r="I2854" s="1"/>
    </row>
    <row r="2855" spans="9:9" x14ac:dyDescent="0.25">
      <c r="I2855" s="1"/>
    </row>
    <row r="2856" spans="9:9" x14ac:dyDescent="0.25">
      <c r="I2856" s="1"/>
    </row>
    <row r="2857" spans="9:9" x14ac:dyDescent="0.25">
      <c r="I2857" s="1"/>
    </row>
    <row r="2858" spans="9:9" x14ac:dyDescent="0.25">
      <c r="I2858" s="1"/>
    </row>
    <row r="2859" spans="9:9" x14ac:dyDescent="0.25">
      <c r="I2859" s="1"/>
    </row>
    <row r="2860" spans="9:9" x14ac:dyDescent="0.25">
      <c r="I2860" s="1"/>
    </row>
    <row r="2861" spans="9:9" x14ac:dyDescent="0.25">
      <c r="I2861" s="1"/>
    </row>
    <row r="2862" spans="9:9" x14ac:dyDescent="0.25">
      <c r="I2862" s="1"/>
    </row>
    <row r="2863" spans="9:9" x14ac:dyDescent="0.25">
      <c r="I2863" s="1"/>
    </row>
    <row r="2864" spans="9:9" x14ac:dyDescent="0.25">
      <c r="I2864" s="1"/>
    </row>
    <row r="2865" spans="9:9" x14ac:dyDescent="0.25">
      <c r="I2865" s="1"/>
    </row>
    <row r="2866" spans="9:9" x14ac:dyDescent="0.25">
      <c r="I2866" s="1"/>
    </row>
    <row r="2867" spans="9:9" x14ac:dyDescent="0.25">
      <c r="I2867" s="1"/>
    </row>
    <row r="2868" spans="9:9" x14ac:dyDescent="0.25">
      <c r="I2868" s="1"/>
    </row>
    <row r="2869" spans="9:9" x14ac:dyDescent="0.25">
      <c r="I2869" s="1"/>
    </row>
    <row r="2870" spans="9:9" x14ac:dyDescent="0.25">
      <c r="I2870" s="1"/>
    </row>
    <row r="2871" spans="9:9" x14ac:dyDescent="0.25">
      <c r="I2871" s="1"/>
    </row>
    <row r="2872" spans="9:9" x14ac:dyDescent="0.25">
      <c r="I2872" s="1"/>
    </row>
    <row r="2873" spans="9:9" x14ac:dyDescent="0.25">
      <c r="I2873" s="1"/>
    </row>
    <row r="2874" spans="9:9" x14ac:dyDescent="0.25">
      <c r="I2874" s="1"/>
    </row>
    <row r="2875" spans="9:9" x14ac:dyDescent="0.25">
      <c r="I2875" s="1"/>
    </row>
    <row r="2876" spans="9:9" x14ac:dyDescent="0.25">
      <c r="I2876" s="1"/>
    </row>
    <row r="2877" spans="9:9" x14ac:dyDescent="0.25">
      <c r="I2877" s="1"/>
    </row>
    <row r="2878" spans="9:9" x14ac:dyDescent="0.25">
      <c r="I2878" s="1"/>
    </row>
    <row r="2879" spans="9:9" x14ac:dyDescent="0.25">
      <c r="I2879" s="1"/>
    </row>
    <row r="2880" spans="9:9" x14ac:dyDescent="0.25">
      <c r="I2880" s="1"/>
    </row>
    <row r="2881" spans="9:9" x14ac:dyDescent="0.25">
      <c r="I2881" s="1"/>
    </row>
    <row r="2882" spans="9:9" x14ac:dyDescent="0.25">
      <c r="I2882" s="1"/>
    </row>
    <row r="2883" spans="9:9" x14ac:dyDescent="0.25">
      <c r="I2883" s="1"/>
    </row>
    <row r="2884" spans="9:9" x14ac:dyDescent="0.25">
      <c r="I2884" s="1"/>
    </row>
    <row r="2885" spans="9:9" x14ac:dyDescent="0.25">
      <c r="I2885" s="1"/>
    </row>
    <row r="2886" spans="9:9" x14ac:dyDescent="0.25">
      <c r="I2886" s="1"/>
    </row>
    <row r="2887" spans="9:9" x14ac:dyDescent="0.25">
      <c r="I2887" s="1"/>
    </row>
    <row r="2888" spans="9:9" x14ac:dyDescent="0.25">
      <c r="I2888" s="1"/>
    </row>
    <row r="2889" spans="9:9" x14ac:dyDescent="0.25">
      <c r="I2889" s="1"/>
    </row>
    <row r="2890" spans="9:9" x14ac:dyDescent="0.25">
      <c r="I2890" s="1"/>
    </row>
    <row r="2891" spans="9:9" x14ac:dyDescent="0.25">
      <c r="I2891" s="1"/>
    </row>
    <row r="2892" spans="9:9" x14ac:dyDescent="0.25">
      <c r="I2892" s="1"/>
    </row>
    <row r="2893" spans="9:9" x14ac:dyDescent="0.25">
      <c r="I2893" s="1"/>
    </row>
    <row r="2894" spans="9:9" x14ac:dyDescent="0.25">
      <c r="I2894" s="1"/>
    </row>
    <row r="2895" spans="9:9" x14ac:dyDescent="0.25">
      <c r="I2895" s="1"/>
    </row>
    <row r="2896" spans="9:9" x14ac:dyDescent="0.25">
      <c r="I2896" s="1"/>
    </row>
    <row r="2897" spans="9:9" x14ac:dyDescent="0.25">
      <c r="I2897" s="1"/>
    </row>
    <row r="2898" spans="9:9" x14ac:dyDescent="0.25">
      <c r="I2898" s="1"/>
    </row>
    <row r="2899" spans="9:9" x14ac:dyDescent="0.25">
      <c r="I2899" s="1"/>
    </row>
    <row r="2900" spans="9:9" x14ac:dyDescent="0.25">
      <c r="I2900" s="1"/>
    </row>
    <row r="2901" spans="9:9" x14ac:dyDescent="0.25">
      <c r="I2901" s="1"/>
    </row>
    <row r="2902" spans="9:9" x14ac:dyDescent="0.25">
      <c r="I2902" s="1"/>
    </row>
    <row r="2903" spans="9:9" x14ac:dyDescent="0.25">
      <c r="I2903" s="1"/>
    </row>
    <row r="2904" spans="9:9" x14ac:dyDescent="0.25">
      <c r="I2904" s="1"/>
    </row>
    <row r="2905" spans="9:9" x14ac:dyDescent="0.25">
      <c r="I2905" s="1"/>
    </row>
    <row r="2906" spans="9:9" x14ac:dyDescent="0.25">
      <c r="I2906" s="1"/>
    </row>
    <row r="2907" spans="9:9" x14ac:dyDescent="0.25">
      <c r="I2907" s="1"/>
    </row>
    <row r="2908" spans="9:9" x14ac:dyDescent="0.25">
      <c r="I2908" s="1"/>
    </row>
    <row r="2909" spans="9:9" x14ac:dyDescent="0.25">
      <c r="I2909" s="1"/>
    </row>
    <row r="2910" spans="9:9" x14ac:dyDescent="0.25">
      <c r="I2910" s="1"/>
    </row>
    <row r="2911" spans="9:9" x14ac:dyDescent="0.25">
      <c r="I2911" s="1"/>
    </row>
    <row r="2912" spans="9:9" x14ac:dyDescent="0.25">
      <c r="I2912" s="1"/>
    </row>
    <row r="2913" spans="9:9" x14ac:dyDescent="0.25">
      <c r="I2913" s="1"/>
    </row>
    <row r="2914" spans="9:9" x14ac:dyDescent="0.25">
      <c r="I2914" s="1"/>
    </row>
    <row r="2915" spans="9:9" x14ac:dyDescent="0.25">
      <c r="I2915" s="1"/>
    </row>
    <row r="2916" spans="9:9" x14ac:dyDescent="0.25">
      <c r="I2916" s="1"/>
    </row>
    <row r="2917" spans="9:9" x14ac:dyDescent="0.25">
      <c r="I2917" s="1"/>
    </row>
    <row r="2918" spans="9:9" x14ac:dyDescent="0.25">
      <c r="I2918" s="1"/>
    </row>
    <row r="2919" spans="9:9" x14ac:dyDescent="0.25">
      <c r="I2919" s="1"/>
    </row>
    <row r="2920" spans="9:9" x14ac:dyDescent="0.25">
      <c r="I2920" s="1"/>
    </row>
    <row r="2921" spans="9:9" x14ac:dyDescent="0.25">
      <c r="I2921" s="1"/>
    </row>
    <row r="2922" spans="9:9" x14ac:dyDescent="0.25">
      <c r="I2922" s="1"/>
    </row>
    <row r="2923" spans="9:9" x14ac:dyDescent="0.25">
      <c r="I2923" s="1"/>
    </row>
    <row r="2924" spans="9:9" x14ac:dyDescent="0.25">
      <c r="I2924" s="1"/>
    </row>
    <row r="2925" spans="9:9" x14ac:dyDescent="0.25">
      <c r="I2925" s="1"/>
    </row>
    <row r="2926" spans="9:9" x14ac:dyDescent="0.25">
      <c r="I2926" s="1"/>
    </row>
    <row r="2927" spans="9:9" x14ac:dyDescent="0.25">
      <c r="I2927" s="1"/>
    </row>
    <row r="2928" spans="9:9" x14ac:dyDescent="0.25">
      <c r="I2928" s="1"/>
    </row>
    <row r="2929" spans="9:9" x14ac:dyDescent="0.25">
      <c r="I2929" s="1"/>
    </row>
    <row r="2930" spans="9:9" x14ac:dyDescent="0.25">
      <c r="I2930" s="1"/>
    </row>
    <row r="2931" spans="9:9" x14ac:dyDescent="0.25">
      <c r="I2931" s="1"/>
    </row>
    <row r="2932" spans="9:9" x14ac:dyDescent="0.25">
      <c r="I2932" s="1"/>
    </row>
    <row r="2933" spans="9:9" x14ac:dyDescent="0.25">
      <c r="I2933" s="1"/>
    </row>
    <row r="2934" spans="9:9" x14ac:dyDescent="0.25">
      <c r="I2934" s="1"/>
    </row>
    <row r="2935" spans="9:9" x14ac:dyDescent="0.25">
      <c r="I2935" s="1"/>
    </row>
    <row r="2936" spans="9:9" x14ac:dyDescent="0.25">
      <c r="I2936" s="1"/>
    </row>
    <row r="2937" spans="9:9" x14ac:dyDescent="0.25">
      <c r="I2937" s="1"/>
    </row>
    <row r="2938" spans="9:9" x14ac:dyDescent="0.25">
      <c r="I2938" s="1"/>
    </row>
    <row r="2939" spans="9:9" x14ac:dyDescent="0.25">
      <c r="I2939" s="1"/>
    </row>
    <row r="2940" spans="9:9" x14ac:dyDescent="0.25">
      <c r="I2940" s="1"/>
    </row>
    <row r="2941" spans="9:9" x14ac:dyDescent="0.25">
      <c r="I2941" s="1"/>
    </row>
    <row r="2942" spans="9:9" x14ac:dyDescent="0.25">
      <c r="I2942" s="1"/>
    </row>
    <row r="2943" spans="9:9" x14ac:dyDescent="0.25">
      <c r="I2943" s="1"/>
    </row>
    <row r="2944" spans="9:9" x14ac:dyDescent="0.25">
      <c r="I2944" s="1"/>
    </row>
    <row r="2945" spans="9:9" x14ac:dyDescent="0.25">
      <c r="I2945" s="1"/>
    </row>
    <row r="2946" spans="9:9" x14ac:dyDescent="0.25">
      <c r="I2946" s="1"/>
    </row>
    <row r="2947" spans="9:9" x14ac:dyDescent="0.25">
      <c r="I2947" s="1"/>
    </row>
    <row r="2948" spans="9:9" x14ac:dyDescent="0.25">
      <c r="I2948" s="1"/>
    </row>
    <row r="2949" spans="9:9" x14ac:dyDescent="0.25">
      <c r="I2949" s="1"/>
    </row>
    <row r="2950" spans="9:9" x14ac:dyDescent="0.25">
      <c r="I2950" s="1"/>
    </row>
    <row r="2951" spans="9:9" x14ac:dyDescent="0.25">
      <c r="I2951" s="1"/>
    </row>
    <row r="2952" spans="9:9" x14ac:dyDescent="0.25">
      <c r="I2952" s="1"/>
    </row>
    <row r="2953" spans="9:9" x14ac:dyDescent="0.25">
      <c r="I2953" s="1"/>
    </row>
    <row r="2954" spans="9:9" x14ac:dyDescent="0.25">
      <c r="I2954" s="1"/>
    </row>
    <row r="2955" spans="9:9" x14ac:dyDescent="0.25">
      <c r="I2955" s="1"/>
    </row>
    <row r="2956" spans="9:9" x14ac:dyDescent="0.25">
      <c r="I2956" s="1"/>
    </row>
    <row r="2957" spans="9:9" x14ac:dyDescent="0.25">
      <c r="I2957" s="1"/>
    </row>
    <row r="2958" spans="9:9" x14ac:dyDescent="0.25">
      <c r="I2958" s="1"/>
    </row>
    <row r="2959" spans="9:9" x14ac:dyDescent="0.25">
      <c r="I2959" s="1"/>
    </row>
    <row r="2960" spans="9:9" x14ac:dyDescent="0.25">
      <c r="I2960" s="1"/>
    </row>
    <row r="2961" spans="9:9" x14ac:dyDescent="0.25">
      <c r="I2961" s="1"/>
    </row>
    <row r="2962" spans="9:9" x14ac:dyDescent="0.25">
      <c r="I2962" s="1"/>
    </row>
    <row r="2963" spans="9:9" x14ac:dyDescent="0.25">
      <c r="I2963" s="1"/>
    </row>
    <row r="2964" spans="9:9" x14ac:dyDescent="0.25">
      <c r="I2964" s="1"/>
    </row>
    <row r="2965" spans="9:9" x14ac:dyDescent="0.25">
      <c r="I2965" s="1"/>
    </row>
    <row r="2966" spans="9:9" x14ac:dyDescent="0.25">
      <c r="I2966" s="1"/>
    </row>
    <row r="2967" spans="9:9" x14ac:dyDescent="0.25">
      <c r="I2967" s="1"/>
    </row>
    <row r="2968" spans="9:9" x14ac:dyDescent="0.25">
      <c r="I2968" s="1"/>
    </row>
    <row r="2969" spans="9:9" x14ac:dyDescent="0.25">
      <c r="I2969" s="1"/>
    </row>
    <row r="2970" spans="9:9" x14ac:dyDescent="0.25">
      <c r="I2970" s="1"/>
    </row>
    <row r="2971" spans="9:9" x14ac:dyDescent="0.25">
      <c r="I2971" s="1"/>
    </row>
    <row r="2972" spans="9:9" x14ac:dyDescent="0.25">
      <c r="I2972" s="1"/>
    </row>
    <row r="2973" spans="9:9" x14ac:dyDescent="0.25">
      <c r="I2973" s="1"/>
    </row>
    <row r="2974" spans="9:9" x14ac:dyDescent="0.25">
      <c r="I2974" s="1"/>
    </row>
    <row r="2975" spans="9:9" x14ac:dyDescent="0.25">
      <c r="I2975" s="1"/>
    </row>
    <row r="2976" spans="9:9" x14ac:dyDescent="0.25">
      <c r="I2976" s="1"/>
    </row>
    <row r="2977" spans="9:9" x14ac:dyDescent="0.25">
      <c r="I2977" s="1"/>
    </row>
    <row r="2978" spans="9:9" x14ac:dyDescent="0.25">
      <c r="I2978" s="1"/>
    </row>
    <row r="2979" spans="9:9" x14ac:dyDescent="0.25">
      <c r="I2979" s="1"/>
    </row>
    <row r="2980" spans="9:9" x14ac:dyDescent="0.25">
      <c r="I2980" s="1"/>
    </row>
    <row r="2981" spans="9:9" x14ac:dyDescent="0.25">
      <c r="I2981" s="1"/>
    </row>
    <row r="2982" spans="9:9" x14ac:dyDescent="0.25">
      <c r="I2982" s="1"/>
    </row>
    <row r="2983" spans="9:9" x14ac:dyDescent="0.25">
      <c r="I2983" s="1"/>
    </row>
    <row r="2984" spans="9:9" x14ac:dyDescent="0.25">
      <c r="I2984" s="1"/>
    </row>
    <row r="2985" spans="9:9" x14ac:dyDescent="0.25">
      <c r="I2985" s="1"/>
    </row>
    <row r="2986" spans="9:9" x14ac:dyDescent="0.25">
      <c r="I2986" s="1"/>
    </row>
    <row r="2987" spans="9:9" x14ac:dyDescent="0.25">
      <c r="I2987" s="1"/>
    </row>
    <row r="2988" spans="9:9" x14ac:dyDescent="0.25">
      <c r="I2988" s="1"/>
    </row>
    <row r="2989" spans="9:9" x14ac:dyDescent="0.25">
      <c r="I2989" s="1"/>
    </row>
    <row r="2990" spans="9:9" x14ac:dyDescent="0.25">
      <c r="I2990" s="1"/>
    </row>
    <row r="2991" spans="9:9" x14ac:dyDescent="0.25">
      <c r="I2991" s="1"/>
    </row>
    <row r="2992" spans="9:9" x14ac:dyDescent="0.25">
      <c r="I2992" s="1"/>
    </row>
    <row r="2993" spans="9:9" x14ac:dyDescent="0.25">
      <c r="I2993" s="1"/>
    </row>
    <row r="2994" spans="9:9" x14ac:dyDescent="0.25">
      <c r="I2994" s="1"/>
    </row>
    <row r="2995" spans="9:9" x14ac:dyDescent="0.25">
      <c r="I2995" s="1"/>
    </row>
    <row r="2996" spans="9:9" x14ac:dyDescent="0.25">
      <c r="I2996" s="1"/>
    </row>
    <row r="2997" spans="9:9" x14ac:dyDescent="0.25">
      <c r="I2997" s="1"/>
    </row>
    <row r="2998" spans="9:9" x14ac:dyDescent="0.25">
      <c r="I2998" s="1"/>
    </row>
    <row r="2999" spans="9:9" x14ac:dyDescent="0.25">
      <c r="I2999" s="1"/>
    </row>
    <row r="3000" spans="9:9" x14ac:dyDescent="0.25">
      <c r="I3000" s="1"/>
    </row>
    <row r="3001" spans="9:9" x14ac:dyDescent="0.25">
      <c r="I3001" s="1"/>
    </row>
    <row r="3002" spans="9:9" x14ac:dyDescent="0.25">
      <c r="I3002" s="1"/>
    </row>
    <row r="3003" spans="9:9" x14ac:dyDescent="0.25">
      <c r="I3003" s="1"/>
    </row>
    <row r="3004" spans="9:9" x14ac:dyDescent="0.25">
      <c r="I3004" s="1"/>
    </row>
    <row r="3005" spans="9:9" x14ac:dyDescent="0.25">
      <c r="I3005" s="1"/>
    </row>
    <row r="3006" spans="9:9" x14ac:dyDescent="0.25">
      <c r="I3006" s="1"/>
    </row>
    <row r="3007" spans="9:9" x14ac:dyDescent="0.25">
      <c r="I3007" s="1"/>
    </row>
    <row r="3008" spans="9:9" x14ac:dyDescent="0.25">
      <c r="I3008" s="1"/>
    </row>
    <row r="3009" spans="9:9" x14ac:dyDescent="0.25">
      <c r="I3009" s="1"/>
    </row>
    <row r="3010" spans="9:9" x14ac:dyDescent="0.25">
      <c r="I3010" s="1"/>
    </row>
    <row r="3011" spans="9:9" x14ac:dyDescent="0.25">
      <c r="I3011" s="1"/>
    </row>
    <row r="3012" spans="9:9" x14ac:dyDescent="0.25">
      <c r="I3012" s="1"/>
    </row>
    <row r="3013" spans="9:9" x14ac:dyDescent="0.25">
      <c r="I3013" s="1"/>
    </row>
    <row r="3014" spans="9:9" x14ac:dyDescent="0.25">
      <c r="I3014" s="1"/>
    </row>
    <row r="3015" spans="9:9" x14ac:dyDescent="0.25">
      <c r="I3015" s="1"/>
    </row>
    <row r="3016" spans="9:9" x14ac:dyDescent="0.25">
      <c r="I3016" s="1"/>
    </row>
    <row r="3017" spans="9:9" x14ac:dyDescent="0.25">
      <c r="I3017" s="1"/>
    </row>
    <row r="3018" spans="9:9" x14ac:dyDescent="0.25">
      <c r="I3018" s="1"/>
    </row>
    <row r="3019" spans="9:9" x14ac:dyDescent="0.25">
      <c r="I3019" s="1"/>
    </row>
    <row r="3020" spans="9:9" x14ac:dyDescent="0.25">
      <c r="I3020" s="1"/>
    </row>
    <row r="3021" spans="9:9" x14ac:dyDescent="0.25">
      <c r="I3021" s="1"/>
    </row>
    <row r="3022" spans="9:9" x14ac:dyDescent="0.25">
      <c r="I3022" s="1"/>
    </row>
    <row r="3023" spans="9:9" x14ac:dyDescent="0.25">
      <c r="I3023" s="1"/>
    </row>
    <row r="3024" spans="9:9" x14ac:dyDescent="0.25">
      <c r="I3024" s="1"/>
    </row>
    <row r="3025" spans="9:9" x14ac:dyDescent="0.25">
      <c r="I3025" s="1"/>
    </row>
    <row r="3026" spans="9:9" x14ac:dyDescent="0.25">
      <c r="I3026" s="1"/>
    </row>
    <row r="3027" spans="9:9" x14ac:dyDescent="0.25">
      <c r="I3027" s="1"/>
    </row>
    <row r="3028" spans="9:9" x14ac:dyDescent="0.25">
      <c r="I3028" s="1"/>
    </row>
    <row r="3029" spans="9:9" x14ac:dyDescent="0.25">
      <c r="I3029" s="1"/>
    </row>
    <row r="3030" spans="9:9" x14ac:dyDescent="0.25">
      <c r="I3030" s="1"/>
    </row>
    <row r="3031" spans="9:9" x14ac:dyDescent="0.25">
      <c r="I3031" s="1"/>
    </row>
    <row r="3032" spans="9:9" x14ac:dyDescent="0.25">
      <c r="I3032" s="1"/>
    </row>
    <row r="3033" spans="9:9" x14ac:dyDescent="0.25">
      <c r="I3033" s="1"/>
    </row>
    <row r="3034" spans="9:9" x14ac:dyDescent="0.25">
      <c r="I3034" s="1"/>
    </row>
    <row r="3035" spans="9:9" x14ac:dyDescent="0.25">
      <c r="I3035" s="1"/>
    </row>
    <row r="3036" spans="9:9" x14ac:dyDescent="0.25">
      <c r="I3036" s="1"/>
    </row>
    <row r="3037" spans="9:9" x14ac:dyDescent="0.25">
      <c r="I3037" s="1"/>
    </row>
    <row r="3038" spans="9:9" x14ac:dyDescent="0.25">
      <c r="I3038" s="1"/>
    </row>
    <row r="3039" spans="9:9" x14ac:dyDescent="0.25">
      <c r="I3039" s="1"/>
    </row>
    <row r="3040" spans="9:9" x14ac:dyDescent="0.25">
      <c r="I3040" s="1"/>
    </row>
    <row r="3041" spans="9:9" x14ac:dyDescent="0.25">
      <c r="I3041" s="1"/>
    </row>
    <row r="3042" spans="9:9" x14ac:dyDescent="0.25">
      <c r="I3042" s="1"/>
    </row>
    <row r="3043" spans="9:9" x14ac:dyDescent="0.25">
      <c r="I3043" s="1"/>
    </row>
    <row r="3044" spans="9:9" x14ac:dyDescent="0.25">
      <c r="I3044" s="1"/>
    </row>
    <row r="3045" spans="9:9" x14ac:dyDescent="0.25">
      <c r="I3045" s="1"/>
    </row>
    <row r="3046" spans="9:9" x14ac:dyDescent="0.25">
      <c r="I3046" s="1"/>
    </row>
    <row r="3047" spans="9:9" x14ac:dyDescent="0.25">
      <c r="I3047" s="1"/>
    </row>
    <row r="3048" spans="9:9" x14ac:dyDescent="0.25">
      <c r="I3048" s="1"/>
    </row>
    <row r="3049" spans="9:9" x14ac:dyDescent="0.25">
      <c r="I3049" s="1"/>
    </row>
    <row r="3050" spans="9:9" x14ac:dyDescent="0.25">
      <c r="I3050" s="1"/>
    </row>
    <row r="3051" spans="9:9" x14ac:dyDescent="0.25">
      <c r="I3051" s="1"/>
    </row>
    <row r="3052" spans="9:9" x14ac:dyDescent="0.25">
      <c r="I3052" s="1"/>
    </row>
    <row r="3053" spans="9:9" x14ac:dyDescent="0.25">
      <c r="I3053" s="1"/>
    </row>
    <row r="3054" spans="9:9" x14ac:dyDescent="0.25">
      <c r="I3054" s="1"/>
    </row>
    <row r="3055" spans="9:9" x14ac:dyDescent="0.25">
      <c r="I3055" s="1"/>
    </row>
    <row r="3056" spans="9:9" x14ac:dyDescent="0.25">
      <c r="I3056" s="1"/>
    </row>
    <row r="3057" spans="9:9" x14ac:dyDescent="0.25">
      <c r="I3057" s="1"/>
    </row>
    <row r="3058" spans="9:9" x14ac:dyDescent="0.25">
      <c r="I3058" s="1"/>
    </row>
    <row r="3059" spans="9:9" x14ac:dyDescent="0.25">
      <c r="I3059" s="1"/>
    </row>
    <row r="3060" spans="9:9" x14ac:dyDescent="0.25">
      <c r="I3060" s="1"/>
    </row>
    <row r="3061" spans="9:9" x14ac:dyDescent="0.25">
      <c r="I3061" s="1"/>
    </row>
    <row r="3062" spans="9:9" x14ac:dyDescent="0.25">
      <c r="I3062" s="1"/>
    </row>
    <row r="3063" spans="9:9" x14ac:dyDescent="0.25">
      <c r="I3063" s="1"/>
    </row>
    <row r="3064" spans="9:9" x14ac:dyDescent="0.25">
      <c r="I3064" s="1"/>
    </row>
    <row r="3065" spans="9:9" x14ac:dyDescent="0.25">
      <c r="I3065" s="1"/>
    </row>
    <row r="3066" spans="9:9" x14ac:dyDescent="0.25">
      <c r="I3066" s="1"/>
    </row>
    <row r="3067" spans="9:9" x14ac:dyDescent="0.25">
      <c r="I3067" s="1"/>
    </row>
    <row r="3068" spans="9:9" x14ac:dyDescent="0.25">
      <c r="I3068" s="1"/>
    </row>
    <row r="3069" spans="9:9" x14ac:dyDescent="0.25">
      <c r="I3069" s="1"/>
    </row>
    <row r="3070" spans="9:9" x14ac:dyDescent="0.25">
      <c r="I3070" s="1"/>
    </row>
    <row r="3071" spans="9:9" x14ac:dyDescent="0.25">
      <c r="I3071" s="1"/>
    </row>
    <row r="3072" spans="9:9" x14ac:dyDescent="0.25">
      <c r="I3072" s="1"/>
    </row>
    <row r="3073" spans="9:9" x14ac:dyDescent="0.25">
      <c r="I3073" s="1"/>
    </row>
    <row r="3074" spans="9:9" x14ac:dyDescent="0.25">
      <c r="I3074" s="1"/>
    </row>
    <row r="3075" spans="9:9" x14ac:dyDescent="0.25">
      <c r="I3075" s="1"/>
    </row>
    <row r="3076" spans="9:9" x14ac:dyDescent="0.25">
      <c r="I3076" s="1"/>
    </row>
    <row r="3077" spans="9:9" x14ac:dyDescent="0.25">
      <c r="I3077" s="1"/>
    </row>
    <row r="3078" spans="9:9" x14ac:dyDescent="0.25">
      <c r="I3078" s="1"/>
    </row>
    <row r="3079" spans="9:9" x14ac:dyDescent="0.25">
      <c r="I3079" s="1"/>
    </row>
    <row r="3080" spans="9:9" x14ac:dyDescent="0.25">
      <c r="I3080" s="1"/>
    </row>
    <row r="3081" spans="9:9" x14ac:dyDescent="0.25">
      <c r="I3081" s="1"/>
    </row>
    <row r="3082" spans="9:9" x14ac:dyDescent="0.25">
      <c r="I3082" s="1"/>
    </row>
    <row r="3083" spans="9:9" x14ac:dyDescent="0.25">
      <c r="I3083" s="1"/>
    </row>
    <row r="3084" spans="9:9" x14ac:dyDescent="0.25">
      <c r="I3084" s="1"/>
    </row>
    <row r="3085" spans="9:9" x14ac:dyDescent="0.25">
      <c r="I3085" s="1"/>
    </row>
    <row r="3086" spans="9:9" x14ac:dyDescent="0.25">
      <c r="I3086" s="1"/>
    </row>
    <row r="3087" spans="9:9" x14ac:dyDescent="0.25">
      <c r="I3087" s="1"/>
    </row>
    <row r="3088" spans="9:9" x14ac:dyDescent="0.25">
      <c r="I3088" s="1"/>
    </row>
    <row r="3089" spans="9:9" x14ac:dyDescent="0.25">
      <c r="I3089" s="1"/>
    </row>
    <row r="3090" spans="9:9" x14ac:dyDescent="0.25">
      <c r="I3090" s="1"/>
    </row>
    <row r="3091" spans="9:9" x14ac:dyDescent="0.25">
      <c r="I3091" s="1"/>
    </row>
    <row r="3092" spans="9:9" x14ac:dyDescent="0.25">
      <c r="I3092" s="1"/>
    </row>
    <row r="3093" spans="9:9" x14ac:dyDescent="0.25">
      <c r="I3093" s="1"/>
    </row>
    <row r="3094" spans="9:9" x14ac:dyDescent="0.25">
      <c r="I3094" s="1"/>
    </row>
    <row r="3095" spans="9:9" x14ac:dyDescent="0.25">
      <c r="I3095" s="1"/>
    </row>
    <row r="3096" spans="9:9" x14ac:dyDescent="0.25">
      <c r="I3096" s="1"/>
    </row>
    <row r="3097" spans="9:9" x14ac:dyDescent="0.25">
      <c r="I3097" s="1"/>
    </row>
    <row r="3098" spans="9:9" x14ac:dyDescent="0.25">
      <c r="I3098" s="1"/>
    </row>
    <row r="3099" spans="9:9" x14ac:dyDescent="0.25">
      <c r="I3099" s="1"/>
    </row>
    <row r="3100" spans="9:9" x14ac:dyDescent="0.25">
      <c r="I3100" s="1"/>
    </row>
    <row r="3101" spans="9:9" x14ac:dyDescent="0.25">
      <c r="I3101" s="1"/>
    </row>
    <row r="3102" spans="9:9" x14ac:dyDescent="0.25">
      <c r="I3102" s="1"/>
    </row>
    <row r="3103" spans="9:9" x14ac:dyDescent="0.25">
      <c r="I3103" s="1"/>
    </row>
    <row r="3104" spans="9:9" x14ac:dyDescent="0.25">
      <c r="I3104" s="1"/>
    </row>
    <row r="3105" spans="9:9" x14ac:dyDescent="0.25">
      <c r="I3105" s="1"/>
    </row>
    <row r="3106" spans="9:9" x14ac:dyDescent="0.25">
      <c r="I3106" s="1"/>
    </row>
    <row r="3107" spans="9:9" x14ac:dyDescent="0.25">
      <c r="I3107" s="1"/>
    </row>
    <row r="3108" spans="9:9" x14ac:dyDescent="0.25">
      <c r="I3108" s="1"/>
    </row>
    <row r="3109" spans="9:9" x14ac:dyDescent="0.25">
      <c r="I3109" s="1"/>
    </row>
    <row r="3110" spans="9:9" x14ac:dyDescent="0.25">
      <c r="I3110" s="1"/>
    </row>
    <row r="3111" spans="9:9" x14ac:dyDescent="0.25">
      <c r="I3111" s="1"/>
    </row>
    <row r="3112" spans="9:9" x14ac:dyDescent="0.25">
      <c r="I3112" s="1"/>
    </row>
    <row r="3113" spans="9:9" x14ac:dyDescent="0.25">
      <c r="I3113" s="1"/>
    </row>
    <row r="3114" spans="9:9" x14ac:dyDescent="0.25">
      <c r="I3114" s="1"/>
    </row>
    <row r="3115" spans="9:9" x14ac:dyDescent="0.25">
      <c r="I3115" s="1"/>
    </row>
    <row r="3116" spans="9:9" x14ac:dyDescent="0.25">
      <c r="I3116" s="1"/>
    </row>
    <row r="3117" spans="9:9" x14ac:dyDescent="0.25">
      <c r="I3117" s="1"/>
    </row>
    <row r="3118" spans="9:9" x14ac:dyDescent="0.25">
      <c r="I3118" s="1"/>
    </row>
    <row r="3119" spans="9:9" x14ac:dyDescent="0.25">
      <c r="I3119" s="1"/>
    </row>
    <row r="3120" spans="9:9" x14ac:dyDescent="0.25">
      <c r="I3120" s="1"/>
    </row>
    <row r="3121" spans="9:9" x14ac:dyDescent="0.25">
      <c r="I3121" s="1"/>
    </row>
    <row r="3122" spans="9:9" x14ac:dyDescent="0.25">
      <c r="I3122" s="1"/>
    </row>
    <row r="3123" spans="9:9" x14ac:dyDescent="0.25">
      <c r="I3123" s="1"/>
    </row>
    <row r="3124" spans="9:9" x14ac:dyDescent="0.25">
      <c r="I3124" s="1"/>
    </row>
    <row r="3125" spans="9:9" x14ac:dyDescent="0.25">
      <c r="I3125" s="1"/>
    </row>
    <row r="3126" spans="9:9" x14ac:dyDescent="0.25">
      <c r="I3126" s="1"/>
    </row>
    <row r="3127" spans="9:9" x14ac:dyDescent="0.25">
      <c r="I3127" s="1"/>
    </row>
    <row r="3128" spans="9:9" x14ac:dyDescent="0.25">
      <c r="I3128" s="1"/>
    </row>
    <row r="3129" spans="9:9" x14ac:dyDescent="0.25">
      <c r="I3129" s="1"/>
    </row>
    <row r="3130" spans="9:9" x14ac:dyDescent="0.25">
      <c r="I3130" s="1"/>
    </row>
    <row r="3131" spans="9:9" x14ac:dyDescent="0.25">
      <c r="I3131" s="1"/>
    </row>
    <row r="3132" spans="9:9" x14ac:dyDescent="0.25">
      <c r="I3132" s="1"/>
    </row>
    <row r="3133" spans="9:9" x14ac:dyDescent="0.25">
      <c r="I3133" s="1"/>
    </row>
    <row r="3134" spans="9:9" x14ac:dyDescent="0.25">
      <c r="I3134" s="1"/>
    </row>
    <row r="3135" spans="9:9" x14ac:dyDescent="0.25">
      <c r="I3135" s="1"/>
    </row>
    <row r="3136" spans="9:9" x14ac:dyDescent="0.25">
      <c r="I3136" s="1"/>
    </row>
    <row r="3137" spans="9:9" x14ac:dyDescent="0.25">
      <c r="I3137" s="1"/>
    </row>
    <row r="3138" spans="9:9" x14ac:dyDescent="0.25">
      <c r="I3138" s="1"/>
    </row>
    <row r="3139" spans="9:9" x14ac:dyDescent="0.25">
      <c r="I3139" s="1"/>
    </row>
    <row r="3140" spans="9:9" x14ac:dyDescent="0.25">
      <c r="I3140" s="1"/>
    </row>
    <row r="3141" spans="9:9" x14ac:dyDescent="0.25">
      <c r="I3141" s="1"/>
    </row>
    <row r="3142" spans="9:9" x14ac:dyDescent="0.25">
      <c r="I3142" s="1"/>
    </row>
    <row r="3143" spans="9:9" x14ac:dyDescent="0.25">
      <c r="I3143" s="1"/>
    </row>
    <row r="3144" spans="9:9" x14ac:dyDescent="0.25">
      <c r="I3144" s="1"/>
    </row>
    <row r="3145" spans="9:9" x14ac:dyDescent="0.25">
      <c r="I3145" s="1"/>
    </row>
    <row r="3146" spans="9:9" x14ac:dyDescent="0.25">
      <c r="I3146" s="1"/>
    </row>
    <row r="3147" spans="9:9" x14ac:dyDescent="0.25">
      <c r="I3147" s="1"/>
    </row>
    <row r="3148" spans="9:9" x14ac:dyDescent="0.25">
      <c r="I3148" s="1"/>
    </row>
    <row r="3149" spans="9:9" x14ac:dyDescent="0.25">
      <c r="I3149" s="1"/>
    </row>
    <row r="3150" spans="9:9" x14ac:dyDescent="0.25">
      <c r="I3150" s="1"/>
    </row>
    <row r="3151" spans="9:9" x14ac:dyDescent="0.25">
      <c r="I3151" s="1"/>
    </row>
    <row r="3152" spans="9:9" x14ac:dyDescent="0.25">
      <c r="I3152" s="1"/>
    </row>
    <row r="3153" spans="9:9" x14ac:dyDescent="0.25">
      <c r="I3153" s="1"/>
    </row>
    <row r="3154" spans="9:9" x14ac:dyDescent="0.25">
      <c r="I3154" s="1"/>
    </row>
    <row r="3155" spans="9:9" x14ac:dyDescent="0.25">
      <c r="I3155" s="1"/>
    </row>
    <row r="3156" spans="9:9" x14ac:dyDescent="0.25">
      <c r="I3156" s="1"/>
    </row>
    <row r="3157" spans="9:9" x14ac:dyDescent="0.25">
      <c r="I3157" s="1"/>
    </row>
    <row r="3158" spans="9:9" x14ac:dyDescent="0.25">
      <c r="I3158" s="1"/>
    </row>
    <row r="3159" spans="9:9" x14ac:dyDescent="0.25">
      <c r="I3159" s="1"/>
    </row>
    <row r="3160" spans="9:9" x14ac:dyDescent="0.25">
      <c r="I3160" s="1"/>
    </row>
    <row r="3161" spans="9:9" x14ac:dyDescent="0.25">
      <c r="I3161" s="1"/>
    </row>
    <row r="3162" spans="9:9" x14ac:dyDescent="0.25">
      <c r="I3162" s="1"/>
    </row>
    <row r="3163" spans="9:9" x14ac:dyDescent="0.25">
      <c r="I3163" s="1"/>
    </row>
    <row r="3164" spans="9:9" x14ac:dyDescent="0.25">
      <c r="I3164" s="1"/>
    </row>
    <row r="3165" spans="9:9" x14ac:dyDescent="0.25">
      <c r="I3165" s="1"/>
    </row>
    <row r="3166" spans="9:9" x14ac:dyDescent="0.25">
      <c r="I3166" s="1"/>
    </row>
    <row r="3167" spans="9:9" x14ac:dyDescent="0.25">
      <c r="I3167" s="1"/>
    </row>
    <row r="3168" spans="9:9" x14ac:dyDescent="0.25">
      <c r="I3168" s="1"/>
    </row>
    <row r="3169" spans="9:9" x14ac:dyDescent="0.25">
      <c r="I3169" s="1"/>
    </row>
    <row r="3170" spans="9:9" x14ac:dyDescent="0.25">
      <c r="I3170" s="1"/>
    </row>
    <row r="3171" spans="9:9" x14ac:dyDescent="0.25">
      <c r="I3171" s="1"/>
    </row>
    <row r="3172" spans="9:9" x14ac:dyDescent="0.25">
      <c r="I3172" s="1"/>
    </row>
    <row r="3173" spans="9:9" x14ac:dyDescent="0.25">
      <c r="I3173" s="1"/>
    </row>
    <row r="3174" spans="9:9" x14ac:dyDescent="0.25">
      <c r="I3174" s="1"/>
    </row>
    <row r="3175" spans="9:9" x14ac:dyDescent="0.25">
      <c r="I3175" s="1"/>
    </row>
    <row r="3176" spans="9:9" x14ac:dyDescent="0.25">
      <c r="I3176" s="1"/>
    </row>
    <row r="3177" spans="9:9" x14ac:dyDescent="0.25">
      <c r="I3177" s="1"/>
    </row>
    <row r="3178" spans="9:9" x14ac:dyDescent="0.25">
      <c r="I3178" s="1"/>
    </row>
    <row r="3179" spans="9:9" x14ac:dyDescent="0.25">
      <c r="I3179" s="1"/>
    </row>
    <row r="3180" spans="9:9" x14ac:dyDescent="0.25">
      <c r="I3180" s="1"/>
    </row>
    <row r="3181" spans="9:9" x14ac:dyDescent="0.25">
      <c r="I3181" s="1"/>
    </row>
    <row r="3182" spans="9:9" x14ac:dyDescent="0.25">
      <c r="I3182" s="1"/>
    </row>
    <row r="3183" spans="9:9" x14ac:dyDescent="0.25">
      <c r="I3183" s="1"/>
    </row>
    <row r="3184" spans="9:9" x14ac:dyDescent="0.25">
      <c r="I3184" s="1"/>
    </row>
    <row r="3185" spans="9:9" x14ac:dyDescent="0.25">
      <c r="I3185" s="1"/>
    </row>
    <row r="3186" spans="9:9" x14ac:dyDescent="0.25">
      <c r="I3186" s="1"/>
    </row>
    <row r="3187" spans="9:9" x14ac:dyDescent="0.25">
      <c r="I3187" s="1"/>
    </row>
    <row r="3188" spans="9:9" x14ac:dyDescent="0.25">
      <c r="I3188" s="1"/>
    </row>
    <row r="3189" spans="9:9" x14ac:dyDescent="0.25">
      <c r="I3189" s="1"/>
    </row>
    <row r="3190" spans="9:9" x14ac:dyDescent="0.25">
      <c r="I3190" s="1"/>
    </row>
    <row r="3191" spans="9:9" x14ac:dyDescent="0.25">
      <c r="I3191" s="1"/>
    </row>
    <row r="3192" spans="9:9" x14ac:dyDescent="0.25">
      <c r="I3192" s="1"/>
    </row>
    <row r="3193" spans="9:9" x14ac:dyDescent="0.25">
      <c r="I3193" s="1"/>
    </row>
    <row r="3194" spans="9:9" x14ac:dyDescent="0.25">
      <c r="I3194" s="1"/>
    </row>
    <row r="3195" spans="9:9" x14ac:dyDescent="0.25">
      <c r="I3195" s="1"/>
    </row>
    <row r="3196" spans="9:9" x14ac:dyDescent="0.25">
      <c r="I3196" s="1"/>
    </row>
    <row r="3197" spans="9:9" x14ac:dyDescent="0.25">
      <c r="I3197" s="1"/>
    </row>
    <row r="3198" spans="9:9" x14ac:dyDescent="0.25">
      <c r="I3198" s="1"/>
    </row>
    <row r="3199" spans="9:9" x14ac:dyDescent="0.25">
      <c r="I3199" s="1"/>
    </row>
    <row r="3200" spans="9:9" x14ac:dyDescent="0.25">
      <c r="I3200" s="1"/>
    </row>
    <row r="3201" spans="9:9" x14ac:dyDescent="0.25">
      <c r="I3201" s="1"/>
    </row>
    <row r="3202" spans="9:9" x14ac:dyDescent="0.25">
      <c r="I3202" s="1"/>
    </row>
    <row r="3203" spans="9:9" x14ac:dyDescent="0.25">
      <c r="I3203" s="1"/>
    </row>
    <row r="3204" spans="9:9" x14ac:dyDescent="0.25">
      <c r="I3204" s="1"/>
    </row>
    <row r="3205" spans="9:9" x14ac:dyDescent="0.25">
      <c r="I3205" s="1"/>
    </row>
    <row r="3206" spans="9:9" x14ac:dyDescent="0.25">
      <c r="I3206" s="1"/>
    </row>
    <row r="3207" spans="9:9" x14ac:dyDescent="0.25">
      <c r="I3207" s="1"/>
    </row>
    <row r="3208" spans="9:9" x14ac:dyDescent="0.25">
      <c r="I3208" s="1"/>
    </row>
    <row r="3209" spans="9:9" x14ac:dyDescent="0.25">
      <c r="I3209" s="1"/>
    </row>
    <row r="3210" spans="9:9" x14ac:dyDescent="0.25">
      <c r="I3210" s="1"/>
    </row>
    <row r="3211" spans="9:9" x14ac:dyDescent="0.25">
      <c r="I3211" s="1"/>
    </row>
    <row r="3212" spans="9:9" x14ac:dyDescent="0.25">
      <c r="I3212" s="1"/>
    </row>
    <row r="3213" spans="9:9" x14ac:dyDescent="0.25">
      <c r="I3213" s="1"/>
    </row>
    <row r="3214" spans="9:9" x14ac:dyDescent="0.25">
      <c r="I3214" s="1"/>
    </row>
    <row r="3215" spans="9:9" x14ac:dyDescent="0.25">
      <c r="I3215" s="1"/>
    </row>
    <row r="3216" spans="9:9" x14ac:dyDescent="0.25">
      <c r="I3216" s="1"/>
    </row>
    <row r="3217" spans="9:9" x14ac:dyDescent="0.25">
      <c r="I3217" s="1"/>
    </row>
    <row r="3218" spans="9:9" x14ac:dyDescent="0.25">
      <c r="I3218" s="1"/>
    </row>
    <row r="3219" spans="9:9" x14ac:dyDescent="0.25">
      <c r="I3219" s="1"/>
    </row>
    <row r="3220" spans="9:9" x14ac:dyDescent="0.25">
      <c r="I3220" s="1"/>
    </row>
    <row r="3221" spans="9:9" x14ac:dyDescent="0.25">
      <c r="I3221" s="1"/>
    </row>
    <row r="3222" spans="9:9" x14ac:dyDescent="0.25">
      <c r="I3222" s="1"/>
    </row>
    <row r="3223" spans="9:9" x14ac:dyDescent="0.25">
      <c r="I3223" s="1"/>
    </row>
    <row r="3224" spans="9:9" x14ac:dyDescent="0.25">
      <c r="I3224" s="1"/>
    </row>
    <row r="3225" spans="9:9" x14ac:dyDescent="0.25">
      <c r="I3225" s="1"/>
    </row>
    <row r="3226" spans="9:9" x14ac:dyDescent="0.25">
      <c r="I3226" s="1"/>
    </row>
    <row r="3227" spans="9:9" x14ac:dyDescent="0.25">
      <c r="I3227" s="1"/>
    </row>
    <row r="3228" spans="9:9" x14ac:dyDescent="0.25">
      <c r="I3228" s="1"/>
    </row>
    <row r="3229" spans="9:9" x14ac:dyDescent="0.25">
      <c r="I3229" s="1"/>
    </row>
    <row r="3230" spans="9:9" x14ac:dyDescent="0.25">
      <c r="I3230" s="1"/>
    </row>
    <row r="3231" spans="9:9" x14ac:dyDescent="0.25">
      <c r="I3231" s="1"/>
    </row>
    <row r="3232" spans="9:9" x14ac:dyDescent="0.25">
      <c r="I3232" s="1"/>
    </row>
    <row r="3233" spans="9:9" x14ac:dyDescent="0.25">
      <c r="I3233" s="1"/>
    </row>
    <row r="3234" spans="9:9" x14ac:dyDescent="0.25">
      <c r="I3234" s="1"/>
    </row>
    <row r="3235" spans="9:9" x14ac:dyDescent="0.25">
      <c r="I3235" s="1"/>
    </row>
    <row r="3236" spans="9:9" x14ac:dyDescent="0.25">
      <c r="I3236" s="1"/>
    </row>
    <row r="3237" spans="9:9" x14ac:dyDescent="0.25">
      <c r="I3237" s="1"/>
    </row>
    <row r="3238" spans="9:9" x14ac:dyDescent="0.25">
      <c r="I3238" s="1"/>
    </row>
    <row r="3239" spans="9:9" x14ac:dyDescent="0.25">
      <c r="I3239" s="1"/>
    </row>
    <row r="3240" spans="9:9" x14ac:dyDescent="0.25">
      <c r="I3240" s="1"/>
    </row>
    <row r="3241" spans="9:9" x14ac:dyDescent="0.25">
      <c r="I3241" s="1"/>
    </row>
    <row r="3242" spans="9:9" x14ac:dyDescent="0.25">
      <c r="I3242" s="1"/>
    </row>
    <row r="3243" spans="9:9" x14ac:dyDescent="0.25">
      <c r="I3243" s="1"/>
    </row>
    <row r="3244" spans="9:9" x14ac:dyDescent="0.25">
      <c r="I3244" s="1"/>
    </row>
    <row r="3245" spans="9:9" x14ac:dyDescent="0.25">
      <c r="I3245" s="1"/>
    </row>
    <row r="3246" spans="9:9" x14ac:dyDescent="0.25">
      <c r="I3246" s="1"/>
    </row>
    <row r="3247" spans="9:9" x14ac:dyDescent="0.25">
      <c r="I3247" s="1"/>
    </row>
    <row r="3248" spans="9:9" x14ac:dyDescent="0.25">
      <c r="I3248" s="1"/>
    </row>
    <row r="3249" spans="9:9" x14ac:dyDescent="0.25">
      <c r="I3249" s="1"/>
    </row>
    <row r="3250" spans="9:9" x14ac:dyDescent="0.25">
      <c r="I3250" s="1"/>
    </row>
    <row r="3251" spans="9:9" x14ac:dyDescent="0.25">
      <c r="I3251" s="1"/>
    </row>
    <row r="3252" spans="9:9" x14ac:dyDescent="0.25">
      <c r="I3252" s="1"/>
    </row>
    <row r="3253" spans="9:9" x14ac:dyDescent="0.25">
      <c r="I3253" s="1"/>
    </row>
    <row r="3254" spans="9:9" x14ac:dyDescent="0.25">
      <c r="I3254" s="1"/>
    </row>
    <row r="3255" spans="9:9" x14ac:dyDescent="0.25">
      <c r="I3255" s="1"/>
    </row>
    <row r="3256" spans="9:9" x14ac:dyDescent="0.25">
      <c r="I3256" s="1"/>
    </row>
    <row r="3257" spans="9:9" x14ac:dyDescent="0.25">
      <c r="I3257" s="1"/>
    </row>
    <row r="3258" spans="9:9" x14ac:dyDescent="0.25">
      <c r="I3258" s="1"/>
    </row>
    <row r="3259" spans="9:9" x14ac:dyDescent="0.25">
      <c r="I3259" s="1"/>
    </row>
    <row r="3260" spans="9:9" x14ac:dyDescent="0.25">
      <c r="I3260" s="1"/>
    </row>
    <row r="3261" spans="9:9" x14ac:dyDescent="0.25">
      <c r="I3261" s="1"/>
    </row>
    <row r="3262" spans="9:9" x14ac:dyDescent="0.25">
      <c r="I3262" s="1"/>
    </row>
    <row r="3263" spans="9:9" x14ac:dyDescent="0.25">
      <c r="I3263" s="1"/>
    </row>
    <row r="3264" spans="9:9" x14ac:dyDescent="0.25">
      <c r="I3264" s="1"/>
    </row>
    <row r="3265" spans="9:9" x14ac:dyDescent="0.25">
      <c r="I3265" s="1"/>
    </row>
    <row r="3266" spans="9:9" x14ac:dyDescent="0.25">
      <c r="I3266" s="1"/>
    </row>
    <row r="3267" spans="9:9" x14ac:dyDescent="0.25">
      <c r="I3267" s="1"/>
    </row>
    <row r="3268" spans="9:9" x14ac:dyDescent="0.25">
      <c r="I3268" s="1"/>
    </row>
    <row r="3269" spans="9:9" x14ac:dyDescent="0.25">
      <c r="I3269" s="1"/>
    </row>
    <row r="3270" spans="9:9" x14ac:dyDescent="0.25">
      <c r="I3270" s="1"/>
    </row>
    <row r="3271" spans="9:9" x14ac:dyDescent="0.25">
      <c r="I3271" s="1"/>
    </row>
    <row r="3272" spans="9:9" x14ac:dyDescent="0.25">
      <c r="I3272" s="1"/>
    </row>
    <row r="3273" spans="9:9" x14ac:dyDescent="0.25">
      <c r="I3273" s="1"/>
    </row>
    <row r="3274" spans="9:9" x14ac:dyDescent="0.25">
      <c r="I3274" s="1"/>
    </row>
    <row r="3275" spans="9:9" x14ac:dyDescent="0.25">
      <c r="I3275" s="1"/>
    </row>
    <row r="3276" spans="9:9" x14ac:dyDescent="0.25">
      <c r="I3276" s="1"/>
    </row>
    <row r="3277" spans="9:9" x14ac:dyDescent="0.25">
      <c r="I3277" s="1"/>
    </row>
    <row r="3278" spans="9:9" x14ac:dyDescent="0.25">
      <c r="I3278" s="1"/>
    </row>
    <row r="3279" spans="9:9" x14ac:dyDescent="0.25">
      <c r="I3279" s="1"/>
    </row>
    <row r="3280" spans="9:9" x14ac:dyDescent="0.25">
      <c r="I3280" s="1"/>
    </row>
    <row r="3281" spans="9:9" x14ac:dyDescent="0.25">
      <c r="I3281" s="1"/>
    </row>
    <row r="3282" spans="9:9" x14ac:dyDescent="0.25">
      <c r="I3282" s="1"/>
    </row>
    <row r="3283" spans="9:9" x14ac:dyDescent="0.25">
      <c r="I3283" s="1"/>
    </row>
    <row r="3284" spans="9:9" x14ac:dyDescent="0.25">
      <c r="I3284" s="1"/>
    </row>
    <row r="3285" spans="9:9" x14ac:dyDescent="0.25">
      <c r="I3285" s="1"/>
    </row>
    <row r="3286" spans="9:9" x14ac:dyDescent="0.25">
      <c r="I3286" s="1"/>
    </row>
    <row r="3287" spans="9:9" x14ac:dyDescent="0.25">
      <c r="I3287" s="1"/>
    </row>
    <row r="3288" spans="9:9" x14ac:dyDescent="0.25">
      <c r="I3288" s="1"/>
    </row>
    <row r="3289" spans="9:9" x14ac:dyDescent="0.25">
      <c r="I3289" s="1"/>
    </row>
    <row r="3290" spans="9:9" x14ac:dyDescent="0.25">
      <c r="I3290" s="1"/>
    </row>
    <row r="3291" spans="9:9" x14ac:dyDescent="0.25">
      <c r="I3291" s="1"/>
    </row>
    <row r="3292" spans="9:9" x14ac:dyDescent="0.25">
      <c r="I3292" s="1"/>
    </row>
    <row r="3293" spans="9:9" x14ac:dyDescent="0.25">
      <c r="I3293" s="1"/>
    </row>
    <row r="3294" spans="9:9" x14ac:dyDescent="0.25">
      <c r="I3294" s="1"/>
    </row>
    <row r="3295" spans="9:9" x14ac:dyDescent="0.25">
      <c r="I3295" s="1"/>
    </row>
    <row r="3296" spans="9:9" x14ac:dyDescent="0.25">
      <c r="I3296" s="1"/>
    </row>
    <row r="3297" spans="9:9" x14ac:dyDescent="0.25">
      <c r="I3297" s="1"/>
    </row>
    <row r="3298" spans="9:9" x14ac:dyDescent="0.25">
      <c r="I3298" s="1"/>
    </row>
    <row r="3299" spans="9:9" x14ac:dyDescent="0.25">
      <c r="I3299" s="1"/>
    </row>
    <row r="3300" spans="9:9" x14ac:dyDescent="0.25">
      <c r="I3300" s="1"/>
    </row>
    <row r="3301" spans="9:9" x14ac:dyDescent="0.25">
      <c r="I3301" s="1"/>
    </row>
    <row r="3302" spans="9:9" x14ac:dyDescent="0.25">
      <c r="I3302" s="1"/>
    </row>
    <row r="3303" spans="9:9" x14ac:dyDescent="0.25">
      <c r="I3303" s="1"/>
    </row>
    <row r="3304" spans="9:9" x14ac:dyDescent="0.25">
      <c r="I3304" s="1"/>
    </row>
    <row r="3305" spans="9:9" x14ac:dyDescent="0.25">
      <c r="I3305" s="1"/>
    </row>
    <row r="3306" spans="9:9" x14ac:dyDescent="0.25">
      <c r="I3306" s="1"/>
    </row>
    <row r="3307" spans="9:9" x14ac:dyDescent="0.25">
      <c r="I3307" s="1"/>
    </row>
    <row r="3308" spans="9:9" x14ac:dyDescent="0.25">
      <c r="I3308" s="1"/>
    </row>
    <row r="3309" spans="9:9" x14ac:dyDescent="0.25">
      <c r="I3309" s="1"/>
    </row>
    <row r="3310" spans="9:9" x14ac:dyDescent="0.25">
      <c r="I3310" s="1"/>
    </row>
    <row r="3311" spans="9:9" x14ac:dyDescent="0.25">
      <c r="I3311" s="1"/>
    </row>
    <row r="3312" spans="9:9" x14ac:dyDescent="0.25">
      <c r="I3312" s="1"/>
    </row>
    <row r="3313" spans="9:9" x14ac:dyDescent="0.25">
      <c r="I3313" s="1"/>
    </row>
    <row r="3314" spans="9:9" x14ac:dyDescent="0.25">
      <c r="I3314" s="1"/>
    </row>
    <row r="3315" spans="9:9" x14ac:dyDescent="0.25">
      <c r="I3315" s="1"/>
    </row>
    <row r="3316" spans="9:9" x14ac:dyDescent="0.25">
      <c r="I3316" s="1"/>
    </row>
    <row r="3317" spans="9:9" x14ac:dyDescent="0.25">
      <c r="I3317" s="1"/>
    </row>
    <row r="3318" spans="9:9" x14ac:dyDescent="0.25">
      <c r="I3318" s="1"/>
    </row>
    <row r="3319" spans="9:9" x14ac:dyDescent="0.25">
      <c r="I3319" s="1"/>
    </row>
    <row r="3320" spans="9:9" x14ac:dyDescent="0.25">
      <c r="I3320" s="1"/>
    </row>
    <row r="3321" spans="9:9" x14ac:dyDescent="0.25">
      <c r="I3321" s="1"/>
    </row>
    <row r="3322" spans="9:9" x14ac:dyDescent="0.25">
      <c r="I3322" s="1"/>
    </row>
    <row r="3323" spans="9:9" x14ac:dyDescent="0.25">
      <c r="I3323" s="1"/>
    </row>
    <row r="3324" spans="9:9" x14ac:dyDescent="0.25">
      <c r="I3324" s="1"/>
    </row>
    <row r="3325" spans="9:9" x14ac:dyDescent="0.25">
      <c r="I3325" s="1"/>
    </row>
    <row r="3326" spans="9:9" x14ac:dyDescent="0.25">
      <c r="I3326" s="1"/>
    </row>
    <row r="3327" spans="9:9" x14ac:dyDescent="0.25">
      <c r="I3327" s="1"/>
    </row>
    <row r="3328" spans="9:9" x14ac:dyDescent="0.25">
      <c r="I3328" s="1"/>
    </row>
    <row r="3329" spans="9:9" x14ac:dyDescent="0.25">
      <c r="I3329" s="1"/>
    </row>
    <row r="3330" spans="9:9" x14ac:dyDescent="0.25">
      <c r="I3330" s="1"/>
    </row>
    <row r="3331" spans="9:9" x14ac:dyDescent="0.25">
      <c r="I3331" s="1"/>
    </row>
    <row r="3332" spans="9:9" x14ac:dyDescent="0.25">
      <c r="I3332" s="1"/>
    </row>
    <row r="3333" spans="9:9" x14ac:dyDescent="0.25">
      <c r="I3333" s="1"/>
    </row>
    <row r="3334" spans="9:9" x14ac:dyDescent="0.25">
      <c r="I3334" s="1"/>
    </row>
    <row r="3335" spans="9:9" x14ac:dyDescent="0.25">
      <c r="I3335" s="1"/>
    </row>
    <row r="3336" spans="9:9" x14ac:dyDescent="0.25">
      <c r="I3336" s="1"/>
    </row>
    <row r="3337" spans="9:9" x14ac:dyDescent="0.25">
      <c r="I3337" s="1"/>
    </row>
    <row r="3338" spans="9:9" x14ac:dyDescent="0.25">
      <c r="I3338" s="1"/>
    </row>
    <row r="3339" spans="9:9" x14ac:dyDescent="0.25">
      <c r="I3339" s="1"/>
    </row>
    <row r="3340" spans="9:9" x14ac:dyDescent="0.25">
      <c r="I3340" s="1"/>
    </row>
    <row r="3341" spans="9:9" x14ac:dyDescent="0.25">
      <c r="I3341" s="1"/>
    </row>
    <row r="3342" spans="9:9" x14ac:dyDescent="0.25">
      <c r="I3342" s="1"/>
    </row>
    <row r="3343" spans="9:9" x14ac:dyDescent="0.25">
      <c r="I3343" s="1"/>
    </row>
    <row r="3344" spans="9:9" x14ac:dyDescent="0.25">
      <c r="I3344" s="1"/>
    </row>
    <row r="3345" spans="9:9" x14ac:dyDescent="0.25">
      <c r="I3345" s="1"/>
    </row>
    <row r="3346" spans="9:9" x14ac:dyDescent="0.25">
      <c r="I3346" s="1"/>
    </row>
    <row r="3347" spans="9:9" x14ac:dyDescent="0.25">
      <c r="I3347" s="1"/>
    </row>
    <row r="3348" spans="9:9" x14ac:dyDescent="0.25">
      <c r="I3348" s="1"/>
    </row>
    <row r="3349" spans="9:9" x14ac:dyDescent="0.25">
      <c r="I3349" s="1"/>
    </row>
    <row r="3350" spans="9:9" x14ac:dyDescent="0.25">
      <c r="I3350" s="1"/>
    </row>
    <row r="3351" spans="9:9" x14ac:dyDescent="0.25">
      <c r="I3351" s="1"/>
    </row>
    <row r="3352" spans="9:9" x14ac:dyDescent="0.25">
      <c r="I3352" s="1"/>
    </row>
    <row r="3353" spans="9:9" x14ac:dyDescent="0.25">
      <c r="I3353" s="1"/>
    </row>
    <row r="3354" spans="9:9" x14ac:dyDescent="0.25">
      <c r="I3354" s="1"/>
    </row>
    <row r="3355" spans="9:9" x14ac:dyDescent="0.25">
      <c r="I3355" s="1"/>
    </row>
    <row r="3356" spans="9:9" x14ac:dyDescent="0.25">
      <c r="I3356" s="1"/>
    </row>
    <row r="3357" spans="9:9" x14ac:dyDescent="0.25">
      <c r="I3357" s="1"/>
    </row>
    <row r="3358" spans="9:9" x14ac:dyDescent="0.25">
      <c r="I3358" s="1"/>
    </row>
    <row r="3359" spans="9:9" x14ac:dyDescent="0.25">
      <c r="I3359" s="1"/>
    </row>
    <row r="3360" spans="9:9" x14ac:dyDescent="0.25">
      <c r="I3360" s="1"/>
    </row>
    <row r="3361" spans="9:9" x14ac:dyDescent="0.25">
      <c r="I3361" s="1"/>
    </row>
    <row r="3362" spans="9:9" x14ac:dyDescent="0.25">
      <c r="I3362" s="1"/>
    </row>
    <row r="3363" spans="9:9" x14ac:dyDescent="0.25">
      <c r="I3363" s="1"/>
    </row>
    <row r="3364" spans="9:9" x14ac:dyDescent="0.25">
      <c r="I3364" s="1"/>
    </row>
    <row r="3365" spans="9:9" x14ac:dyDescent="0.25">
      <c r="I3365" s="1"/>
    </row>
    <row r="3366" spans="9:9" x14ac:dyDescent="0.25">
      <c r="I3366" s="1"/>
    </row>
    <row r="3367" spans="9:9" x14ac:dyDescent="0.25">
      <c r="I3367" s="1"/>
    </row>
    <row r="3368" spans="9:9" x14ac:dyDescent="0.25">
      <c r="I3368" s="1"/>
    </row>
    <row r="3369" spans="9:9" x14ac:dyDescent="0.25">
      <c r="I3369" s="1"/>
    </row>
    <row r="3370" spans="9:9" x14ac:dyDescent="0.25">
      <c r="I3370" s="1"/>
    </row>
    <row r="3371" spans="9:9" x14ac:dyDescent="0.25">
      <c r="I3371" s="1"/>
    </row>
    <row r="3372" spans="9:9" x14ac:dyDescent="0.25">
      <c r="I3372" s="1"/>
    </row>
    <row r="3373" spans="9:9" x14ac:dyDescent="0.25">
      <c r="I3373" s="1"/>
    </row>
    <row r="3374" spans="9:9" x14ac:dyDescent="0.25">
      <c r="I3374" s="1"/>
    </row>
    <row r="3375" spans="9:9" x14ac:dyDescent="0.25">
      <c r="I3375" s="1"/>
    </row>
    <row r="3376" spans="9:9" x14ac:dyDescent="0.25">
      <c r="I3376" s="1"/>
    </row>
    <row r="3377" spans="9:9" x14ac:dyDescent="0.25">
      <c r="I3377" s="1"/>
    </row>
    <row r="3378" spans="9:9" x14ac:dyDescent="0.25">
      <c r="I3378" s="1"/>
    </row>
    <row r="3379" spans="9:9" x14ac:dyDescent="0.25">
      <c r="I3379" s="1"/>
    </row>
    <row r="3380" spans="9:9" x14ac:dyDescent="0.25">
      <c r="I3380" s="1"/>
    </row>
    <row r="3381" spans="9:9" x14ac:dyDescent="0.25">
      <c r="I3381" s="1"/>
    </row>
    <row r="3382" spans="9:9" x14ac:dyDescent="0.25">
      <c r="I3382" s="1"/>
    </row>
    <row r="3383" spans="9:9" x14ac:dyDescent="0.25">
      <c r="I3383" s="1"/>
    </row>
    <row r="3384" spans="9:9" x14ac:dyDescent="0.25">
      <c r="I3384" s="1"/>
    </row>
    <row r="3385" spans="9:9" x14ac:dyDescent="0.25">
      <c r="I3385" s="1"/>
    </row>
    <row r="3386" spans="9:9" x14ac:dyDescent="0.25">
      <c r="I3386" s="1"/>
    </row>
    <row r="3387" spans="9:9" x14ac:dyDescent="0.25">
      <c r="I3387" s="1"/>
    </row>
    <row r="3388" spans="9:9" x14ac:dyDescent="0.25">
      <c r="I3388" s="1"/>
    </row>
    <row r="3389" spans="9:9" x14ac:dyDescent="0.25">
      <c r="I3389" s="1"/>
    </row>
    <row r="3390" spans="9:9" x14ac:dyDescent="0.25">
      <c r="I3390" s="1"/>
    </row>
    <row r="3391" spans="9:9" x14ac:dyDescent="0.25">
      <c r="I3391" s="1"/>
    </row>
    <row r="3392" spans="9:9" x14ac:dyDescent="0.25">
      <c r="I3392" s="1"/>
    </row>
    <row r="3393" spans="9:9" x14ac:dyDescent="0.25">
      <c r="I3393" s="1"/>
    </row>
    <row r="3394" spans="9:9" x14ac:dyDescent="0.25">
      <c r="I3394" s="1"/>
    </row>
    <row r="3395" spans="9:9" x14ac:dyDescent="0.25">
      <c r="I3395" s="1"/>
    </row>
    <row r="3396" spans="9:9" x14ac:dyDescent="0.25">
      <c r="I3396" s="1"/>
    </row>
    <row r="3397" spans="9:9" x14ac:dyDescent="0.25">
      <c r="I3397" s="1"/>
    </row>
    <row r="3398" spans="9:9" x14ac:dyDescent="0.25">
      <c r="I3398" s="1"/>
    </row>
    <row r="3399" spans="9:9" x14ac:dyDescent="0.25">
      <c r="I3399" s="1"/>
    </row>
    <row r="3400" spans="9:9" x14ac:dyDescent="0.25">
      <c r="I3400" s="1"/>
    </row>
    <row r="3401" spans="9:9" x14ac:dyDescent="0.25">
      <c r="I3401" s="1"/>
    </row>
    <row r="3402" spans="9:9" x14ac:dyDescent="0.25">
      <c r="I3402" s="1"/>
    </row>
    <row r="3403" spans="9:9" x14ac:dyDescent="0.25">
      <c r="I3403" s="1"/>
    </row>
    <row r="3404" spans="9:9" x14ac:dyDescent="0.25">
      <c r="I3404" s="1"/>
    </row>
    <row r="3405" spans="9:9" x14ac:dyDescent="0.25">
      <c r="I3405" s="1"/>
    </row>
    <row r="3406" spans="9:9" x14ac:dyDescent="0.25">
      <c r="I3406" s="1"/>
    </row>
    <row r="3407" spans="9:9" x14ac:dyDescent="0.25">
      <c r="I3407" s="1"/>
    </row>
    <row r="3408" spans="9:9" x14ac:dyDescent="0.25">
      <c r="I3408" s="1"/>
    </row>
    <row r="3409" spans="9:9" x14ac:dyDescent="0.25">
      <c r="I3409" s="1"/>
    </row>
    <row r="3410" spans="9:9" x14ac:dyDescent="0.25">
      <c r="I3410" s="1"/>
    </row>
    <row r="3411" spans="9:9" x14ac:dyDescent="0.25">
      <c r="I3411" s="1"/>
    </row>
    <row r="3412" spans="9:9" x14ac:dyDescent="0.25">
      <c r="I3412" s="1"/>
    </row>
    <row r="3413" spans="9:9" x14ac:dyDescent="0.25">
      <c r="I3413" s="1"/>
    </row>
    <row r="3414" spans="9:9" x14ac:dyDescent="0.25">
      <c r="I3414" s="1"/>
    </row>
    <row r="3415" spans="9:9" x14ac:dyDescent="0.25">
      <c r="I3415" s="1"/>
    </row>
    <row r="3416" spans="9:9" x14ac:dyDescent="0.25">
      <c r="I3416" s="1"/>
    </row>
    <row r="3417" spans="9:9" x14ac:dyDescent="0.25">
      <c r="I3417" s="1"/>
    </row>
    <row r="3418" spans="9:9" x14ac:dyDescent="0.25">
      <c r="I3418" s="1"/>
    </row>
    <row r="3419" spans="9:9" x14ac:dyDescent="0.25">
      <c r="I3419" s="1"/>
    </row>
    <row r="3420" spans="9:9" x14ac:dyDescent="0.25">
      <c r="I3420" s="1"/>
    </row>
    <row r="3421" spans="9:9" x14ac:dyDescent="0.25">
      <c r="I3421" s="1"/>
    </row>
    <row r="3422" spans="9:9" x14ac:dyDescent="0.25">
      <c r="I3422" s="1"/>
    </row>
    <row r="3423" spans="9:9" x14ac:dyDescent="0.25">
      <c r="I3423" s="1"/>
    </row>
    <row r="3424" spans="9:9" x14ac:dyDescent="0.25">
      <c r="I3424" s="1"/>
    </row>
    <row r="3425" spans="9:9" x14ac:dyDescent="0.25">
      <c r="I3425" s="1"/>
    </row>
    <row r="3426" spans="9:9" x14ac:dyDescent="0.25">
      <c r="I3426" s="1"/>
    </row>
    <row r="3427" spans="9:9" x14ac:dyDescent="0.25">
      <c r="I3427" s="1"/>
    </row>
    <row r="3428" spans="9:9" x14ac:dyDescent="0.25">
      <c r="I3428" s="1"/>
    </row>
    <row r="3429" spans="9:9" x14ac:dyDescent="0.25">
      <c r="I3429" s="1"/>
    </row>
    <row r="3430" spans="9:9" x14ac:dyDescent="0.25">
      <c r="I3430" s="1"/>
    </row>
    <row r="3431" spans="9:9" x14ac:dyDescent="0.25">
      <c r="I3431" s="1"/>
    </row>
    <row r="3432" spans="9:9" x14ac:dyDescent="0.25">
      <c r="I3432" s="1"/>
    </row>
    <row r="3433" spans="9:9" x14ac:dyDescent="0.25">
      <c r="I3433" s="1"/>
    </row>
    <row r="3434" spans="9:9" x14ac:dyDescent="0.25">
      <c r="I3434" s="1"/>
    </row>
    <row r="3435" spans="9:9" x14ac:dyDescent="0.25">
      <c r="I3435" s="1"/>
    </row>
    <row r="3436" spans="9:9" x14ac:dyDescent="0.25">
      <c r="I3436" s="1"/>
    </row>
    <row r="3437" spans="9:9" x14ac:dyDescent="0.25">
      <c r="I3437" s="1"/>
    </row>
    <row r="3438" spans="9:9" x14ac:dyDescent="0.25">
      <c r="I3438" s="1"/>
    </row>
    <row r="3439" spans="9:9" x14ac:dyDescent="0.25">
      <c r="I3439" s="1"/>
    </row>
    <row r="3440" spans="9:9" x14ac:dyDescent="0.25">
      <c r="I3440" s="1"/>
    </row>
    <row r="3441" spans="9:9" x14ac:dyDescent="0.25">
      <c r="I3441" s="1"/>
    </row>
    <row r="3442" spans="9:9" x14ac:dyDescent="0.25">
      <c r="I3442" s="1"/>
    </row>
    <row r="3443" spans="9:9" x14ac:dyDescent="0.25">
      <c r="I3443" s="1"/>
    </row>
    <row r="3444" spans="9:9" x14ac:dyDescent="0.25">
      <c r="I3444" s="1"/>
    </row>
    <row r="3445" spans="9:9" x14ac:dyDescent="0.25">
      <c r="I3445" s="1"/>
    </row>
    <row r="3446" spans="9:9" x14ac:dyDescent="0.25">
      <c r="I3446" s="1"/>
    </row>
    <row r="3447" spans="9:9" x14ac:dyDescent="0.25">
      <c r="I3447" s="1"/>
    </row>
    <row r="3448" spans="9:9" x14ac:dyDescent="0.25">
      <c r="I3448" s="1"/>
    </row>
    <row r="3449" spans="9:9" x14ac:dyDescent="0.25">
      <c r="I3449" s="1"/>
    </row>
    <row r="3450" spans="9:9" x14ac:dyDescent="0.25">
      <c r="I3450" s="1"/>
    </row>
    <row r="3451" spans="9:9" x14ac:dyDescent="0.25">
      <c r="I3451" s="1"/>
    </row>
    <row r="3452" spans="9:9" x14ac:dyDescent="0.25">
      <c r="I3452" s="1"/>
    </row>
    <row r="3453" spans="9:9" x14ac:dyDescent="0.25">
      <c r="I3453" s="1"/>
    </row>
    <row r="3454" spans="9:9" x14ac:dyDescent="0.25">
      <c r="I3454" s="1"/>
    </row>
    <row r="3455" spans="9:9" x14ac:dyDescent="0.25">
      <c r="I3455" s="1"/>
    </row>
    <row r="3456" spans="9:9" x14ac:dyDescent="0.25">
      <c r="I3456" s="1"/>
    </row>
    <row r="3457" spans="9:9" x14ac:dyDescent="0.25">
      <c r="I3457" s="1"/>
    </row>
    <row r="3458" spans="9:9" x14ac:dyDescent="0.25">
      <c r="I3458" s="1"/>
    </row>
    <row r="3459" spans="9:9" x14ac:dyDescent="0.25">
      <c r="I3459" s="1"/>
    </row>
    <row r="3460" spans="9:9" x14ac:dyDescent="0.25">
      <c r="I3460" s="1"/>
    </row>
    <row r="3461" spans="9:9" x14ac:dyDescent="0.25">
      <c r="I3461" s="1"/>
    </row>
    <row r="3462" spans="9:9" x14ac:dyDescent="0.25">
      <c r="I3462" s="1"/>
    </row>
    <row r="3463" spans="9:9" x14ac:dyDescent="0.25">
      <c r="I3463" s="1"/>
    </row>
    <row r="3464" spans="9:9" x14ac:dyDescent="0.25">
      <c r="I3464" s="1"/>
    </row>
    <row r="3465" spans="9:9" x14ac:dyDescent="0.25">
      <c r="I3465" s="1"/>
    </row>
    <row r="3466" spans="9:9" x14ac:dyDescent="0.25">
      <c r="I3466" s="1"/>
    </row>
    <row r="3467" spans="9:9" x14ac:dyDescent="0.25">
      <c r="I3467" s="1"/>
    </row>
    <row r="3468" spans="9:9" x14ac:dyDescent="0.25">
      <c r="I3468" s="1"/>
    </row>
    <row r="3469" spans="9:9" x14ac:dyDescent="0.25">
      <c r="I3469" s="1"/>
    </row>
    <row r="3470" spans="9:9" x14ac:dyDescent="0.25">
      <c r="I3470" s="1"/>
    </row>
    <row r="3471" spans="9:9" x14ac:dyDescent="0.25">
      <c r="I3471" s="1"/>
    </row>
    <row r="3472" spans="9:9" x14ac:dyDescent="0.25">
      <c r="I3472" s="1"/>
    </row>
    <row r="3473" spans="9:9" x14ac:dyDescent="0.25">
      <c r="I3473" s="1"/>
    </row>
    <row r="3474" spans="9:9" x14ac:dyDescent="0.25">
      <c r="I3474" s="1"/>
    </row>
    <row r="3475" spans="9:9" x14ac:dyDescent="0.25">
      <c r="I3475" s="1"/>
    </row>
    <row r="3476" spans="9:9" x14ac:dyDescent="0.25">
      <c r="I3476" s="1"/>
    </row>
    <row r="3477" spans="9:9" x14ac:dyDescent="0.25">
      <c r="I3477" s="1"/>
    </row>
    <row r="3478" spans="9:9" x14ac:dyDescent="0.25">
      <c r="I3478" s="1"/>
    </row>
    <row r="3479" spans="9:9" x14ac:dyDescent="0.25">
      <c r="I3479" s="1"/>
    </row>
    <row r="3480" spans="9:9" x14ac:dyDescent="0.25">
      <c r="I3480" s="1"/>
    </row>
    <row r="3481" spans="9:9" x14ac:dyDescent="0.25">
      <c r="I3481" s="1"/>
    </row>
    <row r="3482" spans="9:9" x14ac:dyDescent="0.25">
      <c r="I3482" s="1"/>
    </row>
    <row r="3483" spans="9:9" x14ac:dyDescent="0.25">
      <c r="I3483" s="1"/>
    </row>
    <row r="3484" spans="9:9" x14ac:dyDescent="0.25">
      <c r="I3484" s="1"/>
    </row>
    <row r="3485" spans="9:9" x14ac:dyDescent="0.25">
      <c r="I3485" s="1"/>
    </row>
    <row r="3486" spans="9:9" x14ac:dyDescent="0.25">
      <c r="I3486" s="1"/>
    </row>
    <row r="3487" spans="9:9" x14ac:dyDescent="0.25">
      <c r="I3487" s="1"/>
    </row>
    <row r="3488" spans="9:9" x14ac:dyDescent="0.25">
      <c r="I3488" s="1"/>
    </row>
    <row r="3489" spans="9:9" x14ac:dyDescent="0.25">
      <c r="I3489" s="1"/>
    </row>
    <row r="3490" spans="9:9" x14ac:dyDescent="0.25">
      <c r="I3490" s="1"/>
    </row>
    <row r="3491" spans="9:9" x14ac:dyDescent="0.25">
      <c r="I3491" s="1"/>
    </row>
    <row r="3492" spans="9:9" x14ac:dyDescent="0.25">
      <c r="I3492" s="1"/>
    </row>
    <row r="3493" spans="9:9" x14ac:dyDescent="0.25">
      <c r="I3493" s="1"/>
    </row>
    <row r="3494" spans="9:9" x14ac:dyDescent="0.25">
      <c r="I3494" s="1"/>
    </row>
    <row r="3495" spans="9:9" x14ac:dyDescent="0.25">
      <c r="I3495" s="1"/>
    </row>
    <row r="3496" spans="9:9" x14ac:dyDescent="0.25">
      <c r="I3496" s="1"/>
    </row>
    <row r="3497" spans="9:9" x14ac:dyDescent="0.25">
      <c r="I3497" s="1"/>
    </row>
    <row r="3498" spans="9:9" x14ac:dyDescent="0.25">
      <c r="I3498" s="1"/>
    </row>
    <row r="3499" spans="9:9" x14ac:dyDescent="0.25">
      <c r="I3499" s="1"/>
    </row>
    <row r="3500" spans="9:9" x14ac:dyDescent="0.25">
      <c r="I3500" s="1"/>
    </row>
    <row r="3501" spans="9:9" x14ac:dyDescent="0.25">
      <c r="I3501" s="1"/>
    </row>
    <row r="3502" spans="9:9" x14ac:dyDescent="0.25">
      <c r="I3502" s="1"/>
    </row>
    <row r="3503" spans="9:9" x14ac:dyDescent="0.25">
      <c r="I3503" s="1"/>
    </row>
    <row r="3504" spans="9:9" x14ac:dyDescent="0.25">
      <c r="I3504" s="1"/>
    </row>
    <row r="3505" spans="9:9" x14ac:dyDescent="0.25">
      <c r="I3505" s="1"/>
    </row>
    <row r="3506" spans="9:9" x14ac:dyDescent="0.25">
      <c r="I3506" s="1"/>
    </row>
    <row r="3507" spans="9:9" x14ac:dyDescent="0.25">
      <c r="I3507" s="1"/>
    </row>
    <row r="3508" spans="9:9" x14ac:dyDescent="0.25">
      <c r="I3508" s="1"/>
    </row>
    <row r="3509" spans="9:9" x14ac:dyDescent="0.25">
      <c r="I3509" s="1"/>
    </row>
    <row r="3510" spans="9:9" x14ac:dyDescent="0.25">
      <c r="I3510" s="1"/>
    </row>
    <row r="3511" spans="9:9" x14ac:dyDescent="0.25">
      <c r="I3511" s="1"/>
    </row>
    <row r="3512" spans="9:9" x14ac:dyDescent="0.25">
      <c r="I3512" s="1"/>
    </row>
    <row r="3513" spans="9:9" x14ac:dyDescent="0.25">
      <c r="I3513" s="1"/>
    </row>
    <row r="3514" spans="9:9" x14ac:dyDescent="0.25">
      <c r="I3514" s="1"/>
    </row>
    <row r="3515" spans="9:9" x14ac:dyDescent="0.25">
      <c r="I3515" s="1"/>
    </row>
    <row r="3516" spans="9:9" x14ac:dyDescent="0.25">
      <c r="I3516" s="1"/>
    </row>
    <row r="3517" spans="9:9" x14ac:dyDescent="0.25">
      <c r="I3517" s="1"/>
    </row>
    <row r="3518" spans="9:9" x14ac:dyDescent="0.25">
      <c r="I3518" s="1"/>
    </row>
    <row r="3519" spans="9:9" x14ac:dyDescent="0.25">
      <c r="I3519" s="1"/>
    </row>
    <row r="3520" spans="9:9" x14ac:dyDescent="0.25">
      <c r="I3520" s="1"/>
    </row>
    <row r="3521" spans="9:9" x14ac:dyDescent="0.25">
      <c r="I3521" s="1"/>
    </row>
    <row r="3522" spans="9:9" x14ac:dyDescent="0.25">
      <c r="I3522" s="1"/>
    </row>
    <row r="3523" spans="9:9" x14ac:dyDescent="0.25">
      <c r="I3523" s="1"/>
    </row>
    <row r="3524" spans="9:9" x14ac:dyDescent="0.25">
      <c r="I3524" s="1"/>
    </row>
    <row r="3525" spans="9:9" x14ac:dyDescent="0.25">
      <c r="I3525" s="1"/>
    </row>
    <row r="3526" spans="9:9" x14ac:dyDescent="0.25">
      <c r="I3526" s="1"/>
    </row>
    <row r="3527" spans="9:9" x14ac:dyDescent="0.25">
      <c r="I3527" s="1"/>
    </row>
    <row r="3528" spans="9:9" x14ac:dyDescent="0.25">
      <c r="I3528" s="1"/>
    </row>
    <row r="3529" spans="9:9" x14ac:dyDescent="0.25">
      <c r="I3529" s="1"/>
    </row>
    <row r="3530" spans="9:9" x14ac:dyDescent="0.25">
      <c r="I3530" s="1"/>
    </row>
    <row r="3531" spans="9:9" x14ac:dyDescent="0.25">
      <c r="I3531" s="1"/>
    </row>
    <row r="3532" spans="9:9" x14ac:dyDescent="0.25">
      <c r="I3532" s="1"/>
    </row>
    <row r="3533" spans="9:9" x14ac:dyDescent="0.25">
      <c r="I3533" s="1"/>
    </row>
    <row r="3534" spans="9:9" x14ac:dyDescent="0.25">
      <c r="I3534" s="1"/>
    </row>
    <row r="3535" spans="9:9" x14ac:dyDescent="0.25">
      <c r="I3535" s="1"/>
    </row>
    <row r="3536" spans="9:9" x14ac:dyDescent="0.25">
      <c r="I3536" s="1"/>
    </row>
    <row r="3537" spans="9:9" x14ac:dyDescent="0.25">
      <c r="I3537" s="1"/>
    </row>
    <row r="3538" spans="9:9" x14ac:dyDescent="0.25">
      <c r="I3538" s="1"/>
    </row>
    <row r="3539" spans="9:9" x14ac:dyDescent="0.25">
      <c r="I3539" s="1"/>
    </row>
    <row r="3540" spans="9:9" x14ac:dyDescent="0.25">
      <c r="I3540" s="1"/>
    </row>
    <row r="3541" spans="9:9" x14ac:dyDescent="0.25">
      <c r="I3541" s="1"/>
    </row>
    <row r="3542" spans="9:9" x14ac:dyDescent="0.25">
      <c r="I3542" s="1"/>
    </row>
    <row r="3543" spans="9:9" x14ac:dyDescent="0.25">
      <c r="I3543" s="1"/>
    </row>
    <row r="3544" spans="9:9" x14ac:dyDescent="0.25">
      <c r="I3544" s="1"/>
    </row>
    <row r="3545" spans="9:9" x14ac:dyDescent="0.25">
      <c r="I3545" s="1"/>
    </row>
    <row r="3546" spans="9:9" x14ac:dyDescent="0.25">
      <c r="I3546" s="1"/>
    </row>
    <row r="3547" spans="9:9" x14ac:dyDescent="0.25">
      <c r="I3547" s="1"/>
    </row>
    <row r="3548" spans="9:9" x14ac:dyDescent="0.25">
      <c r="I3548" s="1"/>
    </row>
    <row r="3549" spans="9:9" x14ac:dyDescent="0.25">
      <c r="I3549" s="1"/>
    </row>
    <row r="3550" spans="9:9" x14ac:dyDescent="0.25">
      <c r="I3550" s="1"/>
    </row>
    <row r="3551" spans="9:9" x14ac:dyDescent="0.25">
      <c r="I3551" s="1"/>
    </row>
    <row r="3552" spans="9:9" x14ac:dyDescent="0.25">
      <c r="I3552" s="1"/>
    </row>
    <row r="3553" spans="9:9" x14ac:dyDescent="0.25">
      <c r="I3553" s="1"/>
    </row>
    <row r="3554" spans="9:9" x14ac:dyDescent="0.25">
      <c r="I3554" s="1"/>
    </row>
    <row r="3555" spans="9:9" x14ac:dyDescent="0.25">
      <c r="I3555" s="1"/>
    </row>
    <row r="3556" spans="9:9" x14ac:dyDescent="0.25">
      <c r="I3556" s="1"/>
    </row>
    <row r="3557" spans="9:9" x14ac:dyDescent="0.25">
      <c r="I3557" s="1"/>
    </row>
    <row r="3558" spans="9:9" x14ac:dyDescent="0.25">
      <c r="I3558" s="1"/>
    </row>
    <row r="3559" spans="9:9" x14ac:dyDescent="0.25">
      <c r="I3559" s="1"/>
    </row>
    <row r="3560" spans="9:9" x14ac:dyDescent="0.25">
      <c r="I3560" s="1"/>
    </row>
    <row r="3561" spans="9:9" x14ac:dyDescent="0.25">
      <c r="I3561" s="1"/>
    </row>
    <row r="3562" spans="9:9" x14ac:dyDescent="0.25">
      <c r="I3562" s="1"/>
    </row>
    <row r="3563" spans="9:9" x14ac:dyDescent="0.25">
      <c r="I3563" s="1"/>
    </row>
    <row r="3564" spans="9:9" x14ac:dyDescent="0.25">
      <c r="I3564" s="1"/>
    </row>
    <row r="3565" spans="9:9" x14ac:dyDescent="0.25">
      <c r="I3565" s="1"/>
    </row>
    <row r="3566" spans="9:9" x14ac:dyDescent="0.25">
      <c r="I3566" s="1"/>
    </row>
    <row r="3567" spans="9:9" x14ac:dyDescent="0.25">
      <c r="I3567" s="1"/>
    </row>
    <row r="3568" spans="9:9" x14ac:dyDescent="0.25">
      <c r="I3568" s="1"/>
    </row>
    <row r="3569" spans="9:9" x14ac:dyDescent="0.25">
      <c r="I3569" s="1"/>
    </row>
    <row r="3570" spans="9:9" x14ac:dyDescent="0.25">
      <c r="I3570" s="1"/>
    </row>
    <row r="3571" spans="9:9" x14ac:dyDescent="0.25">
      <c r="I3571" s="1"/>
    </row>
    <row r="3572" spans="9:9" x14ac:dyDescent="0.25">
      <c r="I3572" s="1"/>
    </row>
    <row r="3573" spans="9:9" x14ac:dyDescent="0.25">
      <c r="I3573" s="1"/>
    </row>
    <row r="3574" spans="9:9" x14ac:dyDescent="0.25">
      <c r="I3574" s="1"/>
    </row>
    <row r="3575" spans="9:9" x14ac:dyDescent="0.25">
      <c r="I3575" s="1"/>
    </row>
    <row r="3576" spans="9:9" x14ac:dyDescent="0.25">
      <c r="I3576" s="1"/>
    </row>
    <row r="3577" spans="9:9" x14ac:dyDescent="0.25">
      <c r="I3577" s="1"/>
    </row>
    <row r="3578" spans="9:9" x14ac:dyDescent="0.25">
      <c r="I3578" s="1"/>
    </row>
    <row r="3579" spans="9:9" x14ac:dyDescent="0.25">
      <c r="I3579" s="1"/>
    </row>
    <row r="3580" spans="9:9" x14ac:dyDescent="0.25">
      <c r="I3580" s="1"/>
    </row>
    <row r="3581" spans="9:9" x14ac:dyDescent="0.25">
      <c r="I3581" s="1"/>
    </row>
    <row r="3582" spans="9:9" x14ac:dyDescent="0.25">
      <c r="I3582" s="1"/>
    </row>
    <row r="3583" spans="9:9" x14ac:dyDescent="0.25">
      <c r="I3583" s="1"/>
    </row>
    <row r="3584" spans="9:9" x14ac:dyDescent="0.25">
      <c r="I3584" s="1"/>
    </row>
    <row r="3585" spans="9:9" x14ac:dyDescent="0.25">
      <c r="I3585" s="1"/>
    </row>
    <row r="3586" spans="9:9" x14ac:dyDescent="0.25">
      <c r="I3586" s="1"/>
    </row>
    <row r="3587" spans="9:9" x14ac:dyDescent="0.25">
      <c r="I3587" s="1"/>
    </row>
    <row r="3588" spans="9:9" x14ac:dyDescent="0.25">
      <c r="I3588" s="1"/>
    </row>
    <row r="3589" spans="9:9" x14ac:dyDescent="0.25">
      <c r="I3589" s="1"/>
    </row>
    <row r="3590" spans="9:9" x14ac:dyDescent="0.25">
      <c r="I3590" s="1"/>
    </row>
    <row r="3591" spans="9:9" x14ac:dyDescent="0.25">
      <c r="I3591" s="1"/>
    </row>
    <row r="3592" spans="9:9" x14ac:dyDescent="0.25">
      <c r="I3592" s="1"/>
    </row>
    <row r="3593" spans="9:9" x14ac:dyDescent="0.25">
      <c r="I3593" s="1"/>
    </row>
    <row r="3594" spans="9:9" x14ac:dyDescent="0.25">
      <c r="I3594" s="1"/>
    </row>
    <row r="3595" spans="9:9" x14ac:dyDescent="0.25">
      <c r="I3595" s="1"/>
    </row>
    <row r="3596" spans="9:9" x14ac:dyDescent="0.25">
      <c r="I3596" s="1"/>
    </row>
    <row r="3597" spans="9:9" x14ac:dyDescent="0.25">
      <c r="I3597" s="1"/>
    </row>
    <row r="3598" spans="9:9" x14ac:dyDescent="0.25">
      <c r="I3598" s="1"/>
    </row>
    <row r="3599" spans="9:9" x14ac:dyDescent="0.25">
      <c r="I3599" s="1"/>
    </row>
    <row r="3600" spans="9:9" x14ac:dyDescent="0.25">
      <c r="I3600" s="1"/>
    </row>
    <row r="3601" spans="9:9" x14ac:dyDescent="0.25">
      <c r="I3601" s="1"/>
    </row>
    <row r="3602" spans="9:9" x14ac:dyDescent="0.25">
      <c r="I3602" s="1"/>
    </row>
    <row r="3603" spans="9:9" x14ac:dyDescent="0.25">
      <c r="I3603" s="1"/>
    </row>
    <row r="3604" spans="9:9" x14ac:dyDescent="0.25">
      <c r="I3604" s="1"/>
    </row>
    <row r="3605" spans="9:9" x14ac:dyDescent="0.25">
      <c r="I3605" s="1"/>
    </row>
    <row r="3606" spans="9:9" x14ac:dyDescent="0.25">
      <c r="I3606" s="1"/>
    </row>
    <row r="3607" spans="9:9" x14ac:dyDescent="0.25">
      <c r="I3607" s="1"/>
    </row>
    <row r="3608" spans="9:9" x14ac:dyDescent="0.25">
      <c r="I3608" s="1"/>
    </row>
    <row r="3609" spans="9:9" x14ac:dyDescent="0.25">
      <c r="I3609" s="1"/>
    </row>
    <row r="3610" spans="9:9" x14ac:dyDescent="0.25">
      <c r="I3610" s="1"/>
    </row>
    <row r="3611" spans="9:9" x14ac:dyDescent="0.25">
      <c r="I3611" s="1"/>
    </row>
    <row r="3612" spans="9:9" x14ac:dyDescent="0.25">
      <c r="I3612" s="1"/>
    </row>
    <row r="3613" spans="9:9" x14ac:dyDescent="0.25">
      <c r="I3613" s="1"/>
    </row>
    <row r="3614" spans="9:9" x14ac:dyDescent="0.25">
      <c r="I3614" s="1"/>
    </row>
    <row r="3615" spans="9:9" x14ac:dyDescent="0.25">
      <c r="I3615" s="1"/>
    </row>
    <row r="3616" spans="9:9" x14ac:dyDescent="0.25">
      <c r="I3616" s="1"/>
    </row>
    <row r="3617" spans="9:9" x14ac:dyDescent="0.25">
      <c r="I3617" s="1"/>
    </row>
    <row r="3618" spans="9:9" x14ac:dyDescent="0.25">
      <c r="I3618" s="1"/>
    </row>
    <row r="3619" spans="9:9" x14ac:dyDescent="0.25">
      <c r="I3619" s="1"/>
    </row>
    <row r="3620" spans="9:9" x14ac:dyDescent="0.25">
      <c r="I3620" s="1"/>
    </row>
    <row r="3621" spans="9:9" x14ac:dyDescent="0.25">
      <c r="I3621" s="1"/>
    </row>
    <row r="3622" spans="9:9" x14ac:dyDescent="0.25">
      <c r="I3622" s="1"/>
    </row>
    <row r="3623" spans="9:9" x14ac:dyDescent="0.25">
      <c r="I3623" s="1"/>
    </row>
    <row r="3624" spans="9:9" x14ac:dyDescent="0.25">
      <c r="I3624" s="1"/>
    </row>
    <row r="3625" spans="9:9" x14ac:dyDescent="0.25">
      <c r="I3625" s="1"/>
    </row>
    <row r="3626" spans="9:9" x14ac:dyDescent="0.25">
      <c r="I3626" s="1"/>
    </row>
    <row r="3627" spans="9:9" x14ac:dyDescent="0.25">
      <c r="I3627" s="1"/>
    </row>
    <row r="3628" spans="9:9" x14ac:dyDescent="0.25">
      <c r="I3628" s="1"/>
    </row>
    <row r="3629" spans="9:9" x14ac:dyDescent="0.25">
      <c r="I3629" s="1"/>
    </row>
    <row r="3630" spans="9:9" x14ac:dyDescent="0.25">
      <c r="I3630" s="1"/>
    </row>
    <row r="3631" spans="9:9" x14ac:dyDescent="0.25">
      <c r="I3631" s="1"/>
    </row>
    <row r="3632" spans="9:9" x14ac:dyDescent="0.25">
      <c r="I3632" s="1"/>
    </row>
    <row r="3633" spans="9:9" x14ac:dyDescent="0.25">
      <c r="I3633" s="1"/>
    </row>
    <row r="3634" spans="9:9" x14ac:dyDescent="0.25">
      <c r="I3634" s="1"/>
    </row>
    <row r="3635" spans="9:9" x14ac:dyDescent="0.25">
      <c r="I3635" s="1"/>
    </row>
    <row r="3636" spans="9:9" x14ac:dyDescent="0.25">
      <c r="I3636" s="1"/>
    </row>
    <row r="3637" spans="9:9" x14ac:dyDescent="0.25">
      <c r="I3637" s="1"/>
    </row>
    <row r="3638" spans="9:9" x14ac:dyDescent="0.25">
      <c r="I3638" s="1"/>
    </row>
    <row r="3639" spans="9:9" x14ac:dyDescent="0.25">
      <c r="I3639" s="1"/>
    </row>
    <row r="3640" spans="9:9" x14ac:dyDescent="0.25">
      <c r="I3640" s="1"/>
    </row>
    <row r="3641" spans="9:9" x14ac:dyDescent="0.25">
      <c r="I3641" s="1"/>
    </row>
    <row r="3642" spans="9:9" x14ac:dyDescent="0.25">
      <c r="I3642" s="1"/>
    </row>
    <row r="3643" spans="9:9" x14ac:dyDescent="0.25">
      <c r="I3643" s="1"/>
    </row>
    <row r="3644" spans="9:9" x14ac:dyDescent="0.25">
      <c r="I3644" s="1"/>
    </row>
    <row r="3645" spans="9:9" x14ac:dyDescent="0.25">
      <c r="I3645" s="1"/>
    </row>
    <row r="3646" spans="9:9" x14ac:dyDescent="0.25">
      <c r="I3646" s="1"/>
    </row>
    <row r="3647" spans="9:9" x14ac:dyDescent="0.25">
      <c r="I3647" s="1"/>
    </row>
    <row r="3648" spans="9:9" x14ac:dyDescent="0.25">
      <c r="I3648" s="1"/>
    </row>
    <row r="3649" spans="9:9" x14ac:dyDescent="0.25">
      <c r="I3649" s="1"/>
    </row>
    <row r="3650" spans="9:9" x14ac:dyDescent="0.25">
      <c r="I3650" s="1"/>
    </row>
    <row r="3651" spans="9:9" x14ac:dyDescent="0.25">
      <c r="I3651" s="1"/>
    </row>
    <row r="3652" spans="9:9" x14ac:dyDescent="0.25">
      <c r="I3652" s="1"/>
    </row>
    <row r="3653" spans="9:9" x14ac:dyDescent="0.25">
      <c r="I3653" s="1"/>
    </row>
    <row r="3654" spans="9:9" x14ac:dyDescent="0.25">
      <c r="I3654" s="1"/>
    </row>
    <row r="3655" spans="9:9" x14ac:dyDescent="0.25">
      <c r="I3655" s="1"/>
    </row>
    <row r="3656" spans="9:9" x14ac:dyDescent="0.25">
      <c r="I3656" s="1"/>
    </row>
    <row r="3657" spans="9:9" x14ac:dyDescent="0.25">
      <c r="I3657" s="1"/>
    </row>
    <row r="3658" spans="9:9" x14ac:dyDescent="0.25">
      <c r="I3658" s="1"/>
    </row>
    <row r="3659" spans="9:9" x14ac:dyDescent="0.25">
      <c r="I3659" s="1"/>
    </row>
    <row r="3660" spans="9:9" x14ac:dyDescent="0.25">
      <c r="I3660" s="1"/>
    </row>
    <row r="3661" spans="9:9" x14ac:dyDescent="0.25">
      <c r="I3661" s="1"/>
    </row>
    <row r="3662" spans="9:9" x14ac:dyDescent="0.25">
      <c r="I3662" s="1"/>
    </row>
    <row r="3663" spans="9:9" x14ac:dyDescent="0.25">
      <c r="I3663" s="1"/>
    </row>
    <row r="3664" spans="9:9" x14ac:dyDescent="0.25">
      <c r="I3664" s="1"/>
    </row>
    <row r="3665" spans="9:9" x14ac:dyDescent="0.25">
      <c r="I3665" s="1"/>
    </row>
    <row r="3666" spans="9:9" x14ac:dyDescent="0.25">
      <c r="I3666" s="1"/>
    </row>
    <row r="3667" spans="9:9" x14ac:dyDescent="0.25">
      <c r="I3667" s="1"/>
    </row>
    <row r="3668" spans="9:9" x14ac:dyDescent="0.25">
      <c r="I3668" s="1"/>
    </row>
    <row r="3669" spans="9:9" x14ac:dyDescent="0.25">
      <c r="I3669" s="1"/>
    </row>
    <row r="3670" spans="9:9" x14ac:dyDescent="0.25">
      <c r="I3670" s="1"/>
    </row>
    <row r="3671" spans="9:9" x14ac:dyDescent="0.25">
      <c r="I3671" s="1"/>
    </row>
    <row r="3672" spans="9:9" x14ac:dyDescent="0.25">
      <c r="I3672" s="1"/>
    </row>
    <row r="3673" spans="9:9" x14ac:dyDescent="0.25">
      <c r="I3673" s="1"/>
    </row>
    <row r="3674" spans="9:9" x14ac:dyDescent="0.25">
      <c r="I3674" s="1"/>
    </row>
    <row r="3675" spans="9:9" x14ac:dyDescent="0.25">
      <c r="I3675" s="1"/>
    </row>
    <row r="3676" spans="9:9" x14ac:dyDescent="0.25">
      <c r="I3676" s="1"/>
    </row>
    <row r="3677" spans="9:9" x14ac:dyDescent="0.25">
      <c r="I3677" s="1"/>
    </row>
    <row r="3678" spans="9:9" x14ac:dyDescent="0.25">
      <c r="I3678" s="1"/>
    </row>
    <row r="3679" spans="9:9" x14ac:dyDescent="0.25">
      <c r="I3679" s="1"/>
    </row>
    <row r="3680" spans="9:9" x14ac:dyDescent="0.25">
      <c r="I3680" s="1"/>
    </row>
    <row r="3681" spans="9:9" x14ac:dyDescent="0.25">
      <c r="I3681" s="1"/>
    </row>
    <row r="3682" spans="9:9" x14ac:dyDescent="0.25">
      <c r="I3682" s="1"/>
    </row>
    <row r="3683" spans="9:9" x14ac:dyDescent="0.25">
      <c r="I3683" s="1"/>
    </row>
    <row r="3684" spans="9:9" x14ac:dyDescent="0.25">
      <c r="I3684" s="1"/>
    </row>
    <row r="3685" spans="9:9" x14ac:dyDescent="0.25">
      <c r="I3685" s="1"/>
    </row>
    <row r="3686" spans="9:9" x14ac:dyDescent="0.25">
      <c r="I3686" s="1"/>
    </row>
    <row r="3687" spans="9:9" x14ac:dyDescent="0.25">
      <c r="I3687" s="1"/>
    </row>
    <row r="3688" spans="9:9" x14ac:dyDescent="0.25">
      <c r="I3688" s="1"/>
    </row>
    <row r="3689" spans="9:9" x14ac:dyDescent="0.25">
      <c r="I3689" s="1"/>
    </row>
    <row r="3690" spans="9:9" x14ac:dyDescent="0.25">
      <c r="I3690" s="1"/>
    </row>
    <row r="3691" spans="9:9" x14ac:dyDescent="0.25">
      <c r="I3691" s="1"/>
    </row>
    <row r="3692" spans="9:9" x14ac:dyDescent="0.25">
      <c r="I3692" s="1"/>
    </row>
    <row r="3693" spans="9:9" x14ac:dyDescent="0.25">
      <c r="I3693" s="1"/>
    </row>
    <row r="3694" spans="9:9" x14ac:dyDescent="0.25">
      <c r="I3694" s="1"/>
    </row>
    <row r="3695" spans="9:9" x14ac:dyDescent="0.25">
      <c r="I3695" s="1"/>
    </row>
    <row r="3696" spans="9:9" x14ac:dyDescent="0.25">
      <c r="I3696" s="1"/>
    </row>
    <row r="3697" spans="9:9" x14ac:dyDescent="0.25">
      <c r="I3697" s="1"/>
    </row>
    <row r="3698" spans="9:9" x14ac:dyDescent="0.25">
      <c r="I3698" s="1"/>
    </row>
    <row r="3699" spans="9:9" x14ac:dyDescent="0.25">
      <c r="I3699" s="1"/>
    </row>
    <row r="3700" spans="9:9" x14ac:dyDescent="0.25">
      <c r="I3700" s="1"/>
    </row>
    <row r="3701" spans="9:9" x14ac:dyDescent="0.25">
      <c r="I3701" s="1"/>
    </row>
    <row r="3702" spans="9:9" x14ac:dyDescent="0.25">
      <c r="I3702" s="1"/>
    </row>
    <row r="3703" spans="9:9" x14ac:dyDescent="0.25">
      <c r="I3703" s="1"/>
    </row>
    <row r="3704" spans="9:9" x14ac:dyDescent="0.25">
      <c r="I3704" s="1"/>
    </row>
    <row r="3705" spans="9:9" x14ac:dyDescent="0.25">
      <c r="I3705" s="1"/>
    </row>
    <row r="3706" spans="9:9" x14ac:dyDescent="0.25">
      <c r="I3706" s="1"/>
    </row>
    <row r="3707" spans="9:9" x14ac:dyDescent="0.25">
      <c r="I3707" s="1"/>
    </row>
    <row r="3708" spans="9:9" x14ac:dyDescent="0.25">
      <c r="I3708" s="1"/>
    </row>
    <row r="3709" spans="9:9" x14ac:dyDescent="0.25">
      <c r="I3709" s="1"/>
    </row>
    <row r="3710" spans="9:9" x14ac:dyDescent="0.25">
      <c r="I3710" s="1"/>
    </row>
    <row r="3711" spans="9:9" x14ac:dyDescent="0.25">
      <c r="I3711" s="1"/>
    </row>
    <row r="3712" spans="9:9" x14ac:dyDescent="0.25">
      <c r="I3712" s="1"/>
    </row>
    <row r="3713" spans="9:9" x14ac:dyDescent="0.25">
      <c r="I3713" s="1"/>
    </row>
    <row r="3714" spans="9:9" x14ac:dyDescent="0.25">
      <c r="I3714" s="1"/>
    </row>
    <row r="3715" spans="9:9" x14ac:dyDescent="0.25">
      <c r="I3715" s="1"/>
    </row>
    <row r="3716" spans="9:9" x14ac:dyDescent="0.25">
      <c r="I3716" s="1"/>
    </row>
    <row r="3717" spans="9:9" x14ac:dyDescent="0.25">
      <c r="I3717" s="1"/>
    </row>
    <row r="3718" spans="9:9" x14ac:dyDescent="0.25">
      <c r="I3718" s="1"/>
    </row>
    <row r="3719" spans="9:9" x14ac:dyDescent="0.25">
      <c r="I3719" s="1"/>
    </row>
    <row r="3720" spans="9:9" x14ac:dyDescent="0.25">
      <c r="I3720" s="1"/>
    </row>
    <row r="3721" spans="9:9" x14ac:dyDescent="0.25">
      <c r="I3721" s="1"/>
    </row>
    <row r="3722" spans="9:9" x14ac:dyDescent="0.25">
      <c r="I3722" s="1"/>
    </row>
    <row r="3723" spans="9:9" x14ac:dyDescent="0.25">
      <c r="I3723" s="1"/>
    </row>
    <row r="3724" spans="9:9" x14ac:dyDescent="0.25">
      <c r="I3724" s="1"/>
    </row>
    <row r="3725" spans="9:9" x14ac:dyDescent="0.25">
      <c r="I3725" s="1"/>
    </row>
    <row r="3726" spans="9:9" x14ac:dyDescent="0.25">
      <c r="I3726" s="1"/>
    </row>
    <row r="3727" spans="9:9" x14ac:dyDescent="0.25">
      <c r="I3727" s="1"/>
    </row>
    <row r="3728" spans="9:9" x14ac:dyDescent="0.25">
      <c r="I3728" s="1"/>
    </row>
    <row r="3729" spans="9:9" x14ac:dyDescent="0.25">
      <c r="I3729" s="1"/>
    </row>
    <row r="3730" spans="9:9" x14ac:dyDescent="0.25">
      <c r="I3730" s="1"/>
    </row>
    <row r="3731" spans="9:9" x14ac:dyDescent="0.25">
      <c r="I3731" s="1"/>
    </row>
    <row r="3732" spans="9:9" x14ac:dyDescent="0.25">
      <c r="I3732" s="1"/>
    </row>
    <row r="3733" spans="9:9" x14ac:dyDescent="0.25">
      <c r="I3733" s="1"/>
    </row>
    <row r="3734" spans="9:9" x14ac:dyDescent="0.25">
      <c r="I3734" s="1"/>
    </row>
    <row r="3735" spans="9:9" x14ac:dyDescent="0.25">
      <c r="I3735" s="1"/>
    </row>
    <row r="3736" spans="9:9" x14ac:dyDescent="0.25">
      <c r="I3736" s="1"/>
    </row>
    <row r="3737" spans="9:9" x14ac:dyDescent="0.25">
      <c r="I3737" s="1"/>
    </row>
    <row r="3738" spans="9:9" x14ac:dyDescent="0.25">
      <c r="I3738" s="1"/>
    </row>
    <row r="3739" spans="9:9" x14ac:dyDescent="0.25">
      <c r="I3739" s="1"/>
    </row>
    <row r="3740" spans="9:9" x14ac:dyDescent="0.25">
      <c r="I3740" s="1"/>
    </row>
    <row r="3741" spans="9:9" x14ac:dyDescent="0.25">
      <c r="I3741" s="1"/>
    </row>
    <row r="3742" spans="9:9" x14ac:dyDescent="0.25">
      <c r="I3742" s="1"/>
    </row>
    <row r="3743" spans="9:9" x14ac:dyDescent="0.25">
      <c r="I3743" s="1"/>
    </row>
    <row r="3744" spans="9:9" x14ac:dyDescent="0.25">
      <c r="I3744" s="1"/>
    </row>
    <row r="3745" spans="9:9" x14ac:dyDescent="0.25">
      <c r="I3745" s="1"/>
    </row>
    <row r="3746" spans="9:9" x14ac:dyDescent="0.25">
      <c r="I3746" s="1"/>
    </row>
    <row r="3747" spans="9:9" x14ac:dyDescent="0.25">
      <c r="I3747" s="1"/>
    </row>
    <row r="3748" spans="9:9" x14ac:dyDescent="0.25">
      <c r="I3748" s="1"/>
    </row>
    <row r="3749" spans="9:9" x14ac:dyDescent="0.25">
      <c r="I3749" s="1"/>
    </row>
    <row r="3750" spans="9:9" x14ac:dyDescent="0.25">
      <c r="I3750" s="1"/>
    </row>
    <row r="3751" spans="9:9" x14ac:dyDescent="0.25">
      <c r="I3751" s="1"/>
    </row>
    <row r="3752" spans="9:9" x14ac:dyDescent="0.25">
      <c r="I3752" s="1"/>
    </row>
    <row r="3753" spans="9:9" x14ac:dyDescent="0.25">
      <c r="I3753" s="1"/>
    </row>
    <row r="3754" spans="9:9" x14ac:dyDescent="0.25">
      <c r="I3754" s="1"/>
    </row>
    <row r="3755" spans="9:9" x14ac:dyDescent="0.25">
      <c r="I3755" s="1"/>
    </row>
    <row r="3756" spans="9:9" x14ac:dyDescent="0.25">
      <c r="I3756" s="1"/>
    </row>
    <row r="3757" spans="9:9" x14ac:dyDescent="0.25">
      <c r="I3757" s="1"/>
    </row>
    <row r="3758" spans="9:9" x14ac:dyDescent="0.25">
      <c r="I3758" s="1"/>
    </row>
    <row r="3759" spans="9:9" x14ac:dyDescent="0.25">
      <c r="I3759" s="1"/>
    </row>
    <row r="3760" spans="9:9" x14ac:dyDescent="0.25">
      <c r="I3760" s="1"/>
    </row>
    <row r="3761" spans="9:9" x14ac:dyDescent="0.25">
      <c r="I3761" s="1"/>
    </row>
    <row r="3762" spans="9:9" x14ac:dyDescent="0.25">
      <c r="I3762" s="1"/>
    </row>
    <row r="3763" spans="9:9" x14ac:dyDescent="0.25">
      <c r="I3763" s="1"/>
    </row>
    <row r="3764" spans="9:9" x14ac:dyDescent="0.25">
      <c r="I3764" s="1"/>
    </row>
    <row r="3765" spans="9:9" x14ac:dyDescent="0.25">
      <c r="I3765" s="1"/>
    </row>
    <row r="3766" spans="9:9" x14ac:dyDescent="0.25">
      <c r="I3766" s="1"/>
    </row>
    <row r="3767" spans="9:9" x14ac:dyDescent="0.25">
      <c r="I3767" s="1"/>
    </row>
    <row r="3768" spans="9:9" x14ac:dyDescent="0.25">
      <c r="I3768" s="1"/>
    </row>
    <row r="3769" spans="9:9" x14ac:dyDescent="0.25">
      <c r="I3769" s="1"/>
    </row>
    <row r="3770" spans="9:9" x14ac:dyDescent="0.25">
      <c r="I3770" s="1"/>
    </row>
    <row r="3771" spans="9:9" x14ac:dyDescent="0.25">
      <c r="I3771" s="1"/>
    </row>
    <row r="3772" spans="9:9" x14ac:dyDescent="0.25">
      <c r="I3772" s="1"/>
    </row>
    <row r="3773" spans="9:9" x14ac:dyDescent="0.25">
      <c r="I3773" s="1"/>
    </row>
    <row r="3774" spans="9:9" x14ac:dyDescent="0.25">
      <c r="I3774" s="1"/>
    </row>
    <row r="3775" spans="9:9" x14ac:dyDescent="0.25">
      <c r="I3775" s="1"/>
    </row>
    <row r="3776" spans="9:9" x14ac:dyDescent="0.25">
      <c r="I3776" s="1"/>
    </row>
    <row r="3777" spans="9:9" x14ac:dyDescent="0.25">
      <c r="I3777" s="1"/>
    </row>
    <row r="3778" spans="9:9" x14ac:dyDescent="0.25">
      <c r="I3778" s="1"/>
    </row>
    <row r="3779" spans="9:9" x14ac:dyDescent="0.25">
      <c r="I3779" s="1"/>
    </row>
    <row r="3780" spans="9:9" x14ac:dyDescent="0.25">
      <c r="I3780" s="1"/>
    </row>
    <row r="3781" spans="9:9" x14ac:dyDescent="0.25">
      <c r="I3781" s="1"/>
    </row>
    <row r="3782" spans="9:9" x14ac:dyDescent="0.25">
      <c r="I3782" s="1"/>
    </row>
    <row r="3783" spans="9:9" x14ac:dyDescent="0.25">
      <c r="I3783" s="1"/>
    </row>
    <row r="3784" spans="9:9" x14ac:dyDescent="0.25">
      <c r="I3784" s="1"/>
    </row>
    <row r="3785" spans="9:9" x14ac:dyDescent="0.25">
      <c r="I3785" s="1"/>
    </row>
    <row r="3786" spans="9:9" x14ac:dyDescent="0.25">
      <c r="I3786" s="1"/>
    </row>
    <row r="3787" spans="9:9" x14ac:dyDescent="0.25">
      <c r="I3787" s="1"/>
    </row>
    <row r="3788" spans="9:9" x14ac:dyDescent="0.25">
      <c r="I3788" s="1"/>
    </row>
    <row r="3789" spans="9:9" x14ac:dyDescent="0.25">
      <c r="I3789" s="1"/>
    </row>
    <row r="3790" spans="9:9" x14ac:dyDescent="0.25">
      <c r="I3790" s="1"/>
    </row>
    <row r="3791" spans="9:9" x14ac:dyDescent="0.25">
      <c r="I3791" s="1"/>
    </row>
    <row r="3792" spans="9:9" x14ac:dyDescent="0.25">
      <c r="I3792" s="1"/>
    </row>
    <row r="3793" spans="9:9" x14ac:dyDescent="0.25">
      <c r="I3793" s="1"/>
    </row>
    <row r="3794" spans="9:9" x14ac:dyDescent="0.25">
      <c r="I3794" s="1"/>
    </row>
    <row r="3795" spans="9:9" x14ac:dyDescent="0.25">
      <c r="I3795" s="1"/>
    </row>
    <row r="3796" spans="9:9" x14ac:dyDescent="0.25">
      <c r="I3796" s="1"/>
    </row>
    <row r="3797" spans="9:9" x14ac:dyDescent="0.25">
      <c r="I3797" s="1"/>
    </row>
    <row r="3798" spans="9:9" x14ac:dyDescent="0.25">
      <c r="I3798" s="1"/>
    </row>
    <row r="3799" spans="9:9" x14ac:dyDescent="0.25">
      <c r="I3799" s="1"/>
    </row>
    <row r="3800" spans="9:9" x14ac:dyDescent="0.25">
      <c r="I3800" s="1"/>
    </row>
    <row r="3801" spans="9:9" x14ac:dyDescent="0.25">
      <c r="I3801" s="1"/>
    </row>
    <row r="3802" spans="9:9" x14ac:dyDescent="0.25">
      <c r="I3802" s="1"/>
    </row>
    <row r="3803" spans="9:9" x14ac:dyDescent="0.25">
      <c r="I3803" s="1"/>
    </row>
    <row r="3804" spans="9:9" x14ac:dyDescent="0.25">
      <c r="I3804" s="1"/>
    </row>
    <row r="3805" spans="9:9" x14ac:dyDescent="0.25">
      <c r="I3805" s="1"/>
    </row>
    <row r="3806" spans="9:9" x14ac:dyDescent="0.25">
      <c r="I3806" s="1"/>
    </row>
    <row r="3807" spans="9:9" x14ac:dyDescent="0.25">
      <c r="I3807" s="1"/>
    </row>
    <row r="3808" spans="9:9" x14ac:dyDescent="0.25">
      <c r="I3808" s="1"/>
    </row>
    <row r="3809" spans="9:9" x14ac:dyDescent="0.25">
      <c r="I3809" s="1"/>
    </row>
    <row r="3810" spans="9:9" x14ac:dyDescent="0.25">
      <c r="I3810" s="1"/>
    </row>
    <row r="3811" spans="9:9" x14ac:dyDescent="0.25">
      <c r="I3811" s="1"/>
    </row>
    <row r="3812" spans="9:9" x14ac:dyDescent="0.25">
      <c r="I3812" s="1"/>
    </row>
    <row r="3813" spans="9:9" x14ac:dyDescent="0.25">
      <c r="I3813" s="1"/>
    </row>
    <row r="3814" spans="9:9" x14ac:dyDescent="0.25">
      <c r="I3814" s="1"/>
    </row>
    <row r="3815" spans="9:9" x14ac:dyDescent="0.25">
      <c r="I3815" s="1"/>
    </row>
    <row r="3816" spans="9:9" x14ac:dyDescent="0.25">
      <c r="I3816" s="1"/>
    </row>
    <row r="3817" spans="9:9" x14ac:dyDescent="0.25">
      <c r="I3817" s="1"/>
    </row>
    <row r="3818" spans="9:9" x14ac:dyDescent="0.25">
      <c r="I3818" s="1"/>
    </row>
    <row r="3819" spans="9:9" x14ac:dyDescent="0.25">
      <c r="I3819" s="1"/>
    </row>
    <row r="3820" spans="9:9" x14ac:dyDescent="0.25">
      <c r="I3820" s="1"/>
    </row>
    <row r="3821" spans="9:9" x14ac:dyDescent="0.25">
      <c r="I3821" s="1"/>
    </row>
    <row r="3822" spans="9:9" x14ac:dyDescent="0.25">
      <c r="I3822" s="1"/>
    </row>
    <row r="3823" spans="9:9" x14ac:dyDescent="0.25">
      <c r="I3823" s="1"/>
    </row>
    <row r="3824" spans="9:9" x14ac:dyDescent="0.25">
      <c r="I3824" s="1"/>
    </row>
    <row r="3825" spans="9:9" x14ac:dyDescent="0.25">
      <c r="I3825" s="1"/>
    </row>
    <row r="3826" spans="9:9" x14ac:dyDescent="0.25">
      <c r="I3826" s="1"/>
    </row>
    <row r="3827" spans="9:9" x14ac:dyDescent="0.25">
      <c r="I3827" s="1"/>
    </row>
    <row r="3828" spans="9:9" x14ac:dyDescent="0.25">
      <c r="I3828" s="1"/>
    </row>
    <row r="3829" spans="9:9" x14ac:dyDescent="0.25">
      <c r="I3829" s="1"/>
    </row>
    <row r="3830" spans="9:9" x14ac:dyDescent="0.25">
      <c r="I3830" s="1"/>
    </row>
    <row r="3831" spans="9:9" x14ac:dyDescent="0.25">
      <c r="I3831" s="1"/>
    </row>
    <row r="3832" spans="9:9" x14ac:dyDescent="0.25">
      <c r="I3832" s="1"/>
    </row>
    <row r="3833" spans="9:9" x14ac:dyDescent="0.25">
      <c r="I3833" s="1"/>
    </row>
    <row r="3834" spans="9:9" x14ac:dyDescent="0.25">
      <c r="I3834" s="1"/>
    </row>
    <row r="3835" spans="9:9" x14ac:dyDescent="0.25">
      <c r="I3835" s="1"/>
    </row>
    <row r="3836" spans="9:9" x14ac:dyDescent="0.25">
      <c r="I3836" s="1"/>
    </row>
    <row r="3837" spans="9:9" x14ac:dyDescent="0.25">
      <c r="I3837" s="1"/>
    </row>
    <row r="3838" spans="9:9" x14ac:dyDescent="0.25">
      <c r="I3838" s="1"/>
    </row>
    <row r="3839" spans="9:9" x14ac:dyDescent="0.25">
      <c r="I3839" s="1"/>
    </row>
    <row r="3840" spans="9:9" x14ac:dyDescent="0.25">
      <c r="I3840" s="1"/>
    </row>
    <row r="3841" spans="9:9" x14ac:dyDescent="0.25">
      <c r="I3841" s="1"/>
    </row>
    <row r="3842" spans="9:9" x14ac:dyDescent="0.25">
      <c r="I3842" s="1"/>
    </row>
    <row r="3843" spans="9:9" x14ac:dyDescent="0.25">
      <c r="I3843" s="1"/>
    </row>
    <row r="3844" spans="9:9" x14ac:dyDescent="0.25">
      <c r="I3844" s="1"/>
    </row>
    <row r="3845" spans="9:9" x14ac:dyDescent="0.25">
      <c r="I3845" s="1"/>
    </row>
    <row r="3846" spans="9:9" x14ac:dyDescent="0.25">
      <c r="I3846" s="1"/>
    </row>
    <row r="3847" spans="9:9" x14ac:dyDescent="0.25">
      <c r="I3847" s="1"/>
    </row>
    <row r="3848" spans="9:9" x14ac:dyDescent="0.25">
      <c r="I3848" s="1"/>
    </row>
    <row r="3849" spans="9:9" x14ac:dyDescent="0.25">
      <c r="I3849" s="1"/>
    </row>
    <row r="3850" spans="9:9" x14ac:dyDescent="0.25">
      <c r="I3850" s="1"/>
    </row>
    <row r="3851" spans="9:9" x14ac:dyDescent="0.25">
      <c r="I3851" s="1"/>
    </row>
    <row r="3852" spans="9:9" x14ac:dyDescent="0.25">
      <c r="I3852" s="1"/>
    </row>
    <row r="3853" spans="9:9" x14ac:dyDescent="0.25">
      <c r="I3853" s="1"/>
    </row>
    <row r="3854" spans="9:9" x14ac:dyDescent="0.25">
      <c r="I3854" s="1"/>
    </row>
    <row r="3855" spans="9:9" x14ac:dyDescent="0.25">
      <c r="I3855" s="1"/>
    </row>
    <row r="3856" spans="9:9" x14ac:dyDescent="0.25">
      <c r="I3856" s="1"/>
    </row>
    <row r="3857" spans="9:9" x14ac:dyDescent="0.25">
      <c r="I3857" s="1"/>
    </row>
    <row r="3858" spans="9:9" x14ac:dyDescent="0.25">
      <c r="I3858" s="1"/>
    </row>
    <row r="3859" spans="9:9" x14ac:dyDescent="0.25">
      <c r="I3859" s="1"/>
    </row>
    <row r="3860" spans="9:9" x14ac:dyDescent="0.25">
      <c r="I3860" s="1"/>
    </row>
    <row r="3861" spans="9:9" x14ac:dyDescent="0.25">
      <c r="I3861" s="1"/>
    </row>
    <row r="3862" spans="9:9" x14ac:dyDescent="0.25">
      <c r="I3862" s="1"/>
    </row>
    <row r="3863" spans="9:9" x14ac:dyDescent="0.25">
      <c r="I3863" s="1"/>
    </row>
    <row r="3864" spans="9:9" x14ac:dyDescent="0.25">
      <c r="I3864" s="1"/>
    </row>
    <row r="3865" spans="9:9" x14ac:dyDescent="0.25">
      <c r="I3865" s="1"/>
    </row>
    <row r="3866" spans="9:9" x14ac:dyDescent="0.25">
      <c r="I3866" s="1"/>
    </row>
    <row r="3867" spans="9:9" x14ac:dyDescent="0.25">
      <c r="I3867" s="1"/>
    </row>
    <row r="3868" spans="9:9" x14ac:dyDescent="0.25">
      <c r="I3868" s="1"/>
    </row>
    <row r="3869" spans="9:9" x14ac:dyDescent="0.25">
      <c r="I3869" s="1"/>
    </row>
    <row r="3870" spans="9:9" x14ac:dyDescent="0.25">
      <c r="I3870" s="1"/>
    </row>
    <row r="3871" spans="9:9" x14ac:dyDescent="0.25">
      <c r="I3871" s="1"/>
    </row>
    <row r="3872" spans="9:9" x14ac:dyDescent="0.25">
      <c r="I3872" s="1"/>
    </row>
    <row r="3873" spans="9:9" x14ac:dyDescent="0.25">
      <c r="I3873" s="1"/>
    </row>
    <row r="3874" spans="9:9" x14ac:dyDescent="0.25">
      <c r="I3874" s="1"/>
    </row>
    <row r="3875" spans="9:9" x14ac:dyDescent="0.25">
      <c r="I3875" s="1"/>
    </row>
    <row r="3876" spans="9:9" x14ac:dyDescent="0.25">
      <c r="I3876" s="1"/>
    </row>
    <row r="3877" spans="9:9" x14ac:dyDescent="0.25">
      <c r="I3877" s="1"/>
    </row>
    <row r="3878" spans="9:9" x14ac:dyDescent="0.25">
      <c r="I3878" s="1"/>
    </row>
    <row r="3879" spans="9:9" x14ac:dyDescent="0.25">
      <c r="I3879" s="1"/>
    </row>
    <row r="3880" spans="9:9" x14ac:dyDescent="0.25">
      <c r="I3880" s="1"/>
    </row>
    <row r="3881" spans="9:9" x14ac:dyDescent="0.25">
      <c r="I3881" s="1"/>
    </row>
    <row r="3882" spans="9:9" x14ac:dyDescent="0.25">
      <c r="I3882" s="1"/>
    </row>
    <row r="3883" spans="9:9" x14ac:dyDescent="0.25">
      <c r="I3883" s="1"/>
    </row>
    <row r="3884" spans="9:9" x14ac:dyDescent="0.25">
      <c r="I3884" s="1"/>
    </row>
    <row r="3885" spans="9:9" x14ac:dyDescent="0.25">
      <c r="I3885" s="1"/>
    </row>
    <row r="3886" spans="9:9" x14ac:dyDescent="0.25">
      <c r="I3886" s="1"/>
    </row>
    <row r="3887" spans="9:9" x14ac:dyDescent="0.25">
      <c r="I3887" s="1"/>
    </row>
    <row r="3888" spans="9:9" x14ac:dyDescent="0.25">
      <c r="I3888" s="1"/>
    </row>
    <row r="3889" spans="9:9" x14ac:dyDescent="0.25">
      <c r="I3889" s="1"/>
    </row>
    <row r="3890" spans="9:9" x14ac:dyDescent="0.25">
      <c r="I3890" s="1"/>
    </row>
    <row r="3891" spans="9:9" x14ac:dyDescent="0.25">
      <c r="I3891" s="1"/>
    </row>
    <row r="3892" spans="9:9" x14ac:dyDescent="0.25">
      <c r="I3892" s="1"/>
    </row>
    <row r="3893" spans="9:9" x14ac:dyDescent="0.25">
      <c r="I3893" s="1"/>
    </row>
    <row r="3894" spans="9:9" x14ac:dyDescent="0.25">
      <c r="I3894" s="1"/>
    </row>
    <row r="3895" spans="9:9" x14ac:dyDescent="0.25">
      <c r="I3895" s="1"/>
    </row>
    <row r="3896" spans="9:9" x14ac:dyDescent="0.25">
      <c r="I3896" s="1"/>
    </row>
    <row r="3897" spans="9:9" x14ac:dyDescent="0.25">
      <c r="I3897" s="1"/>
    </row>
    <row r="3898" spans="9:9" x14ac:dyDescent="0.25">
      <c r="I3898" s="1"/>
    </row>
    <row r="3899" spans="9:9" x14ac:dyDescent="0.25">
      <c r="I3899" s="1"/>
    </row>
    <row r="3900" spans="9:9" x14ac:dyDescent="0.25">
      <c r="I3900" s="1"/>
    </row>
    <row r="3901" spans="9:9" x14ac:dyDescent="0.25">
      <c r="I3901" s="1"/>
    </row>
    <row r="3902" spans="9:9" x14ac:dyDescent="0.25">
      <c r="I3902" s="1"/>
    </row>
    <row r="3903" spans="9:9" x14ac:dyDescent="0.25">
      <c r="I3903" s="1"/>
    </row>
    <row r="3904" spans="9:9" x14ac:dyDescent="0.25">
      <c r="I3904" s="1"/>
    </row>
    <row r="3905" spans="9:9" x14ac:dyDescent="0.25">
      <c r="I3905" s="1"/>
    </row>
    <row r="3906" spans="9:9" x14ac:dyDescent="0.25">
      <c r="I3906" s="1"/>
    </row>
    <row r="3907" spans="9:9" x14ac:dyDescent="0.25">
      <c r="I3907" s="1"/>
    </row>
    <row r="3908" spans="9:9" x14ac:dyDescent="0.25">
      <c r="I3908" s="1"/>
    </row>
    <row r="3909" spans="9:9" x14ac:dyDescent="0.25">
      <c r="I3909" s="1"/>
    </row>
    <row r="3910" spans="9:9" x14ac:dyDescent="0.25">
      <c r="I3910" s="1"/>
    </row>
    <row r="3911" spans="9:9" x14ac:dyDescent="0.25">
      <c r="I3911" s="1"/>
    </row>
    <row r="3912" spans="9:9" x14ac:dyDescent="0.25">
      <c r="I3912" s="1"/>
    </row>
    <row r="3913" spans="9:9" x14ac:dyDescent="0.25">
      <c r="I3913" s="1"/>
    </row>
    <row r="3914" spans="9:9" x14ac:dyDescent="0.25">
      <c r="I3914" s="1"/>
    </row>
    <row r="3915" spans="9:9" x14ac:dyDescent="0.25">
      <c r="I3915" s="1"/>
    </row>
    <row r="3916" spans="9:9" x14ac:dyDescent="0.25">
      <c r="I3916" s="1"/>
    </row>
    <row r="3917" spans="9:9" x14ac:dyDescent="0.25">
      <c r="I3917" s="1"/>
    </row>
    <row r="3918" spans="9:9" x14ac:dyDescent="0.25">
      <c r="I3918" s="1"/>
    </row>
    <row r="3919" spans="9:9" x14ac:dyDescent="0.25">
      <c r="I3919" s="1"/>
    </row>
    <row r="3920" spans="9:9" x14ac:dyDescent="0.25">
      <c r="I3920" s="1"/>
    </row>
    <row r="3921" spans="9:9" x14ac:dyDescent="0.25">
      <c r="I3921" s="1"/>
    </row>
    <row r="3922" spans="9:9" x14ac:dyDescent="0.25">
      <c r="I3922" s="1"/>
    </row>
    <row r="3923" spans="9:9" x14ac:dyDescent="0.25">
      <c r="I3923" s="1"/>
    </row>
    <row r="3924" spans="9:9" x14ac:dyDescent="0.25">
      <c r="I3924" s="1"/>
    </row>
    <row r="3925" spans="9:9" x14ac:dyDescent="0.25">
      <c r="I3925" s="1"/>
    </row>
    <row r="3926" spans="9:9" x14ac:dyDescent="0.25">
      <c r="I3926" s="1"/>
    </row>
    <row r="3927" spans="9:9" x14ac:dyDescent="0.25">
      <c r="I3927" s="1"/>
    </row>
    <row r="3928" spans="9:9" x14ac:dyDescent="0.25">
      <c r="I3928" s="1"/>
    </row>
    <row r="3929" spans="9:9" x14ac:dyDescent="0.25">
      <c r="I3929" s="1"/>
    </row>
    <row r="3930" spans="9:9" x14ac:dyDescent="0.25">
      <c r="I3930" s="1"/>
    </row>
    <row r="3931" spans="9:9" x14ac:dyDescent="0.25">
      <c r="I3931" s="1"/>
    </row>
    <row r="3932" spans="9:9" x14ac:dyDescent="0.25">
      <c r="I3932" s="1"/>
    </row>
    <row r="3933" spans="9:9" x14ac:dyDescent="0.25">
      <c r="I3933" s="1"/>
    </row>
    <row r="3934" spans="9:9" x14ac:dyDescent="0.25">
      <c r="I3934" s="1"/>
    </row>
    <row r="3935" spans="9:9" x14ac:dyDescent="0.25">
      <c r="I3935" s="1"/>
    </row>
    <row r="3936" spans="9:9" x14ac:dyDescent="0.25">
      <c r="I3936" s="1"/>
    </row>
    <row r="3937" spans="9:9" x14ac:dyDescent="0.25">
      <c r="I3937" s="1"/>
    </row>
    <row r="3938" spans="9:9" x14ac:dyDescent="0.25">
      <c r="I3938" s="1"/>
    </row>
    <row r="3939" spans="9:9" x14ac:dyDescent="0.25">
      <c r="I3939" s="1"/>
    </row>
    <row r="3940" spans="9:9" x14ac:dyDescent="0.25">
      <c r="I3940" s="1"/>
    </row>
    <row r="3941" spans="9:9" x14ac:dyDescent="0.25">
      <c r="I3941" s="1"/>
    </row>
    <row r="3942" spans="9:9" x14ac:dyDescent="0.25">
      <c r="I3942" s="1"/>
    </row>
    <row r="3943" spans="9:9" x14ac:dyDescent="0.25">
      <c r="I3943" s="1"/>
    </row>
    <row r="3944" spans="9:9" x14ac:dyDescent="0.25">
      <c r="I3944" s="1"/>
    </row>
    <row r="3945" spans="9:9" x14ac:dyDescent="0.25">
      <c r="I3945" s="1"/>
    </row>
    <row r="3946" spans="9:9" x14ac:dyDescent="0.25">
      <c r="I3946" s="1"/>
    </row>
    <row r="3947" spans="9:9" x14ac:dyDescent="0.25">
      <c r="I3947" s="1"/>
    </row>
    <row r="3948" spans="9:9" x14ac:dyDescent="0.25">
      <c r="I3948" s="1"/>
    </row>
    <row r="3949" spans="9:9" x14ac:dyDescent="0.25">
      <c r="I3949" s="1"/>
    </row>
    <row r="3950" spans="9:9" x14ac:dyDescent="0.25">
      <c r="I3950" s="1"/>
    </row>
    <row r="3951" spans="9:9" x14ac:dyDescent="0.25">
      <c r="I3951" s="1"/>
    </row>
    <row r="3952" spans="9:9" x14ac:dyDescent="0.25">
      <c r="I3952" s="1"/>
    </row>
    <row r="3953" spans="9:9" x14ac:dyDescent="0.25">
      <c r="I3953" s="1"/>
    </row>
    <row r="3954" spans="9:9" x14ac:dyDescent="0.25">
      <c r="I3954" s="1"/>
    </row>
    <row r="3955" spans="9:9" x14ac:dyDescent="0.25">
      <c r="I3955" s="1"/>
    </row>
    <row r="3956" spans="9:9" x14ac:dyDescent="0.25">
      <c r="I3956" s="1"/>
    </row>
    <row r="3957" spans="9:9" x14ac:dyDescent="0.25">
      <c r="I3957" s="1"/>
    </row>
    <row r="3958" spans="9:9" x14ac:dyDescent="0.25">
      <c r="I3958" s="1"/>
    </row>
    <row r="3959" spans="9:9" x14ac:dyDescent="0.25">
      <c r="I3959" s="1"/>
    </row>
    <row r="3960" spans="9:9" x14ac:dyDescent="0.25">
      <c r="I3960" s="1"/>
    </row>
    <row r="3961" spans="9:9" x14ac:dyDescent="0.25">
      <c r="I3961" s="1"/>
    </row>
    <row r="3962" spans="9:9" x14ac:dyDescent="0.25">
      <c r="I3962" s="1"/>
    </row>
    <row r="3963" spans="9:9" x14ac:dyDescent="0.25">
      <c r="I3963" s="1"/>
    </row>
    <row r="3964" spans="9:9" x14ac:dyDescent="0.25">
      <c r="I3964" s="1"/>
    </row>
    <row r="3965" spans="9:9" x14ac:dyDescent="0.25">
      <c r="I3965" s="1"/>
    </row>
    <row r="3966" spans="9:9" x14ac:dyDescent="0.25">
      <c r="I3966" s="1"/>
    </row>
    <row r="3967" spans="9:9" x14ac:dyDescent="0.25">
      <c r="I3967" s="1"/>
    </row>
    <row r="3968" spans="9:9" x14ac:dyDescent="0.25">
      <c r="I3968" s="1"/>
    </row>
    <row r="3969" spans="9:9" x14ac:dyDescent="0.25">
      <c r="I3969" s="1"/>
    </row>
    <row r="3970" spans="9:9" x14ac:dyDescent="0.25">
      <c r="I3970" s="1"/>
    </row>
    <row r="3971" spans="9:9" x14ac:dyDescent="0.25">
      <c r="I3971" s="1"/>
    </row>
    <row r="3972" spans="9:9" x14ac:dyDescent="0.25">
      <c r="I3972" s="1"/>
    </row>
    <row r="3973" spans="9:9" x14ac:dyDescent="0.25">
      <c r="I3973" s="1"/>
    </row>
    <row r="3974" spans="9:9" x14ac:dyDescent="0.25">
      <c r="I3974" s="1"/>
    </row>
    <row r="3975" spans="9:9" x14ac:dyDescent="0.25">
      <c r="I3975" s="1"/>
    </row>
    <row r="3976" spans="9:9" x14ac:dyDescent="0.25">
      <c r="I3976" s="1"/>
    </row>
    <row r="3977" spans="9:9" x14ac:dyDescent="0.25">
      <c r="I3977" s="1"/>
    </row>
    <row r="3978" spans="9:9" x14ac:dyDescent="0.25">
      <c r="I3978" s="1"/>
    </row>
    <row r="3979" spans="9:9" x14ac:dyDescent="0.25">
      <c r="I3979" s="1"/>
    </row>
    <row r="3980" spans="9:9" x14ac:dyDescent="0.25">
      <c r="I3980" s="1"/>
    </row>
    <row r="3981" spans="9:9" x14ac:dyDescent="0.25">
      <c r="I3981" s="1"/>
    </row>
    <row r="3982" spans="9:9" x14ac:dyDescent="0.25">
      <c r="I3982" s="1"/>
    </row>
    <row r="3983" spans="9:9" x14ac:dyDescent="0.25">
      <c r="I3983" s="1"/>
    </row>
    <row r="3984" spans="9:9" x14ac:dyDescent="0.25">
      <c r="I3984" s="1"/>
    </row>
    <row r="3985" spans="9:9" x14ac:dyDescent="0.25">
      <c r="I3985" s="1"/>
    </row>
    <row r="3986" spans="9:9" x14ac:dyDescent="0.25">
      <c r="I3986" s="1"/>
    </row>
    <row r="3987" spans="9:9" x14ac:dyDescent="0.25">
      <c r="I3987" s="1"/>
    </row>
    <row r="3988" spans="9:9" x14ac:dyDescent="0.25">
      <c r="I3988" s="1"/>
    </row>
    <row r="3989" spans="9:9" x14ac:dyDescent="0.25">
      <c r="I3989" s="1"/>
    </row>
    <row r="3990" spans="9:9" x14ac:dyDescent="0.25">
      <c r="I3990" s="1"/>
    </row>
    <row r="3991" spans="9:9" x14ac:dyDescent="0.25">
      <c r="I3991" s="1"/>
    </row>
    <row r="3992" spans="9:9" x14ac:dyDescent="0.25">
      <c r="I3992" s="1"/>
    </row>
    <row r="3993" spans="9:9" x14ac:dyDescent="0.25">
      <c r="I3993" s="1"/>
    </row>
    <row r="3994" spans="9:9" x14ac:dyDescent="0.25">
      <c r="I3994" s="1"/>
    </row>
    <row r="3995" spans="9:9" x14ac:dyDescent="0.25">
      <c r="I3995" s="1"/>
    </row>
    <row r="3996" spans="9:9" x14ac:dyDescent="0.25">
      <c r="I3996" s="1"/>
    </row>
    <row r="3997" spans="9:9" x14ac:dyDescent="0.25">
      <c r="I3997" s="1"/>
    </row>
    <row r="3998" spans="9:9" x14ac:dyDescent="0.25">
      <c r="I3998" s="1"/>
    </row>
    <row r="3999" spans="9:9" x14ac:dyDescent="0.25">
      <c r="I3999" s="1"/>
    </row>
    <row r="4000" spans="9:9" x14ac:dyDescent="0.25">
      <c r="I4000" s="1"/>
    </row>
    <row r="4001" spans="9:9" x14ac:dyDescent="0.25">
      <c r="I4001" s="1"/>
    </row>
    <row r="4002" spans="9:9" x14ac:dyDescent="0.25">
      <c r="I4002" s="1"/>
    </row>
    <row r="4003" spans="9:9" x14ac:dyDescent="0.25">
      <c r="I4003" s="1"/>
    </row>
    <row r="4004" spans="9:9" x14ac:dyDescent="0.25">
      <c r="I4004" s="1"/>
    </row>
    <row r="4005" spans="9:9" x14ac:dyDescent="0.25">
      <c r="I4005" s="1"/>
    </row>
    <row r="4006" spans="9:9" x14ac:dyDescent="0.25">
      <c r="I4006" s="1"/>
    </row>
    <row r="4007" spans="9:9" x14ac:dyDescent="0.25">
      <c r="I4007" s="1"/>
    </row>
    <row r="4008" spans="9:9" x14ac:dyDescent="0.25">
      <c r="I4008" s="1"/>
    </row>
    <row r="4009" spans="9:9" x14ac:dyDescent="0.25">
      <c r="I4009" s="1"/>
    </row>
    <row r="4010" spans="9:9" x14ac:dyDescent="0.25">
      <c r="I4010" s="1"/>
    </row>
    <row r="4011" spans="9:9" x14ac:dyDescent="0.25">
      <c r="I4011" s="1"/>
    </row>
    <row r="4012" spans="9:9" x14ac:dyDescent="0.25">
      <c r="I4012" s="1"/>
    </row>
    <row r="4013" spans="9:9" x14ac:dyDescent="0.25">
      <c r="I4013" s="1"/>
    </row>
    <row r="4014" spans="9:9" x14ac:dyDescent="0.25">
      <c r="I4014" s="1"/>
    </row>
    <row r="4015" spans="9:9" x14ac:dyDescent="0.25">
      <c r="I4015" s="1"/>
    </row>
    <row r="4016" spans="9:9" x14ac:dyDescent="0.25">
      <c r="I4016" s="1"/>
    </row>
    <row r="4017" spans="9:9" x14ac:dyDescent="0.25">
      <c r="I4017" s="1"/>
    </row>
    <row r="4018" spans="9:9" x14ac:dyDescent="0.25">
      <c r="I4018" s="1"/>
    </row>
    <row r="4019" spans="9:9" x14ac:dyDescent="0.25">
      <c r="I4019" s="1"/>
    </row>
    <row r="4020" spans="9:9" x14ac:dyDescent="0.25">
      <c r="I4020" s="1"/>
    </row>
    <row r="4021" spans="9:9" x14ac:dyDescent="0.25">
      <c r="I4021" s="1"/>
    </row>
    <row r="4022" spans="9:9" x14ac:dyDescent="0.25">
      <c r="I4022" s="1"/>
    </row>
    <row r="4023" spans="9:9" x14ac:dyDescent="0.25">
      <c r="I4023" s="1"/>
    </row>
    <row r="4024" spans="9:9" x14ac:dyDescent="0.25">
      <c r="I4024" s="1"/>
    </row>
    <row r="4025" spans="9:9" x14ac:dyDescent="0.25">
      <c r="I4025" s="1"/>
    </row>
    <row r="4026" spans="9:9" x14ac:dyDescent="0.25">
      <c r="I4026" s="1"/>
    </row>
    <row r="4027" spans="9:9" x14ac:dyDescent="0.25">
      <c r="I4027" s="1"/>
    </row>
    <row r="4028" spans="9:9" x14ac:dyDescent="0.25">
      <c r="I4028" s="1"/>
    </row>
    <row r="4029" spans="9:9" x14ac:dyDescent="0.25">
      <c r="I4029" s="1"/>
    </row>
    <row r="4030" spans="9:9" x14ac:dyDescent="0.25">
      <c r="I4030" s="1"/>
    </row>
    <row r="4031" spans="9:9" x14ac:dyDescent="0.25">
      <c r="I4031" s="1"/>
    </row>
    <row r="4032" spans="9:9" x14ac:dyDescent="0.25">
      <c r="I4032" s="1"/>
    </row>
    <row r="4033" spans="9:9" x14ac:dyDescent="0.25">
      <c r="I4033" s="1"/>
    </row>
    <row r="4034" spans="9:9" x14ac:dyDescent="0.25">
      <c r="I4034" s="1"/>
    </row>
    <row r="4035" spans="9:9" x14ac:dyDescent="0.25">
      <c r="I4035" s="1"/>
    </row>
    <row r="4036" spans="9:9" x14ac:dyDescent="0.25">
      <c r="I4036" s="1"/>
    </row>
    <row r="4037" spans="9:9" x14ac:dyDescent="0.25">
      <c r="I4037" s="1"/>
    </row>
    <row r="4038" spans="9:9" x14ac:dyDescent="0.25">
      <c r="I4038" s="1"/>
    </row>
    <row r="4039" spans="9:9" x14ac:dyDescent="0.25">
      <c r="I4039" s="1"/>
    </row>
    <row r="4040" spans="9:9" x14ac:dyDescent="0.25">
      <c r="I4040" s="1"/>
    </row>
    <row r="4041" spans="9:9" x14ac:dyDescent="0.25">
      <c r="I4041" s="1"/>
    </row>
    <row r="4042" spans="9:9" x14ac:dyDescent="0.25">
      <c r="I4042" s="1"/>
    </row>
    <row r="4043" spans="9:9" x14ac:dyDescent="0.25">
      <c r="I4043" s="1"/>
    </row>
    <row r="4044" spans="9:9" x14ac:dyDescent="0.25">
      <c r="I4044" s="1"/>
    </row>
    <row r="4045" spans="9:9" x14ac:dyDescent="0.25">
      <c r="I4045" s="1"/>
    </row>
    <row r="4046" spans="9:9" x14ac:dyDescent="0.25">
      <c r="I4046" s="1"/>
    </row>
    <row r="4047" spans="9:9" x14ac:dyDescent="0.25">
      <c r="I4047" s="1"/>
    </row>
    <row r="4048" spans="9:9" x14ac:dyDescent="0.25">
      <c r="I4048" s="1"/>
    </row>
    <row r="4049" spans="9:9" x14ac:dyDescent="0.25">
      <c r="I4049" s="1"/>
    </row>
    <row r="4050" spans="9:9" x14ac:dyDescent="0.25">
      <c r="I4050" s="1"/>
    </row>
    <row r="4051" spans="9:9" x14ac:dyDescent="0.25">
      <c r="I4051" s="1"/>
    </row>
    <row r="4052" spans="9:9" x14ac:dyDescent="0.25">
      <c r="I4052" s="1"/>
    </row>
    <row r="4053" spans="9:9" x14ac:dyDescent="0.25">
      <c r="I4053" s="1"/>
    </row>
    <row r="4054" spans="9:9" x14ac:dyDescent="0.25">
      <c r="I4054" s="1"/>
    </row>
    <row r="4055" spans="9:9" x14ac:dyDescent="0.25">
      <c r="I4055" s="1"/>
    </row>
    <row r="4056" spans="9:9" x14ac:dyDescent="0.25">
      <c r="I4056" s="1"/>
    </row>
    <row r="4057" spans="9:9" x14ac:dyDescent="0.25">
      <c r="I4057" s="1"/>
    </row>
    <row r="4058" spans="9:9" x14ac:dyDescent="0.25">
      <c r="I4058" s="1"/>
    </row>
    <row r="4059" spans="9:9" x14ac:dyDescent="0.25">
      <c r="I4059" s="1"/>
    </row>
    <row r="4060" spans="9:9" x14ac:dyDescent="0.25">
      <c r="I4060" s="1"/>
    </row>
    <row r="4061" spans="9:9" x14ac:dyDescent="0.25">
      <c r="I4061" s="1"/>
    </row>
    <row r="4062" spans="9:9" x14ac:dyDescent="0.25">
      <c r="I4062" s="1"/>
    </row>
    <row r="4063" spans="9:9" x14ac:dyDescent="0.25">
      <c r="I4063" s="1"/>
    </row>
    <row r="4064" spans="9:9" x14ac:dyDescent="0.25">
      <c r="I4064" s="1"/>
    </row>
    <row r="4065" spans="9:9" x14ac:dyDescent="0.25">
      <c r="I4065" s="1"/>
    </row>
    <row r="4066" spans="9:9" x14ac:dyDescent="0.25">
      <c r="I4066" s="1"/>
    </row>
    <row r="4067" spans="9:9" x14ac:dyDescent="0.25">
      <c r="I4067" s="1"/>
    </row>
    <row r="4068" spans="9:9" x14ac:dyDescent="0.25">
      <c r="I4068" s="1"/>
    </row>
    <row r="4069" spans="9:9" x14ac:dyDescent="0.25">
      <c r="I4069" s="1"/>
    </row>
    <row r="4070" spans="9:9" x14ac:dyDescent="0.25">
      <c r="I4070" s="1"/>
    </row>
    <row r="4071" spans="9:9" x14ac:dyDescent="0.25">
      <c r="I4071" s="1"/>
    </row>
    <row r="4072" spans="9:9" x14ac:dyDescent="0.25">
      <c r="I4072" s="1"/>
    </row>
    <row r="4073" spans="9:9" x14ac:dyDescent="0.25">
      <c r="I4073" s="1"/>
    </row>
    <row r="4074" spans="9:9" x14ac:dyDescent="0.25">
      <c r="I4074" s="1"/>
    </row>
    <row r="4075" spans="9:9" x14ac:dyDescent="0.25">
      <c r="I4075" s="1"/>
    </row>
    <row r="4076" spans="9:9" x14ac:dyDescent="0.25">
      <c r="I4076" s="1"/>
    </row>
    <row r="4077" spans="9:9" x14ac:dyDescent="0.25">
      <c r="I4077" s="1"/>
    </row>
    <row r="4078" spans="9:9" x14ac:dyDescent="0.25">
      <c r="I4078" s="1"/>
    </row>
    <row r="4079" spans="9:9" x14ac:dyDescent="0.25">
      <c r="I4079" s="1"/>
    </row>
    <row r="4080" spans="9:9" x14ac:dyDescent="0.25">
      <c r="I4080" s="1"/>
    </row>
    <row r="4081" spans="9:9" x14ac:dyDescent="0.25">
      <c r="I4081" s="1"/>
    </row>
    <row r="4082" spans="9:9" x14ac:dyDescent="0.25">
      <c r="I4082" s="1"/>
    </row>
    <row r="4083" spans="9:9" x14ac:dyDescent="0.25">
      <c r="I4083" s="1"/>
    </row>
    <row r="4084" spans="9:9" x14ac:dyDescent="0.25">
      <c r="I4084" s="1"/>
    </row>
    <row r="4085" spans="9:9" x14ac:dyDescent="0.25">
      <c r="I4085" s="1"/>
    </row>
    <row r="4086" spans="9:9" x14ac:dyDescent="0.25">
      <c r="I4086" s="1"/>
    </row>
    <row r="4087" spans="9:9" x14ac:dyDescent="0.25">
      <c r="I4087" s="1"/>
    </row>
    <row r="4088" spans="9:9" x14ac:dyDescent="0.25">
      <c r="I4088" s="1"/>
    </row>
    <row r="4089" spans="9:9" x14ac:dyDescent="0.25">
      <c r="I4089" s="1"/>
    </row>
    <row r="4090" spans="9:9" x14ac:dyDescent="0.25">
      <c r="I4090" s="1"/>
    </row>
    <row r="4091" spans="9:9" x14ac:dyDescent="0.25">
      <c r="I4091" s="1"/>
    </row>
    <row r="4092" spans="9:9" x14ac:dyDescent="0.25">
      <c r="I4092" s="1"/>
    </row>
    <row r="4093" spans="9:9" x14ac:dyDescent="0.25">
      <c r="I4093" s="1"/>
    </row>
    <row r="4094" spans="9:9" x14ac:dyDescent="0.25">
      <c r="I4094" s="1"/>
    </row>
    <row r="4095" spans="9:9" x14ac:dyDescent="0.25">
      <c r="I4095" s="1"/>
    </row>
    <row r="4096" spans="9:9" x14ac:dyDescent="0.25">
      <c r="I4096" s="1"/>
    </row>
    <row r="4097" spans="9:9" x14ac:dyDescent="0.25">
      <c r="I4097" s="1"/>
    </row>
    <row r="4098" spans="9:9" x14ac:dyDescent="0.25">
      <c r="I4098" s="1"/>
    </row>
    <row r="4099" spans="9:9" x14ac:dyDescent="0.25">
      <c r="I4099" s="1"/>
    </row>
    <row r="4100" spans="9:9" x14ac:dyDescent="0.25">
      <c r="I4100" s="1"/>
    </row>
    <row r="4101" spans="9:9" x14ac:dyDescent="0.25">
      <c r="I4101" s="1"/>
    </row>
    <row r="4102" spans="9:9" x14ac:dyDescent="0.25">
      <c r="I4102" s="1"/>
    </row>
    <row r="4103" spans="9:9" x14ac:dyDescent="0.25">
      <c r="I4103" s="1"/>
    </row>
    <row r="4104" spans="9:9" x14ac:dyDescent="0.25">
      <c r="I4104" s="1"/>
    </row>
    <row r="4105" spans="9:9" x14ac:dyDescent="0.25">
      <c r="I4105" s="1"/>
    </row>
    <row r="4106" spans="9:9" x14ac:dyDescent="0.25">
      <c r="I4106" s="1"/>
    </row>
    <row r="4107" spans="9:9" x14ac:dyDescent="0.25">
      <c r="I4107" s="1"/>
    </row>
    <row r="4108" spans="9:9" x14ac:dyDescent="0.25">
      <c r="I4108" s="1"/>
    </row>
    <row r="4109" spans="9:9" x14ac:dyDescent="0.25">
      <c r="I4109" s="1"/>
    </row>
    <row r="4110" spans="9:9" x14ac:dyDescent="0.25">
      <c r="I4110" s="1"/>
    </row>
    <row r="4111" spans="9:9" x14ac:dyDescent="0.25">
      <c r="I4111" s="1"/>
    </row>
    <row r="4112" spans="9:9" x14ac:dyDescent="0.25">
      <c r="I4112" s="1"/>
    </row>
    <row r="4113" spans="9:9" x14ac:dyDescent="0.25">
      <c r="I4113" s="1"/>
    </row>
    <row r="4114" spans="9:9" x14ac:dyDescent="0.25">
      <c r="I4114" s="1"/>
    </row>
    <row r="4115" spans="9:9" x14ac:dyDescent="0.25">
      <c r="I4115" s="1"/>
    </row>
    <row r="4116" spans="9:9" x14ac:dyDescent="0.25">
      <c r="I4116" s="1"/>
    </row>
    <row r="4117" spans="9:9" x14ac:dyDescent="0.25">
      <c r="I4117" s="1"/>
    </row>
    <row r="4118" spans="9:9" x14ac:dyDescent="0.25">
      <c r="I4118" s="1"/>
    </row>
    <row r="4119" spans="9:9" x14ac:dyDescent="0.25">
      <c r="I4119" s="1"/>
    </row>
    <row r="4120" spans="9:9" x14ac:dyDescent="0.25">
      <c r="I4120" s="1"/>
    </row>
    <row r="4121" spans="9:9" x14ac:dyDescent="0.25">
      <c r="I4121" s="1"/>
    </row>
    <row r="4122" spans="9:9" x14ac:dyDescent="0.25">
      <c r="I4122" s="1"/>
    </row>
    <row r="4123" spans="9:9" x14ac:dyDescent="0.25">
      <c r="I4123" s="1"/>
    </row>
    <row r="4124" spans="9:9" x14ac:dyDescent="0.25">
      <c r="I4124" s="1"/>
    </row>
    <row r="4125" spans="9:9" x14ac:dyDescent="0.25">
      <c r="I4125" s="1"/>
    </row>
    <row r="4126" spans="9:9" x14ac:dyDescent="0.25">
      <c r="I4126" s="1"/>
    </row>
    <row r="4127" spans="9:9" x14ac:dyDescent="0.25">
      <c r="I4127" s="1"/>
    </row>
    <row r="4128" spans="9:9" x14ac:dyDescent="0.25">
      <c r="I4128" s="1"/>
    </row>
    <row r="4129" spans="9:9" x14ac:dyDescent="0.25">
      <c r="I4129" s="1"/>
    </row>
    <row r="4130" spans="9:9" x14ac:dyDescent="0.25">
      <c r="I4130" s="1"/>
    </row>
    <row r="4131" spans="9:9" x14ac:dyDescent="0.25">
      <c r="I4131" s="1"/>
    </row>
    <row r="4132" spans="9:9" x14ac:dyDescent="0.25">
      <c r="I4132" s="1"/>
    </row>
    <row r="4133" spans="9:9" x14ac:dyDescent="0.25">
      <c r="I4133" s="1"/>
    </row>
    <row r="4134" spans="9:9" x14ac:dyDescent="0.25">
      <c r="I4134" s="1"/>
    </row>
    <row r="4135" spans="9:9" x14ac:dyDescent="0.25">
      <c r="I4135" s="1"/>
    </row>
    <row r="4136" spans="9:9" x14ac:dyDescent="0.25">
      <c r="I4136" s="1"/>
    </row>
    <row r="4137" spans="9:9" x14ac:dyDescent="0.25">
      <c r="I4137" s="1"/>
    </row>
    <row r="4138" spans="9:9" x14ac:dyDescent="0.25">
      <c r="I4138" s="1"/>
    </row>
    <row r="4139" spans="9:9" x14ac:dyDescent="0.25">
      <c r="I4139" s="1"/>
    </row>
    <row r="4140" spans="9:9" x14ac:dyDescent="0.25">
      <c r="I4140" s="1"/>
    </row>
    <row r="4141" spans="9:9" x14ac:dyDescent="0.25">
      <c r="I4141" s="1"/>
    </row>
    <row r="4142" spans="9:9" x14ac:dyDescent="0.25">
      <c r="I4142" s="1"/>
    </row>
    <row r="4143" spans="9:9" x14ac:dyDescent="0.25">
      <c r="I4143" s="1"/>
    </row>
    <row r="4144" spans="9:9" x14ac:dyDescent="0.25">
      <c r="I4144" s="1"/>
    </row>
    <row r="4145" spans="9:9" x14ac:dyDescent="0.25">
      <c r="I4145" s="1"/>
    </row>
    <row r="4146" spans="9:9" x14ac:dyDescent="0.25">
      <c r="I4146" s="1"/>
    </row>
    <row r="4147" spans="9:9" x14ac:dyDescent="0.25">
      <c r="I4147" s="1"/>
    </row>
    <row r="4148" spans="9:9" x14ac:dyDescent="0.25">
      <c r="I4148" s="1"/>
    </row>
    <row r="4149" spans="9:9" x14ac:dyDescent="0.25">
      <c r="I4149" s="1"/>
    </row>
    <row r="4150" spans="9:9" x14ac:dyDescent="0.25">
      <c r="I4150" s="1"/>
    </row>
    <row r="4151" spans="9:9" x14ac:dyDescent="0.25">
      <c r="I4151" s="1"/>
    </row>
    <row r="4152" spans="9:9" x14ac:dyDescent="0.25">
      <c r="I4152" s="1"/>
    </row>
    <row r="4153" spans="9:9" x14ac:dyDescent="0.25">
      <c r="I4153" s="1"/>
    </row>
    <row r="4154" spans="9:9" x14ac:dyDescent="0.25">
      <c r="I4154" s="1"/>
    </row>
    <row r="4155" spans="9:9" x14ac:dyDescent="0.25">
      <c r="I4155" s="1"/>
    </row>
    <row r="4156" spans="9:9" x14ac:dyDescent="0.25">
      <c r="I4156" s="1"/>
    </row>
    <row r="4157" spans="9:9" x14ac:dyDescent="0.25">
      <c r="I4157" s="1"/>
    </row>
    <row r="4158" spans="9:9" x14ac:dyDescent="0.25">
      <c r="I4158" s="1"/>
    </row>
    <row r="4159" spans="9:9" x14ac:dyDescent="0.25">
      <c r="I4159" s="1"/>
    </row>
    <row r="4160" spans="9:9" x14ac:dyDescent="0.25">
      <c r="I4160" s="1"/>
    </row>
    <row r="4161" spans="9:9" x14ac:dyDescent="0.25">
      <c r="I4161" s="1"/>
    </row>
    <row r="4162" spans="9:9" x14ac:dyDescent="0.25">
      <c r="I4162" s="1"/>
    </row>
    <row r="4163" spans="9:9" x14ac:dyDescent="0.25">
      <c r="I4163" s="1"/>
    </row>
    <row r="4164" spans="9:9" x14ac:dyDescent="0.25">
      <c r="I4164" s="1"/>
    </row>
    <row r="4165" spans="9:9" x14ac:dyDescent="0.25">
      <c r="I4165" s="1"/>
    </row>
    <row r="4166" spans="9:9" x14ac:dyDescent="0.25">
      <c r="I4166" s="1"/>
    </row>
    <row r="4167" spans="9:9" x14ac:dyDescent="0.25">
      <c r="I4167" s="1"/>
    </row>
    <row r="4168" spans="9:9" x14ac:dyDescent="0.25">
      <c r="I4168" s="1"/>
    </row>
    <row r="4169" spans="9:9" x14ac:dyDescent="0.25">
      <c r="I4169" s="1"/>
    </row>
    <row r="4170" spans="9:9" x14ac:dyDescent="0.25">
      <c r="I4170" s="1"/>
    </row>
    <row r="4171" spans="9:9" x14ac:dyDescent="0.25">
      <c r="I4171" s="1"/>
    </row>
    <row r="4172" spans="9:9" x14ac:dyDescent="0.25">
      <c r="I4172" s="1"/>
    </row>
    <row r="4173" spans="9:9" x14ac:dyDescent="0.25">
      <c r="I4173" s="1"/>
    </row>
    <row r="4174" spans="9:9" x14ac:dyDescent="0.25">
      <c r="I4174" s="1"/>
    </row>
    <row r="4175" spans="9:9" x14ac:dyDescent="0.25">
      <c r="I4175" s="1"/>
    </row>
    <row r="4176" spans="9:9" x14ac:dyDescent="0.25">
      <c r="I4176" s="1"/>
    </row>
    <row r="4177" spans="9:9" x14ac:dyDescent="0.25">
      <c r="I4177" s="1"/>
    </row>
    <row r="4178" spans="9:9" x14ac:dyDescent="0.25">
      <c r="I4178" s="1"/>
    </row>
    <row r="4179" spans="9:9" x14ac:dyDescent="0.25">
      <c r="I4179" s="1"/>
    </row>
    <row r="4180" spans="9:9" x14ac:dyDescent="0.25">
      <c r="I4180" s="1"/>
    </row>
    <row r="4181" spans="9:9" x14ac:dyDescent="0.25">
      <c r="I4181" s="1"/>
    </row>
    <row r="4182" spans="9:9" x14ac:dyDescent="0.25">
      <c r="I4182" s="1"/>
    </row>
    <row r="4183" spans="9:9" x14ac:dyDescent="0.25">
      <c r="I4183" s="1"/>
    </row>
    <row r="4184" spans="9:9" x14ac:dyDescent="0.25">
      <c r="I4184" s="1"/>
    </row>
    <row r="4185" spans="9:9" x14ac:dyDescent="0.25">
      <c r="I4185" s="1"/>
    </row>
    <row r="4186" spans="9:9" x14ac:dyDescent="0.25">
      <c r="I4186" s="1"/>
    </row>
    <row r="4187" spans="9:9" x14ac:dyDescent="0.25">
      <c r="I4187" s="1"/>
    </row>
    <row r="4188" spans="9:9" x14ac:dyDescent="0.25">
      <c r="I4188" s="1"/>
    </row>
    <row r="4189" spans="9:9" x14ac:dyDescent="0.25">
      <c r="I4189" s="1"/>
    </row>
    <row r="4190" spans="9:9" x14ac:dyDescent="0.25">
      <c r="I4190" s="1"/>
    </row>
    <row r="4191" spans="9:9" x14ac:dyDescent="0.25">
      <c r="I4191" s="1"/>
    </row>
    <row r="4192" spans="9:9" x14ac:dyDescent="0.25">
      <c r="I4192" s="1"/>
    </row>
    <row r="4193" spans="9:9" x14ac:dyDescent="0.25">
      <c r="I4193" s="1"/>
    </row>
    <row r="4194" spans="9:9" x14ac:dyDescent="0.25">
      <c r="I4194" s="1"/>
    </row>
    <row r="4195" spans="9:9" x14ac:dyDescent="0.25">
      <c r="I4195" s="1"/>
    </row>
    <row r="4196" spans="9:9" x14ac:dyDescent="0.25">
      <c r="I4196" s="1"/>
    </row>
    <row r="4197" spans="9:9" x14ac:dyDescent="0.25">
      <c r="I4197" s="1"/>
    </row>
    <row r="4198" spans="9:9" x14ac:dyDescent="0.25">
      <c r="I4198" s="1"/>
    </row>
    <row r="4199" spans="9:9" x14ac:dyDescent="0.25">
      <c r="I4199" s="1"/>
    </row>
    <row r="4200" spans="9:9" x14ac:dyDescent="0.25">
      <c r="I4200" s="1"/>
    </row>
    <row r="4201" spans="9:9" x14ac:dyDescent="0.25">
      <c r="I4201" s="1"/>
    </row>
    <row r="4202" spans="9:9" x14ac:dyDescent="0.25">
      <c r="I4202" s="1"/>
    </row>
    <row r="4203" spans="9:9" x14ac:dyDescent="0.25">
      <c r="I4203" s="1"/>
    </row>
    <row r="4204" spans="9:9" x14ac:dyDescent="0.25">
      <c r="I4204" s="1"/>
    </row>
    <row r="4205" spans="9:9" x14ac:dyDescent="0.25">
      <c r="I4205" s="1"/>
    </row>
    <row r="4206" spans="9:9" x14ac:dyDescent="0.25">
      <c r="I4206" s="1"/>
    </row>
    <row r="4207" spans="9:9" x14ac:dyDescent="0.25">
      <c r="I4207" s="1"/>
    </row>
    <row r="4208" spans="9:9" x14ac:dyDescent="0.25">
      <c r="I4208" s="1"/>
    </row>
    <row r="4209" spans="9:9" x14ac:dyDescent="0.25">
      <c r="I4209" s="1"/>
    </row>
    <row r="4210" spans="9:9" x14ac:dyDescent="0.25">
      <c r="I4210" s="1"/>
    </row>
    <row r="4211" spans="9:9" x14ac:dyDescent="0.25">
      <c r="I4211" s="1"/>
    </row>
    <row r="4212" spans="9:9" x14ac:dyDescent="0.25">
      <c r="I4212" s="1"/>
    </row>
    <row r="4213" spans="9:9" x14ac:dyDescent="0.25">
      <c r="I4213" s="1"/>
    </row>
    <row r="4214" spans="9:9" x14ac:dyDescent="0.25">
      <c r="I4214" s="1"/>
    </row>
    <row r="4215" spans="9:9" x14ac:dyDescent="0.25">
      <c r="I4215" s="1"/>
    </row>
    <row r="4216" spans="9:9" x14ac:dyDescent="0.25">
      <c r="I4216" s="1"/>
    </row>
    <row r="4217" spans="9:9" x14ac:dyDescent="0.25">
      <c r="I4217" s="1"/>
    </row>
    <row r="4218" spans="9:9" x14ac:dyDescent="0.25">
      <c r="I4218" s="1"/>
    </row>
    <row r="4219" spans="9:9" x14ac:dyDescent="0.25">
      <c r="I4219" s="1"/>
    </row>
    <row r="4220" spans="9:9" x14ac:dyDescent="0.25">
      <c r="I4220" s="1"/>
    </row>
    <row r="4221" spans="9:9" x14ac:dyDescent="0.25">
      <c r="I4221" s="1"/>
    </row>
    <row r="4222" spans="9:9" x14ac:dyDescent="0.25">
      <c r="I4222" s="1"/>
    </row>
    <row r="4223" spans="9:9" x14ac:dyDescent="0.25">
      <c r="I4223" s="1"/>
    </row>
    <row r="4224" spans="9:9" x14ac:dyDescent="0.25">
      <c r="I4224" s="1"/>
    </row>
    <row r="4225" spans="9:9" x14ac:dyDescent="0.25">
      <c r="I4225" s="1"/>
    </row>
    <row r="4226" spans="9:9" x14ac:dyDescent="0.25">
      <c r="I4226" s="1"/>
    </row>
    <row r="4227" spans="9:9" x14ac:dyDescent="0.25">
      <c r="I4227" s="1"/>
    </row>
    <row r="4228" spans="9:9" x14ac:dyDescent="0.25">
      <c r="I4228" s="1"/>
    </row>
    <row r="4229" spans="9:9" x14ac:dyDescent="0.25">
      <c r="I4229" s="1"/>
    </row>
    <row r="4230" spans="9:9" x14ac:dyDescent="0.25">
      <c r="I4230" s="1"/>
    </row>
    <row r="4231" spans="9:9" x14ac:dyDescent="0.25">
      <c r="I4231" s="1"/>
    </row>
    <row r="4232" spans="9:9" x14ac:dyDescent="0.25">
      <c r="I4232" s="1"/>
    </row>
    <row r="4233" spans="9:9" x14ac:dyDescent="0.25">
      <c r="I4233" s="1"/>
    </row>
    <row r="4234" spans="9:9" x14ac:dyDescent="0.25">
      <c r="I4234" s="1"/>
    </row>
    <row r="4235" spans="9:9" x14ac:dyDescent="0.25">
      <c r="I4235" s="1"/>
    </row>
    <row r="4236" spans="9:9" x14ac:dyDescent="0.25">
      <c r="I4236" s="1"/>
    </row>
    <row r="4237" spans="9:9" x14ac:dyDescent="0.25">
      <c r="I4237" s="1"/>
    </row>
    <row r="4238" spans="9:9" x14ac:dyDescent="0.25">
      <c r="I4238" s="1"/>
    </row>
    <row r="4239" spans="9:9" x14ac:dyDescent="0.25">
      <c r="I4239" s="1"/>
    </row>
    <row r="4240" spans="9:9" x14ac:dyDescent="0.25">
      <c r="I4240" s="1"/>
    </row>
    <row r="4241" spans="9:9" x14ac:dyDescent="0.25">
      <c r="I4241" s="1"/>
    </row>
    <row r="4242" spans="9:9" x14ac:dyDescent="0.25">
      <c r="I4242" s="1"/>
    </row>
    <row r="4243" spans="9:9" x14ac:dyDescent="0.25">
      <c r="I4243" s="1"/>
    </row>
    <row r="4244" spans="9:9" x14ac:dyDescent="0.25">
      <c r="I4244" s="1"/>
    </row>
    <row r="4245" spans="9:9" x14ac:dyDescent="0.25">
      <c r="I4245" s="1"/>
    </row>
    <row r="4246" spans="9:9" x14ac:dyDescent="0.25">
      <c r="I4246" s="1"/>
    </row>
    <row r="4247" spans="9:9" x14ac:dyDescent="0.25">
      <c r="I4247" s="1"/>
    </row>
    <row r="4248" spans="9:9" x14ac:dyDescent="0.25">
      <c r="I4248" s="1"/>
    </row>
    <row r="4249" spans="9:9" x14ac:dyDescent="0.25">
      <c r="I4249" s="1"/>
    </row>
    <row r="4250" spans="9:9" x14ac:dyDescent="0.25">
      <c r="I4250" s="1"/>
    </row>
    <row r="4251" spans="9:9" x14ac:dyDescent="0.25">
      <c r="I4251" s="1"/>
    </row>
    <row r="4252" spans="9:9" x14ac:dyDescent="0.25">
      <c r="I4252" s="1"/>
    </row>
    <row r="4253" spans="9:9" x14ac:dyDescent="0.25">
      <c r="I4253" s="1"/>
    </row>
    <row r="4254" spans="9:9" x14ac:dyDescent="0.25">
      <c r="I4254" s="1"/>
    </row>
    <row r="4255" spans="9:9" x14ac:dyDescent="0.25">
      <c r="I4255" s="1"/>
    </row>
    <row r="4256" spans="9:9" x14ac:dyDescent="0.25">
      <c r="I4256" s="1"/>
    </row>
    <row r="4257" spans="9:9" x14ac:dyDescent="0.25">
      <c r="I4257" s="1"/>
    </row>
    <row r="4258" spans="9:9" x14ac:dyDescent="0.25">
      <c r="I4258" s="1"/>
    </row>
    <row r="4259" spans="9:9" x14ac:dyDescent="0.25">
      <c r="I4259" s="1"/>
    </row>
    <row r="4260" spans="9:9" x14ac:dyDescent="0.25">
      <c r="I4260" s="1"/>
    </row>
    <row r="4261" spans="9:9" x14ac:dyDescent="0.25">
      <c r="I4261" s="1"/>
    </row>
    <row r="4262" spans="9:9" x14ac:dyDescent="0.25">
      <c r="I4262" s="1"/>
    </row>
    <row r="4263" spans="9:9" x14ac:dyDescent="0.25">
      <c r="I4263" s="1"/>
    </row>
    <row r="4264" spans="9:9" x14ac:dyDescent="0.25">
      <c r="I4264" s="1"/>
    </row>
    <row r="4265" spans="9:9" x14ac:dyDescent="0.25">
      <c r="I4265" s="1"/>
    </row>
    <row r="4266" spans="9:9" x14ac:dyDescent="0.25">
      <c r="I4266" s="1"/>
    </row>
    <row r="4267" spans="9:9" x14ac:dyDescent="0.25">
      <c r="I4267" s="1"/>
    </row>
    <row r="4268" spans="9:9" x14ac:dyDescent="0.25">
      <c r="I4268" s="1"/>
    </row>
    <row r="4269" spans="9:9" x14ac:dyDescent="0.25">
      <c r="I4269" s="1"/>
    </row>
    <row r="4270" spans="9:9" x14ac:dyDescent="0.25">
      <c r="I4270" s="1"/>
    </row>
    <row r="4271" spans="9:9" x14ac:dyDescent="0.25">
      <c r="I4271" s="1"/>
    </row>
    <row r="4272" spans="9:9" x14ac:dyDescent="0.25">
      <c r="I4272" s="1"/>
    </row>
    <row r="4273" spans="9:9" x14ac:dyDescent="0.25">
      <c r="I4273" s="1"/>
    </row>
    <row r="4274" spans="9:9" x14ac:dyDescent="0.25">
      <c r="I4274" s="1"/>
    </row>
    <row r="4275" spans="9:9" x14ac:dyDescent="0.25">
      <c r="I4275" s="1"/>
    </row>
    <row r="4276" spans="9:9" x14ac:dyDescent="0.25">
      <c r="I4276" s="1"/>
    </row>
    <row r="4277" spans="9:9" x14ac:dyDescent="0.25">
      <c r="I4277" s="1"/>
    </row>
    <row r="4278" spans="9:9" x14ac:dyDescent="0.25">
      <c r="I4278" s="1"/>
    </row>
    <row r="4279" spans="9:9" x14ac:dyDescent="0.25">
      <c r="I4279" s="1"/>
    </row>
    <row r="4280" spans="9:9" x14ac:dyDescent="0.25">
      <c r="I4280" s="1"/>
    </row>
    <row r="4281" spans="9:9" x14ac:dyDescent="0.25">
      <c r="I4281" s="1"/>
    </row>
    <row r="4282" spans="9:9" x14ac:dyDescent="0.25">
      <c r="I4282" s="1"/>
    </row>
    <row r="4283" spans="9:9" x14ac:dyDescent="0.25">
      <c r="I4283" s="1"/>
    </row>
    <row r="4284" spans="9:9" x14ac:dyDescent="0.25">
      <c r="I4284" s="1"/>
    </row>
    <row r="4285" spans="9:9" x14ac:dyDescent="0.25">
      <c r="I4285" s="1"/>
    </row>
    <row r="4286" spans="9:9" x14ac:dyDescent="0.25">
      <c r="I4286" s="1"/>
    </row>
    <row r="4287" spans="9:9" x14ac:dyDescent="0.25">
      <c r="I4287" s="1"/>
    </row>
    <row r="4288" spans="9:9" x14ac:dyDescent="0.25">
      <c r="I4288" s="1"/>
    </row>
    <row r="4289" spans="9:9" x14ac:dyDescent="0.25">
      <c r="I4289" s="1"/>
    </row>
    <row r="4290" spans="9:9" x14ac:dyDescent="0.25">
      <c r="I4290" s="1"/>
    </row>
    <row r="4291" spans="9:9" x14ac:dyDescent="0.25">
      <c r="I4291" s="1"/>
    </row>
    <row r="4292" spans="9:9" x14ac:dyDescent="0.25">
      <c r="I4292" s="1"/>
    </row>
    <row r="4293" spans="9:9" x14ac:dyDescent="0.25">
      <c r="I4293" s="1"/>
    </row>
    <row r="4294" spans="9:9" x14ac:dyDescent="0.25">
      <c r="I4294" s="1"/>
    </row>
    <row r="4295" spans="9:9" x14ac:dyDescent="0.25">
      <c r="I4295" s="1"/>
    </row>
    <row r="4296" spans="9:9" x14ac:dyDescent="0.25">
      <c r="I4296" s="1"/>
    </row>
    <row r="4297" spans="9:9" x14ac:dyDescent="0.25">
      <c r="I4297" s="1"/>
    </row>
    <row r="4298" spans="9:9" x14ac:dyDescent="0.25">
      <c r="I4298" s="1"/>
    </row>
    <row r="4299" spans="9:9" x14ac:dyDescent="0.25">
      <c r="I4299" s="1"/>
    </row>
    <row r="4300" spans="9:9" x14ac:dyDescent="0.25">
      <c r="I4300" s="1"/>
    </row>
    <row r="4301" spans="9:9" x14ac:dyDescent="0.25">
      <c r="I4301" s="1"/>
    </row>
    <row r="4302" spans="9:9" x14ac:dyDescent="0.25">
      <c r="I4302" s="1"/>
    </row>
    <row r="4303" spans="9:9" x14ac:dyDescent="0.25">
      <c r="I4303" s="1"/>
    </row>
    <row r="4304" spans="9:9" x14ac:dyDescent="0.25">
      <c r="I4304" s="1"/>
    </row>
    <row r="4305" spans="9:9" x14ac:dyDescent="0.25">
      <c r="I4305" s="1"/>
    </row>
    <row r="4306" spans="9:9" x14ac:dyDescent="0.25">
      <c r="I4306" s="1"/>
    </row>
    <row r="4307" spans="9:9" x14ac:dyDescent="0.25">
      <c r="I4307" s="1"/>
    </row>
    <row r="4308" spans="9:9" x14ac:dyDescent="0.25">
      <c r="I4308" s="1"/>
    </row>
    <row r="4309" spans="9:9" x14ac:dyDescent="0.25">
      <c r="I4309" s="1"/>
    </row>
    <row r="4310" spans="9:9" x14ac:dyDescent="0.25">
      <c r="I4310" s="1"/>
    </row>
    <row r="4311" spans="9:9" x14ac:dyDescent="0.25">
      <c r="I4311" s="1"/>
    </row>
    <row r="4312" spans="9:9" x14ac:dyDescent="0.25">
      <c r="I4312" s="1"/>
    </row>
    <row r="4313" spans="9:9" x14ac:dyDescent="0.25">
      <c r="I4313" s="1"/>
    </row>
    <row r="4314" spans="9:9" x14ac:dyDescent="0.25">
      <c r="I4314" s="1"/>
    </row>
    <row r="4315" spans="9:9" x14ac:dyDescent="0.25">
      <c r="I4315" s="1"/>
    </row>
    <row r="4316" spans="9:9" x14ac:dyDescent="0.25">
      <c r="I4316" s="1"/>
    </row>
    <row r="4317" spans="9:9" x14ac:dyDescent="0.25">
      <c r="I4317" s="1"/>
    </row>
    <row r="4318" spans="9:9" x14ac:dyDescent="0.25">
      <c r="I4318" s="1"/>
    </row>
    <row r="4319" spans="9:9" x14ac:dyDescent="0.25">
      <c r="I4319" s="1"/>
    </row>
    <row r="4320" spans="9:9" x14ac:dyDescent="0.25">
      <c r="I4320" s="1"/>
    </row>
    <row r="4321" spans="9:9" x14ac:dyDescent="0.25">
      <c r="I4321" s="1"/>
    </row>
    <row r="4322" spans="9:9" x14ac:dyDescent="0.25">
      <c r="I4322" s="1"/>
    </row>
    <row r="4323" spans="9:9" x14ac:dyDescent="0.25">
      <c r="I4323" s="1"/>
    </row>
    <row r="4324" spans="9:9" x14ac:dyDescent="0.25">
      <c r="I4324" s="1"/>
    </row>
    <row r="4325" spans="9:9" x14ac:dyDescent="0.25">
      <c r="I4325" s="1"/>
    </row>
    <row r="4326" spans="9:9" x14ac:dyDescent="0.25">
      <c r="I4326" s="1"/>
    </row>
    <row r="4327" spans="9:9" x14ac:dyDescent="0.25">
      <c r="I4327" s="1"/>
    </row>
    <row r="4328" spans="9:9" x14ac:dyDescent="0.25">
      <c r="I4328" s="1"/>
    </row>
    <row r="4329" spans="9:9" x14ac:dyDescent="0.25">
      <c r="I4329" s="1"/>
    </row>
    <row r="4330" spans="9:9" x14ac:dyDescent="0.25">
      <c r="I4330" s="1"/>
    </row>
    <row r="4331" spans="9:9" x14ac:dyDescent="0.25">
      <c r="I4331" s="1"/>
    </row>
    <row r="4332" spans="9:9" x14ac:dyDescent="0.25">
      <c r="I4332" s="1"/>
    </row>
    <row r="4333" spans="9:9" x14ac:dyDescent="0.25">
      <c r="I4333" s="1"/>
    </row>
    <row r="4334" spans="9:9" x14ac:dyDescent="0.25">
      <c r="I4334" s="1"/>
    </row>
    <row r="4335" spans="9:9" x14ac:dyDescent="0.25">
      <c r="I4335" s="1"/>
    </row>
    <row r="4336" spans="9:9" x14ac:dyDescent="0.25">
      <c r="I4336" s="1"/>
    </row>
    <row r="4337" spans="9:9" x14ac:dyDescent="0.25">
      <c r="I4337" s="1"/>
    </row>
    <row r="4338" spans="9:9" x14ac:dyDescent="0.25">
      <c r="I4338" s="1"/>
    </row>
    <row r="4339" spans="9:9" x14ac:dyDescent="0.25">
      <c r="I4339" s="1"/>
    </row>
    <row r="4340" spans="9:9" x14ac:dyDescent="0.25">
      <c r="I4340" s="1"/>
    </row>
    <row r="4341" spans="9:9" x14ac:dyDescent="0.25">
      <c r="I4341" s="1"/>
    </row>
    <row r="4342" spans="9:9" x14ac:dyDescent="0.25">
      <c r="I4342" s="1"/>
    </row>
    <row r="4343" spans="9:9" x14ac:dyDescent="0.25">
      <c r="I4343" s="1"/>
    </row>
    <row r="4344" spans="9:9" x14ac:dyDescent="0.25">
      <c r="I4344" s="1"/>
    </row>
    <row r="4345" spans="9:9" x14ac:dyDescent="0.25">
      <c r="I4345" s="1"/>
    </row>
    <row r="4346" spans="9:9" x14ac:dyDescent="0.25">
      <c r="I4346" s="1"/>
    </row>
    <row r="4347" spans="9:9" x14ac:dyDescent="0.25">
      <c r="I4347" s="1"/>
    </row>
    <row r="4348" spans="9:9" x14ac:dyDescent="0.25">
      <c r="I4348" s="1"/>
    </row>
    <row r="4349" spans="9:9" x14ac:dyDescent="0.25">
      <c r="I4349" s="1"/>
    </row>
    <row r="4350" spans="9:9" x14ac:dyDescent="0.25">
      <c r="I4350" s="1"/>
    </row>
    <row r="4351" spans="9:9" x14ac:dyDescent="0.25">
      <c r="I4351" s="1"/>
    </row>
    <row r="4352" spans="9:9" x14ac:dyDescent="0.25">
      <c r="I4352" s="1"/>
    </row>
    <row r="4353" spans="9:9" x14ac:dyDescent="0.25">
      <c r="I4353" s="1"/>
    </row>
    <row r="4354" spans="9:9" x14ac:dyDescent="0.25">
      <c r="I4354" s="1"/>
    </row>
    <row r="4355" spans="9:9" x14ac:dyDescent="0.25">
      <c r="I4355" s="1"/>
    </row>
    <row r="4356" spans="9:9" x14ac:dyDescent="0.25">
      <c r="I4356" s="1"/>
    </row>
    <row r="4357" spans="9:9" x14ac:dyDescent="0.25">
      <c r="I4357" s="1"/>
    </row>
    <row r="4358" spans="9:9" x14ac:dyDescent="0.25">
      <c r="I4358" s="1"/>
    </row>
    <row r="4359" spans="9:9" x14ac:dyDescent="0.25">
      <c r="I4359" s="1"/>
    </row>
    <row r="4360" spans="9:9" x14ac:dyDescent="0.25">
      <c r="I4360" s="1"/>
    </row>
    <row r="4361" spans="9:9" x14ac:dyDescent="0.25">
      <c r="I4361" s="1"/>
    </row>
    <row r="4362" spans="9:9" x14ac:dyDescent="0.25">
      <c r="I4362" s="1"/>
    </row>
    <row r="4363" spans="9:9" x14ac:dyDescent="0.25">
      <c r="I4363" s="1"/>
    </row>
    <row r="4364" spans="9:9" x14ac:dyDescent="0.25">
      <c r="I4364" s="1"/>
    </row>
    <row r="4365" spans="9:9" x14ac:dyDescent="0.25">
      <c r="I4365" s="1"/>
    </row>
    <row r="4366" spans="9:9" x14ac:dyDescent="0.25">
      <c r="I4366" s="1"/>
    </row>
    <row r="4367" spans="9:9" x14ac:dyDescent="0.25">
      <c r="I4367" s="1"/>
    </row>
    <row r="4368" spans="9:9" x14ac:dyDescent="0.25">
      <c r="I4368" s="1"/>
    </row>
    <row r="4369" spans="9:9" x14ac:dyDescent="0.25">
      <c r="I4369" s="1"/>
    </row>
    <row r="4370" spans="9:9" x14ac:dyDescent="0.25">
      <c r="I4370" s="1"/>
    </row>
    <row r="4371" spans="9:9" x14ac:dyDescent="0.25">
      <c r="I4371" s="1"/>
    </row>
    <row r="4372" spans="9:9" x14ac:dyDescent="0.25">
      <c r="I4372" s="1"/>
    </row>
    <row r="4373" spans="9:9" x14ac:dyDescent="0.25">
      <c r="I4373" s="1"/>
    </row>
    <row r="4374" spans="9:9" x14ac:dyDescent="0.25">
      <c r="I4374" s="1"/>
    </row>
    <row r="4375" spans="9:9" x14ac:dyDescent="0.25">
      <c r="I4375" s="1"/>
    </row>
    <row r="4376" spans="9:9" x14ac:dyDescent="0.25">
      <c r="I4376" s="1"/>
    </row>
    <row r="4377" spans="9:9" x14ac:dyDescent="0.25">
      <c r="I4377" s="1"/>
    </row>
    <row r="4378" spans="9:9" x14ac:dyDescent="0.25">
      <c r="I4378" s="1"/>
    </row>
    <row r="4379" spans="9:9" x14ac:dyDescent="0.25">
      <c r="I4379" s="1"/>
    </row>
    <row r="4380" spans="9:9" x14ac:dyDescent="0.25">
      <c r="I4380" s="1"/>
    </row>
    <row r="4381" spans="9:9" x14ac:dyDescent="0.25">
      <c r="I4381" s="1"/>
    </row>
    <row r="4382" spans="9:9" x14ac:dyDescent="0.25">
      <c r="I4382" s="1"/>
    </row>
    <row r="4383" spans="9:9" x14ac:dyDescent="0.25">
      <c r="I4383" s="1"/>
    </row>
    <row r="4384" spans="9:9" x14ac:dyDescent="0.25">
      <c r="I4384" s="1"/>
    </row>
    <row r="4385" spans="9:9" x14ac:dyDescent="0.25">
      <c r="I4385" s="1"/>
    </row>
    <row r="4386" spans="9:9" x14ac:dyDescent="0.25">
      <c r="I4386" s="1"/>
    </row>
    <row r="4387" spans="9:9" x14ac:dyDescent="0.25">
      <c r="I4387" s="1"/>
    </row>
    <row r="4388" spans="9:9" x14ac:dyDescent="0.25">
      <c r="I4388" s="1"/>
    </row>
    <row r="4389" spans="9:9" x14ac:dyDescent="0.25">
      <c r="I4389" s="1"/>
    </row>
    <row r="4390" spans="9:9" x14ac:dyDescent="0.25">
      <c r="I4390" s="1"/>
    </row>
    <row r="4391" spans="9:9" x14ac:dyDescent="0.25">
      <c r="I4391" s="1"/>
    </row>
    <row r="4392" spans="9:9" x14ac:dyDescent="0.25">
      <c r="I4392" s="1"/>
    </row>
    <row r="4393" spans="9:9" x14ac:dyDescent="0.25">
      <c r="I4393" s="1"/>
    </row>
    <row r="4394" spans="9:9" x14ac:dyDescent="0.25">
      <c r="I4394" s="1"/>
    </row>
    <row r="4395" spans="9:9" x14ac:dyDescent="0.25">
      <c r="I4395" s="1"/>
    </row>
    <row r="4396" spans="9:9" x14ac:dyDescent="0.25">
      <c r="I4396" s="1"/>
    </row>
    <row r="4397" spans="9:9" x14ac:dyDescent="0.25">
      <c r="I4397" s="1"/>
    </row>
    <row r="4398" spans="9:9" x14ac:dyDescent="0.25">
      <c r="I4398" s="1"/>
    </row>
    <row r="4399" spans="9:9" x14ac:dyDescent="0.25">
      <c r="I4399" s="1"/>
    </row>
    <row r="4400" spans="9:9" x14ac:dyDescent="0.25">
      <c r="I4400" s="1"/>
    </row>
    <row r="4401" spans="9:9" x14ac:dyDescent="0.25">
      <c r="I4401" s="1"/>
    </row>
    <row r="4402" spans="9:9" x14ac:dyDescent="0.25">
      <c r="I4402" s="1"/>
    </row>
    <row r="4403" spans="9:9" x14ac:dyDescent="0.25">
      <c r="I4403" s="1"/>
    </row>
    <row r="4404" spans="9:9" x14ac:dyDescent="0.25">
      <c r="I4404" s="1"/>
    </row>
    <row r="4405" spans="9:9" x14ac:dyDescent="0.25">
      <c r="I4405" s="1"/>
    </row>
    <row r="4406" spans="9:9" x14ac:dyDescent="0.25">
      <c r="I4406" s="1"/>
    </row>
    <row r="4407" spans="9:9" x14ac:dyDescent="0.25">
      <c r="I4407" s="1"/>
    </row>
    <row r="4408" spans="9:9" x14ac:dyDescent="0.25">
      <c r="I4408" s="1"/>
    </row>
    <row r="4409" spans="9:9" x14ac:dyDescent="0.25">
      <c r="I4409" s="1"/>
    </row>
    <row r="4410" spans="9:9" x14ac:dyDescent="0.25">
      <c r="I4410" s="1"/>
    </row>
    <row r="4411" spans="9:9" x14ac:dyDescent="0.25">
      <c r="I4411" s="1"/>
    </row>
    <row r="4412" spans="9:9" x14ac:dyDescent="0.25">
      <c r="I4412" s="1"/>
    </row>
    <row r="4413" spans="9:9" x14ac:dyDescent="0.25">
      <c r="I4413" s="1"/>
    </row>
    <row r="4414" spans="9:9" x14ac:dyDescent="0.25">
      <c r="I4414" s="1"/>
    </row>
    <row r="4415" spans="9:9" x14ac:dyDescent="0.25">
      <c r="I4415" s="1"/>
    </row>
    <row r="4416" spans="9:9" x14ac:dyDescent="0.25">
      <c r="I4416" s="1"/>
    </row>
    <row r="4417" spans="9:9" x14ac:dyDescent="0.25">
      <c r="I4417" s="1"/>
    </row>
    <row r="4418" spans="9:9" x14ac:dyDescent="0.25">
      <c r="I4418" s="1"/>
    </row>
    <row r="4419" spans="9:9" x14ac:dyDescent="0.25">
      <c r="I4419" s="1"/>
    </row>
    <row r="4420" spans="9:9" x14ac:dyDescent="0.25">
      <c r="I4420" s="1"/>
    </row>
    <row r="4421" spans="9:9" x14ac:dyDescent="0.25">
      <c r="I4421" s="1"/>
    </row>
    <row r="4422" spans="9:9" x14ac:dyDescent="0.25">
      <c r="I4422" s="1"/>
    </row>
    <row r="4423" spans="9:9" x14ac:dyDescent="0.25">
      <c r="I4423" s="1"/>
    </row>
    <row r="4424" spans="9:9" x14ac:dyDescent="0.25">
      <c r="I4424" s="1"/>
    </row>
    <row r="4425" spans="9:9" x14ac:dyDescent="0.25">
      <c r="I4425" s="1"/>
    </row>
    <row r="4426" spans="9:9" x14ac:dyDescent="0.25">
      <c r="I4426" s="1"/>
    </row>
    <row r="4427" spans="9:9" x14ac:dyDescent="0.25">
      <c r="I4427" s="1"/>
    </row>
    <row r="4428" spans="9:9" x14ac:dyDescent="0.25">
      <c r="I4428" s="1"/>
    </row>
    <row r="4429" spans="9:9" x14ac:dyDescent="0.25">
      <c r="I4429" s="1"/>
    </row>
    <row r="4430" spans="9:9" x14ac:dyDescent="0.25">
      <c r="I4430" s="1"/>
    </row>
    <row r="4431" spans="9:9" x14ac:dyDescent="0.25">
      <c r="I4431" s="1"/>
    </row>
    <row r="4432" spans="9:9" x14ac:dyDescent="0.25">
      <c r="I4432" s="1"/>
    </row>
    <row r="4433" spans="9:9" x14ac:dyDescent="0.25">
      <c r="I4433" s="1"/>
    </row>
    <row r="4434" spans="9:9" x14ac:dyDescent="0.25">
      <c r="I4434" s="1"/>
    </row>
    <row r="4435" spans="9:9" x14ac:dyDescent="0.25">
      <c r="I4435" s="1"/>
    </row>
    <row r="4436" spans="9:9" x14ac:dyDescent="0.25">
      <c r="I4436" s="1"/>
    </row>
    <row r="4437" spans="9:9" x14ac:dyDescent="0.25">
      <c r="I4437" s="1"/>
    </row>
    <row r="4438" spans="9:9" x14ac:dyDescent="0.25">
      <c r="I4438" s="1"/>
    </row>
    <row r="4439" spans="9:9" x14ac:dyDescent="0.25">
      <c r="I4439" s="1"/>
    </row>
    <row r="4440" spans="9:9" x14ac:dyDescent="0.25">
      <c r="I4440" s="1"/>
    </row>
    <row r="4441" spans="9:9" x14ac:dyDescent="0.25">
      <c r="I4441" s="1"/>
    </row>
    <row r="4442" spans="9:9" x14ac:dyDescent="0.25">
      <c r="I4442" s="1"/>
    </row>
    <row r="4443" spans="9:9" x14ac:dyDescent="0.25">
      <c r="I4443" s="1"/>
    </row>
    <row r="4444" spans="9:9" x14ac:dyDescent="0.25">
      <c r="I4444" s="1"/>
    </row>
    <row r="4445" spans="9:9" x14ac:dyDescent="0.25">
      <c r="I4445" s="1"/>
    </row>
    <row r="4446" spans="9:9" x14ac:dyDescent="0.25">
      <c r="I4446" s="1"/>
    </row>
    <row r="4447" spans="9:9" x14ac:dyDescent="0.25">
      <c r="I4447" s="1"/>
    </row>
    <row r="4448" spans="9:9" x14ac:dyDescent="0.25">
      <c r="I4448" s="1"/>
    </row>
    <row r="4449" spans="9:9" x14ac:dyDescent="0.25">
      <c r="I4449" s="1"/>
    </row>
    <row r="4450" spans="9:9" x14ac:dyDescent="0.25">
      <c r="I4450" s="1"/>
    </row>
    <row r="4451" spans="9:9" x14ac:dyDescent="0.25">
      <c r="I4451" s="1"/>
    </row>
    <row r="4452" spans="9:9" x14ac:dyDescent="0.25">
      <c r="I4452" s="1"/>
    </row>
    <row r="4453" spans="9:9" x14ac:dyDescent="0.25">
      <c r="I4453" s="1"/>
    </row>
    <row r="4454" spans="9:9" x14ac:dyDescent="0.25">
      <c r="I4454" s="1"/>
    </row>
    <row r="4455" spans="9:9" x14ac:dyDescent="0.25">
      <c r="I4455" s="1"/>
    </row>
    <row r="4456" spans="9:9" x14ac:dyDescent="0.25">
      <c r="I4456" s="1"/>
    </row>
    <row r="4457" spans="9:9" x14ac:dyDescent="0.25">
      <c r="I4457" s="1"/>
    </row>
    <row r="4458" spans="9:9" x14ac:dyDescent="0.25">
      <c r="I4458" s="1"/>
    </row>
    <row r="4459" spans="9:9" x14ac:dyDescent="0.25">
      <c r="I4459" s="1"/>
    </row>
    <row r="4460" spans="9:9" x14ac:dyDescent="0.25">
      <c r="I4460" s="1"/>
    </row>
    <row r="4461" spans="9:9" x14ac:dyDescent="0.25">
      <c r="I4461" s="1"/>
    </row>
    <row r="4462" spans="9:9" x14ac:dyDescent="0.25">
      <c r="I4462" s="1"/>
    </row>
    <row r="4463" spans="9:9" x14ac:dyDescent="0.25">
      <c r="I4463" s="1"/>
    </row>
    <row r="4464" spans="9:9" x14ac:dyDescent="0.25">
      <c r="I4464" s="1"/>
    </row>
    <row r="4465" spans="9:9" x14ac:dyDescent="0.25">
      <c r="I4465" s="1"/>
    </row>
    <row r="4466" spans="9:9" x14ac:dyDescent="0.25">
      <c r="I4466" s="1"/>
    </row>
    <row r="4467" spans="9:9" x14ac:dyDescent="0.25">
      <c r="I4467" s="1"/>
    </row>
    <row r="4468" spans="9:9" x14ac:dyDescent="0.25">
      <c r="I4468" s="1"/>
    </row>
    <row r="4469" spans="9:9" x14ac:dyDescent="0.25">
      <c r="I4469" s="1"/>
    </row>
    <row r="4470" spans="9:9" x14ac:dyDescent="0.25">
      <c r="I4470" s="1"/>
    </row>
    <row r="4471" spans="9:9" x14ac:dyDescent="0.25">
      <c r="I4471" s="1"/>
    </row>
    <row r="4472" spans="9:9" x14ac:dyDescent="0.25">
      <c r="I4472" s="1"/>
    </row>
    <row r="4473" spans="9:9" x14ac:dyDescent="0.25">
      <c r="I4473" s="1"/>
    </row>
    <row r="4474" spans="9:9" x14ac:dyDescent="0.25">
      <c r="I4474" s="1"/>
    </row>
    <row r="4475" spans="9:9" x14ac:dyDescent="0.25">
      <c r="I4475" s="1"/>
    </row>
    <row r="4476" spans="9:9" x14ac:dyDescent="0.25">
      <c r="I4476" s="1"/>
    </row>
    <row r="4477" spans="9:9" x14ac:dyDescent="0.25">
      <c r="I4477" s="1"/>
    </row>
    <row r="4478" spans="9:9" x14ac:dyDescent="0.25">
      <c r="I4478" s="1"/>
    </row>
    <row r="4479" spans="9:9" x14ac:dyDescent="0.25">
      <c r="I4479" s="1"/>
    </row>
    <row r="4480" spans="9:9" x14ac:dyDescent="0.25">
      <c r="I4480" s="1"/>
    </row>
    <row r="4481" spans="9:9" x14ac:dyDescent="0.25">
      <c r="I4481" s="1"/>
    </row>
    <row r="4482" spans="9:9" x14ac:dyDescent="0.25">
      <c r="I4482" s="1"/>
    </row>
    <row r="4483" spans="9:9" x14ac:dyDescent="0.25">
      <c r="I4483" s="1"/>
    </row>
    <row r="4484" spans="9:9" x14ac:dyDescent="0.25">
      <c r="I4484" s="1"/>
    </row>
    <row r="4485" spans="9:9" x14ac:dyDescent="0.25">
      <c r="I4485" s="1"/>
    </row>
    <row r="4486" spans="9:9" x14ac:dyDescent="0.25">
      <c r="I4486" s="1"/>
    </row>
    <row r="4487" spans="9:9" x14ac:dyDescent="0.25">
      <c r="I4487" s="1"/>
    </row>
    <row r="4488" spans="9:9" x14ac:dyDescent="0.25">
      <c r="I4488" s="1"/>
    </row>
    <row r="4489" spans="9:9" x14ac:dyDescent="0.25">
      <c r="I4489" s="1"/>
    </row>
    <row r="4490" spans="9:9" x14ac:dyDescent="0.25">
      <c r="I4490" s="1"/>
    </row>
    <row r="4491" spans="9:9" x14ac:dyDescent="0.25">
      <c r="I4491" s="1"/>
    </row>
    <row r="4492" spans="9:9" x14ac:dyDescent="0.25">
      <c r="I4492" s="1"/>
    </row>
    <row r="4493" spans="9:9" x14ac:dyDescent="0.25">
      <c r="I4493" s="1"/>
    </row>
    <row r="4494" spans="9:9" x14ac:dyDescent="0.25">
      <c r="I4494" s="1"/>
    </row>
    <row r="4495" spans="9:9" x14ac:dyDescent="0.25">
      <c r="I4495" s="1"/>
    </row>
    <row r="4496" spans="9:9" x14ac:dyDescent="0.25">
      <c r="I4496" s="1"/>
    </row>
    <row r="4497" spans="9:9" x14ac:dyDescent="0.25">
      <c r="I4497" s="1"/>
    </row>
    <row r="4498" spans="9:9" x14ac:dyDescent="0.25">
      <c r="I4498" s="1"/>
    </row>
    <row r="4499" spans="9:9" x14ac:dyDescent="0.25">
      <c r="I4499" s="1"/>
    </row>
    <row r="4500" spans="9:9" x14ac:dyDescent="0.25">
      <c r="I4500" s="1"/>
    </row>
    <row r="4501" spans="9:9" x14ac:dyDescent="0.25">
      <c r="I4501" s="1"/>
    </row>
    <row r="4502" spans="9:9" x14ac:dyDescent="0.25">
      <c r="I4502" s="1"/>
    </row>
    <row r="4503" spans="9:9" x14ac:dyDescent="0.25">
      <c r="I4503" s="1"/>
    </row>
    <row r="4504" spans="9:9" x14ac:dyDescent="0.25">
      <c r="I4504" s="1"/>
    </row>
    <row r="4505" spans="9:9" x14ac:dyDescent="0.25">
      <c r="I4505" s="1"/>
    </row>
    <row r="4506" spans="9:9" x14ac:dyDescent="0.25">
      <c r="I4506" s="1"/>
    </row>
    <row r="4507" spans="9:9" x14ac:dyDescent="0.25">
      <c r="I4507" s="1"/>
    </row>
    <row r="4508" spans="9:9" x14ac:dyDescent="0.25">
      <c r="I4508" s="1"/>
    </row>
    <row r="4509" spans="9:9" x14ac:dyDescent="0.25">
      <c r="I4509" s="1"/>
    </row>
    <row r="4510" spans="9:9" x14ac:dyDescent="0.25">
      <c r="I4510" s="1"/>
    </row>
    <row r="4511" spans="9:9" x14ac:dyDescent="0.25">
      <c r="I4511" s="1"/>
    </row>
    <row r="4512" spans="9:9" x14ac:dyDescent="0.25">
      <c r="I4512" s="1"/>
    </row>
    <row r="4513" spans="9:9" x14ac:dyDescent="0.25">
      <c r="I4513" s="1"/>
    </row>
    <row r="4514" spans="9:9" x14ac:dyDescent="0.25">
      <c r="I4514" s="1"/>
    </row>
    <row r="4515" spans="9:9" x14ac:dyDescent="0.25">
      <c r="I4515" s="1"/>
    </row>
    <row r="4516" spans="9:9" x14ac:dyDescent="0.25">
      <c r="I4516" s="1"/>
    </row>
    <row r="4517" spans="9:9" x14ac:dyDescent="0.25">
      <c r="I4517" s="1"/>
    </row>
    <row r="4518" spans="9:9" x14ac:dyDescent="0.25">
      <c r="I4518" s="1"/>
    </row>
    <row r="4519" spans="9:9" x14ac:dyDescent="0.25">
      <c r="I4519" s="1"/>
    </row>
    <row r="4520" spans="9:9" x14ac:dyDescent="0.25">
      <c r="I4520" s="1"/>
    </row>
    <row r="4521" spans="9:9" x14ac:dyDescent="0.25">
      <c r="I4521" s="1"/>
    </row>
    <row r="4522" spans="9:9" x14ac:dyDescent="0.25">
      <c r="I4522" s="1"/>
    </row>
    <row r="4523" spans="9:9" x14ac:dyDescent="0.25">
      <c r="I4523" s="1"/>
    </row>
    <row r="4524" spans="9:9" x14ac:dyDescent="0.25">
      <c r="I4524" s="1"/>
    </row>
    <row r="4525" spans="9:9" x14ac:dyDescent="0.25">
      <c r="I4525" s="1"/>
    </row>
    <row r="4526" spans="9:9" x14ac:dyDescent="0.25">
      <c r="I4526" s="1"/>
    </row>
    <row r="4527" spans="9:9" x14ac:dyDescent="0.25">
      <c r="I4527" s="1"/>
    </row>
    <row r="4528" spans="9:9" x14ac:dyDescent="0.25">
      <c r="I4528" s="1"/>
    </row>
    <row r="4529" spans="9:9" x14ac:dyDescent="0.25">
      <c r="I4529" s="1"/>
    </row>
    <row r="4530" spans="9:9" x14ac:dyDescent="0.25">
      <c r="I4530" s="1"/>
    </row>
    <row r="4531" spans="9:9" x14ac:dyDescent="0.25">
      <c r="I4531" s="1"/>
    </row>
    <row r="4532" spans="9:9" x14ac:dyDescent="0.25">
      <c r="I4532" s="1"/>
    </row>
    <row r="4533" spans="9:9" x14ac:dyDescent="0.25">
      <c r="I4533" s="1"/>
    </row>
    <row r="4534" spans="9:9" x14ac:dyDescent="0.25">
      <c r="I4534" s="1"/>
    </row>
    <row r="4535" spans="9:9" x14ac:dyDescent="0.25">
      <c r="I4535" s="1"/>
    </row>
    <row r="4536" spans="9:9" x14ac:dyDescent="0.25">
      <c r="I4536" s="1"/>
    </row>
    <row r="4537" spans="9:9" x14ac:dyDescent="0.25">
      <c r="I4537" s="1"/>
    </row>
    <row r="4538" spans="9:9" x14ac:dyDescent="0.25">
      <c r="I4538" s="1"/>
    </row>
    <row r="4539" spans="9:9" x14ac:dyDescent="0.25">
      <c r="I4539" s="1"/>
    </row>
    <row r="4540" spans="9:9" x14ac:dyDescent="0.25">
      <c r="I4540" s="1"/>
    </row>
    <row r="4541" spans="9:9" x14ac:dyDescent="0.25">
      <c r="I4541" s="1"/>
    </row>
    <row r="4542" spans="9:9" x14ac:dyDescent="0.25">
      <c r="I4542" s="1"/>
    </row>
    <row r="4543" spans="9:9" x14ac:dyDescent="0.25">
      <c r="I4543" s="1"/>
    </row>
    <row r="4544" spans="9:9" x14ac:dyDescent="0.25">
      <c r="I4544" s="1"/>
    </row>
    <row r="4545" spans="9:9" x14ac:dyDescent="0.25">
      <c r="I4545" s="1"/>
    </row>
    <row r="4546" spans="9:9" x14ac:dyDescent="0.25">
      <c r="I4546" s="1"/>
    </row>
    <row r="4547" spans="9:9" x14ac:dyDescent="0.25">
      <c r="I4547" s="1"/>
    </row>
    <row r="4548" spans="9:9" x14ac:dyDescent="0.25">
      <c r="I4548" s="1"/>
    </row>
    <row r="4549" spans="9:9" x14ac:dyDescent="0.25">
      <c r="I4549" s="1"/>
    </row>
    <row r="4550" spans="9:9" x14ac:dyDescent="0.25">
      <c r="I4550" s="1"/>
    </row>
    <row r="4551" spans="9:9" x14ac:dyDescent="0.25">
      <c r="I4551" s="1"/>
    </row>
    <row r="4552" spans="9:9" x14ac:dyDescent="0.25">
      <c r="I4552" s="1"/>
    </row>
    <row r="4553" spans="9:9" x14ac:dyDescent="0.25">
      <c r="I4553" s="1"/>
    </row>
    <row r="4554" spans="9:9" x14ac:dyDescent="0.25">
      <c r="I4554" s="1"/>
    </row>
    <row r="4555" spans="9:9" x14ac:dyDescent="0.25">
      <c r="I4555" s="1"/>
    </row>
    <row r="4556" spans="9:9" x14ac:dyDescent="0.25">
      <c r="I4556" s="1"/>
    </row>
    <row r="4557" spans="9:9" x14ac:dyDescent="0.25">
      <c r="I4557" s="1"/>
    </row>
    <row r="4558" spans="9:9" x14ac:dyDescent="0.25">
      <c r="I4558" s="1"/>
    </row>
    <row r="4559" spans="9:9" x14ac:dyDescent="0.25">
      <c r="I4559" s="1"/>
    </row>
    <row r="4560" spans="9:9" x14ac:dyDescent="0.25">
      <c r="I4560" s="1"/>
    </row>
    <row r="4561" spans="9:9" x14ac:dyDescent="0.25">
      <c r="I4561" s="1"/>
    </row>
    <row r="4562" spans="9:9" x14ac:dyDescent="0.25">
      <c r="I4562" s="1"/>
    </row>
    <row r="4563" spans="9:9" x14ac:dyDescent="0.25">
      <c r="I4563" s="1"/>
    </row>
    <row r="4564" spans="9:9" x14ac:dyDescent="0.25">
      <c r="I4564" s="1"/>
    </row>
    <row r="4565" spans="9:9" x14ac:dyDescent="0.25">
      <c r="I4565" s="1"/>
    </row>
    <row r="4566" spans="9:9" x14ac:dyDescent="0.25">
      <c r="I4566" s="1"/>
    </row>
    <row r="4567" spans="9:9" x14ac:dyDescent="0.25">
      <c r="I4567" s="1"/>
    </row>
    <row r="4568" spans="9:9" x14ac:dyDescent="0.25">
      <c r="I4568" s="1"/>
    </row>
    <row r="4569" spans="9:9" x14ac:dyDescent="0.25">
      <c r="I4569" s="1"/>
    </row>
    <row r="4570" spans="9:9" x14ac:dyDescent="0.25">
      <c r="I4570" s="1"/>
    </row>
    <row r="4571" spans="9:9" x14ac:dyDescent="0.25">
      <c r="I4571" s="1"/>
    </row>
    <row r="4572" spans="9:9" x14ac:dyDescent="0.25">
      <c r="I4572" s="1"/>
    </row>
    <row r="4573" spans="9:9" x14ac:dyDescent="0.25">
      <c r="I4573" s="1"/>
    </row>
    <row r="4574" spans="9:9" x14ac:dyDescent="0.25">
      <c r="I4574" s="1"/>
    </row>
    <row r="4575" spans="9:9" x14ac:dyDescent="0.25">
      <c r="I4575" s="1"/>
    </row>
    <row r="4576" spans="9:9" x14ac:dyDescent="0.25">
      <c r="I4576" s="1"/>
    </row>
    <row r="4577" spans="9:9" x14ac:dyDescent="0.25">
      <c r="I4577" s="1"/>
    </row>
    <row r="4578" spans="9:9" x14ac:dyDescent="0.25">
      <c r="I4578" s="1"/>
    </row>
    <row r="4579" spans="9:9" x14ac:dyDescent="0.25">
      <c r="I4579" s="1"/>
    </row>
    <row r="4580" spans="9:9" x14ac:dyDescent="0.25">
      <c r="I4580" s="1"/>
    </row>
    <row r="4581" spans="9:9" x14ac:dyDescent="0.25">
      <c r="I4581" s="1"/>
    </row>
    <row r="4582" spans="9:9" x14ac:dyDescent="0.25">
      <c r="I4582" s="1"/>
    </row>
    <row r="4583" spans="9:9" x14ac:dyDescent="0.25">
      <c r="I4583" s="1"/>
    </row>
    <row r="4584" spans="9:9" x14ac:dyDescent="0.25">
      <c r="I4584" s="1"/>
    </row>
    <row r="4585" spans="9:9" x14ac:dyDescent="0.25">
      <c r="I4585" s="1"/>
    </row>
    <row r="4586" spans="9:9" x14ac:dyDescent="0.25">
      <c r="I4586" s="1"/>
    </row>
    <row r="4587" spans="9:9" x14ac:dyDescent="0.25">
      <c r="I4587" s="1"/>
    </row>
    <row r="4588" spans="9:9" x14ac:dyDescent="0.25">
      <c r="I4588" s="1"/>
    </row>
    <row r="4589" spans="9:9" x14ac:dyDescent="0.25">
      <c r="I4589" s="1"/>
    </row>
    <row r="4590" spans="9:9" x14ac:dyDescent="0.25">
      <c r="I4590" s="1"/>
    </row>
    <row r="4591" spans="9:9" x14ac:dyDescent="0.25">
      <c r="I4591" s="1"/>
    </row>
    <row r="4592" spans="9:9" x14ac:dyDescent="0.25">
      <c r="I4592" s="1"/>
    </row>
    <row r="4593" spans="9:9" x14ac:dyDescent="0.25">
      <c r="I4593" s="1"/>
    </row>
    <row r="4594" spans="9:9" x14ac:dyDescent="0.25">
      <c r="I4594" s="1"/>
    </row>
    <row r="4595" spans="9:9" x14ac:dyDescent="0.25">
      <c r="I4595" s="1"/>
    </row>
    <row r="4596" spans="9:9" x14ac:dyDescent="0.25">
      <c r="I4596" s="1"/>
    </row>
    <row r="4597" spans="9:9" x14ac:dyDescent="0.25">
      <c r="I4597" s="1"/>
    </row>
    <row r="4598" spans="9:9" x14ac:dyDescent="0.25">
      <c r="I4598" s="1"/>
    </row>
    <row r="4599" spans="9:9" x14ac:dyDescent="0.25">
      <c r="I4599" s="1"/>
    </row>
    <row r="4600" spans="9:9" x14ac:dyDescent="0.25">
      <c r="I4600" s="1"/>
    </row>
    <row r="4601" spans="9:9" x14ac:dyDescent="0.25">
      <c r="I4601" s="1"/>
    </row>
    <row r="4602" spans="9:9" x14ac:dyDescent="0.25">
      <c r="I4602" s="1"/>
    </row>
    <row r="4603" spans="9:9" x14ac:dyDescent="0.25">
      <c r="I4603" s="1"/>
    </row>
    <row r="4604" spans="9:9" x14ac:dyDescent="0.25">
      <c r="I4604" s="1"/>
    </row>
    <row r="4605" spans="9:9" x14ac:dyDescent="0.25">
      <c r="I4605" s="1"/>
    </row>
    <row r="4606" spans="9:9" x14ac:dyDescent="0.25">
      <c r="I4606" s="1"/>
    </row>
    <row r="4607" spans="9:9" x14ac:dyDescent="0.25">
      <c r="I4607" s="1"/>
    </row>
    <row r="4608" spans="9:9" x14ac:dyDescent="0.25">
      <c r="I4608" s="1"/>
    </row>
    <row r="4609" spans="9:9" x14ac:dyDescent="0.25">
      <c r="I4609" s="1"/>
    </row>
    <row r="4610" spans="9:9" x14ac:dyDescent="0.25">
      <c r="I4610" s="1"/>
    </row>
    <row r="4611" spans="9:9" x14ac:dyDescent="0.25">
      <c r="I4611" s="1"/>
    </row>
    <row r="4612" spans="9:9" x14ac:dyDescent="0.25">
      <c r="I4612" s="1"/>
    </row>
    <row r="4613" spans="9:9" x14ac:dyDescent="0.25">
      <c r="I4613" s="1"/>
    </row>
    <row r="4614" spans="9:9" x14ac:dyDescent="0.25">
      <c r="I4614" s="1"/>
    </row>
    <row r="4615" spans="9:9" x14ac:dyDescent="0.25">
      <c r="I4615" s="1"/>
    </row>
    <row r="4616" spans="9:9" x14ac:dyDescent="0.25">
      <c r="I4616" s="1"/>
    </row>
    <row r="4617" spans="9:9" x14ac:dyDescent="0.25">
      <c r="I4617" s="1"/>
    </row>
    <row r="4618" spans="9:9" x14ac:dyDescent="0.25">
      <c r="I4618" s="1"/>
    </row>
    <row r="4619" spans="9:9" x14ac:dyDescent="0.25">
      <c r="I4619" s="1"/>
    </row>
    <row r="4620" spans="9:9" x14ac:dyDescent="0.25">
      <c r="I4620" s="1"/>
    </row>
    <row r="4621" spans="9:9" x14ac:dyDescent="0.25">
      <c r="I4621" s="1"/>
    </row>
    <row r="4622" spans="9:9" x14ac:dyDescent="0.25">
      <c r="I4622" s="1"/>
    </row>
    <row r="4623" spans="9:9" x14ac:dyDescent="0.25">
      <c r="I4623" s="1"/>
    </row>
    <row r="4624" spans="9:9" x14ac:dyDescent="0.25">
      <c r="I4624" s="1"/>
    </row>
    <row r="4625" spans="9:9" x14ac:dyDescent="0.25">
      <c r="I4625" s="1"/>
    </row>
    <row r="4626" spans="9:9" x14ac:dyDescent="0.25">
      <c r="I4626" s="1"/>
    </row>
    <row r="4627" spans="9:9" x14ac:dyDescent="0.25">
      <c r="I4627" s="1"/>
    </row>
    <row r="4628" spans="9:9" x14ac:dyDescent="0.25">
      <c r="I4628" s="1"/>
    </row>
    <row r="4629" spans="9:9" x14ac:dyDescent="0.25">
      <c r="I4629" s="1"/>
    </row>
    <row r="4630" spans="9:9" x14ac:dyDescent="0.25">
      <c r="I4630" s="1"/>
    </row>
    <row r="4631" spans="9:9" x14ac:dyDescent="0.25">
      <c r="I4631" s="1"/>
    </row>
    <row r="4632" spans="9:9" x14ac:dyDescent="0.25">
      <c r="I4632" s="1"/>
    </row>
    <row r="4633" spans="9:9" x14ac:dyDescent="0.25">
      <c r="I4633" s="1"/>
    </row>
    <row r="4634" spans="9:9" x14ac:dyDescent="0.25">
      <c r="I4634" s="1"/>
    </row>
    <row r="4635" spans="9:9" x14ac:dyDescent="0.25">
      <c r="I4635" s="1"/>
    </row>
    <row r="4636" spans="9:9" x14ac:dyDescent="0.25">
      <c r="I4636" s="1"/>
    </row>
    <row r="4637" spans="9:9" x14ac:dyDescent="0.25">
      <c r="I4637" s="1"/>
    </row>
    <row r="4638" spans="9:9" x14ac:dyDescent="0.25">
      <c r="I4638" s="1"/>
    </row>
    <row r="4639" spans="9:9" x14ac:dyDescent="0.25">
      <c r="I4639" s="1"/>
    </row>
    <row r="4640" spans="9:9" x14ac:dyDescent="0.25">
      <c r="I4640" s="1"/>
    </row>
    <row r="4641" spans="9:9" x14ac:dyDescent="0.25">
      <c r="I4641" s="1"/>
    </row>
    <row r="4642" spans="9:9" x14ac:dyDescent="0.25">
      <c r="I4642" s="1"/>
    </row>
    <row r="4643" spans="9:9" x14ac:dyDescent="0.25">
      <c r="I4643" s="1"/>
    </row>
    <row r="4644" spans="9:9" x14ac:dyDescent="0.25">
      <c r="I4644" s="1"/>
    </row>
    <row r="4645" spans="9:9" x14ac:dyDescent="0.25">
      <c r="I4645" s="1"/>
    </row>
    <row r="4646" spans="9:9" x14ac:dyDescent="0.25">
      <c r="I4646" s="1"/>
    </row>
    <row r="4647" spans="9:9" x14ac:dyDescent="0.25">
      <c r="I4647" s="1"/>
    </row>
    <row r="4648" spans="9:9" x14ac:dyDescent="0.25">
      <c r="I4648" s="1"/>
    </row>
    <row r="4649" spans="9:9" x14ac:dyDescent="0.25">
      <c r="I4649" s="1"/>
    </row>
    <row r="4650" spans="9:9" x14ac:dyDescent="0.25">
      <c r="I4650" s="1"/>
    </row>
    <row r="4651" spans="9:9" x14ac:dyDescent="0.25">
      <c r="I4651" s="1"/>
    </row>
    <row r="4652" spans="9:9" x14ac:dyDescent="0.25">
      <c r="I4652" s="1"/>
    </row>
    <row r="4653" spans="9:9" x14ac:dyDescent="0.25">
      <c r="I4653" s="1"/>
    </row>
    <row r="4654" spans="9:9" x14ac:dyDescent="0.25">
      <c r="I4654" s="1"/>
    </row>
    <row r="4655" spans="9:9" x14ac:dyDescent="0.25">
      <c r="I4655" s="1"/>
    </row>
    <row r="4656" spans="9:9" x14ac:dyDescent="0.25">
      <c r="I4656" s="1"/>
    </row>
    <row r="4657" spans="9:9" x14ac:dyDescent="0.25">
      <c r="I4657" s="1"/>
    </row>
    <row r="4658" spans="9:9" x14ac:dyDescent="0.25">
      <c r="I4658" s="1"/>
    </row>
    <row r="4659" spans="9:9" x14ac:dyDescent="0.25">
      <c r="I4659" s="1"/>
    </row>
    <row r="4660" spans="9:9" x14ac:dyDescent="0.25">
      <c r="I4660" s="1"/>
    </row>
    <row r="4661" spans="9:9" x14ac:dyDescent="0.25">
      <c r="I4661" s="1"/>
    </row>
    <row r="4662" spans="9:9" x14ac:dyDescent="0.25">
      <c r="I4662" s="1"/>
    </row>
    <row r="4663" spans="9:9" x14ac:dyDescent="0.25">
      <c r="I4663" s="1"/>
    </row>
    <row r="4664" spans="9:9" x14ac:dyDescent="0.25">
      <c r="I4664" s="1"/>
    </row>
    <row r="4665" spans="9:9" x14ac:dyDescent="0.25">
      <c r="I4665" s="1"/>
    </row>
    <row r="4666" spans="9:9" x14ac:dyDescent="0.25">
      <c r="I4666" s="1"/>
    </row>
    <row r="4667" spans="9:9" x14ac:dyDescent="0.25">
      <c r="I4667" s="1"/>
    </row>
    <row r="4668" spans="9:9" x14ac:dyDescent="0.25">
      <c r="I4668" s="1"/>
    </row>
    <row r="4669" spans="9:9" x14ac:dyDescent="0.25">
      <c r="I4669" s="1"/>
    </row>
    <row r="4670" spans="9:9" x14ac:dyDescent="0.25">
      <c r="I4670" s="1"/>
    </row>
    <row r="4671" spans="9:9" x14ac:dyDescent="0.25">
      <c r="I4671" s="1"/>
    </row>
    <row r="4672" spans="9:9" x14ac:dyDescent="0.25">
      <c r="I4672" s="1"/>
    </row>
    <row r="4673" spans="9:9" x14ac:dyDescent="0.25">
      <c r="I4673" s="1"/>
    </row>
    <row r="4674" spans="9:9" x14ac:dyDescent="0.25">
      <c r="I4674" s="1"/>
    </row>
    <row r="4675" spans="9:9" x14ac:dyDescent="0.25">
      <c r="I4675" s="1"/>
    </row>
    <row r="4676" spans="9:9" x14ac:dyDescent="0.25">
      <c r="I4676" s="1"/>
    </row>
    <row r="4677" spans="9:9" x14ac:dyDescent="0.25">
      <c r="I4677" s="1"/>
    </row>
    <row r="4678" spans="9:9" x14ac:dyDescent="0.25">
      <c r="I4678" s="1"/>
    </row>
    <row r="4679" spans="9:9" x14ac:dyDescent="0.25">
      <c r="I4679" s="1"/>
    </row>
    <row r="4680" spans="9:9" x14ac:dyDescent="0.25">
      <c r="I4680" s="1"/>
    </row>
    <row r="4681" spans="9:9" x14ac:dyDescent="0.25">
      <c r="I4681" s="1"/>
    </row>
    <row r="4682" spans="9:9" x14ac:dyDescent="0.25">
      <c r="I4682" s="1"/>
    </row>
    <row r="4683" spans="9:9" x14ac:dyDescent="0.25">
      <c r="I4683" s="1"/>
    </row>
    <row r="4684" spans="9:9" x14ac:dyDescent="0.25">
      <c r="I4684" s="1"/>
    </row>
    <row r="4685" spans="9:9" x14ac:dyDescent="0.25">
      <c r="I4685" s="1"/>
    </row>
    <row r="4686" spans="9:9" x14ac:dyDescent="0.25">
      <c r="I4686" s="1"/>
    </row>
    <row r="4687" spans="9:9" x14ac:dyDescent="0.25">
      <c r="I4687" s="1"/>
    </row>
    <row r="4688" spans="9:9" x14ac:dyDescent="0.25">
      <c r="I4688" s="1"/>
    </row>
    <row r="4689" spans="9:9" x14ac:dyDescent="0.25">
      <c r="I4689" s="1"/>
    </row>
    <row r="4690" spans="9:9" x14ac:dyDescent="0.25">
      <c r="I4690" s="1"/>
    </row>
    <row r="4691" spans="9:9" x14ac:dyDescent="0.25">
      <c r="I4691" s="1"/>
    </row>
    <row r="4692" spans="9:9" x14ac:dyDescent="0.25">
      <c r="I4692" s="1"/>
    </row>
    <row r="4693" spans="9:9" x14ac:dyDescent="0.25">
      <c r="I4693" s="1"/>
    </row>
    <row r="4694" spans="9:9" x14ac:dyDescent="0.25">
      <c r="I4694" s="1"/>
    </row>
    <row r="4695" spans="9:9" x14ac:dyDescent="0.25">
      <c r="I4695" s="1"/>
    </row>
    <row r="4696" spans="9:9" x14ac:dyDescent="0.25">
      <c r="I4696" s="1"/>
    </row>
    <row r="4697" spans="9:9" x14ac:dyDescent="0.25">
      <c r="I4697" s="1"/>
    </row>
    <row r="4698" spans="9:9" x14ac:dyDescent="0.25">
      <c r="I4698" s="1"/>
    </row>
    <row r="4699" spans="9:9" x14ac:dyDescent="0.25">
      <c r="I4699" s="1"/>
    </row>
    <row r="4700" spans="9:9" x14ac:dyDescent="0.25">
      <c r="I4700" s="1"/>
    </row>
    <row r="4701" spans="9:9" x14ac:dyDescent="0.25">
      <c r="I4701" s="1"/>
    </row>
    <row r="4702" spans="9:9" x14ac:dyDescent="0.25">
      <c r="I4702" s="1"/>
    </row>
    <row r="4703" spans="9:9" x14ac:dyDescent="0.25">
      <c r="I4703" s="1"/>
    </row>
    <row r="4704" spans="9:9" x14ac:dyDescent="0.25">
      <c r="I4704" s="1"/>
    </row>
    <row r="4705" spans="9:9" x14ac:dyDescent="0.25">
      <c r="I4705" s="1"/>
    </row>
    <row r="4706" spans="9:9" x14ac:dyDescent="0.25">
      <c r="I4706" s="1"/>
    </row>
    <row r="4707" spans="9:9" x14ac:dyDescent="0.25">
      <c r="I4707" s="1"/>
    </row>
    <row r="4708" spans="9:9" x14ac:dyDescent="0.25">
      <c r="I4708" s="1"/>
    </row>
    <row r="4709" spans="9:9" x14ac:dyDescent="0.25">
      <c r="I4709" s="1"/>
    </row>
    <row r="4710" spans="9:9" x14ac:dyDescent="0.25">
      <c r="I4710" s="1"/>
    </row>
    <row r="4711" spans="9:9" x14ac:dyDescent="0.25">
      <c r="I4711" s="1"/>
    </row>
    <row r="4712" spans="9:9" x14ac:dyDescent="0.25">
      <c r="I4712" s="1"/>
    </row>
    <row r="4713" spans="9:9" x14ac:dyDescent="0.25">
      <c r="I4713" s="1"/>
    </row>
    <row r="4714" spans="9:9" x14ac:dyDescent="0.25">
      <c r="I4714" s="1"/>
    </row>
    <row r="4715" spans="9:9" x14ac:dyDescent="0.25">
      <c r="I4715" s="1"/>
    </row>
    <row r="4716" spans="9:9" x14ac:dyDescent="0.25">
      <c r="I4716" s="1"/>
    </row>
    <row r="4717" spans="9:9" x14ac:dyDescent="0.25">
      <c r="I4717" s="1"/>
    </row>
    <row r="4718" spans="9:9" x14ac:dyDescent="0.25">
      <c r="I4718" s="1"/>
    </row>
    <row r="4719" spans="9:9" x14ac:dyDescent="0.25">
      <c r="I4719" s="1"/>
    </row>
    <row r="4720" spans="9:9" x14ac:dyDescent="0.25">
      <c r="I4720" s="1"/>
    </row>
    <row r="4721" spans="9:9" x14ac:dyDescent="0.25">
      <c r="I4721" s="1"/>
    </row>
    <row r="4722" spans="9:9" x14ac:dyDescent="0.25">
      <c r="I4722" s="1"/>
    </row>
    <row r="4723" spans="9:9" x14ac:dyDescent="0.25">
      <c r="I4723" s="1"/>
    </row>
    <row r="4724" spans="9:9" x14ac:dyDescent="0.25">
      <c r="I4724" s="1"/>
    </row>
    <row r="4725" spans="9:9" x14ac:dyDescent="0.25">
      <c r="I4725" s="1"/>
    </row>
    <row r="4726" spans="9:9" x14ac:dyDescent="0.25">
      <c r="I4726" s="1"/>
    </row>
    <row r="4727" spans="9:9" x14ac:dyDescent="0.25">
      <c r="I4727" s="1"/>
    </row>
    <row r="4728" spans="9:9" x14ac:dyDescent="0.25">
      <c r="I4728" s="1"/>
    </row>
    <row r="4729" spans="9:9" x14ac:dyDescent="0.25">
      <c r="I4729" s="1"/>
    </row>
    <row r="4730" spans="9:9" x14ac:dyDescent="0.25">
      <c r="I4730" s="1"/>
    </row>
    <row r="4731" spans="9:9" x14ac:dyDescent="0.25">
      <c r="I4731" s="1"/>
    </row>
    <row r="4732" spans="9:9" x14ac:dyDescent="0.25">
      <c r="I4732" s="1"/>
    </row>
    <row r="4733" spans="9:9" x14ac:dyDescent="0.25">
      <c r="I4733" s="1"/>
    </row>
    <row r="4734" spans="9:9" x14ac:dyDescent="0.25">
      <c r="I4734" s="1"/>
    </row>
    <row r="4735" spans="9:9" x14ac:dyDescent="0.25">
      <c r="I4735" s="1"/>
    </row>
    <row r="4736" spans="9:9" x14ac:dyDescent="0.25">
      <c r="I4736" s="1"/>
    </row>
    <row r="4737" spans="9:9" x14ac:dyDescent="0.25">
      <c r="I4737" s="1"/>
    </row>
    <row r="4738" spans="9:9" x14ac:dyDescent="0.25">
      <c r="I4738" s="1"/>
    </row>
    <row r="4739" spans="9:9" x14ac:dyDescent="0.25">
      <c r="I4739" s="1"/>
    </row>
    <row r="4740" spans="9:9" x14ac:dyDescent="0.25">
      <c r="I4740" s="1"/>
    </row>
    <row r="4741" spans="9:9" x14ac:dyDescent="0.25">
      <c r="I4741" s="1"/>
    </row>
    <row r="4742" spans="9:9" x14ac:dyDescent="0.25">
      <c r="I4742" s="1"/>
    </row>
    <row r="4743" spans="9:9" x14ac:dyDescent="0.25">
      <c r="I4743" s="1"/>
    </row>
    <row r="4744" spans="9:9" x14ac:dyDescent="0.25">
      <c r="I4744" s="1"/>
    </row>
    <row r="4745" spans="9:9" x14ac:dyDescent="0.25">
      <c r="I4745" s="1"/>
    </row>
    <row r="4746" spans="9:9" x14ac:dyDescent="0.25">
      <c r="I4746" s="1"/>
    </row>
    <row r="4747" spans="9:9" x14ac:dyDescent="0.25">
      <c r="I4747" s="1"/>
    </row>
    <row r="4748" spans="9:9" x14ac:dyDescent="0.25">
      <c r="I4748" s="1"/>
    </row>
    <row r="4749" spans="9:9" x14ac:dyDescent="0.25">
      <c r="I4749" s="1"/>
    </row>
    <row r="4750" spans="9:9" x14ac:dyDescent="0.25">
      <c r="I4750" s="1"/>
    </row>
    <row r="4751" spans="9:9" x14ac:dyDescent="0.25">
      <c r="I4751" s="1"/>
    </row>
    <row r="4752" spans="9:9" x14ac:dyDescent="0.25">
      <c r="I4752" s="1"/>
    </row>
    <row r="4753" spans="9:9" x14ac:dyDescent="0.25">
      <c r="I4753" s="1"/>
    </row>
    <row r="4754" spans="9:9" x14ac:dyDescent="0.25">
      <c r="I4754" s="1"/>
    </row>
    <row r="4755" spans="9:9" x14ac:dyDescent="0.25">
      <c r="I4755" s="1"/>
    </row>
    <row r="4756" spans="9:9" x14ac:dyDescent="0.25">
      <c r="I4756" s="1"/>
    </row>
    <row r="4757" spans="9:9" x14ac:dyDescent="0.25">
      <c r="I4757" s="1"/>
    </row>
    <row r="4758" spans="9:9" x14ac:dyDescent="0.25">
      <c r="I4758" s="1"/>
    </row>
    <row r="4759" spans="9:9" x14ac:dyDescent="0.25">
      <c r="I4759" s="1"/>
    </row>
    <row r="4760" spans="9:9" x14ac:dyDescent="0.25">
      <c r="I4760" s="1"/>
    </row>
    <row r="4761" spans="9:9" x14ac:dyDescent="0.25">
      <c r="I4761" s="1"/>
    </row>
    <row r="4762" spans="9:9" x14ac:dyDescent="0.25">
      <c r="I4762" s="1"/>
    </row>
    <row r="4763" spans="9:9" x14ac:dyDescent="0.25">
      <c r="I4763" s="1"/>
    </row>
    <row r="4764" spans="9:9" x14ac:dyDescent="0.25">
      <c r="I4764" s="1"/>
    </row>
    <row r="4765" spans="9:9" x14ac:dyDescent="0.25">
      <c r="I4765" s="1"/>
    </row>
    <row r="4766" spans="9:9" x14ac:dyDescent="0.25">
      <c r="I4766" s="1"/>
    </row>
    <row r="4767" spans="9:9" x14ac:dyDescent="0.25">
      <c r="I4767" s="1"/>
    </row>
    <row r="4768" spans="9:9" x14ac:dyDescent="0.25">
      <c r="I4768" s="1"/>
    </row>
    <row r="4769" spans="9:9" x14ac:dyDescent="0.25">
      <c r="I4769" s="1"/>
    </row>
    <row r="4770" spans="9:9" x14ac:dyDescent="0.25">
      <c r="I4770" s="1"/>
    </row>
    <row r="4771" spans="9:9" x14ac:dyDescent="0.25">
      <c r="I4771" s="1"/>
    </row>
    <row r="4772" spans="9:9" x14ac:dyDescent="0.25">
      <c r="I4772" s="1"/>
    </row>
    <row r="4773" spans="9:9" x14ac:dyDescent="0.25">
      <c r="I4773" s="1"/>
    </row>
    <row r="4774" spans="9:9" x14ac:dyDescent="0.25">
      <c r="I4774" s="1"/>
    </row>
    <row r="4775" spans="9:9" x14ac:dyDescent="0.25">
      <c r="I4775" s="1"/>
    </row>
    <row r="4776" spans="9:9" x14ac:dyDescent="0.25">
      <c r="I4776" s="1"/>
    </row>
    <row r="4777" spans="9:9" x14ac:dyDescent="0.25">
      <c r="I4777" s="1"/>
    </row>
    <row r="4778" spans="9:9" x14ac:dyDescent="0.25">
      <c r="I4778" s="1"/>
    </row>
    <row r="4779" spans="9:9" x14ac:dyDescent="0.25">
      <c r="I4779" s="1"/>
    </row>
    <row r="4780" spans="9:9" x14ac:dyDescent="0.25">
      <c r="I4780" s="1"/>
    </row>
    <row r="4781" spans="9:9" x14ac:dyDescent="0.25">
      <c r="I4781" s="1"/>
    </row>
    <row r="4782" spans="9:9" x14ac:dyDescent="0.25">
      <c r="I4782" s="1"/>
    </row>
    <row r="4783" spans="9:9" x14ac:dyDescent="0.25">
      <c r="I4783" s="1"/>
    </row>
    <row r="4784" spans="9:9" x14ac:dyDescent="0.25">
      <c r="I4784" s="1"/>
    </row>
    <row r="4785" spans="9:9" x14ac:dyDescent="0.25">
      <c r="I4785" s="1"/>
    </row>
    <row r="4786" spans="9:9" x14ac:dyDescent="0.25">
      <c r="I4786" s="1"/>
    </row>
    <row r="4787" spans="9:9" x14ac:dyDescent="0.25">
      <c r="I4787" s="1"/>
    </row>
    <row r="4788" spans="9:9" x14ac:dyDescent="0.25">
      <c r="I4788" s="1"/>
    </row>
    <row r="4789" spans="9:9" x14ac:dyDescent="0.25">
      <c r="I4789" s="1"/>
    </row>
    <row r="4790" spans="9:9" x14ac:dyDescent="0.25">
      <c r="I4790" s="1"/>
    </row>
    <row r="4791" spans="9:9" x14ac:dyDescent="0.25">
      <c r="I4791" s="1"/>
    </row>
    <row r="4792" spans="9:9" x14ac:dyDescent="0.25">
      <c r="I4792" s="1"/>
    </row>
    <row r="4793" spans="9:9" x14ac:dyDescent="0.25">
      <c r="I4793" s="1"/>
    </row>
    <row r="4794" spans="9:9" x14ac:dyDescent="0.25">
      <c r="I4794" s="1"/>
    </row>
    <row r="4795" spans="9:9" x14ac:dyDescent="0.25">
      <c r="I4795" s="1"/>
    </row>
    <row r="4796" spans="9:9" x14ac:dyDescent="0.25">
      <c r="I4796" s="1"/>
    </row>
    <row r="4797" spans="9:9" x14ac:dyDescent="0.25">
      <c r="I4797" s="1"/>
    </row>
    <row r="4798" spans="9:9" x14ac:dyDescent="0.25">
      <c r="I4798" s="1"/>
    </row>
    <row r="4799" spans="9:9" x14ac:dyDescent="0.25">
      <c r="I4799" s="1"/>
    </row>
    <row r="4800" spans="9:9" x14ac:dyDescent="0.25">
      <c r="I4800" s="1"/>
    </row>
    <row r="4801" spans="9:9" x14ac:dyDescent="0.25">
      <c r="I4801" s="1"/>
    </row>
    <row r="4802" spans="9:9" x14ac:dyDescent="0.25">
      <c r="I4802" s="1"/>
    </row>
    <row r="4803" spans="9:9" x14ac:dyDescent="0.25">
      <c r="I4803" s="1"/>
    </row>
    <row r="4804" spans="9:9" x14ac:dyDescent="0.25">
      <c r="I4804" s="1"/>
    </row>
    <row r="4805" spans="9:9" x14ac:dyDescent="0.25">
      <c r="I4805" s="1"/>
    </row>
    <row r="4806" spans="9:9" x14ac:dyDescent="0.25">
      <c r="I4806" s="1"/>
    </row>
    <row r="4807" spans="9:9" x14ac:dyDescent="0.25">
      <c r="I4807" s="1"/>
    </row>
    <row r="4808" spans="9:9" x14ac:dyDescent="0.25">
      <c r="I4808" s="1"/>
    </row>
    <row r="4809" spans="9:9" x14ac:dyDescent="0.25">
      <c r="I4809" s="1"/>
    </row>
    <row r="4810" spans="9:9" x14ac:dyDescent="0.25">
      <c r="I4810" s="1"/>
    </row>
    <row r="4811" spans="9:9" x14ac:dyDescent="0.25">
      <c r="I4811" s="1"/>
    </row>
    <row r="4812" spans="9:9" x14ac:dyDescent="0.25">
      <c r="I4812" s="1"/>
    </row>
    <row r="4813" spans="9:9" x14ac:dyDescent="0.25">
      <c r="I4813" s="1"/>
    </row>
    <row r="4814" spans="9:9" x14ac:dyDescent="0.25">
      <c r="I4814" s="1"/>
    </row>
    <row r="4815" spans="9:9" x14ac:dyDescent="0.25">
      <c r="I4815" s="1"/>
    </row>
    <row r="4816" spans="9:9" x14ac:dyDescent="0.25">
      <c r="I4816" s="1"/>
    </row>
    <row r="4817" spans="9:9" x14ac:dyDescent="0.25">
      <c r="I4817" s="1"/>
    </row>
    <row r="4818" spans="9:9" x14ac:dyDescent="0.25">
      <c r="I4818" s="1"/>
    </row>
    <row r="4819" spans="9:9" x14ac:dyDescent="0.25">
      <c r="I4819" s="1"/>
    </row>
    <row r="4820" spans="9:9" x14ac:dyDescent="0.25">
      <c r="I4820" s="1"/>
    </row>
    <row r="4821" spans="9:9" x14ac:dyDescent="0.25">
      <c r="I4821" s="1"/>
    </row>
    <row r="4822" spans="9:9" x14ac:dyDescent="0.25">
      <c r="I4822" s="1"/>
    </row>
    <row r="4823" spans="9:9" x14ac:dyDescent="0.25">
      <c r="I4823" s="1"/>
    </row>
    <row r="4824" spans="9:9" x14ac:dyDescent="0.25">
      <c r="I4824" s="1"/>
    </row>
    <row r="4825" spans="9:9" x14ac:dyDescent="0.25">
      <c r="I4825" s="1"/>
    </row>
    <row r="4826" spans="9:9" x14ac:dyDescent="0.25">
      <c r="I4826" s="1"/>
    </row>
    <row r="4827" spans="9:9" x14ac:dyDescent="0.25">
      <c r="I4827" s="1"/>
    </row>
    <row r="4828" spans="9:9" x14ac:dyDescent="0.25">
      <c r="I4828" s="1"/>
    </row>
    <row r="4829" spans="9:9" x14ac:dyDescent="0.25">
      <c r="I4829" s="1"/>
    </row>
    <row r="4830" spans="9:9" x14ac:dyDescent="0.25">
      <c r="I4830" s="1"/>
    </row>
    <row r="4831" spans="9:9" x14ac:dyDescent="0.25">
      <c r="I4831" s="1"/>
    </row>
    <row r="4832" spans="9:9" x14ac:dyDescent="0.25">
      <c r="I4832" s="1"/>
    </row>
    <row r="4833" spans="9:9" x14ac:dyDescent="0.25">
      <c r="I4833" s="1"/>
    </row>
    <row r="4834" spans="9:9" x14ac:dyDescent="0.25">
      <c r="I4834" s="1"/>
    </row>
    <row r="4835" spans="9:9" x14ac:dyDescent="0.25">
      <c r="I4835" s="1"/>
    </row>
    <row r="4836" spans="9:9" x14ac:dyDescent="0.25">
      <c r="I4836" s="1"/>
    </row>
    <row r="4837" spans="9:9" x14ac:dyDescent="0.25">
      <c r="I4837" s="1"/>
    </row>
    <row r="4838" spans="9:9" x14ac:dyDescent="0.25">
      <c r="I4838" s="1"/>
    </row>
    <row r="4839" spans="9:9" x14ac:dyDescent="0.25">
      <c r="I4839" s="1"/>
    </row>
    <row r="4840" spans="9:9" x14ac:dyDescent="0.25">
      <c r="I4840" s="1"/>
    </row>
    <row r="4841" spans="9:9" x14ac:dyDescent="0.25">
      <c r="I4841" s="1"/>
    </row>
    <row r="4842" spans="9:9" x14ac:dyDescent="0.25">
      <c r="I4842" s="1"/>
    </row>
    <row r="4843" spans="9:9" x14ac:dyDescent="0.25">
      <c r="I4843" s="1"/>
    </row>
    <row r="4844" spans="9:9" x14ac:dyDescent="0.25">
      <c r="I4844" s="1"/>
    </row>
    <row r="4845" spans="9:9" x14ac:dyDescent="0.25">
      <c r="I4845" s="1"/>
    </row>
    <row r="4846" spans="9:9" x14ac:dyDescent="0.25">
      <c r="I4846" s="1"/>
    </row>
    <row r="4847" spans="9:9" x14ac:dyDescent="0.25">
      <c r="I4847" s="1"/>
    </row>
    <row r="4848" spans="9:9" x14ac:dyDescent="0.25">
      <c r="I4848" s="1"/>
    </row>
    <row r="4849" spans="9:9" x14ac:dyDescent="0.25">
      <c r="I4849" s="1"/>
    </row>
    <row r="4850" spans="9:9" x14ac:dyDescent="0.25">
      <c r="I4850" s="1"/>
    </row>
    <row r="4851" spans="9:9" x14ac:dyDescent="0.25">
      <c r="I4851" s="1"/>
    </row>
    <row r="4852" spans="9:9" x14ac:dyDescent="0.25">
      <c r="I4852" s="1"/>
    </row>
    <row r="4853" spans="9:9" x14ac:dyDescent="0.25">
      <c r="I4853" s="1"/>
    </row>
    <row r="4854" spans="9:9" x14ac:dyDescent="0.25">
      <c r="I4854" s="1"/>
    </row>
    <row r="4855" spans="9:9" x14ac:dyDescent="0.25">
      <c r="I4855" s="1"/>
    </row>
    <row r="4856" spans="9:9" x14ac:dyDescent="0.25">
      <c r="I4856" s="1"/>
    </row>
    <row r="4857" spans="9:9" x14ac:dyDescent="0.25">
      <c r="I4857" s="1"/>
    </row>
    <row r="4858" spans="9:9" x14ac:dyDescent="0.25">
      <c r="I4858" s="1"/>
    </row>
    <row r="4859" spans="9:9" x14ac:dyDescent="0.25">
      <c r="I4859" s="1"/>
    </row>
    <row r="4860" spans="9:9" x14ac:dyDescent="0.25">
      <c r="I4860" s="1"/>
    </row>
    <row r="4861" spans="9:9" x14ac:dyDescent="0.25">
      <c r="I4861" s="1"/>
    </row>
    <row r="4862" spans="9:9" x14ac:dyDescent="0.25">
      <c r="I4862" s="1"/>
    </row>
    <row r="4863" spans="9:9" x14ac:dyDescent="0.25">
      <c r="I4863" s="1"/>
    </row>
    <row r="4864" spans="9:9" x14ac:dyDescent="0.25">
      <c r="I4864" s="1"/>
    </row>
    <row r="4865" spans="9:9" x14ac:dyDescent="0.25">
      <c r="I4865" s="1"/>
    </row>
    <row r="4866" spans="9:9" x14ac:dyDescent="0.25">
      <c r="I4866" s="1"/>
    </row>
    <row r="4867" spans="9:9" x14ac:dyDescent="0.25">
      <c r="I4867" s="1"/>
    </row>
    <row r="4868" spans="9:9" x14ac:dyDescent="0.25">
      <c r="I4868" s="1"/>
    </row>
    <row r="4869" spans="9:9" x14ac:dyDescent="0.25">
      <c r="I4869" s="1"/>
    </row>
    <row r="4870" spans="9:9" x14ac:dyDescent="0.25">
      <c r="I4870" s="1"/>
    </row>
    <row r="4871" spans="9:9" x14ac:dyDescent="0.25">
      <c r="I4871" s="1"/>
    </row>
    <row r="4872" spans="9:9" x14ac:dyDescent="0.25">
      <c r="I4872" s="1"/>
    </row>
    <row r="4873" spans="9:9" x14ac:dyDescent="0.25">
      <c r="I4873" s="1"/>
    </row>
    <row r="4874" spans="9:9" x14ac:dyDescent="0.25">
      <c r="I4874" s="1"/>
    </row>
    <row r="4875" spans="9:9" x14ac:dyDescent="0.25">
      <c r="I4875" s="1"/>
    </row>
    <row r="4876" spans="9:9" x14ac:dyDescent="0.25">
      <c r="I4876" s="1"/>
    </row>
    <row r="4877" spans="9:9" x14ac:dyDescent="0.25">
      <c r="I4877" s="1"/>
    </row>
    <row r="4878" spans="9:9" x14ac:dyDescent="0.25">
      <c r="I4878" s="1"/>
    </row>
    <row r="4879" spans="9:9" x14ac:dyDescent="0.25">
      <c r="I4879" s="1"/>
    </row>
    <row r="4880" spans="9:9" x14ac:dyDescent="0.25">
      <c r="I4880" s="1"/>
    </row>
    <row r="4881" spans="9:9" x14ac:dyDescent="0.25">
      <c r="I4881" s="1"/>
    </row>
    <row r="4882" spans="9:9" x14ac:dyDescent="0.25">
      <c r="I4882" s="1"/>
    </row>
    <row r="4883" spans="9:9" x14ac:dyDescent="0.25">
      <c r="I4883" s="1"/>
    </row>
    <row r="4884" spans="9:9" x14ac:dyDescent="0.25">
      <c r="I4884" s="1"/>
    </row>
    <row r="4885" spans="9:9" x14ac:dyDescent="0.25">
      <c r="I4885" s="1"/>
    </row>
    <row r="4886" spans="9:9" x14ac:dyDescent="0.25">
      <c r="I4886" s="1"/>
    </row>
    <row r="4887" spans="9:9" x14ac:dyDescent="0.25">
      <c r="I4887" s="1"/>
    </row>
    <row r="4888" spans="9:9" x14ac:dyDescent="0.25">
      <c r="I4888" s="1"/>
    </row>
    <row r="4889" spans="9:9" x14ac:dyDescent="0.25">
      <c r="I4889" s="1"/>
    </row>
    <row r="4890" spans="9:9" x14ac:dyDescent="0.25">
      <c r="I4890" s="1"/>
    </row>
    <row r="4891" spans="9:9" x14ac:dyDescent="0.25">
      <c r="I4891" s="1"/>
    </row>
    <row r="4892" spans="9:9" x14ac:dyDescent="0.25">
      <c r="I4892" s="1"/>
    </row>
    <row r="4893" spans="9:9" x14ac:dyDescent="0.25">
      <c r="I4893" s="1"/>
    </row>
    <row r="4894" spans="9:9" x14ac:dyDescent="0.25">
      <c r="I4894" s="1"/>
    </row>
    <row r="4895" spans="9:9" x14ac:dyDescent="0.25">
      <c r="I4895" s="1"/>
    </row>
    <row r="4896" spans="9:9" x14ac:dyDescent="0.25">
      <c r="I4896" s="1"/>
    </row>
    <row r="4897" spans="9:9" x14ac:dyDescent="0.25">
      <c r="I4897" s="1"/>
    </row>
    <row r="4898" spans="9:9" x14ac:dyDescent="0.25">
      <c r="I4898" s="1"/>
    </row>
    <row r="4899" spans="9:9" x14ac:dyDescent="0.25">
      <c r="I4899" s="1"/>
    </row>
    <row r="4900" spans="9:9" x14ac:dyDescent="0.25">
      <c r="I4900" s="1"/>
    </row>
    <row r="4901" spans="9:9" x14ac:dyDescent="0.25">
      <c r="I4901" s="1"/>
    </row>
    <row r="4902" spans="9:9" x14ac:dyDescent="0.25">
      <c r="I4902" s="1"/>
    </row>
    <row r="4903" spans="9:9" x14ac:dyDescent="0.25">
      <c r="I4903" s="1"/>
    </row>
    <row r="4904" spans="9:9" x14ac:dyDescent="0.25">
      <c r="I4904" s="1"/>
    </row>
    <row r="4905" spans="9:9" x14ac:dyDescent="0.25">
      <c r="I4905" s="1"/>
    </row>
    <row r="4906" spans="9:9" x14ac:dyDescent="0.25">
      <c r="I4906" s="1"/>
    </row>
    <row r="4907" spans="9:9" x14ac:dyDescent="0.25">
      <c r="I4907" s="1"/>
    </row>
    <row r="4908" spans="9:9" x14ac:dyDescent="0.25">
      <c r="I4908" s="1"/>
    </row>
    <row r="4909" spans="9:9" x14ac:dyDescent="0.25">
      <c r="I4909" s="1"/>
    </row>
    <row r="4910" spans="9:9" x14ac:dyDescent="0.25">
      <c r="I4910" s="1"/>
    </row>
    <row r="4911" spans="9:9" x14ac:dyDescent="0.25">
      <c r="I4911" s="1"/>
    </row>
    <row r="4912" spans="9:9" x14ac:dyDescent="0.25">
      <c r="I4912" s="1"/>
    </row>
    <row r="4913" spans="9:9" x14ac:dyDescent="0.25">
      <c r="I4913" s="1"/>
    </row>
    <row r="4914" spans="9:9" x14ac:dyDescent="0.25">
      <c r="I4914" s="1"/>
    </row>
    <row r="4915" spans="9:9" x14ac:dyDescent="0.25">
      <c r="I4915" s="1"/>
    </row>
    <row r="4916" spans="9:9" x14ac:dyDescent="0.25">
      <c r="I4916" s="1"/>
    </row>
    <row r="4917" spans="9:9" x14ac:dyDescent="0.25">
      <c r="I4917" s="1"/>
    </row>
    <row r="4918" spans="9:9" x14ac:dyDescent="0.25">
      <c r="I4918" s="1"/>
    </row>
    <row r="4919" spans="9:9" x14ac:dyDescent="0.25">
      <c r="I4919" s="1"/>
    </row>
    <row r="4920" spans="9:9" x14ac:dyDescent="0.25">
      <c r="I4920" s="1"/>
    </row>
    <row r="4921" spans="9:9" x14ac:dyDescent="0.25">
      <c r="I4921" s="1"/>
    </row>
    <row r="4922" spans="9:9" x14ac:dyDescent="0.25">
      <c r="I4922" s="1"/>
    </row>
    <row r="4923" spans="9:9" x14ac:dyDescent="0.25">
      <c r="I4923" s="1"/>
    </row>
    <row r="4924" spans="9:9" x14ac:dyDescent="0.25">
      <c r="I4924" s="1"/>
    </row>
    <row r="4925" spans="9:9" x14ac:dyDescent="0.25">
      <c r="I4925" s="1"/>
    </row>
    <row r="4926" spans="9:9" x14ac:dyDescent="0.25">
      <c r="I4926" s="1"/>
    </row>
    <row r="4927" spans="9:9" x14ac:dyDescent="0.25">
      <c r="I4927" s="1"/>
    </row>
    <row r="4928" spans="9:9" x14ac:dyDescent="0.25">
      <c r="I4928" s="1"/>
    </row>
    <row r="4929" spans="9:9" x14ac:dyDescent="0.25">
      <c r="I4929" s="1"/>
    </row>
    <row r="4930" spans="9:9" x14ac:dyDescent="0.25">
      <c r="I4930" s="1"/>
    </row>
    <row r="4931" spans="9:9" x14ac:dyDescent="0.25">
      <c r="I4931" s="1"/>
    </row>
    <row r="4932" spans="9:9" x14ac:dyDescent="0.25">
      <c r="I4932" s="1"/>
    </row>
    <row r="4933" spans="9:9" x14ac:dyDescent="0.25">
      <c r="I4933" s="1"/>
    </row>
    <row r="4934" spans="9:9" x14ac:dyDescent="0.25">
      <c r="I4934" s="1"/>
    </row>
    <row r="4935" spans="9:9" x14ac:dyDescent="0.25">
      <c r="I4935" s="1"/>
    </row>
    <row r="4936" spans="9:9" x14ac:dyDescent="0.25">
      <c r="I4936" s="1"/>
    </row>
    <row r="4937" spans="9:9" x14ac:dyDescent="0.25">
      <c r="I4937" s="1"/>
    </row>
    <row r="4938" spans="9:9" x14ac:dyDescent="0.25">
      <c r="I4938" s="1"/>
    </row>
    <row r="4939" spans="9:9" x14ac:dyDescent="0.25">
      <c r="I4939" s="1"/>
    </row>
    <row r="4940" spans="9:9" x14ac:dyDescent="0.25">
      <c r="I4940" s="1"/>
    </row>
    <row r="4941" spans="9:9" x14ac:dyDescent="0.25">
      <c r="I4941" s="1"/>
    </row>
    <row r="4942" spans="9:9" x14ac:dyDescent="0.25">
      <c r="I4942" s="1"/>
    </row>
    <row r="4943" spans="9:9" x14ac:dyDescent="0.25">
      <c r="I4943" s="1"/>
    </row>
    <row r="4944" spans="9:9" x14ac:dyDescent="0.25">
      <c r="I4944" s="1"/>
    </row>
    <row r="4945" spans="9:9" x14ac:dyDescent="0.25">
      <c r="I4945" s="1"/>
    </row>
    <row r="4946" spans="9:9" x14ac:dyDescent="0.25">
      <c r="I4946" s="1"/>
    </row>
    <row r="4947" spans="9:9" x14ac:dyDescent="0.25">
      <c r="I4947" s="1"/>
    </row>
    <row r="4948" spans="9:9" x14ac:dyDescent="0.25">
      <c r="I4948" s="1"/>
    </row>
    <row r="4949" spans="9:9" x14ac:dyDescent="0.25">
      <c r="I4949" s="1"/>
    </row>
    <row r="4950" spans="9:9" x14ac:dyDescent="0.25">
      <c r="I4950" s="1"/>
    </row>
    <row r="4951" spans="9:9" x14ac:dyDescent="0.25">
      <c r="I4951" s="1"/>
    </row>
    <row r="4952" spans="9:9" x14ac:dyDescent="0.25">
      <c r="I4952" s="1"/>
    </row>
    <row r="4953" spans="9:9" x14ac:dyDescent="0.25">
      <c r="I4953" s="1"/>
    </row>
    <row r="4954" spans="9:9" x14ac:dyDescent="0.25">
      <c r="I4954" s="1"/>
    </row>
    <row r="4955" spans="9:9" x14ac:dyDescent="0.25">
      <c r="I4955" s="1"/>
    </row>
    <row r="4956" spans="9:9" x14ac:dyDescent="0.25">
      <c r="I4956" s="1"/>
    </row>
    <row r="4957" spans="9:9" x14ac:dyDescent="0.25">
      <c r="I4957" s="1"/>
    </row>
    <row r="4958" spans="9:9" x14ac:dyDescent="0.25">
      <c r="I4958" s="1"/>
    </row>
    <row r="4959" spans="9:9" x14ac:dyDescent="0.25">
      <c r="I4959" s="1"/>
    </row>
    <row r="4960" spans="9:9" x14ac:dyDescent="0.25">
      <c r="I4960" s="1"/>
    </row>
    <row r="4961" spans="9:9" x14ac:dyDescent="0.25">
      <c r="I4961" s="1"/>
    </row>
    <row r="4962" spans="9:9" x14ac:dyDescent="0.25">
      <c r="I4962" s="1"/>
    </row>
    <row r="4963" spans="9:9" x14ac:dyDescent="0.25">
      <c r="I4963" s="1"/>
    </row>
    <row r="4964" spans="9:9" x14ac:dyDescent="0.25">
      <c r="I4964" s="1"/>
    </row>
    <row r="4965" spans="9:9" x14ac:dyDescent="0.25">
      <c r="I4965" s="1"/>
    </row>
    <row r="4966" spans="9:9" x14ac:dyDescent="0.25">
      <c r="I4966" s="1"/>
    </row>
    <row r="4967" spans="9:9" x14ac:dyDescent="0.25">
      <c r="I4967" s="1"/>
    </row>
    <row r="4968" spans="9:9" x14ac:dyDescent="0.25">
      <c r="I4968" s="1"/>
    </row>
    <row r="4969" spans="9:9" x14ac:dyDescent="0.25">
      <c r="I4969" s="1"/>
    </row>
    <row r="4970" spans="9:9" x14ac:dyDescent="0.25">
      <c r="I4970" s="1"/>
    </row>
    <row r="4971" spans="9:9" x14ac:dyDescent="0.25">
      <c r="I4971" s="1"/>
    </row>
    <row r="4972" spans="9:9" x14ac:dyDescent="0.25">
      <c r="I4972" s="1"/>
    </row>
    <row r="4973" spans="9:9" x14ac:dyDescent="0.25">
      <c r="I4973" s="1"/>
    </row>
    <row r="4974" spans="9:9" x14ac:dyDescent="0.25">
      <c r="I4974" s="1"/>
    </row>
    <row r="4975" spans="9:9" x14ac:dyDescent="0.25">
      <c r="I4975" s="1"/>
    </row>
    <row r="4976" spans="9:9" x14ac:dyDescent="0.25">
      <c r="I4976" s="1"/>
    </row>
    <row r="4977" spans="9:9" x14ac:dyDescent="0.25">
      <c r="I4977" s="1"/>
    </row>
    <row r="4978" spans="9:9" x14ac:dyDescent="0.25">
      <c r="I4978" s="1"/>
    </row>
    <row r="4979" spans="9:9" x14ac:dyDescent="0.25">
      <c r="I4979" s="1"/>
    </row>
    <row r="4980" spans="9:9" x14ac:dyDescent="0.25">
      <c r="I4980" s="1"/>
    </row>
    <row r="4981" spans="9:9" x14ac:dyDescent="0.25">
      <c r="I4981" s="1"/>
    </row>
    <row r="4982" spans="9:9" x14ac:dyDescent="0.25">
      <c r="I4982" s="1"/>
    </row>
    <row r="4983" spans="9:9" x14ac:dyDescent="0.25">
      <c r="I4983" s="1"/>
    </row>
    <row r="4984" spans="9:9" x14ac:dyDescent="0.25">
      <c r="I4984" s="1"/>
    </row>
    <row r="4985" spans="9:9" x14ac:dyDescent="0.25">
      <c r="I4985" s="1"/>
    </row>
    <row r="4986" spans="9:9" x14ac:dyDescent="0.25">
      <c r="I4986" s="1"/>
    </row>
    <row r="4987" spans="9:9" x14ac:dyDescent="0.25">
      <c r="I4987" s="1"/>
    </row>
    <row r="4988" spans="9:9" x14ac:dyDescent="0.25">
      <c r="I4988" s="1"/>
    </row>
    <row r="4989" spans="9:9" x14ac:dyDescent="0.25">
      <c r="I4989" s="1"/>
    </row>
    <row r="4990" spans="9:9" x14ac:dyDescent="0.25">
      <c r="I4990" s="1"/>
    </row>
    <row r="4991" spans="9:9" x14ac:dyDescent="0.25">
      <c r="I4991" s="1"/>
    </row>
    <row r="4992" spans="9:9" x14ac:dyDescent="0.25">
      <c r="I4992" s="1"/>
    </row>
    <row r="4993" spans="9:9" x14ac:dyDescent="0.25">
      <c r="I4993" s="1"/>
    </row>
    <row r="4994" spans="9:9" x14ac:dyDescent="0.25">
      <c r="I4994" s="1"/>
    </row>
    <row r="4995" spans="9:9" x14ac:dyDescent="0.25">
      <c r="I4995" s="1"/>
    </row>
    <row r="4996" spans="9:9" x14ac:dyDescent="0.25">
      <c r="I4996" s="1"/>
    </row>
    <row r="4997" spans="9:9" x14ac:dyDescent="0.25">
      <c r="I4997" s="1"/>
    </row>
    <row r="4998" spans="9:9" x14ac:dyDescent="0.25">
      <c r="I4998" s="1"/>
    </row>
    <row r="4999" spans="9:9" x14ac:dyDescent="0.25">
      <c r="I4999" s="1"/>
    </row>
    <row r="5000" spans="9:9" x14ac:dyDescent="0.25">
      <c r="I5000" s="1"/>
    </row>
    <row r="5001" spans="9:9" x14ac:dyDescent="0.25">
      <c r="I5001" s="1"/>
    </row>
    <row r="5002" spans="9:9" x14ac:dyDescent="0.25">
      <c r="I5002" s="1"/>
    </row>
    <row r="5003" spans="9:9" x14ac:dyDescent="0.25">
      <c r="I5003" s="1"/>
    </row>
    <row r="5004" spans="9:9" x14ac:dyDescent="0.25">
      <c r="I5004" s="1"/>
    </row>
    <row r="5005" spans="9:9" x14ac:dyDescent="0.25">
      <c r="I5005" s="1"/>
    </row>
    <row r="5006" spans="9:9" x14ac:dyDescent="0.25">
      <c r="I5006" s="1"/>
    </row>
    <row r="5007" spans="9:9" x14ac:dyDescent="0.25">
      <c r="I5007" s="1"/>
    </row>
    <row r="5008" spans="9:9" x14ac:dyDescent="0.25">
      <c r="I5008" s="1"/>
    </row>
    <row r="5009" spans="9:9" x14ac:dyDescent="0.25">
      <c r="I5009" s="1"/>
    </row>
    <row r="5010" spans="9:9" x14ac:dyDescent="0.25">
      <c r="I5010" s="1"/>
    </row>
    <row r="5011" spans="9:9" x14ac:dyDescent="0.25">
      <c r="I5011" s="1"/>
    </row>
    <row r="5012" spans="9:9" x14ac:dyDescent="0.25">
      <c r="I5012" s="1"/>
    </row>
    <row r="5013" spans="9:9" x14ac:dyDescent="0.25">
      <c r="I5013" s="1"/>
    </row>
    <row r="5014" spans="9:9" x14ac:dyDescent="0.25">
      <c r="I5014" s="1"/>
    </row>
    <row r="5015" spans="9:9" x14ac:dyDescent="0.25">
      <c r="I5015" s="1"/>
    </row>
    <row r="5016" spans="9:9" x14ac:dyDescent="0.25">
      <c r="I5016" s="1"/>
    </row>
    <row r="5017" spans="9:9" x14ac:dyDescent="0.25">
      <c r="I5017" s="1"/>
    </row>
    <row r="5018" spans="9:9" x14ac:dyDescent="0.25">
      <c r="I5018" s="1"/>
    </row>
    <row r="5019" spans="9:9" x14ac:dyDescent="0.25">
      <c r="I5019" s="1"/>
    </row>
    <row r="5020" spans="9:9" x14ac:dyDescent="0.25">
      <c r="I5020" s="1"/>
    </row>
    <row r="5021" spans="9:9" x14ac:dyDescent="0.25">
      <c r="I5021" s="1"/>
    </row>
    <row r="5022" spans="9:9" x14ac:dyDescent="0.25">
      <c r="I5022" s="1"/>
    </row>
    <row r="5023" spans="9:9" x14ac:dyDescent="0.25">
      <c r="I5023" s="1"/>
    </row>
    <row r="5024" spans="9:9" x14ac:dyDescent="0.25">
      <c r="I5024" s="1"/>
    </row>
    <row r="5025" spans="9:9" x14ac:dyDescent="0.25">
      <c r="I5025" s="1"/>
    </row>
    <row r="5026" spans="9:9" x14ac:dyDescent="0.25">
      <c r="I5026" s="1"/>
    </row>
    <row r="5027" spans="9:9" x14ac:dyDescent="0.25">
      <c r="I5027" s="1"/>
    </row>
    <row r="5028" spans="9:9" x14ac:dyDescent="0.25">
      <c r="I5028" s="1"/>
    </row>
    <row r="5029" spans="9:9" x14ac:dyDescent="0.25">
      <c r="I5029" s="1"/>
    </row>
    <row r="5030" spans="9:9" x14ac:dyDescent="0.25">
      <c r="I5030" s="1"/>
    </row>
    <row r="5031" spans="9:9" x14ac:dyDescent="0.25">
      <c r="I5031" s="1"/>
    </row>
    <row r="5032" spans="9:9" x14ac:dyDescent="0.25">
      <c r="I5032" s="1"/>
    </row>
    <row r="5033" spans="9:9" x14ac:dyDescent="0.25">
      <c r="I5033" s="1"/>
    </row>
    <row r="5034" spans="9:9" x14ac:dyDescent="0.25">
      <c r="I5034" s="1"/>
    </row>
    <row r="5035" spans="9:9" x14ac:dyDescent="0.25">
      <c r="I5035" s="1"/>
    </row>
    <row r="5036" spans="9:9" x14ac:dyDescent="0.25">
      <c r="I5036" s="1"/>
    </row>
    <row r="5037" spans="9:9" x14ac:dyDescent="0.25">
      <c r="I5037" s="1"/>
    </row>
    <row r="5038" spans="9:9" x14ac:dyDescent="0.25">
      <c r="I5038" s="1"/>
    </row>
    <row r="5039" spans="9:9" x14ac:dyDescent="0.25">
      <c r="I5039" s="1"/>
    </row>
    <row r="5040" spans="9:9" x14ac:dyDescent="0.25">
      <c r="I5040" s="1"/>
    </row>
    <row r="5041" spans="9:9" x14ac:dyDescent="0.25">
      <c r="I5041" s="1"/>
    </row>
    <row r="5042" spans="9:9" x14ac:dyDescent="0.25">
      <c r="I5042" s="1"/>
    </row>
    <row r="5043" spans="9:9" x14ac:dyDescent="0.25">
      <c r="I5043" s="1"/>
    </row>
    <row r="5044" spans="9:9" x14ac:dyDescent="0.25">
      <c r="I5044" s="1"/>
    </row>
    <row r="5045" spans="9:9" x14ac:dyDescent="0.25">
      <c r="I5045" s="1"/>
    </row>
    <row r="5046" spans="9:9" x14ac:dyDescent="0.25">
      <c r="I5046" s="1"/>
    </row>
    <row r="5047" spans="9:9" x14ac:dyDescent="0.25">
      <c r="I5047" s="1"/>
    </row>
    <row r="5048" spans="9:9" x14ac:dyDescent="0.25">
      <c r="I5048" s="1"/>
    </row>
    <row r="5049" spans="9:9" x14ac:dyDescent="0.25">
      <c r="I5049" s="1"/>
    </row>
    <row r="5050" spans="9:9" x14ac:dyDescent="0.25">
      <c r="I5050" s="1"/>
    </row>
    <row r="5051" spans="9:9" x14ac:dyDescent="0.25">
      <c r="I5051" s="1"/>
    </row>
    <row r="5052" spans="9:9" x14ac:dyDescent="0.25">
      <c r="I5052" s="1"/>
    </row>
    <row r="5053" spans="9:9" x14ac:dyDescent="0.25">
      <c r="I5053" s="1"/>
    </row>
    <row r="5054" spans="9:9" x14ac:dyDescent="0.25">
      <c r="I5054" s="1"/>
    </row>
    <row r="5055" spans="9:9" x14ac:dyDescent="0.25">
      <c r="I5055" s="1"/>
    </row>
    <row r="5056" spans="9:9" x14ac:dyDescent="0.25">
      <c r="I5056" s="1"/>
    </row>
    <row r="5057" spans="9:9" x14ac:dyDescent="0.25">
      <c r="I5057" s="1"/>
    </row>
    <row r="5058" spans="9:9" x14ac:dyDescent="0.25">
      <c r="I5058" s="1"/>
    </row>
    <row r="5059" spans="9:9" x14ac:dyDescent="0.25">
      <c r="I5059" s="1"/>
    </row>
    <row r="5060" spans="9:9" x14ac:dyDescent="0.25">
      <c r="I5060" s="1"/>
    </row>
    <row r="5061" spans="9:9" x14ac:dyDescent="0.25">
      <c r="I5061" s="1"/>
    </row>
    <row r="5062" spans="9:9" x14ac:dyDescent="0.25">
      <c r="I5062" s="1"/>
    </row>
    <row r="5063" spans="9:9" x14ac:dyDescent="0.25">
      <c r="I5063" s="1"/>
    </row>
    <row r="5064" spans="9:9" x14ac:dyDescent="0.25">
      <c r="I5064" s="1"/>
    </row>
    <row r="5065" spans="9:9" x14ac:dyDescent="0.25">
      <c r="I5065" s="1"/>
    </row>
    <row r="5066" spans="9:9" x14ac:dyDescent="0.25">
      <c r="I5066" s="1"/>
    </row>
    <row r="5067" spans="9:9" x14ac:dyDescent="0.25">
      <c r="I5067" s="1"/>
    </row>
    <row r="5068" spans="9:9" x14ac:dyDescent="0.25">
      <c r="I5068" s="1"/>
    </row>
    <row r="5069" spans="9:9" x14ac:dyDescent="0.25">
      <c r="I5069" s="1"/>
    </row>
    <row r="5070" spans="9:9" x14ac:dyDescent="0.25">
      <c r="I5070" s="1"/>
    </row>
    <row r="5071" spans="9:9" x14ac:dyDescent="0.25">
      <c r="I5071" s="1"/>
    </row>
    <row r="5072" spans="9:9" x14ac:dyDescent="0.25">
      <c r="I5072" s="1"/>
    </row>
    <row r="5073" spans="9:9" x14ac:dyDescent="0.25">
      <c r="I5073" s="1"/>
    </row>
    <row r="5074" spans="9:9" x14ac:dyDescent="0.25">
      <c r="I5074" s="1"/>
    </row>
    <row r="5075" spans="9:9" x14ac:dyDescent="0.25">
      <c r="I5075" s="1"/>
    </row>
    <row r="5076" spans="9:9" x14ac:dyDescent="0.25">
      <c r="I5076" s="1"/>
    </row>
    <row r="5077" spans="9:9" x14ac:dyDescent="0.25">
      <c r="I5077" s="1"/>
    </row>
    <row r="5078" spans="9:9" x14ac:dyDescent="0.25">
      <c r="I5078" s="1"/>
    </row>
    <row r="5079" spans="9:9" x14ac:dyDescent="0.25">
      <c r="I5079" s="1"/>
    </row>
    <row r="5080" spans="9:9" x14ac:dyDescent="0.25">
      <c r="I5080" s="1"/>
    </row>
    <row r="5081" spans="9:9" x14ac:dyDescent="0.25">
      <c r="I5081" s="1"/>
    </row>
    <row r="5082" spans="9:9" x14ac:dyDescent="0.25">
      <c r="I5082" s="1"/>
    </row>
    <row r="5083" spans="9:9" x14ac:dyDescent="0.25">
      <c r="I5083" s="1"/>
    </row>
    <row r="5084" spans="9:9" x14ac:dyDescent="0.25">
      <c r="I5084" s="1"/>
    </row>
    <row r="5085" spans="9:9" x14ac:dyDescent="0.25">
      <c r="I5085" s="1"/>
    </row>
    <row r="5086" spans="9:9" x14ac:dyDescent="0.25">
      <c r="I5086" s="1"/>
    </row>
    <row r="5087" spans="9:9" x14ac:dyDescent="0.25">
      <c r="I5087" s="1"/>
    </row>
    <row r="5088" spans="9:9" x14ac:dyDescent="0.25">
      <c r="I5088" s="1"/>
    </row>
    <row r="5089" spans="9:9" x14ac:dyDescent="0.25">
      <c r="I5089" s="1"/>
    </row>
    <row r="5090" spans="9:9" x14ac:dyDescent="0.25">
      <c r="I5090" s="1"/>
    </row>
    <row r="5091" spans="9:9" x14ac:dyDescent="0.25">
      <c r="I5091" s="1"/>
    </row>
    <row r="5092" spans="9:9" x14ac:dyDescent="0.25">
      <c r="I5092" s="1"/>
    </row>
    <row r="5093" spans="9:9" x14ac:dyDescent="0.25">
      <c r="I5093" s="1"/>
    </row>
    <row r="5094" spans="9:9" x14ac:dyDescent="0.25">
      <c r="I5094" s="1"/>
    </row>
    <row r="5095" spans="9:9" x14ac:dyDescent="0.25">
      <c r="I5095" s="1"/>
    </row>
    <row r="5096" spans="9:9" x14ac:dyDescent="0.25">
      <c r="I5096" s="1"/>
    </row>
    <row r="5097" spans="9:9" x14ac:dyDescent="0.25">
      <c r="I5097" s="1"/>
    </row>
    <row r="5098" spans="9:9" x14ac:dyDescent="0.25">
      <c r="I5098" s="1"/>
    </row>
    <row r="5099" spans="9:9" x14ac:dyDescent="0.25">
      <c r="I5099" s="1"/>
    </row>
    <row r="5100" spans="9:9" x14ac:dyDescent="0.25">
      <c r="I5100" s="1"/>
    </row>
    <row r="5101" spans="9:9" x14ac:dyDescent="0.25">
      <c r="I5101" s="1"/>
    </row>
    <row r="5102" spans="9:9" x14ac:dyDescent="0.25">
      <c r="I5102" s="1"/>
    </row>
    <row r="5103" spans="9:9" x14ac:dyDescent="0.25">
      <c r="I5103" s="1"/>
    </row>
    <row r="5104" spans="9:9" x14ac:dyDescent="0.25">
      <c r="I5104" s="1"/>
    </row>
    <row r="5105" spans="9:9" x14ac:dyDescent="0.25">
      <c r="I5105" s="1"/>
    </row>
    <row r="5106" spans="9:9" x14ac:dyDescent="0.25">
      <c r="I5106" s="1"/>
    </row>
    <row r="5107" spans="9:9" x14ac:dyDescent="0.25">
      <c r="I5107" s="1"/>
    </row>
    <row r="5108" spans="9:9" x14ac:dyDescent="0.25">
      <c r="I5108" s="1"/>
    </row>
    <row r="5109" spans="9:9" x14ac:dyDescent="0.25">
      <c r="I5109" s="1"/>
    </row>
    <row r="5110" spans="9:9" x14ac:dyDescent="0.25">
      <c r="I5110" s="1"/>
    </row>
    <row r="5111" spans="9:9" x14ac:dyDescent="0.25">
      <c r="I5111" s="1"/>
    </row>
    <row r="5112" spans="9:9" x14ac:dyDescent="0.25">
      <c r="I5112" s="1"/>
    </row>
    <row r="5113" spans="9:9" x14ac:dyDescent="0.25">
      <c r="I5113" s="1"/>
    </row>
    <row r="5114" spans="9:9" x14ac:dyDescent="0.25">
      <c r="I5114" s="1"/>
    </row>
    <row r="5115" spans="9:9" x14ac:dyDescent="0.25">
      <c r="I5115" s="1"/>
    </row>
    <row r="5116" spans="9:9" x14ac:dyDescent="0.25">
      <c r="I5116" s="1"/>
    </row>
    <row r="5117" spans="9:9" x14ac:dyDescent="0.25">
      <c r="I5117" s="1"/>
    </row>
    <row r="5118" spans="9:9" x14ac:dyDescent="0.25">
      <c r="I5118" s="1"/>
    </row>
    <row r="5119" spans="9:9" x14ac:dyDescent="0.25">
      <c r="I5119" s="1"/>
    </row>
    <row r="5120" spans="9:9" x14ac:dyDescent="0.25">
      <c r="I5120" s="1"/>
    </row>
    <row r="5121" spans="9:9" x14ac:dyDescent="0.25">
      <c r="I5121" s="1"/>
    </row>
    <row r="5122" spans="9:9" x14ac:dyDescent="0.25">
      <c r="I5122" s="1"/>
    </row>
    <row r="5123" spans="9:9" x14ac:dyDescent="0.25">
      <c r="I5123" s="1"/>
    </row>
    <row r="5124" spans="9:9" x14ac:dyDescent="0.25">
      <c r="I5124" s="1"/>
    </row>
    <row r="5125" spans="9:9" x14ac:dyDescent="0.25">
      <c r="I5125" s="1"/>
    </row>
    <row r="5126" spans="9:9" x14ac:dyDescent="0.25">
      <c r="I5126" s="1"/>
    </row>
    <row r="5127" spans="9:9" x14ac:dyDescent="0.25">
      <c r="I5127" s="1"/>
    </row>
    <row r="5128" spans="9:9" x14ac:dyDescent="0.25">
      <c r="I5128" s="1"/>
    </row>
    <row r="5129" spans="9:9" x14ac:dyDescent="0.25">
      <c r="I5129" s="1"/>
    </row>
    <row r="5130" spans="9:9" x14ac:dyDescent="0.25">
      <c r="I5130" s="1"/>
    </row>
    <row r="5131" spans="9:9" x14ac:dyDescent="0.25">
      <c r="I5131" s="1"/>
    </row>
    <row r="5132" spans="9:9" x14ac:dyDescent="0.25">
      <c r="I5132" s="1"/>
    </row>
    <row r="5133" spans="9:9" x14ac:dyDescent="0.25">
      <c r="I5133" s="1"/>
    </row>
    <row r="5134" spans="9:9" x14ac:dyDescent="0.25">
      <c r="I5134" s="1"/>
    </row>
    <row r="5135" spans="9:9" x14ac:dyDescent="0.25">
      <c r="I5135" s="1"/>
    </row>
    <row r="5136" spans="9:9" x14ac:dyDescent="0.25">
      <c r="I5136" s="1"/>
    </row>
    <row r="5137" spans="9:9" x14ac:dyDescent="0.25">
      <c r="I5137" s="1"/>
    </row>
    <row r="5138" spans="9:9" x14ac:dyDescent="0.25">
      <c r="I5138" s="1"/>
    </row>
    <row r="5139" spans="9:9" x14ac:dyDescent="0.25">
      <c r="I5139" s="1"/>
    </row>
    <row r="5140" spans="9:9" x14ac:dyDescent="0.25">
      <c r="I5140" s="1"/>
    </row>
    <row r="5141" spans="9:9" x14ac:dyDescent="0.25">
      <c r="I5141" s="1"/>
    </row>
    <row r="5142" spans="9:9" x14ac:dyDescent="0.25">
      <c r="I5142" s="1"/>
    </row>
    <row r="5143" spans="9:9" x14ac:dyDescent="0.25">
      <c r="I5143" s="1"/>
    </row>
    <row r="5144" spans="9:9" x14ac:dyDescent="0.25">
      <c r="I5144" s="1"/>
    </row>
    <row r="5145" spans="9:9" x14ac:dyDescent="0.25">
      <c r="I5145" s="1"/>
    </row>
    <row r="5146" spans="9:9" x14ac:dyDescent="0.25">
      <c r="I5146" s="1"/>
    </row>
    <row r="5147" spans="9:9" x14ac:dyDescent="0.25">
      <c r="I5147" s="1"/>
    </row>
    <row r="5148" spans="9:9" x14ac:dyDescent="0.25">
      <c r="I5148" s="1"/>
    </row>
    <row r="5149" spans="9:9" x14ac:dyDescent="0.25">
      <c r="I5149" s="1"/>
    </row>
    <row r="5150" spans="9:9" x14ac:dyDescent="0.25">
      <c r="I5150" s="1"/>
    </row>
    <row r="5151" spans="9:9" x14ac:dyDescent="0.25">
      <c r="I5151" s="1"/>
    </row>
    <row r="5152" spans="9:9" x14ac:dyDescent="0.25">
      <c r="I5152" s="1"/>
    </row>
    <row r="5153" spans="9:9" x14ac:dyDescent="0.25">
      <c r="I5153" s="1"/>
    </row>
    <row r="5154" spans="9:9" x14ac:dyDescent="0.25">
      <c r="I5154" s="1"/>
    </row>
    <row r="5155" spans="9:9" x14ac:dyDescent="0.25">
      <c r="I5155" s="1"/>
    </row>
    <row r="5156" spans="9:9" x14ac:dyDescent="0.25">
      <c r="I5156" s="1"/>
    </row>
    <row r="5157" spans="9:9" x14ac:dyDescent="0.25">
      <c r="I5157" s="1"/>
    </row>
    <row r="5158" spans="9:9" x14ac:dyDescent="0.25">
      <c r="I5158" s="1"/>
    </row>
    <row r="5159" spans="9:9" x14ac:dyDescent="0.25">
      <c r="I5159" s="1"/>
    </row>
    <row r="5160" spans="9:9" x14ac:dyDescent="0.25">
      <c r="I5160" s="1"/>
    </row>
    <row r="5161" spans="9:9" x14ac:dyDescent="0.25">
      <c r="I5161" s="1"/>
    </row>
    <row r="5162" spans="9:9" x14ac:dyDescent="0.25">
      <c r="I5162" s="1"/>
    </row>
    <row r="5163" spans="9:9" x14ac:dyDescent="0.25">
      <c r="I5163" s="1"/>
    </row>
    <row r="5164" spans="9:9" x14ac:dyDescent="0.25">
      <c r="I5164" s="1"/>
    </row>
    <row r="5165" spans="9:9" x14ac:dyDescent="0.25">
      <c r="I5165" s="1"/>
    </row>
    <row r="5166" spans="9:9" x14ac:dyDescent="0.25">
      <c r="I5166" s="1"/>
    </row>
    <row r="5167" spans="9:9" x14ac:dyDescent="0.25">
      <c r="I5167" s="1"/>
    </row>
    <row r="5168" spans="9:9" x14ac:dyDescent="0.25">
      <c r="I5168" s="1"/>
    </row>
    <row r="5169" spans="9:9" x14ac:dyDescent="0.25">
      <c r="I5169" s="1"/>
    </row>
    <row r="5170" spans="9:9" x14ac:dyDescent="0.25">
      <c r="I5170" s="1"/>
    </row>
    <row r="5171" spans="9:9" x14ac:dyDescent="0.25">
      <c r="I5171" s="1"/>
    </row>
    <row r="5172" spans="9:9" x14ac:dyDescent="0.25">
      <c r="I5172" s="1"/>
    </row>
    <row r="5173" spans="9:9" x14ac:dyDescent="0.25">
      <c r="I5173" s="1"/>
    </row>
    <row r="5174" spans="9:9" x14ac:dyDescent="0.25">
      <c r="I5174" s="1"/>
    </row>
    <row r="5175" spans="9:9" x14ac:dyDescent="0.25">
      <c r="I5175" s="1"/>
    </row>
    <row r="5176" spans="9:9" x14ac:dyDescent="0.25">
      <c r="I5176" s="1"/>
    </row>
    <row r="5177" spans="9:9" x14ac:dyDescent="0.25">
      <c r="I5177" s="1"/>
    </row>
    <row r="5178" spans="9:9" x14ac:dyDescent="0.25">
      <c r="I5178" s="1"/>
    </row>
    <row r="5179" spans="9:9" x14ac:dyDescent="0.25">
      <c r="I5179" s="1"/>
    </row>
    <row r="5180" spans="9:9" x14ac:dyDescent="0.25">
      <c r="I5180" s="1"/>
    </row>
    <row r="5181" spans="9:9" x14ac:dyDescent="0.25">
      <c r="I5181" s="1"/>
    </row>
    <row r="5182" spans="9:9" x14ac:dyDescent="0.25">
      <c r="I5182" s="1"/>
    </row>
    <row r="5183" spans="9:9" x14ac:dyDescent="0.25">
      <c r="I5183" s="1"/>
    </row>
    <row r="5184" spans="9:9" x14ac:dyDescent="0.25">
      <c r="I5184" s="1"/>
    </row>
    <row r="5185" spans="9:9" x14ac:dyDescent="0.25">
      <c r="I5185" s="1"/>
    </row>
    <row r="5186" spans="9:9" x14ac:dyDescent="0.25">
      <c r="I5186" s="1"/>
    </row>
    <row r="5187" spans="9:9" x14ac:dyDescent="0.25">
      <c r="I5187" s="1"/>
    </row>
    <row r="5188" spans="9:9" x14ac:dyDescent="0.25">
      <c r="I5188" s="1"/>
    </row>
    <row r="5189" spans="9:9" x14ac:dyDescent="0.25">
      <c r="I5189" s="1"/>
    </row>
    <row r="5190" spans="9:9" x14ac:dyDescent="0.25">
      <c r="I5190" s="1"/>
    </row>
    <row r="5191" spans="9:9" x14ac:dyDescent="0.25">
      <c r="I5191" s="1"/>
    </row>
    <row r="5192" spans="9:9" x14ac:dyDescent="0.25">
      <c r="I5192" s="1"/>
    </row>
    <row r="5193" spans="9:9" x14ac:dyDescent="0.25">
      <c r="I5193" s="1"/>
    </row>
    <row r="5194" spans="9:9" x14ac:dyDescent="0.25">
      <c r="I5194" s="1"/>
    </row>
    <row r="5195" spans="9:9" x14ac:dyDescent="0.25">
      <c r="I5195" s="1"/>
    </row>
    <row r="5196" spans="9:9" x14ac:dyDescent="0.25">
      <c r="I5196" s="1"/>
    </row>
    <row r="5197" spans="9:9" x14ac:dyDescent="0.25">
      <c r="I5197" s="1"/>
    </row>
    <row r="5198" spans="9:9" x14ac:dyDescent="0.25">
      <c r="I5198" s="1"/>
    </row>
    <row r="5199" spans="9:9" x14ac:dyDescent="0.25">
      <c r="I5199" s="1"/>
    </row>
    <row r="5200" spans="9:9" x14ac:dyDescent="0.25">
      <c r="I5200" s="1"/>
    </row>
    <row r="5201" spans="9:9" x14ac:dyDescent="0.25">
      <c r="I5201" s="1"/>
    </row>
    <row r="5202" spans="9:9" x14ac:dyDescent="0.25">
      <c r="I5202" s="1"/>
    </row>
    <row r="5203" spans="9:9" x14ac:dyDescent="0.25">
      <c r="I5203" s="1"/>
    </row>
    <row r="5204" spans="9:9" x14ac:dyDescent="0.25">
      <c r="I5204" s="1"/>
    </row>
    <row r="5205" spans="9:9" x14ac:dyDescent="0.25">
      <c r="I5205" s="1"/>
    </row>
    <row r="5206" spans="9:9" x14ac:dyDescent="0.25">
      <c r="I5206" s="1"/>
    </row>
    <row r="5207" spans="9:9" x14ac:dyDescent="0.25">
      <c r="I5207" s="1"/>
    </row>
    <row r="5208" spans="9:9" x14ac:dyDescent="0.25">
      <c r="I5208" s="1"/>
    </row>
    <row r="5209" spans="9:9" x14ac:dyDescent="0.25">
      <c r="I5209" s="1"/>
    </row>
    <row r="5210" spans="9:9" x14ac:dyDescent="0.25">
      <c r="I5210" s="1"/>
    </row>
    <row r="5211" spans="9:9" x14ac:dyDescent="0.25">
      <c r="I5211" s="1"/>
    </row>
    <row r="5212" spans="9:9" x14ac:dyDescent="0.25">
      <c r="I5212" s="1"/>
    </row>
    <row r="5213" spans="9:9" x14ac:dyDescent="0.25">
      <c r="I5213" s="1"/>
    </row>
    <row r="5214" spans="9:9" x14ac:dyDescent="0.25">
      <c r="I5214" s="1"/>
    </row>
    <row r="5215" spans="9:9" x14ac:dyDescent="0.25">
      <c r="I5215" s="1"/>
    </row>
    <row r="5216" spans="9:9" x14ac:dyDescent="0.25">
      <c r="I5216" s="1"/>
    </row>
    <row r="5217" spans="9:9" x14ac:dyDescent="0.25">
      <c r="I5217" s="1"/>
    </row>
    <row r="5218" spans="9:9" x14ac:dyDescent="0.25">
      <c r="I5218" s="1"/>
    </row>
    <row r="5219" spans="9:9" x14ac:dyDescent="0.25">
      <c r="I5219" s="1"/>
    </row>
    <row r="5220" spans="9:9" x14ac:dyDescent="0.25">
      <c r="I5220" s="1"/>
    </row>
    <row r="5221" spans="9:9" x14ac:dyDescent="0.25">
      <c r="I5221" s="1"/>
    </row>
    <row r="5222" spans="9:9" x14ac:dyDescent="0.25">
      <c r="I5222" s="1"/>
    </row>
    <row r="5223" spans="9:9" x14ac:dyDescent="0.25">
      <c r="I5223" s="1"/>
    </row>
    <row r="5224" spans="9:9" x14ac:dyDescent="0.25">
      <c r="I5224" s="1"/>
    </row>
    <row r="5225" spans="9:9" x14ac:dyDescent="0.25">
      <c r="I5225" s="1"/>
    </row>
    <row r="5226" spans="9:9" x14ac:dyDescent="0.25">
      <c r="I5226" s="1"/>
    </row>
    <row r="5227" spans="9:9" x14ac:dyDescent="0.25">
      <c r="I5227" s="1"/>
    </row>
    <row r="5228" spans="9:9" x14ac:dyDescent="0.25">
      <c r="I5228" s="1"/>
    </row>
    <row r="5229" spans="9:9" x14ac:dyDescent="0.25">
      <c r="I5229" s="1"/>
    </row>
    <row r="5230" spans="9:9" x14ac:dyDescent="0.25">
      <c r="I5230" s="1"/>
    </row>
    <row r="5231" spans="9:9" x14ac:dyDescent="0.25">
      <c r="I5231" s="1"/>
    </row>
    <row r="5232" spans="9:9" x14ac:dyDescent="0.25">
      <c r="I5232" s="1"/>
    </row>
    <row r="5233" spans="9:9" x14ac:dyDescent="0.25">
      <c r="I5233" s="1"/>
    </row>
    <row r="5234" spans="9:9" x14ac:dyDescent="0.25">
      <c r="I5234" s="1"/>
    </row>
    <row r="5235" spans="9:9" x14ac:dyDescent="0.25">
      <c r="I5235" s="1"/>
    </row>
    <row r="5236" spans="9:9" x14ac:dyDescent="0.25">
      <c r="I5236" s="1"/>
    </row>
    <row r="5237" spans="9:9" x14ac:dyDescent="0.25">
      <c r="I5237" s="1"/>
    </row>
    <row r="5238" spans="9:9" x14ac:dyDescent="0.25">
      <c r="I5238" s="1"/>
    </row>
    <row r="5239" spans="9:9" x14ac:dyDescent="0.25">
      <c r="I5239" s="1"/>
    </row>
    <row r="5240" spans="9:9" x14ac:dyDescent="0.25">
      <c r="I5240" s="1"/>
    </row>
    <row r="5241" spans="9:9" x14ac:dyDescent="0.25">
      <c r="I5241" s="1"/>
    </row>
    <row r="5242" spans="9:9" x14ac:dyDescent="0.25">
      <c r="I5242" s="1"/>
    </row>
    <row r="5243" spans="9:9" x14ac:dyDescent="0.25">
      <c r="I5243" s="1"/>
    </row>
    <row r="5244" spans="9:9" x14ac:dyDescent="0.25">
      <c r="I5244" s="1"/>
    </row>
    <row r="5245" spans="9:9" x14ac:dyDescent="0.25">
      <c r="I5245" s="1"/>
    </row>
    <row r="5246" spans="9:9" x14ac:dyDescent="0.25">
      <c r="I5246" s="1"/>
    </row>
    <row r="5247" spans="9:9" x14ac:dyDescent="0.25">
      <c r="I5247" s="1"/>
    </row>
    <row r="5248" spans="9:9" x14ac:dyDescent="0.25">
      <c r="I5248" s="1"/>
    </row>
    <row r="5249" spans="9:9" x14ac:dyDescent="0.25">
      <c r="I5249" s="1"/>
    </row>
    <row r="5250" spans="9:9" x14ac:dyDescent="0.25">
      <c r="I5250" s="1"/>
    </row>
    <row r="5251" spans="9:9" x14ac:dyDescent="0.25">
      <c r="I5251" s="1"/>
    </row>
    <row r="5252" spans="9:9" x14ac:dyDescent="0.25">
      <c r="I5252" s="1"/>
    </row>
    <row r="5253" spans="9:9" x14ac:dyDescent="0.25">
      <c r="I5253" s="1"/>
    </row>
    <row r="5254" spans="9:9" x14ac:dyDescent="0.25">
      <c r="I5254" s="1"/>
    </row>
    <row r="5255" spans="9:9" x14ac:dyDescent="0.25">
      <c r="I5255" s="1"/>
    </row>
    <row r="5256" spans="9:9" x14ac:dyDescent="0.25">
      <c r="I5256" s="1"/>
    </row>
    <row r="5257" spans="9:9" x14ac:dyDescent="0.25">
      <c r="I5257" s="1"/>
    </row>
    <row r="5258" spans="9:9" x14ac:dyDescent="0.25">
      <c r="I5258" s="1"/>
    </row>
    <row r="5259" spans="9:9" x14ac:dyDescent="0.25">
      <c r="I5259" s="1"/>
    </row>
    <row r="5260" spans="9:9" x14ac:dyDescent="0.25">
      <c r="I5260" s="1"/>
    </row>
    <row r="5261" spans="9:9" x14ac:dyDescent="0.25">
      <c r="I5261" s="1"/>
    </row>
    <row r="5262" spans="9:9" x14ac:dyDescent="0.25">
      <c r="I5262" s="1"/>
    </row>
    <row r="5263" spans="9:9" x14ac:dyDescent="0.25">
      <c r="I5263" s="1"/>
    </row>
    <row r="5264" spans="9:9" x14ac:dyDescent="0.25">
      <c r="I5264" s="1"/>
    </row>
    <row r="5265" spans="9:9" x14ac:dyDescent="0.25">
      <c r="I5265" s="1"/>
    </row>
    <row r="5266" spans="9:9" x14ac:dyDescent="0.25">
      <c r="I5266" s="1"/>
    </row>
    <row r="5267" spans="9:9" x14ac:dyDescent="0.25">
      <c r="I5267" s="1"/>
    </row>
    <row r="5268" spans="9:9" x14ac:dyDescent="0.25">
      <c r="I5268" s="1"/>
    </row>
    <row r="5269" spans="9:9" x14ac:dyDescent="0.25">
      <c r="I5269" s="1"/>
    </row>
    <row r="5270" spans="9:9" x14ac:dyDescent="0.25">
      <c r="I5270" s="1"/>
    </row>
    <row r="5271" spans="9:9" x14ac:dyDescent="0.25">
      <c r="I5271" s="1"/>
    </row>
    <row r="5272" spans="9:9" x14ac:dyDescent="0.25">
      <c r="I5272" s="1"/>
    </row>
    <row r="5273" spans="9:9" x14ac:dyDescent="0.25">
      <c r="I5273" s="1"/>
    </row>
    <row r="5274" spans="9:9" x14ac:dyDescent="0.25">
      <c r="I5274" s="1"/>
    </row>
    <row r="5275" spans="9:9" x14ac:dyDescent="0.25">
      <c r="I5275" s="1"/>
    </row>
    <row r="5276" spans="9:9" x14ac:dyDescent="0.25">
      <c r="I5276" s="1"/>
    </row>
    <row r="5277" spans="9:9" x14ac:dyDescent="0.25">
      <c r="I5277" s="1"/>
    </row>
    <row r="5278" spans="9:9" x14ac:dyDescent="0.25">
      <c r="I5278" s="1"/>
    </row>
    <row r="5279" spans="9:9" x14ac:dyDescent="0.25">
      <c r="I5279" s="1"/>
    </row>
    <row r="5280" spans="9:9" x14ac:dyDescent="0.25">
      <c r="I5280" s="1"/>
    </row>
    <row r="5281" spans="9:9" x14ac:dyDescent="0.25">
      <c r="I5281" s="1"/>
    </row>
    <row r="5282" spans="9:9" x14ac:dyDescent="0.25">
      <c r="I5282" s="1"/>
    </row>
    <row r="5283" spans="9:9" x14ac:dyDescent="0.25">
      <c r="I5283" s="1"/>
    </row>
    <row r="5284" spans="9:9" x14ac:dyDescent="0.25">
      <c r="I5284" s="1"/>
    </row>
    <row r="5285" spans="9:9" x14ac:dyDescent="0.25">
      <c r="I5285" s="1"/>
    </row>
    <row r="5286" spans="9:9" x14ac:dyDescent="0.25">
      <c r="I5286" s="1"/>
    </row>
    <row r="5287" spans="9:9" x14ac:dyDescent="0.25">
      <c r="I5287" s="1"/>
    </row>
    <row r="5288" spans="9:9" x14ac:dyDescent="0.25">
      <c r="I5288" s="1"/>
    </row>
    <row r="5289" spans="9:9" x14ac:dyDescent="0.25">
      <c r="I5289" s="1"/>
    </row>
    <row r="5290" spans="9:9" x14ac:dyDescent="0.25">
      <c r="I5290" s="1"/>
    </row>
    <row r="5291" spans="9:9" x14ac:dyDescent="0.25">
      <c r="I5291" s="1"/>
    </row>
    <row r="5292" spans="9:9" x14ac:dyDescent="0.25">
      <c r="I5292" s="1"/>
    </row>
    <row r="5293" spans="9:9" x14ac:dyDescent="0.25">
      <c r="I5293" s="1"/>
    </row>
    <row r="5294" spans="9:9" x14ac:dyDescent="0.25">
      <c r="I5294" s="1"/>
    </row>
    <row r="5295" spans="9:9" x14ac:dyDescent="0.25">
      <c r="I5295" s="1"/>
    </row>
    <row r="5296" spans="9:9" x14ac:dyDescent="0.25">
      <c r="I5296" s="1"/>
    </row>
    <row r="5297" spans="9:9" x14ac:dyDescent="0.25">
      <c r="I5297" s="1"/>
    </row>
    <row r="5298" spans="9:9" x14ac:dyDescent="0.25">
      <c r="I5298" s="1"/>
    </row>
    <row r="5299" spans="9:9" x14ac:dyDescent="0.25">
      <c r="I5299" s="1"/>
    </row>
    <row r="5300" spans="9:9" x14ac:dyDescent="0.25">
      <c r="I5300" s="1"/>
    </row>
    <row r="5301" spans="9:9" x14ac:dyDescent="0.25">
      <c r="I5301" s="1"/>
    </row>
    <row r="5302" spans="9:9" x14ac:dyDescent="0.25">
      <c r="I5302" s="1"/>
    </row>
    <row r="5303" spans="9:9" x14ac:dyDescent="0.25">
      <c r="I5303" s="1"/>
    </row>
    <row r="5304" spans="9:9" x14ac:dyDescent="0.25">
      <c r="I5304" s="1"/>
    </row>
    <row r="5305" spans="9:9" x14ac:dyDescent="0.25">
      <c r="I5305" s="1"/>
    </row>
    <row r="5306" spans="9:9" x14ac:dyDescent="0.25">
      <c r="I5306" s="1"/>
    </row>
    <row r="5307" spans="9:9" x14ac:dyDescent="0.25">
      <c r="I5307" s="1"/>
    </row>
    <row r="5308" spans="9:9" x14ac:dyDescent="0.25">
      <c r="I5308" s="1"/>
    </row>
    <row r="5309" spans="9:9" x14ac:dyDescent="0.25">
      <c r="I5309" s="1"/>
    </row>
    <row r="5310" spans="9:9" x14ac:dyDescent="0.25">
      <c r="I5310" s="1"/>
    </row>
    <row r="5311" spans="9:9" x14ac:dyDescent="0.25">
      <c r="I5311" s="1"/>
    </row>
    <row r="5312" spans="9:9" x14ac:dyDescent="0.25">
      <c r="I5312" s="1"/>
    </row>
    <row r="5313" spans="9:9" x14ac:dyDescent="0.25">
      <c r="I5313" s="1"/>
    </row>
    <row r="5314" spans="9:9" x14ac:dyDescent="0.25">
      <c r="I5314" s="1"/>
    </row>
    <row r="5315" spans="9:9" x14ac:dyDescent="0.25">
      <c r="I5315" s="1"/>
    </row>
    <row r="5316" spans="9:9" x14ac:dyDescent="0.25">
      <c r="I5316" s="1"/>
    </row>
    <row r="5317" spans="9:9" x14ac:dyDescent="0.25">
      <c r="I5317" s="1"/>
    </row>
    <row r="5318" spans="9:9" x14ac:dyDescent="0.25">
      <c r="I5318" s="1"/>
    </row>
    <row r="5319" spans="9:9" x14ac:dyDescent="0.25">
      <c r="I5319" s="1"/>
    </row>
    <row r="5320" spans="9:9" x14ac:dyDescent="0.25">
      <c r="I5320" s="1"/>
    </row>
    <row r="5321" spans="9:9" x14ac:dyDescent="0.25">
      <c r="I5321" s="1"/>
    </row>
    <row r="5322" spans="9:9" x14ac:dyDescent="0.25">
      <c r="I5322" s="1"/>
    </row>
    <row r="5323" spans="9:9" x14ac:dyDescent="0.25">
      <c r="I5323" s="1"/>
    </row>
    <row r="5324" spans="9:9" x14ac:dyDescent="0.25">
      <c r="I5324" s="1"/>
    </row>
    <row r="5325" spans="9:9" x14ac:dyDescent="0.25">
      <c r="I5325" s="1"/>
    </row>
    <row r="5326" spans="9:9" x14ac:dyDescent="0.25">
      <c r="I5326" s="1"/>
    </row>
    <row r="5327" spans="9:9" x14ac:dyDescent="0.25">
      <c r="I5327" s="1"/>
    </row>
    <row r="5328" spans="9:9" x14ac:dyDescent="0.25">
      <c r="I5328" s="1"/>
    </row>
    <row r="5329" spans="9:9" x14ac:dyDescent="0.25">
      <c r="I5329" s="1"/>
    </row>
    <row r="5330" spans="9:9" x14ac:dyDescent="0.25">
      <c r="I5330" s="1"/>
    </row>
    <row r="5331" spans="9:9" x14ac:dyDescent="0.25">
      <c r="I5331" s="1"/>
    </row>
    <row r="5332" spans="9:9" x14ac:dyDescent="0.25">
      <c r="I5332" s="1"/>
    </row>
    <row r="5333" spans="9:9" x14ac:dyDescent="0.25">
      <c r="I5333" s="1"/>
    </row>
    <row r="5334" spans="9:9" x14ac:dyDescent="0.25">
      <c r="I5334" s="1"/>
    </row>
    <row r="5335" spans="9:9" x14ac:dyDescent="0.25">
      <c r="I5335" s="1"/>
    </row>
    <row r="5336" spans="9:9" x14ac:dyDescent="0.25">
      <c r="I5336" s="1"/>
    </row>
    <row r="5337" spans="9:9" x14ac:dyDescent="0.25">
      <c r="I5337" s="1"/>
    </row>
    <row r="5338" spans="9:9" x14ac:dyDescent="0.25">
      <c r="I5338" s="1"/>
    </row>
    <row r="5339" spans="9:9" x14ac:dyDescent="0.25">
      <c r="I5339" s="1"/>
    </row>
    <row r="5340" spans="9:9" x14ac:dyDescent="0.25">
      <c r="I5340" s="1"/>
    </row>
    <row r="5341" spans="9:9" x14ac:dyDescent="0.25">
      <c r="I5341" s="1"/>
    </row>
    <row r="5342" spans="9:9" x14ac:dyDescent="0.25">
      <c r="I5342" s="1"/>
    </row>
    <row r="5343" spans="9:9" x14ac:dyDescent="0.25">
      <c r="I5343" s="1"/>
    </row>
    <row r="5344" spans="9:9" x14ac:dyDescent="0.25">
      <c r="I5344" s="1"/>
    </row>
    <row r="5345" spans="9:9" x14ac:dyDescent="0.25">
      <c r="I5345" s="1"/>
    </row>
    <row r="5346" spans="9:9" x14ac:dyDescent="0.25">
      <c r="I5346" s="1"/>
    </row>
    <row r="5347" spans="9:9" x14ac:dyDescent="0.25">
      <c r="I5347" s="1"/>
    </row>
    <row r="5348" spans="9:9" x14ac:dyDescent="0.25">
      <c r="I5348" s="1"/>
    </row>
    <row r="5349" spans="9:9" x14ac:dyDescent="0.25">
      <c r="I5349" s="1"/>
    </row>
    <row r="5350" spans="9:9" x14ac:dyDescent="0.25">
      <c r="I5350" s="1"/>
    </row>
    <row r="5351" spans="9:9" x14ac:dyDescent="0.25">
      <c r="I5351" s="1"/>
    </row>
    <row r="5352" spans="9:9" x14ac:dyDescent="0.25">
      <c r="I5352" s="1"/>
    </row>
    <row r="5353" spans="9:9" x14ac:dyDescent="0.25">
      <c r="I5353" s="1"/>
    </row>
    <row r="5354" spans="9:9" x14ac:dyDescent="0.25">
      <c r="I5354" s="1"/>
    </row>
    <row r="5355" spans="9:9" x14ac:dyDescent="0.25">
      <c r="I5355" s="1"/>
    </row>
    <row r="5356" spans="9:9" x14ac:dyDescent="0.25">
      <c r="I5356" s="1"/>
    </row>
    <row r="5357" spans="9:9" x14ac:dyDescent="0.25">
      <c r="I5357" s="1"/>
    </row>
    <row r="5358" spans="9:9" x14ac:dyDescent="0.25">
      <c r="I5358" s="1"/>
    </row>
    <row r="5359" spans="9:9" x14ac:dyDescent="0.25">
      <c r="I5359" s="1"/>
    </row>
    <row r="5360" spans="9:9" x14ac:dyDescent="0.25">
      <c r="I5360" s="1"/>
    </row>
    <row r="5361" spans="9:9" x14ac:dyDescent="0.25">
      <c r="I5361" s="1"/>
    </row>
    <row r="5362" spans="9:9" x14ac:dyDescent="0.25">
      <c r="I5362" s="1"/>
    </row>
    <row r="5363" spans="9:9" x14ac:dyDescent="0.25">
      <c r="I5363" s="1"/>
    </row>
    <row r="5364" spans="9:9" x14ac:dyDescent="0.25">
      <c r="I5364" s="1"/>
    </row>
    <row r="5365" spans="9:9" x14ac:dyDescent="0.25">
      <c r="I5365" s="1"/>
    </row>
    <row r="5366" spans="9:9" x14ac:dyDescent="0.25">
      <c r="I5366" s="1"/>
    </row>
    <row r="5367" spans="9:9" x14ac:dyDescent="0.25">
      <c r="I5367" s="1"/>
    </row>
    <row r="5368" spans="9:9" x14ac:dyDescent="0.25">
      <c r="I5368" s="1"/>
    </row>
    <row r="5369" spans="9:9" x14ac:dyDescent="0.25">
      <c r="I5369" s="1"/>
    </row>
    <row r="5370" spans="9:9" x14ac:dyDescent="0.25">
      <c r="I5370" s="1"/>
    </row>
    <row r="5371" spans="9:9" x14ac:dyDescent="0.25">
      <c r="I5371" s="1"/>
    </row>
    <row r="5372" spans="9:9" x14ac:dyDescent="0.25">
      <c r="I5372" s="1"/>
    </row>
    <row r="5373" spans="9:9" x14ac:dyDescent="0.25">
      <c r="I5373" s="1"/>
    </row>
    <row r="5374" spans="9:9" x14ac:dyDescent="0.25">
      <c r="I5374" s="1"/>
    </row>
    <row r="5375" spans="9:9" x14ac:dyDescent="0.25">
      <c r="I5375" s="1"/>
    </row>
    <row r="5376" spans="9:9" x14ac:dyDescent="0.25">
      <c r="I5376" s="1"/>
    </row>
    <row r="5377" spans="9:9" x14ac:dyDescent="0.25">
      <c r="I5377" s="1"/>
    </row>
    <row r="5378" spans="9:9" x14ac:dyDescent="0.25">
      <c r="I5378" s="1"/>
    </row>
    <row r="5379" spans="9:9" x14ac:dyDescent="0.25">
      <c r="I5379" s="1"/>
    </row>
    <row r="5380" spans="9:9" x14ac:dyDescent="0.25">
      <c r="I5380" s="1"/>
    </row>
    <row r="5381" spans="9:9" x14ac:dyDescent="0.25">
      <c r="I5381" s="1"/>
    </row>
    <row r="5382" spans="9:9" x14ac:dyDescent="0.25">
      <c r="I5382" s="1"/>
    </row>
    <row r="5383" spans="9:9" x14ac:dyDescent="0.25">
      <c r="I5383" s="1"/>
    </row>
    <row r="5384" spans="9:9" x14ac:dyDescent="0.25">
      <c r="I5384" s="1"/>
    </row>
    <row r="5385" spans="9:9" x14ac:dyDescent="0.25">
      <c r="I5385" s="1"/>
    </row>
    <row r="5386" spans="9:9" x14ac:dyDescent="0.25">
      <c r="I5386" s="1"/>
    </row>
    <row r="5387" spans="9:9" x14ac:dyDescent="0.25">
      <c r="I5387" s="1"/>
    </row>
    <row r="5388" spans="9:9" x14ac:dyDescent="0.25">
      <c r="I5388" s="1"/>
    </row>
    <row r="5389" spans="9:9" x14ac:dyDescent="0.25">
      <c r="I5389" s="1"/>
    </row>
    <row r="5390" spans="9:9" x14ac:dyDescent="0.25">
      <c r="I5390" s="1"/>
    </row>
    <row r="5391" spans="9:9" x14ac:dyDescent="0.25">
      <c r="I5391" s="1"/>
    </row>
    <row r="5392" spans="9:9" x14ac:dyDescent="0.25">
      <c r="I5392" s="1"/>
    </row>
    <row r="5393" spans="9:9" x14ac:dyDescent="0.25">
      <c r="I5393" s="1"/>
    </row>
    <row r="5394" spans="9:9" x14ac:dyDescent="0.25">
      <c r="I5394" s="1"/>
    </row>
    <row r="5395" spans="9:9" x14ac:dyDescent="0.25">
      <c r="I5395" s="1"/>
    </row>
    <row r="5396" spans="9:9" x14ac:dyDescent="0.25">
      <c r="I5396" s="1"/>
    </row>
    <row r="5397" spans="9:9" x14ac:dyDescent="0.25">
      <c r="I5397" s="1"/>
    </row>
    <row r="5398" spans="9:9" x14ac:dyDescent="0.25">
      <c r="I5398" s="1"/>
    </row>
    <row r="5399" spans="9:9" x14ac:dyDescent="0.25">
      <c r="I5399" s="1"/>
    </row>
    <row r="5400" spans="9:9" x14ac:dyDescent="0.25">
      <c r="I5400" s="1"/>
    </row>
    <row r="5401" spans="9:9" x14ac:dyDescent="0.25">
      <c r="I5401" s="1"/>
    </row>
    <row r="5402" spans="9:9" x14ac:dyDescent="0.25">
      <c r="I5402" s="1"/>
    </row>
    <row r="5403" spans="9:9" x14ac:dyDescent="0.25">
      <c r="I5403" s="1"/>
    </row>
    <row r="5404" spans="9:9" x14ac:dyDescent="0.25">
      <c r="I5404" s="1"/>
    </row>
    <row r="5405" spans="9:9" x14ac:dyDescent="0.25">
      <c r="I5405" s="1"/>
    </row>
    <row r="5406" spans="9:9" x14ac:dyDescent="0.25">
      <c r="I5406" s="1"/>
    </row>
    <row r="5407" spans="9:9" x14ac:dyDescent="0.25">
      <c r="I5407" s="1"/>
    </row>
    <row r="5408" spans="9:9" x14ac:dyDescent="0.25">
      <c r="I5408" s="1"/>
    </row>
    <row r="5409" spans="9:9" x14ac:dyDescent="0.25">
      <c r="I5409" s="1"/>
    </row>
    <row r="5410" spans="9:9" x14ac:dyDescent="0.25">
      <c r="I5410" s="1"/>
    </row>
    <row r="5411" spans="9:9" x14ac:dyDescent="0.25">
      <c r="I5411" s="1"/>
    </row>
    <row r="5412" spans="9:9" x14ac:dyDescent="0.25">
      <c r="I5412" s="1"/>
    </row>
    <row r="5413" spans="9:9" x14ac:dyDescent="0.25">
      <c r="I5413" s="1"/>
    </row>
    <row r="5414" spans="9:9" x14ac:dyDescent="0.25">
      <c r="I5414" s="1"/>
    </row>
    <row r="5415" spans="9:9" x14ac:dyDescent="0.25">
      <c r="I5415" s="1"/>
    </row>
    <row r="5416" spans="9:9" x14ac:dyDescent="0.25">
      <c r="I5416" s="1"/>
    </row>
    <row r="5417" spans="9:9" x14ac:dyDescent="0.25">
      <c r="I5417" s="1"/>
    </row>
    <row r="5418" spans="9:9" x14ac:dyDescent="0.25">
      <c r="I5418" s="1"/>
    </row>
    <row r="5419" spans="9:9" x14ac:dyDescent="0.25">
      <c r="I5419" s="1"/>
    </row>
    <row r="5420" spans="9:9" x14ac:dyDescent="0.25">
      <c r="I5420" s="1"/>
    </row>
    <row r="5421" spans="9:9" x14ac:dyDescent="0.25">
      <c r="I5421" s="1"/>
    </row>
    <row r="5422" spans="9:9" x14ac:dyDescent="0.25">
      <c r="I5422" s="1"/>
    </row>
    <row r="5423" spans="9:9" x14ac:dyDescent="0.25">
      <c r="I5423" s="1"/>
    </row>
    <row r="5424" spans="9:9" x14ac:dyDescent="0.25">
      <c r="I5424" s="1"/>
    </row>
    <row r="5425" spans="9:9" x14ac:dyDescent="0.25">
      <c r="I5425" s="1"/>
    </row>
    <row r="5426" spans="9:9" x14ac:dyDescent="0.25">
      <c r="I5426" s="1"/>
    </row>
    <row r="5427" spans="9:9" x14ac:dyDescent="0.25">
      <c r="I5427" s="1"/>
    </row>
    <row r="5428" spans="9:9" x14ac:dyDescent="0.25">
      <c r="I5428" s="1"/>
    </row>
    <row r="5429" spans="9:9" x14ac:dyDescent="0.25">
      <c r="I5429" s="1"/>
    </row>
    <row r="5430" spans="9:9" x14ac:dyDescent="0.25">
      <c r="I5430" s="1"/>
    </row>
    <row r="5431" spans="9:9" x14ac:dyDescent="0.25">
      <c r="I5431" s="1"/>
    </row>
    <row r="5432" spans="9:9" x14ac:dyDescent="0.25">
      <c r="I5432" s="1"/>
    </row>
    <row r="5433" spans="9:9" x14ac:dyDescent="0.25">
      <c r="I5433" s="1"/>
    </row>
    <row r="5434" spans="9:9" x14ac:dyDescent="0.25">
      <c r="I5434" s="1"/>
    </row>
    <row r="5435" spans="9:9" x14ac:dyDescent="0.25">
      <c r="I5435" s="1"/>
    </row>
    <row r="5436" spans="9:9" x14ac:dyDescent="0.25">
      <c r="I5436" s="1"/>
    </row>
    <row r="5437" spans="9:9" x14ac:dyDescent="0.25">
      <c r="I5437" s="1"/>
    </row>
    <row r="5438" spans="9:9" x14ac:dyDescent="0.25">
      <c r="I5438" s="1"/>
    </row>
    <row r="5439" spans="9:9" x14ac:dyDescent="0.25">
      <c r="I5439" s="1"/>
    </row>
    <row r="5440" spans="9:9" x14ac:dyDescent="0.25">
      <c r="I5440" s="1"/>
    </row>
    <row r="5441" spans="9:9" x14ac:dyDescent="0.25">
      <c r="I5441" s="1"/>
    </row>
    <row r="5442" spans="9:9" x14ac:dyDescent="0.25">
      <c r="I5442" s="1"/>
    </row>
    <row r="5443" spans="9:9" x14ac:dyDescent="0.25">
      <c r="I5443" s="1"/>
    </row>
    <row r="5444" spans="9:9" x14ac:dyDescent="0.25">
      <c r="I5444" s="1"/>
    </row>
    <row r="5445" spans="9:9" x14ac:dyDescent="0.25">
      <c r="I5445" s="1"/>
    </row>
    <row r="5446" spans="9:9" x14ac:dyDescent="0.25">
      <c r="I5446" s="1"/>
    </row>
    <row r="5447" spans="9:9" x14ac:dyDescent="0.25">
      <c r="I5447" s="1"/>
    </row>
    <row r="5448" spans="9:9" x14ac:dyDescent="0.25">
      <c r="I5448" s="1"/>
    </row>
    <row r="5449" spans="9:9" x14ac:dyDescent="0.25">
      <c r="I5449" s="1"/>
    </row>
    <row r="5450" spans="9:9" x14ac:dyDescent="0.25">
      <c r="I5450" s="1"/>
    </row>
    <row r="5451" spans="9:9" x14ac:dyDescent="0.25">
      <c r="I5451" s="1"/>
    </row>
    <row r="5452" spans="9:9" x14ac:dyDescent="0.25">
      <c r="I5452" s="1"/>
    </row>
    <row r="5453" spans="9:9" x14ac:dyDescent="0.25">
      <c r="I5453" s="1"/>
    </row>
    <row r="5454" spans="9:9" x14ac:dyDescent="0.25">
      <c r="I5454" s="1"/>
    </row>
    <row r="5455" spans="9:9" x14ac:dyDescent="0.25">
      <c r="I5455" s="1"/>
    </row>
    <row r="5456" spans="9:9" x14ac:dyDescent="0.25">
      <c r="I5456" s="1"/>
    </row>
    <row r="5457" spans="9:9" x14ac:dyDescent="0.25">
      <c r="I5457" s="1"/>
    </row>
    <row r="5458" spans="9:9" x14ac:dyDescent="0.25">
      <c r="I5458" s="1"/>
    </row>
    <row r="5459" spans="9:9" x14ac:dyDescent="0.25">
      <c r="I5459" s="1"/>
    </row>
    <row r="5460" spans="9:9" x14ac:dyDescent="0.25">
      <c r="I5460" s="1"/>
    </row>
    <row r="5461" spans="9:9" x14ac:dyDescent="0.25">
      <c r="I5461" s="1"/>
    </row>
    <row r="5462" spans="9:9" x14ac:dyDescent="0.25">
      <c r="I5462" s="1"/>
    </row>
    <row r="5463" spans="9:9" x14ac:dyDescent="0.25">
      <c r="I5463" s="1"/>
    </row>
    <row r="5464" spans="9:9" x14ac:dyDescent="0.25">
      <c r="I5464" s="1"/>
    </row>
    <row r="5465" spans="9:9" x14ac:dyDescent="0.25">
      <c r="I5465" s="1"/>
    </row>
    <row r="5466" spans="9:9" x14ac:dyDescent="0.25">
      <c r="I5466" s="1"/>
    </row>
    <row r="5467" spans="9:9" x14ac:dyDescent="0.25">
      <c r="I5467" s="1"/>
    </row>
    <row r="5468" spans="9:9" x14ac:dyDescent="0.25">
      <c r="I5468" s="1"/>
    </row>
    <row r="5469" spans="9:9" x14ac:dyDescent="0.25">
      <c r="I5469" s="1"/>
    </row>
    <row r="5470" spans="9:9" x14ac:dyDescent="0.25">
      <c r="I5470" s="1"/>
    </row>
    <row r="5471" spans="9:9" x14ac:dyDescent="0.25">
      <c r="I5471" s="1"/>
    </row>
    <row r="5472" spans="9:9" x14ac:dyDescent="0.25">
      <c r="I5472" s="1"/>
    </row>
    <row r="5473" spans="9:9" x14ac:dyDescent="0.25">
      <c r="I5473" s="1"/>
    </row>
    <row r="5474" spans="9:9" x14ac:dyDescent="0.25">
      <c r="I5474" s="1"/>
    </row>
    <row r="5475" spans="9:9" x14ac:dyDescent="0.25">
      <c r="I5475" s="1"/>
    </row>
    <row r="5476" spans="9:9" x14ac:dyDescent="0.25">
      <c r="I5476" s="1"/>
    </row>
    <row r="5477" spans="9:9" x14ac:dyDescent="0.25">
      <c r="I5477" s="1"/>
    </row>
    <row r="5478" spans="9:9" x14ac:dyDescent="0.25">
      <c r="I5478" s="1"/>
    </row>
    <row r="5479" spans="9:9" x14ac:dyDescent="0.25">
      <c r="I5479" s="1"/>
    </row>
    <row r="5480" spans="9:9" x14ac:dyDescent="0.25">
      <c r="I5480" s="1"/>
    </row>
    <row r="5481" spans="9:9" x14ac:dyDescent="0.25">
      <c r="I5481" s="1"/>
    </row>
    <row r="5482" spans="9:9" x14ac:dyDescent="0.25">
      <c r="I5482" s="1"/>
    </row>
    <row r="5483" spans="9:9" x14ac:dyDescent="0.25">
      <c r="I5483" s="1"/>
    </row>
    <row r="5484" spans="9:9" x14ac:dyDescent="0.25">
      <c r="I5484" s="1"/>
    </row>
    <row r="5485" spans="9:9" x14ac:dyDescent="0.25">
      <c r="I5485" s="1"/>
    </row>
    <row r="5486" spans="9:9" x14ac:dyDescent="0.25">
      <c r="I5486" s="1"/>
    </row>
    <row r="5487" spans="9:9" x14ac:dyDescent="0.25">
      <c r="I5487" s="1"/>
    </row>
    <row r="5488" spans="9:9" x14ac:dyDescent="0.25">
      <c r="I5488" s="1"/>
    </row>
    <row r="5489" spans="9:9" x14ac:dyDescent="0.25">
      <c r="I5489" s="1"/>
    </row>
    <row r="5490" spans="9:9" x14ac:dyDescent="0.25">
      <c r="I5490" s="1"/>
    </row>
    <row r="5491" spans="9:9" x14ac:dyDescent="0.25">
      <c r="I5491" s="1"/>
    </row>
    <row r="5492" spans="9:9" x14ac:dyDescent="0.25">
      <c r="I5492" s="1"/>
    </row>
    <row r="5493" spans="9:9" x14ac:dyDescent="0.25">
      <c r="I5493" s="1"/>
    </row>
    <row r="5494" spans="9:9" x14ac:dyDescent="0.25">
      <c r="I5494" s="1"/>
    </row>
    <row r="5495" spans="9:9" x14ac:dyDescent="0.25">
      <c r="I5495" s="1"/>
    </row>
    <row r="5496" spans="9:9" x14ac:dyDescent="0.25">
      <c r="I5496" s="1"/>
    </row>
    <row r="5497" spans="9:9" x14ac:dyDescent="0.25">
      <c r="I5497" s="1"/>
    </row>
    <row r="5498" spans="9:9" x14ac:dyDescent="0.25">
      <c r="I5498" s="1"/>
    </row>
    <row r="5499" spans="9:9" x14ac:dyDescent="0.25">
      <c r="I5499" s="1"/>
    </row>
    <row r="5500" spans="9:9" x14ac:dyDescent="0.25">
      <c r="I5500" s="1"/>
    </row>
    <row r="5501" spans="9:9" x14ac:dyDescent="0.25">
      <c r="I5501" s="1"/>
    </row>
    <row r="5502" spans="9:9" x14ac:dyDescent="0.25">
      <c r="I5502" s="1"/>
    </row>
    <row r="5503" spans="9:9" x14ac:dyDescent="0.25">
      <c r="I5503" s="1"/>
    </row>
    <row r="5504" spans="9:9" x14ac:dyDescent="0.25">
      <c r="I5504" s="1"/>
    </row>
    <row r="5505" spans="9:9" x14ac:dyDescent="0.25">
      <c r="I5505" s="1"/>
    </row>
    <row r="5506" spans="9:9" x14ac:dyDescent="0.25">
      <c r="I5506" s="1"/>
    </row>
    <row r="5507" spans="9:9" x14ac:dyDescent="0.25">
      <c r="I5507" s="1"/>
    </row>
    <row r="5508" spans="9:9" x14ac:dyDescent="0.25">
      <c r="I5508" s="1"/>
    </row>
    <row r="5509" spans="9:9" x14ac:dyDescent="0.25">
      <c r="I5509" s="1"/>
    </row>
    <row r="5510" spans="9:9" x14ac:dyDescent="0.25">
      <c r="I5510" s="1"/>
    </row>
    <row r="5511" spans="9:9" x14ac:dyDescent="0.25">
      <c r="I5511" s="1"/>
    </row>
    <row r="5512" spans="9:9" x14ac:dyDescent="0.25">
      <c r="I5512" s="1"/>
    </row>
    <row r="5513" spans="9:9" x14ac:dyDescent="0.25">
      <c r="I5513" s="1"/>
    </row>
    <row r="5514" spans="9:9" x14ac:dyDescent="0.25">
      <c r="I5514" s="1"/>
    </row>
    <row r="5515" spans="9:9" x14ac:dyDescent="0.25">
      <c r="I5515" s="1"/>
    </row>
    <row r="5516" spans="9:9" x14ac:dyDescent="0.25">
      <c r="I5516" s="1"/>
    </row>
    <row r="5517" spans="9:9" x14ac:dyDescent="0.25">
      <c r="I5517" s="1"/>
    </row>
    <row r="5518" spans="9:9" x14ac:dyDescent="0.25">
      <c r="I5518" s="1"/>
    </row>
    <row r="5519" spans="9:9" x14ac:dyDescent="0.25">
      <c r="I5519" s="1"/>
    </row>
    <row r="5520" spans="9:9" x14ac:dyDescent="0.25">
      <c r="I5520" s="1"/>
    </row>
    <row r="5521" spans="9:9" x14ac:dyDescent="0.25">
      <c r="I5521" s="1"/>
    </row>
    <row r="5522" spans="9:9" x14ac:dyDescent="0.25">
      <c r="I5522" s="1"/>
    </row>
    <row r="5523" spans="9:9" x14ac:dyDescent="0.25">
      <c r="I5523" s="1"/>
    </row>
    <row r="5524" spans="9:9" x14ac:dyDescent="0.25">
      <c r="I5524" s="1"/>
    </row>
    <row r="5525" spans="9:9" x14ac:dyDescent="0.25">
      <c r="I5525" s="1"/>
    </row>
    <row r="5526" spans="9:9" x14ac:dyDescent="0.25">
      <c r="I5526" s="1"/>
    </row>
    <row r="5527" spans="9:9" x14ac:dyDescent="0.25">
      <c r="I5527" s="1"/>
    </row>
    <row r="5528" spans="9:9" x14ac:dyDescent="0.25">
      <c r="I5528" s="1"/>
    </row>
    <row r="5529" spans="9:9" x14ac:dyDescent="0.25">
      <c r="I5529" s="1"/>
    </row>
    <row r="5530" spans="9:9" x14ac:dyDescent="0.25">
      <c r="I5530" s="1"/>
    </row>
    <row r="5531" spans="9:9" x14ac:dyDescent="0.25">
      <c r="I5531" s="1"/>
    </row>
    <row r="5532" spans="9:9" x14ac:dyDescent="0.25">
      <c r="I5532" s="1"/>
    </row>
    <row r="5533" spans="9:9" x14ac:dyDescent="0.25">
      <c r="I5533" s="1"/>
    </row>
    <row r="5534" spans="9:9" x14ac:dyDescent="0.25">
      <c r="I5534" s="1"/>
    </row>
    <row r="5535" spans="9:9" x14ac:dyDescent="0.25">
      <c r="I5535" s="1"/>
    </row>
    <row r="5536" spans="9:9" x14ac:dyDescent="0.25">
      <c r="I5536" s="1"/>
    </row>
    <row r="5537" spans="9:9" x14ac:dyDescent="0.25">
      <c r="I5537" s="1"/>
    </row>
    <row r="5538" spans="9:9" x14ac:dyDescent="0.25">
      <c r="I5538" s="1"/>
    </row>
    <row r="5539" spans="9:9" x14ac:dyDescent="0.25">
      <c r="I5539" s="1"/>
    </row>
    <row r="5540" spans="9:9" x14ac:dyDescent="0.25">
      <c r="I5540" s="1"/>
    </row>
    <row r="5541" spans="9:9" x14ac:dyDescent="0.25">
      <c r="I5541" s="1"/>
    </row>
    <row r="5542" spans="9:9" x14ac:dyDescent="0.25">
      <c r="I5542" s="1"/>
    </row>
    <row r="5543" spans="9:9" x14ac:dyDescent="0.25">
      <c r="I5543" s="1"/>
    </row>
    <row r="5544" spans="9:9" x14ac:dyDescent="0.25">
      <c r="I5544" s="1"/>
    </row>
    <row r="5545" spans="9:9" x14ac:dyDescent="0.25">
      <c r="I5545" s="1"/>
    </row>
    <row r="5546" spans="9:9" x14ac:dyDescent="0.25">
      <c r="I5546" s="1"/>
    </row>
    <row r="5547" spans="9:9" x14ac:dyDescent="0.25">
      <c r="I5547" s="1"/>
    </row>
    <row r="5548" spans="9:9" x14ac:dyDescent="0.25">
      <c r="I5548" s="1"/>
    </row>
    <row r="5549" spans="9:9" x14ac:dyDescent="0.25">
      <c r="I5549" s="1"/>
    </row>
    <row r="5550" spans="9:9" x14ac:dyDescent="0.25">
      <c r="I5550" s="1"/>
    </row>
    <row r="5551" spans="9:9" x14ac:dyDescent="0.25">
      <c r="I5551" s="1"/>
    </row>
    <row r="5552" spans="9:9" x14ac:dyDescent="0.25">
      <c r="I5552" s="1"/>
    </row>
    <row r="5553" spans="9:9" x14ac:dyDescent="0.25">
      <c r="I5553" s="1"/>
    </row>
    <row r="5554" spans="9:9" x14ac:dyDescent="0.25">
      <c r="I5554" s="1"/>
    </row>
    <row r="5555" spans="9:9" x14ac:dyDescent="0.25">
      <c r="I5555" s="1"/>
    </row>
    <row r="5556" spans="9:9" x14ac:dyDescent="0.25">
      <c r="I5556" s="1"/>
    </row>
    <row r="5557" spans="9:9" x14ac:dyDescent="0.25">
      <c r="I5557" s="1"/>
    </row>
    <row r="5558" spans="9:9" x14ac:dyDescent="0.25">
      <c r="I5558" s="1"/>
    </row>
    <row r="5559" spans="9:9" x14ac:dyDescent="0.25">
      <c r="I5559" s="1"/>
    </row>
    <row r="5560" spans="9:9" x14ac:dyDescent="0.25">
      <c r="I5560" s="1"/>
    </row>
    <row r="5561" spans="9:9" x14ac:dyDescent="0.25">
      <c r="I5561" s="1"/>
    </row>
    <row r="5562" spans="9:9" x14ac:dyDescent="0.25">
      <c r="I5562" s="1"/>
    </row>
    <row r="5563" spans="9:9" x14ac:dyDescent="0.25">
      <c r="I5563" s="1"/>
    </row>
    <row r="5564" spans="9:9" x14ac:dyDescent="0.25">
      <c r="I5564" s="1"/>
    </row>
    <row r="5565" spans="9:9" x14ac:dyDescent="0.25">
      <c r="I5565" s="1"/>
    </row>
    <row r="5566" spans="9:9" x14ac:dyDescent="0.25">
      <c r="I5566" s="1"/>
    </row>
    <row r="5567" spans="9:9" x14ac:dyDescent="0.25">
      <c r="I5567" s="1"/>
    </row>
    <row r="5568" spans="9:9" x14ac:dyDescent="0.25">
      <c r="I5568" s="1"/>
    </row>
    <row r="5569" spans="9:9" x14ac:dyDescent="0.25">
      <c r="I5569" s="1"/>
    </row>
    <row r="5570" spans="9:9" x14ac:dyDescent="0.25">
      <c r="I5570" s="1"/>
    </row>
    <row r="5571" spans="9:9" x14ac:dyDescent="0.25">
      <c r="I5571" s="1"/>
    </row>
    <row r="5572" spans="9:9" x14ac:dyDescent="0.25">
      <c r="I5572" s="1"/>
    </row>
    <row r="5573" spans="9:9" x14ac:dyDescent="0.25">
      <c r="I5573" s="1"/>
    </row>
    <row r="5574" spans="9:9" x14ac:dyDescent="0.25">
      <c r="I5574" s="1"/>
    </row>
    <row r="5575" spans="9:9" x14ac:dyDescent="0.25">
      <c r="I5575" s="1"/>
    </row>
    <row r="5576" spans="9:9" x14ac:dyDescent="0.25">
      <c r="I5576" s="1"/>
    </row>
    <row r="5577" spans="9:9" x14ac:dyDescent="0.25">
      <c r="I5577" s="1"/>
    </row>
    <row r="5578" spans="9:9" x14ac:dyDescent="0.25">
      <c r="I5578" s="1"/>
    </row>
    <row r="5579" spans="9:9" x14ac:dyDescent="0.25">
      <c r="I5579" s="1"/>
    </row>
    <row r="5580" spans="9:9" x14ac:dyDescent="0.25">
      <c r="I5580" s="1"/>
    </row>
    <row r="5581" spans="9:9" x14ac:dyDescent="0.25">
      <c r="I5581" s="1"/>
    </row>
    <row r="5582" spans="9:9" x14ac:dyDescent="0.25">
      <c r="I5582" s="1"/>
    </row>
    <row r="5583" spans="9:9" x14ac:dyDescent="0.25">
      <c r="I5583" s="1"/>
    </row>
    <row r="5584" spans="9:9" x14ac:dyDescent="0.25">
      <c r="I5584" s="1"/>
    </row>
    <row r="5585" spans="9:9" x14ac:dyDescent="0.25">
      <c r="I5585" s="1"/>
    </row>
    <row r="5586" spans="9:9" x14ac:dyDescent="0.25">
      <c r="I5586" s="1"/>
    </row>
    <row r="5587" spans="9:9" x14ac:dyDescent="0.25">
      <c r="I5587" s="1"/>
    </row>
    <row r="5588" spans="9:9" x14ac:dyDescent="0.25">
      <c r="I5588" s="1"/>
    </row>
    <row r="5589" spans="9:9" x14ac:dyDescent="0.25">
      <c r="I5589" s="1"/>
    </row>
    <row r="5590" spans="9:9" x14ac:dyDescent="0.25">
      <c r="I5590" s="1"/>
    </row>
    <row r="5591" spans="9:9" x14ac:dyDescent="0.25">
      <c r="I5591" s="1"/>
    </row>
    <row r="5592" spans="9:9" x14ac:dyDescent="0.25">
      <c r="I5592" s="1"/>
    </row>
    <row r="5593" spans="9:9" x14ac:dyDescent="0.25">
      <c r="I5593" s="1"/>
    </row>
    <row r="5594" spans="9:9" x14ac:dyDescent="0.25">
      <c r="I5594" s="1"/>
    </row>
    <row r="5595" spans="9:9" x14ac:dyDescent="0.25">
      <c r="I5595" s="1"/>
    </row>
    <row r="5596" spans="9:9" x14ac:dyDescent="0.25">
      <c r="I5596" s="1"/>
    </row>
    <row r="5597" spans="9:9" x14ac:dyDescent="0.25">
      <c r="I5597" s="1"/>
    </row>
    <row r="5598" spans="9:9" x14ac:dyDescent="0.25">
      <c r="I5598" s="1"/>
    </row>
    <row r="5599" spans="9:9" x14ac:dyDescent="0.25">
      <c r="I5599" s="1"/>
    </row>
    <row r="5600" spans="9:9" x14ac:dyDescent="0.25">
      <c r="I5600" s="1"/>
    </row>
    <row r="5601" spans="9:9" x14ac:dyDescent="0.25">
      <c r="I5601" s="1"/>
    </row>
    <row r="5602" spans="9:9" x14ac:dyDescent="0.25">
      <c r="I5602" s="1"/>
    </row>
    <row r="5603" spans="9:9" x14ac:dyDescent="0.25">
      <c r="I5603" s="1"/>
    </row>
    <row r="5604" spans="9:9" x14ac:dyDescent="0.25">
      <c r="I5604" s="1"/>
    </row>
    <row r="5605" spans="9:9" x14ac:dyDescent="0.25">
      <c r="I5605" s="1"/>
    </row>
    <row r="5606" spans="9:9" x14ac:dyDescent="0.25">
      <c r="I5606" s="1"/>
    </row>
    <row r="5607" spans="9:9" x14ac:dyDescent="0.25">
      <c r="I5607" s="1"/>
    </row>
    <row r="5608" spans="9:9" x14ac:dyDescent="0.25">
      <c r="I5608" s="1"/>
    </row>
    <row r="5609" spans="9:9" x14ac:dyDescent="0.25">
      <c r="I5609" s="1"/>
    </row>
    <row r="5610" spans="9:9" x14ac:dyDescent="0.25">
      <c r="I5610" s="1"/>
    </row>
    <row r="5611" spans="9:9" x14ac:dyDescent="0.25">
      <c r="I5611" s="1"/>
    </row>
    <row r="5612" spans="9:9" x14ac:dyDescent="0.25">
      <c r="I5612" s="1"/>
    </row>
    <row r="5613" spans="9:9" x14ac:dyDescent="0.25">
      <c r="I5613" s="1"/>
    </row>
    <row r="5614" spans="9:9" x14ac:dyDescent="0.25">
      <c r="I5614" s="1"/>
    </row>
    <row r="5615" spans="9:9" x14ac:dyDescent="0.25">
      <c r="I5615" s="1"/>
    </row>
    <row r="5616" spans="9:9" x14ac:dyDescent="0.25">
      <c r="I5616" s="1"/>
    </row>
    <row r="5617" spans="9:9" x14ac:dyDescent="0.25">
      <c r="I5617" s="1"/>
    </row>
    <row r="5618" spans="9:9" x14ac:dyDescent="0.25">
      <c r="I5618" s="1"/>
    </row>
    <row r="5619" spans="9:9" x14ac:dyDescent="0.25">
      <c r="I5619" s="1"/>
    </row>
    <row r="5620" spans="9:9" x14ac:dyDescent="0.25">
      <c r="I5620" s="1"/>
    </row>
    <row r="5621" spans="9:9" x14ac:dyDescent="0.25">
      <c r="I5621" s="1"/>
    </row>
    <row r="5622" spans="9:9" x14ac:dyDescent="0.25">
      <c r="I5622" s="1"/>
    </row>
    <row r="5623" spans="9:9" x14ac:dyDescent="0.25">
      <c r="I5623" s="1"/>
    </row>
    <row r="5624" spans="9:9" x14ac:dyDescent="0.25">
      <c r="I5624" s="1"/>
    </row>
    <row r="5625" spans="9:9" x14ac:dyDescent="0.25">
      <c r="I5625" s="1"/>
    </row>
    <row r="5626" spans="9:9" x14ac:dyDescent="0.25">
      <c r="I5626" s="1"/>
    </row>
    <row r="5627" spans="9:9" x14ac:dyDescent="0.25">
      <c r="I5627" s="1"/>
    </row>
    <row r="5628" spans="9:9" x14ac:dyDescent="0.25">
      <c r="I5628" s="1"/>
    </row>
    <row r="5629" spans="9:9" x14ac:dyDescent="0.25">
      <c r="I5629" s="1"/>
    </row>
    <row r="5630" spans="9:9" x14ac:dyDescent="0.25">
      <c r="I5630" s="1"/>
    </row>
    <row r="5631" spans="9:9" x14ac:dyDescent="0.25">
      <c r="I5631" s="1"/>
    </row>
    <row r="5632" spans="9:9" x14ac:dyDescent="0.25">
      <c r="I5632" s="1"/>
    </row>
    <row r="5633" spans="9:9" x14ac:dyDescent="0.25">
      <c r="I5633" s="1"/>
    </row>
    <row r="5634" spans="9:9" x14ac:dyDescent="0.25">
      <c r="I5634" s="1"/>
    </row>
    <row r="5635" spans="9:9" x14ac:dyDescent="0.25">
      <c r="I5635" s="1"/>
    </row>
    <row r="5636" spans="9:9" x14ac:dyDescent="0.25">
      <c r="I5636" s="1"/>
    </row>
    <row r="5637" spans="9:9" x14ac:dyDescent="0.25">
      <c r="I5637" s="1"/>
    </row>
    <row r="5638" spans="9:9" x14ac:dyDescent="0.25">
      <c r="I5638" s="1"/>
    </row>
    <row r="5639" spans="9:9" x14ac:dyDescent="0.25">
      <c r="I5639" s="1"/>
    </row>
    <row r="5640" spans="9:9" x14ac:dyDescent="0.25">
      <c r="I5640" s="1"/>
    </row>
    <row r="5641" spans="9:9" x14ac:dyDescent="0.25">
      <c r="I5641" s="1"/>
    </row>
    <row r="5642" spans="9:9" x14ac:dyDescent="0.25">
      <c r="I5642" s="1"/>
    </row>
    <row r="5643" spans="9:9" x14ac:dyDescent="0.25">
      <c r="I5643" s="1"/>
    </row>
    <row r="5644" spans="9:9" x14ac:dyDescent="0.25">
      <c r="I5644" s="1"/>
    </row>
    <row r="5645" spans="9:9" x14ac:dyDescent="0.25">
      <c r="I5645" s="1"/>
    </row>
    <row r="5646" spans="9:9" x14ac:dyDescent="0.25">
      <c r="I5646" s="1"/>
    </row>
    <row r="5647" spans="9:9" x14ac:dyDescent="0.25">
      <c r="I5647" s="1"/>
    </row>
    <row r="5648" spans="9:9" x14ac:dyDescent="0.25">
      <c r="I5648" s="1"/>
    </row>
    <row r="5649" spans="9:9" x14ac:dyDescent="0.25">
      <c r="I5649" s="1"/>
    </row>
    <row r="5650" spans="9:9" x14ac:dyDescent="0.25">
      <c r="I5650" s="1"/>
    </row>
    <row r="5651" spans="9:9" x14ac:dyDescent="0.25">
      <c r="I5651" s="1"/>
    </row>
    <row r="5652" spans="9:9" x14ac:dyDescent="0.25">
      <c r="I5652" s="1"/>
    </row>
    <row r="5653" spans="9:9" x14ac:dyDescent="0.25">
      <c r="I5653" s="1"/>
    </row>
    <row r="5654" spans="9:9" x14ac:dyDescent="0.25">
      <c r="I5654" s="1"/>
    </row>
    <row r="5655" spans="9:9" x14ac:dyDescent="0.25">
      <c r="I5655" s="1"/>
    </row>
    <row r="5656" spans="9:9" x14ac:dyDescent="0.25">
      <c r="I5656" s="1"/>
    </row>
    <row r="5657" spans="9:9" x14ac:dyDescent="0.25">
      <c r="I5657" s="1"/>
    </row>
    <row r="5658" spans="9:9" x14ac:dyDescent="0.25">
      <c r="I5658" s="1"/>
    </row>
    <row r="5659" spans="9:9" x14ac:dyDescent="0.25">
      <c r="I5659" s="1"/>
    </row>
    <row r="5660" spans="9:9" x14ac:dyDescent="0.25">
      <c r="I5660" s="1"/>
    </row>
    <row r="5661" spans="9:9" x14ac:dyDescent="0.25">
      <c r="I5661" s="1"/>
    </row>
    <row r="5662" spans="9:9" x14ac:dyDescent="0.25">
      <c r="I5662" s="1"/>
    </row>
    <row r="5663" spans="9:9" x14ac:dyDescent="0.25">
      <c r="I5663" s="1"/>
    </row>
    <row r="5664" spans="9:9" x14ac:dyDescent="0.25">
      <c r="I5664" s="1"/>
    </row>
    <row r="5665" spans="9:9" x14ac:dyDescent="0.25">
      <c r="I5665" s="1"/>
    </row>
    <row r="5666" spans="9:9" x14ac:dyDescent="0.25">
      <c r="I5666" s="1"/>
    </row>
    <row r="5667" spans="9:9" x14ac:dyDescent="0.25">
      <c r="I5667" s="1"/>
    </row>
    <row r="5668" spans="9:9" x14ac:dyDescent="0.25">
      <c r="I5668" s="1"/>
    </row>
    <row r="5669" spans="9:9" x14ac:dyDescent="0.25">
      <c r="I5669" s="1"/>
    </row>
    <row r="5670" spans="9:9" x14ac:dyDescent="0.25">
      <c r="I5670" s="1"/>
    </row>
    <row r="5671" spans="9:9" x14ac:dyDescent="0.25">
      <c r="I5671" s="1"/>
    </row>
    <row r="5672" spans="9:9" x14ac:dyDescent="0.25">
      <c r="I5672" s="1"/>
    </row>
    <row r="5673" spans="9:9" x14ac:dyDescent="0.25">
      <c r="I5673" s="1"/>
    </row>
    <row r="5674" spans="9:9" x14ac:dyDescent="0.25">
      <c r="I5674" s="1"/>
    </row>
    <row r="5675" spans="9:9" x14ac:dyDescent="0.25">
      <c r="I5675" s="1"/>
    </row>
    <row r="5676" spans="9:9" x14ac:dyDescent="0.25">
      <c r="I5676" s="1"/>
    </row>
    <row r="5677" spans="9:9" x14ac:dyDescent="0.25">
      <c r="I5677" s="1"/>
    </row>
    <row r="5678" spans="9:9" x14ac:dyDescent="0.25">
      <c r="I5678" s="1"/>
    </row>
    <row r="5679" spans="9:9" x14ac:dyDescent="0.25">
      <c r="I5679" s="1"/>
    </row>
    <row r="5680" spans="9:9" x14ac:dyDescent="0.25">
      <c r="I5680" s="1"/>
    </row>
    <row r="5681" spans="9:9" x14ac:dyDescent="0.25">
      <c r="I5681" s="1"/>
    </row>
    <row r="5682" spans="9:9" x14ac:dyDescent="0.25">
      <c r="I5682" s="1"/>
    </row>
    <row r="5683" spans="9:9" x14ac:dyDescent="0.25">
      <c r="I5683" s="1"/>
    </row>
    <row r="5684" spans="9:9" x14ac:dyDescent="0.25">
      <c r="I5684" s="1"/>
    </row>
    <row r="5685" spans="9:9" x14ac:dyDescent="0.25">
      <c r="I5685" s="1"/>
    </row>
    <row r="5686" spans="9:9" x14ac:dyDescent="0.25">
      <c r="I5686" s="1"/>
    </row>
    <row r="5687" spans="9:9" x14ac:dyDescent="0.25">
      <c r="I5687" s="1"/>
    </row>
    <row r="5688" spans="9:9" x14ac:dyDescent="0.25">
      <c r="I5688" s="1"/>
    </row>
    <row r="5689" spans="9:9" x14ac:dyDescent="0.25">
      <c r="I5689" s="1"/>
    </row>
    <row r="5690" spans="9:9" x14ac:dyDescent="0.25">
      <c r="I5690" s="1"/>
    </row>
    <row r="5691" spans="9:9" x14ac:dyDescent="0.25">
      <c r="I5691" s="1"/>
    </row>
    <row r="5692" spans="9:9" x14ac:dyDescent="0.25">
      <c r="I5692" s="1"/>
    </row>
    <row r="5693" spans="9:9" x14ac:dyDescent="0.25">
      <c r="I5693" s="1"/>
    </row>
    <row r="5694" spans="9:9" x14ac:dyDescent="0.25">
      <c r="I5694" s="1"/>
    </row>
    <row r="5695" spans="9:9" x14ac:dyDescent="0.25">
      <c r="I5695" s="1"/>
    </row>
    <row r="5696" spans="9:9" x14ac:dyDescent="0.25">
      <c r="I5696" s="1"/>
    </row>
    <row r="5697" spans="9:9" x14ac:dyDescent="0.25">
      <c r="I5697" s="1"/>
    </row>
    <row r="5698" spans="9:9" x14ac:dyDescent="0.25">
      <c r="I5698" s="1"/>
    </row>
    <row r="5699" spans="9:9" x14ac:dyDescent="0.25">
      <c r="I5699" s="1"/>
    </row>
    <row r="5700" spans="9:9" x14ac:dyDescent="0.25">
      <c r="I5700" s="1"/>
    </row>
    <row r="5701" spans="9:9" x14ac:dyDescent="0.25">
      <c r="I5701" s="1"/>
    </row>
    <row r="5702" spans="9:9" x14ac:dyDescent="0.25">
      <c r="I5702" s="1"/>
    </row>
    <row r="5703" spans="9:9" x14ac:dyDescent="0.25">
      <c r="I5703" s="1"/>
    </row>
    <row r="5704" spans="9:9" x14ac:dyDescent="0.25">
      <c r="I5704" s="1"/>
    </row>
    <row r="5705" spans="9:9" x14ac:dyDescent="0.25">
      <c r="I5705" s="1"/>
    </row>
    <row r="5706" spans="9:9" x14ac:dyDescent="0.25">
      <c r="I5706" s="1"/>
    </row>
    <row r="5707" spans="9:9" x14ac:dyDescent="0.25">
      <c r="I5707" s="1"/>
    </row>
    <row r="5708" spans="9:9" x14ac:dyDescent="0.25">
      <c r="I5708" s="1"/>
    </row>
    <row r="5709" spans="9:9" x14ac:dyDescent="0.25">
      <c r="I5709" s="1"/>
    </row>
    <row r="5710" spans="9:9" x14ac:dyDescent="0.25">
      <c r="I5710" s="1"/>
    </row>
    <row r="5711" spans="9:9" x14ac:dyDescent="0.25">
      <c r="I5711" s="1"/>
    </row>
    <row r="5712" spans="9:9" x14ac:dyDescent="0.25">
      <c r="I5712" s="1"/>
    </row>
    <row r="5713" spans="9:9" x14ac:dyDescent="0.25">
      <c r="I5713" s="1"/>
    </row>
    <row r="5714" spans="9:9" x14ac:dyDescent="0.25">
      <c r="I5714" s="1"/>
    </row>
    <row r="5715" spans="9:9" x14ac:dyDescent="0.25">
      <c r="I5715" s="1"/>
    </row>
    <row r="5716" spans="9:9" x14ac:dyDescent="0.25">
      <c r="I5716" s="1"/>
    </row>
    <row r="5717" spans="9:9" x14ac:dyDescent="0.25">
      <c r="I5717" s="1"/>
    </row>
    <row r="5718" spans="9:9" x14ac:dyDescent="0.25">
      <c r="I5718" s="1"/>
    </row>
    <row r="5719" spans="9:9" x14ac:dyDescent="0.25">
      <c r="I5719" s="1"/>
    </row>
    <row r="5720" spans="9:9" x14ac:dyDescent="0.25">
      <c r="I5720" s="1"/>
    </row>
    <row r="5721" spans="9:9" x14ac:dyDescent="0.25">
      <c r="I5721" s="1"/>
    </row>
    <row r="5722" spans="9:9" x14ac:dyDescent="0.25">
      <c r="I5722" s="1"/>
    </row>
    <row r="5723" spans="9:9" x14ac:dyDescent="0.25">
      <c r="I5723" s="1"/>
    </row>
    <row r="5724" spans="9:9" x14ac:dyDescent="0.25">
      <c r="I5724" s="1"/>
    </row>
    <row r="5725" spans="9:9" x14ac:dyDescent="0.25">
      <c r="I5725" s="1"/>
    </row>
    <row r="5726" spans="9:9" x14ac:dyDescent="0.25">
      <c r="I5726" s="1"/>
    </row>
    <row r="5727" spans="9:9" x14ac:dyDescent="0.25">
      <c r="I5727" s="1"/>
    </row>
    <row r="5728" spans="9:9" x14ac:dyDescent="0.25">
      <c r="I5728" s="1"/>
    </row>
    <row r="5729" spans="9:9" x14ac:dyDescent="0.25">
      <c r="I5729" s="1"/>
    </row>
    <row r="5730" spans="9:9" x14ac:dyDescent="0.25">
      <c r="I5730" s="1"/>
    </row>
    <row r="5731" spans="9:9" x14ac:dyDescent="0.25">
      <c r="I5731" s="1"/>
    </row>
    <row r="5732" spans="9:9" x14ac:dyDescent="0.25">
      <c r="I5732" s="1"/>
    </row>
    <row r="5733" spans="9:9" x14ac:dyDescent="0.25">
      <c r="I5733" s="1"/>
    </row>
    <row r="5734" spans="9:9" x14ac:dyDescent="0.25">
      <c r="I5734" s="1"/>
    </row>
    <row r="5735" spans="9:9" x14ac:dyDescent="0.25">
      <c r="I5735" s="1"/>
    </row>
    <row r="5736" spans="9:9" x14ac:dyDescent="0.25">
      <c r="I5736" s="1"/>
    </row>
    <row r="5737" spans="9:9" x14ac:dyDescent="0.25">
      <c r="I5737" s="1"/>
    </row>
    <row r="5738" spans="9:9" x14ac:dyDescent="0.25">
      <c r="I5738" s="1"/>
    </row>
    <row r="5739" spans="9:9" x14ac:dyDescent="0.25">
      <c r="I5739" s="1"/>
    </row>
    <row r="5740" spans="9:9" x14ac:dyDescent="0.25">
      <c r="I5740" s="1"/>
    </row>
    <row r="5741" spans="9:9" x14ac:dyDescent="0.25">
      <c r="I5741" s="1"/>
    </row>
    <row r="5742" spans="9:9" x14ac:dyDescent="0.25">
      <c r="I5742" s="1"/>
    </row>
    <row r="5743" spans="9:9" x14ac:dyDescent="0.25">
      <c r="I5743" s="1"/>
    </row>
    <row r="5744" spans="9:9" x14ac:dyDescent="0.25">
      <c r="I5744" s="1"/>
    </row>
    <row r="5745" spans="9:9" x14ac:dyDescent="0.25">
      <c r="I5745" s="1"/>
    </row>
    <row r="5746" spans="9:9" x14ac:dyDescent="0.25">
      <c r="I5746" s="1"/>
    </row>
    <row r="5747" spans="9:9" x14ac:dyDescent="0.25">
      <c r="I5747" s="1"/>
    </row>
    <row r="5748" spans="9:9" x14ac:dyDescent="0.25">
      <c r="I5748" s="1"/>
    </row>
    <row r="5749" spans="9:9" x14ac:dyDescent="0.25">
      <c r="I5749" s="1"/>
    </row>
    <row r="5750" spans="9:9" x14ac:dyDescent="0.25">
      <c r="I5750" s="1"/>
    </row>
    <row r="5751" spans="9:9" x14ac:dyDescent="0.25">
      <c r="I5751" s="1"/>
    </row>
    <row r="5752" spans="9:9" x14ac:dyDescent="0.25">
      <c r="I5752" s="1"/>
    </row>
    <row r="5753" spans="9:9" x14ac:dyDescent="0.25">
      <c r="I5753" s="1"/>
    </row>
    <row r="5754" spans="9:9" x14ac:dyDescent="0.25">
      <c r="I5754" s="1"/>
    </row>
    <row r="5755" spans="9:9" x14ac:dyDescent="0.25">
      <c r="I5755" s="1"/>
    </row>
    <row r="5756" spans="9:9" x14ac:dyDescent="0.25">
      <c r="I5756" s="1"/>
    </row>
    <row r="5757" spans="9:9" x14ac:dyDescent="0.25">
      <c r="I5757" s="1"/>
    </row>
    <row r="5758" spans="9:9" x14ac:dyDescent="0.25">
      <c r="I5758" s="1"/>
    </row>
    <row r="5759" spans="9:9" x14ac:dyDescent="0.25">
      <c r="I5759" s="1"/>
    </row>
    <row r="5760" spans="9:9" x14ac:dyDescent="0.25">
      <c r="I5760" s="1"/>
    </row>
    <row r="5761" spans="9:9" x14ac:dyDescent="0.25">
      <c r="I5761" s="1"/>
    </row>
    <row r="5762" spans="9:9" x14ac:dyDescent="0.25">
      <c r="I5762" s="1"/>
    </row>
    <row r="5763" spans="9:9" x14ac:dyDescent="0.25">
      <c r="I5763" s="1"/>
    </row>
    <row r="5764" spans="9:9" x14ac:dyDescent="0.25">
      <c r="I5764" s="1"/>
    </row>
    <row r="5765" spans="9:9" x14ac:dyDescent="0.25">
      <c r="I5765" s="1"/>
    </row>
    <row r="5766" spans="9:9" x14ac:dyDescent="0.25">
      <c r="I5766" s="1"/>
    </row>
    <row r="5767" spans="9:9" x14ac:dyDescent="0.25">
      <c r="I5767" s="1"/>
    </row>
    <row r="5768" spans="9:9" x14ac:dyDescent="0.25">
      <c r="I5768" s="1"/>
    </row>
    <row r="5769" spans="9:9" x14ac:dyDescent="0.25">
      <c r="I5769" s="1"/>
    </row>
    <row r="5770" spans="9:9" x14ac:dyDescent="0.25">
      <c r="I5770" s="1"/>
    </row>
    <row r="5771" spans="9:9" x14ac:dyDescent="0.25">
      <c r="I5771" s="1"/>
    </row>
    <row r="5772" spans="9:9" x14ac:dyDescent="0.25">
      <c r="I5772" s="1"/>
    </row>
    <row r="5773" spans="9:9" x14ac:dyDescent="0.25">
      <c r="I5773" s="1"/>
    </row>
    <row r="5774" spans="9:9" x14ac:dyDescent="0.25">
      <c r="I5774" s="1"/>
    </row>
    <row r="5775" spans="9:9" x14ac:dyDescent="0.25">
      <c r="I5775" s="1"/>
    </row>
    <row r="5776" spans="9:9" x14ac:dyDescent="0.25">
      <c r="I5776" s="1"/>
    </row>
    <row r="5777" spans="9:9" x14ac:dyDescent="0.25">
      <c r="I5777" s="1"/>
    </row>
    <row r="5778" spans="9:9" x14ac:dyDescent="0.25">
      <c r="I5778" s="1"/>
    </row>
    <row r="5779" spans="9:9" x14ac:dyDescent="0.25">
      <c r="I5779" s="1"/>
    </row>
    <row r="5780" spans="9:9" x14ac:dyDescent="0.25">
      <c r="I5780" s="1"/>
    </row>
    <row r="5781" spans="9:9" x14ac:dyDescent="0.25">
      <c r="I5781" s="1"/>
    </row>
    <row r="5782" spans="9:9" x14ac:dyDescent="0.25">
      <c r="I5782" s="1"/>
    </row>
    <row r="5783" spans="9:9" x14ac:dyDescent="0.25">
      <c r="I5783" s="1"/>
    </row>
    <row r="5784" spans="9:9" x14ac:dyDescent="0.25">
      <c r="I5784" s="1"/>
    </row>
    <row r="5785" spans="9:9" x14ac:dyDescent="0.25">
      <c r="I5785" s="1"/>
    </row>
    <row r="5786" spans="9:9" x14ac:dyDescent="0.25">
      <c r="I5786" s="1"/>
    </row>
    <row r="5787" spans="9:9" x14ac:dyDescent="0.25">
      <c r="I5787" s="1"/>
    </row>
    <row r="5788" spans="9:9" x14ac:dyDescent="0.25">
      <c r="I5788" s="1"/>
    </row>
    <row r="5789" spans="9:9" x14ac:dyDescent="0.25">
      <c r="I5789" s="1"/>
    </row>
    <row r="5790" spans="9:9" x14ac:dyDescent="0.25">
      <c r="I5790" s="1"/>
    </row>
    <row r="5791" spans="9:9" x14ac:dyDescent="0.25">
      <c r="I5791" s="1"/>
    </row>
    <row r="5792" spans="9:9" x14ac:dyDescent="0.25">
      <c r="I5792" s="1"/>
    </row>
    <row r="5793" spans="9:9" x14ac:dyDescent="0.25">
      <c r="I5793" s="1"/>
    </row>
    <row r="5794" spans="9:9" x14ac:dyDescent="0.25">
      <c r="I5794" s="1"/>
    </row>
    <row r="5795" spans="9:9" x14ac:dyDescent="0.25">
      <c r="I5795" s="1"/>
    </row>
    <row r="5796" spans="9:9" x14ac:dyDescent="0.25">
      <c r="I5796" s="1"/>
    </row>
    <row r="5797" spans="9:9" x14ac:dyDescent="0.25">
      <c r="I5797" s="1"/>
    </row>
    <row r="5798" spans="9:9" x14ac:dyDescent="0.25">
      <c r="I5798" s="1"/>
    </row>
    <row r="5799" spans="9:9" x14ac:dyDescent="0.25">
      <c r="I5799" s="1"/>
    </row>
    <row r="5800" spans="9:9" x14ac:dyDescent="0.25">
      <c r="I5800" s="1"/>
    </row>
    <row r="5801" spans="9:9" x14ac:dyDescent="0.25">
      <c r="I5801" s="1"/>
    </row>
    <row r="5802" spans="9:9" x14ac:dyDescent="0.25">
      <c r="I5802" s="1"/>
    </row>
    <row r="5803" spans="9:9" x14ac:dyDescent="0.25">
      <c r="I5803" s="1"/>
    </row>
    <row r="5804" spans="9:9" x14ac:dyDescent="0.25">
      <c r="I5804" s="1"/>
    </row>
    <row r="5805" spans="9:9" x14ac:dyDescent="0.25">
      <c r="I5805" s="1"/>
    </row>
    <row r="5806" spans="9:9" x14ac:dyDescent="0.25">
      <c r="I5806" s="1"/>
    </row>
    <row r="5807" spans="9:9" x14ac:dyDescent="0.25">
      <c r="I5807" s="1"/>
    </row>
    <row r="5808" spans="9:9" x14ac:dyDescent="0.25">
      <c r="I5808" s="1"/>
    </row>
    <row r="5809" spans="9:9" x14ac:dyDescent="0.25">
      <c r="I5809" s="1"/>
    </row>
    <row r="5810" spans="9:9" x14ac:dyDescent="0.25">
      <c r="I5810" s="1"/>
    </row>
    <row r="5811" spans="9:9" x14ac:dyDescent="0.25">
      <c r="I5811" s="1"/>
    </row>
    <row r="5812" spans="9:9" x14ac:dyDescent="0.25">
      <c r="I5812" s="1"/>
    </row>
    <row r="5813" spans="9:9" x14ac:dyDescent="0.25">
      <c r="I5813" s="1"/>
    </row>
    <row r="5814" spans="9:9" x14ac:dyDescent="0.25">
      <c r="I5814" s="1"/>
    </row>
    <row r="5815" spans="9:9" x14ac:dyDescent="0.25">
      <c r="I5815" s="1"/>
    </row>
    <row r="5816" spans="9:9" x14ac:dyDescent="0.25">
      <c r="I5816" s="1"/>
    </row>
    <row r="5817" spans="9:9" x14ac:dyDescent="0.25">
      <c r="I5817" s="1"/>
    </row>
    <row r="5818" spans="9:9" x14ac:dyDescent="0.25">
      <c r="I5818" s="1"/>
    </row>
    <row r="5819" spans="9:9" x14ac:dyDescent="0.25">
      <c r="I5819" s="1"/>
    </row>
    <row r="5820" spans="9:9" x14ac:dyDescent="0.25">
      <c r="I5820" s="1"/>
    </row>
    <row r="5821" spans="9:9" x14ac:dyDescent="0.25">
      <c r="I5821" s="1"/>
    </row>
    <row r="5822" spans="9:9" x14ac:dyDescent="0.25">
      <c r="I5822" s="1"/>
    </row>
    <row r="5823" spans="9:9" x14ac:dyDescent="0.25">
      <c r="I5823" s="1"/>
    </row>
    <row r="5824" spans="9:9" x14ac:dyDescent="0.25">
      <c r="I5824" s="1"/>
    </row>
    <row r="5825" spans="9:9" x14ac:dyDescent="0.25">
      <c r="I5825" s="1"/>
    </row>
    <row r="5826" spans="9:9" x14ac:dyDescent="0.25">
      <c r="I5826" s="1"/>
    </row>
    <row r="5827" spans="9:9" x14ac:dyDescent="0.25">
      <c r="I5827" s="1"/>
    </row>
    <row r="5828" spans="9:9" x14ac:dyDescent="0.25">
      <c r="I5828" s="1"/>
    </row>
    <row r="5829" spans="9:9" x14ac:dyDescent="0.25">
      <c r="I5829" s="1"/>
    </row>
    <row r="5830" spans="9:9" x14ac:dyDescent="0.25">
      <c r="I5830" s="1"/>
    </row>
    <row r="5831" spans="9:9" x14ac:dyDescent="0.25">
      <c r="I5831" s="1"/>
    </row>
    <row r="5832" spans="9:9" x14ac:dyDescent="0.25">
      <c r="I5832" s="1"/>
    </row>
    <row r="5833" spans="9:9" x14ac:dyDescent="0.25">
      <c r="I5833" s="1"/>
    </row>
    <row r="5834" spans="9:9" x14ac:dyDescent="0.25">
      <c r="I5834" s="1"/>
    </row>
    <row r="5835" spans="9:9" x14ac:dyDescent="0.25">
      <c r="I5835" s="1"/>
    </row>
    <row r="5836" spans="9:9" x14ac:dyDescent="0.25">
      <c r="I5836" s="1"/>
    </row>
    <row r="5837" spans="9:9" x14ac:dyDescent="0.25">
      <c r="I5837" s="1"/>
    </row>
    <row r="5838" spans="9:9" x14ac:dyDescent="0.25">
      <c r="I5838" s="1"/>
    </row>
    <row r="5839" spans="9:9" x14ac:dyDescent="0.25">
      <c r="I5839" s="1"/>
    </row>
    <row r="5840" spans="9:9" x14ac:dyDescent="0.25">
      <c r="I5840" s="1"/>
    </row>
    <row r="5841" spans="9:9" x14ac:dyDescent="0.25">
      <c r="I5841" s="1"/>
    </row>
    <row r="5842" spans="9:9" x14ac:dyDescent="0.25">
      <c r="I5842" s="1"/>
    </row>
    <row r="5843" spans="9:9" x14ac:dyDescent="0.25">
      <c r="I5843" s="1"/>
    </row>
    <row r="5844" spans="9:9" x14ac:dyDescent="0.25">
      <c r="I5844" s="1"/>
    </row>
    <row r="5845" spans="9:9" x14ac:dyDescent="0.25">
      <c r="I5845" s="1"/>
    </row>
    <row r="5846" spans="9:9" x14ac:dyDescent="0.25">
      <c r="I5846" s="1"/>
    </row>
    <row r="5847" spans="9:9" x14ac:dyDescent="0.25">
      <c r="I5847" s="1"/>
    </row>
    <row r="5848" spans="9:9" x14ac:dyDescent="0.25">
      <c r="I5848" s="1"/>
    </row>
    <row r="5849" spans="9:9" x14ac:dyDescent="0.25">
      <c r="I5849" s="1"/>
    </row>
    <row r="5850" spans="9:9" x14ac:dyDescent="0.25">
      <c r="I5850" s="1"/>
    </row>
    <row r="5851" spans="9:9" x14ac:dyDescent="0.25">
      <c r="I5851" s="1"/>
    </row>
    <row r="5852" spans="9:9" x14ac:dyDescent="0.25">
      <c r="I5852" s="1"/>
    </row>
    <row r="5853" spans="9:9" x14ac:dyDescent="0.25">
      <c r="I5853" s="1"/>
    </row>
    <row r="5854" spans="9:9" x14ac:dyDescent="0.25">
      <c r="I5854" s="1"/>
    </row>
    <row r="5855" spans="9:9" x14ac:dyDescent="0.25">
      <c r="I5855" s="1"/>
    </row>
    <row r="5856" spans="9:9" x14ac:dyDescent="0.25">
      <c r="I5856" s="1"/>
    </row>
    <row r="5857" spans="9:9" x14ac:dyDescent="0.25">
      <c r="I5857" s="1"/>
    </row>
    <row r="5858" spans="9:9" x14ac:dyDescent="0.25">
      <c r="I5858" s="1"/>
    </row>
    <row r="5859" spans="9:9" x14ac:dyDescent="0.25">
      <c r="I5859" s="1"/>
    </row>
    <row r="5860" spans="9:9" x14ac:dyDescent="0.25">
      <c r="I5860" s="1"/>
    </row>
    <row r="5861" spans="9:9" x14ac:dyDescent="0.25">
      <c r="I5861" s="1"/>
    </row>
    <row r="5862" spans="9:9" x14ac:dyDescent="0.25">
      <c r="I5862" s="1"/>
    </row>
    <row r="5863" spans="9:9" x14ac:dyDescent="0.25">
      <c r="I5863" s="1"/>
    </row>
    <row r="5864" spans="9:9" x14ac:dyDescent="0.25">
      <c r="I5864" s="1"/>
    </row>
    <row r="5865" spans="9:9" x14ac:dyDescent="0.25">
      <c r="I5865" s="1"/>
    </row>
    <row r="5866" spans="9:9" x14ac:dyDescent="0.25">
      <c r="I5866" s="1"/>
    </row>
    <row r="5867" spans="9:9" x14ac:dyDescent="0.25">
      <c r="I5867" s="1"/>
    </row>
    <row r="5868" spans="9:9" x14ac:dyDescent="0.25">
      <c r="I5868" s="1"/>
    </row>
    <row r="5869" spans="9:9" x14ac:dyDescent="0.25">
      <c r="I5869" s="1"/>
    </row>
    <row r="5870" spans="9:9" x14ac:dyDescent="0.25">
      <c r="I5870" s="1"/>
    </row>
    <row r="5871" spans="9:9" x14ac:dyDescent="0.25">
      <c r="I5871" s="1"/>
    </row>
    <row r="5872" spans="9:9" x14ac:dyDescent="0.25">
      <c r="I5872" s="1"/>
    </row>
    <row r="5873" spans="9:9" x14ac:dyDescent="0.25">
      <c r="I5873" s="1"/>
    </row>
    <row r="5874" spans="9:9" x14ac:dyDescent="0.25">
      <c r="I5874" s="1"/>
    </row>
    <row r="5875" spans="9:9" x14ac:dyDescent="0.25">
      <c r="I5875" s="1"/>
    </row>
    <row r="5876" spans="9:9" x14ac:dyDescent="0.25">
      <c r="I5876" s="1"/>
    </row>
    <row r="5877" spans="9:9" x14ac:dyDescent="0.25">
      <c r="I5877" s="1"/>
    </row>
    <row r="5878" spans="9:9" x14ac:dyDescent="0.25">
      <c r="I5878" s="1"/>
    </row>
    <row r="5879" spans="9:9" x14ac:dyDescent="0.25">
      <c r="I5879" s="1"/>
    </row>
    <row r="5880" spans="9:9" x14ac:dyDescent="0.25">
      <c r="I5880" s="1"/>
    </row>
    <row r="5881" spans="9:9" x14ac:dyDescent="0.25">
      <c r="I5881" s="1"/>
    </row>
    <row r="5882" spans="9:9" x14ac:dyDescent="0.25">
      <c r="I5882" s="1"/>
    </row>
    <row r="5883" spans="9:9" x14ac:dyDescent="0.25">
      <c r="I5883" s="1"/>
    </row>
    <row r="5884" spans="9:9" x14ac:dyDescent="0.25">
      <c r="I5884" s="1"/>
    </row>
    <row r="5885" spans="9:9" x14ac:dyDescent="0.25">
      <c r="I5885" s="1"/>
    </row>
    <row r="5886" spans="9:9" x14ac:dyDescent="0.25">
      <c r="I5886" s="1"/>
    </row>
    <row r="5887" spans="9:9" x14ac:dyDescent="0.25">
      <c r="I5887" s="1"/>
    </row>
    <row r="5888" spans="9:9" x14ac:dyDescent="0.25">
      <c r="I5888" s="1"/>
    </row>
    <row r="5889" spans="9:9" x14ac:dyDescent="0.25">
      <c r="I5889" s="1"/>
    </row>
    <row r="5890" spans="9:9" x14ac:dyDescent="0.25">
      <c r="I5890" s="1"/>
    </row>
    <row r="5891" spans="9:9" x14ac:dyDescent="0.25">
      <c r="I5891" s="1"/>
    </row>
    <row r="5892" spans="9:9" x14ac:dyDescent="0.25">
      <c r="I5892" s="1"/>
    </row>
    <row r="5893" spans="9:9" x14ac:dyDescent="0.25">
      <c r="I5893" s="1"/>
    </row>
    <row r="5894" spans="9:9" x14ac:dyDescent="0.25">
      <c r="I5894" s="1"/>
    </row>
    <row r="5895" spans="9:9" x14ac:dyDescent="0.25">
      <c r="I5895" s="1"/>
    </row>
    <row r="5896" spans="9:9" x14ac:dyDescent="0.25">
      <c r="I5896" s="1"/>
    </row>
    <row r="5897" spans="9:9" x14ac:dyDescent="0.25">
      <c r="I5897" s="1"/>
    </row>
    <row r="5898" spans="9:9" x14ac:dyDescent="0.25">
      <c r="I5898" s="1"/>
    </row>
    <row r="5899" spans="9:9" x14ac:dyDescent="0.25">
      <c r="I5899" s="1"/>
    </row>
    <row r="5900" spans="9:9" x14ac:dyDescent="0.25">
      <c r="I5900" s="1"/>
    </row>
    <row r="5901" spans="9:9" x14ac:dyDescent="0.25">
      <c r="I5901" s="1"/>
    </row>
    <row r="5902" spans="9:9" x14ac:dyDescent="0.25">
      <c r="I5902" s="1"/>
    </row>
    <row r="5903" spans="9:9" x14ac:dyDescent="0.25">
      <c r="I5903" s="1"/>
    </row>
    <row r="5904" spans="9:9" x14ac:dyDescent="0.25">
      <c r="I5904" s="1"/>
    </row>
    <row r="5905" spans="9:9" x14ac:dyDescent="0.25">
      <c r="I5905" s="1"/>
    </row>
    <row r="5906" spans="9:9" x14ac:dyDescent="0.25">
      <c r="I5906" s="1"/>
    </row>
    <row r="5907" spans="9:9" x14ac:dyDescent="0.25">
      <c r="I5907" s="1"/>
    </row>
    <row r="5908" spans="9:9" x14ac:dyDescent="0.25">
      <c r="I5908" s="1"/>
    </row>
    <row r="5909" spans="9:9" x14ac:dyDescent="0.25">
      <c r="I5909" s="1"/>
    </row>
    <row r="5910" spans="9:9" x14ac:dyDescent="0.25">
      <c r="I5910" s="1"/>
    </row>
    <row r="5911" spans="9:9" x14ac:dyDescent="0.25">
      <c r="I5911" s="1"/>
    </row>
    <row r="5912" spans="9:9" x14ac:dyDescent="0.25">
      <c r="I5912" s="1"/>
    </row>
    <row r="5913" spans="9:9" x14ac:dyDescent="0.25">
      <c r="I5913" s="1"/>
    </row>
    <row r="5914" spans="9:9" x14ac:dyDescent="0.25">
      <c r="I5914" s="1"/>
    </row>
    <row r="5915" spans="9:9" x14ac:dyDescent="0.25">
      <c r="I5915" s="1"/>
    </row>
    <row r="5916" spans="9:9" x14ac:dyDescent="0.25">
      <c r="I5916" s="1"/>
    </row>
    <row r="5917" spans="9:9" x14ac:dyDescent="0.25">
      <c r="I5917" s="1"/>
    </row>
    <row r="5918" spans="9:9" x14ac:dyDescent="0.25">
      <c r="I5918" s="1"/>
    </row>
    <row r="5919" spans="9:9" x14ac:dyDescent="0.25">
      <c r="I5919" s="1"/>
    </row>
    <row r="5920" spans="9:9" x14ac:dyDescent="0.25">
      <c r="I5920" s="1"/>
    </row>
    <row r="5921" spans="9:9" x14ac:dyDescent="0.25">
      <c r="I5921" s="1"/>
    </row>
    <row r="5922" spans="9:9" x14ac:dyDescent="0.25">
      <c r="I5922" s="1"/>
    </row>
    <row r="5923" spans="9:9" x14ac:dyDescent="0.25">
      <c r="I5923" s="1"/>
    </row>
    <row r="5924" spans="9:9" x14ac:dyDescent="0.25">
      <c r="I5924" s="1"/>
    </row>
    <row r="5925" spans="9:9" x14ac:dyDescent="0.25">
      <c r="I5925" s="1"/>
    </row>
    <row r="5926" spans="9:9" x14ac:dyDescent="0.25">
      <c r="I5926" s="1"/>
    </row>
    <row r="5927" spans="9:9" x14ac:dyDescent="0.25">
      <c r="I5927" s="1"/>
    </row>
    <row r="5928" spans="9:9" x14ac:dyDescent="0.25">
      <c r="I5928" s="1"/>
    </row>
    <row r="5929" spans="9:9" x14ac:dyDescent="0.25">
      <c r="I5929" s="1"/>
    </row>
    <row r="5930" spans="9:9" x14ac:dyDescent="0.25">
      <c r="I5930" s="1"/>
    </row>
    <row r="5931" spans="9:9" x14ac:dyDescent="0.25">
      <c r="I5931" s="1"/>
    </row>
    <row r="5932" spans="9:9" x14ac:dyDescent="0.25">
      <c r="I5932" s="1"/>
    </row>
    <row r="5933" spans="9:9" x14ac:dyDescent="0.25">
      <c r="I5933" s="1"/>
    </row>
    <row r="5934" spans="9:9" x14ac:dyDescent="0.25">
      <c r="I5934" s="1"/>
    </row>
    <row r="5935" spans="9:9" x14ac:dyDescent="0.25">
      <c r="I5935" s="1"/>
    </row>
    <row r="5936" spans="9:9" x14ac:dyDescent="0.25">
      <c r="I5936" s="1"/>
    </row>
    <row r="5937" spans="9:9" x14ac:dyDescent="0.25">
      <c r="I5937" s="1"/>
    </row>
    <row r="5938" spans="9:9" x14ac:dyDescent="0.25">
      <c r="I5938" s="1"/>
    </row>
    <row r="5939" spans="9:9" x14ac:dyDescent="0.25">
      <c r="I5939" s="1"/>
    </row>
    <row r="5940" spans="9:9" x14ac:dyDescent="0.25">
      <c r="I5940" s="1"/>
    </row>
    <row r="5941" spans="9:9" x14ac:dyDescent="0.25">
      <c r="I5941" s="1"/>
    </row>
    <row r="5942" spans="9:9" x14ac:dyDescent="0.25">
      <c r="I5942" s="1"/>
    </row>
    <row r="5943" spans="9:9" x14ac:dyDescent="0.25">
      <c r="I5943" s="1"/>
    </row>
    <row r="5944" spans="9:9" x14ac:dyDescent="0.25">
      <c r="I5944" s="1"/>
    </row>
    <row r="5945" spans="9:9" x14ac:dyDescent="0.25">
      <c r="I5945" s="1"/>
    </row>
    <row r="5946" spans="9:9" x14ac:dyDescent="0.25">
      <c r="I5946" s="1"/>
    </row>
    <row r="5947" spans="9:9" x14ac:dyDescent="0.25">
      <c r="I5947" s="1"/>
    </row>
    <row r="5948" spans="9:9" x14ac:dyDescent="0.25">
      <c r="I5948" s="1"/>
    </row>
    <row r="5949" spans="9:9" x14ac:dyDescent="0.25">
      <c r="I5949" s="1"/>
    </row>
    <row r="5950" spans="9:9" x14ac:dyDescent="0.25">
      <c r="I5950" s="1"/>
    </row>
    <row r="5951" spans="9:9" x14ac:dyDescent="0.25">
      <c r="I5951" s="1"/>
    </row>
    <row r="5952" spans="9:9" x14ac:dyDescent="0.25">
      <c r="I5952" s="1"/>
    </row>
    <row r="5953" spans="9:9" x14ac:dyDescent="0.25">
      <c r="I5953" s="1"/>
    </row>
    <row r="5954" spans="9:9" x14ac:dyDescent="0.25">
      <c r="I5954" s="1"/>
    </row>
    <row r="5955" spans="9:9" x14ac:dyDescent="0.25">
      <c r="I5955" s="1"/>
    </row>
    <row r="5956" spans="9:9" x14ac:dyDescent="0.25">
      <c r="I5956" s="1"/>
    </row>
    <row r="5957" spans="9:9" x14ac:dyDescent="0.25">
      <c r="I5957" s="1"/>
    </row>
    <row r="5958" spans="9:9" x14ac:dyDescent="0.25">
      <c r="I5958" s="1"/>
    </row>
    <row r="5959" spans="9:9" x14ac:dyDescent="0.25">
      <c r="I5959" s="1"/>
    </row>
    <row r="5960" spans="9:9" x14ac:dyDescent="0.25">
      <c r="I5960" s="1"/>
    </row>
    <row r="5961" spans="9:9" x14ac:dyDescent="0.25">
      <c r="I5961" s="1"/>
    </row>
    <row r="5962" spans="9:9" x14ac:dyDescent="0.25">
      <c r="I5962" s="1"/>
    </row>
    <row r="5963" spans="9:9" x14ac:dyDescent="0.25">
      <c r="I5963" s="1"/>
    </row>
    <row r="5964" spans="9:9" x14ac:dyDescent="0.25">
      <c r="I5964" s="1"/>
    </row>
    <row r="5965" spans="9:9" x14ac:dyDescent="0.25">
      <c r="I5965" s="1"/>
    </row>
    <row r="5966" spans="9:9" x14ac:dyDescent="0.25">
      <c r="I5966" s="1"/>
    </row>
    <row r="5967" spans="9:9" x14ac:dyDescent="0.25">
      <c r="I5967" s="1"/>
    </row>
    <row r="5968" spans="9:9" x14ac:dyDescent="0.25">
      <c r="I5968" s="1"/>
    </row>
    <row r="5969" spans="9:9" x14ac:dyDescent="0.25">
      <c r="I5969" s="1"/>
    </row>
    <row r="5970" spans="9:9" x14ac:dyDescent="0.25">
      <c r="I5970" s="1"/>
    </row>
    <row r="5971" spans="9:9" x14ac:dyDescent="0.25">
      <c r="I5971" s="1"/>
    </row>
    <row r="5972" spans="9:9" x14ac:dyDescent="0.25">
      <c r="I5972" s="1"/>
    </row>
    <row r="5973" spans="9:9" x14ac:dyDescent="0.25">
      <c r="I5973" s="1"/>
    </row>
    <row r="5974" spans="9:9" x14ac:dyDescent="0.25">
      <c r="I5974" s="1"/>
    </row>
    <row r="5975" spans="9:9" x14ac:dyDescent="0.25">
      <c r="I5975" s="1"/>
    </row>
    <row r="5976" spans="9:9" x14ac:dyDescent="0.25">
      <c r="I5976" s="1"/>
    </row>
    <row r="5977" spans="9:9" x14ac:dyDescent="0.25">
      <c r="I5977" s="1"/>
    </row>
    <row r="5978" spans="9:9" x14ac:dyDescent="0.25">
      <c r="I5978" s="1"/>
    </row>
    <row r="5979" spans="9:9" x14ac:dyDescent="0.25">
      <c r="I5979" s="1"/>
    </row>
    <row r="5980" spans="9:9" x14ac:dyDescent="0.25">
      <c r="I5980" s="1"/>
    </row>
    <row r="5981" spans="9:9" x14ac:dyDescent="0.25">
      <c r="I5981" s="1"/>
    </row>
    <row r="5982" spans="9:9" x14ac:dyDescent="0.25">
      <c r="I5982" s="1"/>
    </row>
    <row r="5983" spans="9:9" x14ac:dyDescent="0.25">
      <c r="I5983" s="1"/>
    </row>
    <row r="5984" spans="9:9" x14ac:dyDescent="0.25">
      <c r="I5984" s="1"/>
    </row>
    <row r="5985" spans="9:9" x14ac:dyDescent="0.25">
      <c r="I5985" s="1"/>
    </row>
    <row r="5986" spans="9:9" x14ac:dyDescent="0.25">
      <c r="I5986" s="1"/>
    </row>
    <row r="5987" spans="9:9" x14ac:dyDescent="0.25">
      <c r="I5987" s="1"/>
    </row>
    <row r="5988" spans="9:9" x14ac:dyDescent="0.25">
      <c r="I5988" s="1"/>
    </row>
    <row r="5989" spans="9:9" x14ac:dyDescent="0.25">
      <c r="I5989" s="1"/>
    </row>
    <row r="5990" spans="9:9" x14ac:dyDescent="0.25">
      <c r="I5990" s="1"/>
    </row>
    <row r="5991" spans="9:9" x14ac:dyDescent="0.25">
      <c r="I5991" s="1"/>
    </row>
    <row r="5992" spans="9:9" x14ac:dyDescent="0.25">
      <c r="I5992" s="1"/>
    </row>
    <row r="5993" spans="9:9" x14ac:dyDescent="0.25">
      <c r="I5993" s="1"/>
    </row>
    <row r="5994" spans="9:9" x14ac:dyDescent="0.25">
      <c r="I5994" s="1"/>
    </row>
    <row r="5995" spans="9:9" x14ac:dyDescent="0.25">
      <c r="I5995" s="1"/>
    </row>
    <row r="5996" spans="9:9" x14ac:dyDescent="0.25">
      <c r="I5996" s="1"/>
    </row>
    <row r="5997" spans="9:9" x14ac:dyDescent="0.25">
      <c r="I5997" s="1"/>
    </row>
    <row r="5998" spans="9:9" x14ac:dyDescent="0.25">
      <c r="I5998" s="1"/>
    </row>
    <row r="5999" spans="9:9" x14ac:dyDescent="0.25">
      <c r="I5999" s="1"/>
    </row>
    <row r="6000" spans="9:9" x14ac:dyDescent="0.25">
      <c r="I6000" s="1"/>
    </row>
    <row r="6001" spans="9:9" x14ac:dyDescent="0.25">
      <c r="I6001" s="1"/>
    </row>
    <row r="6002" spans="9:9" x14ac:dyDescent="0.25">
      <c r="I6002" s="1"/>
    </row>
    <row r="6003" spans="9:9" x14ac:dyDescent="0.25">
      <c r="I6003" s="1"/>
    </row>
    <row r="6004" spans="9:9" x14ac:dyDescent="0.25">
      <c r="I6004" s="1"/>
    </row>
    <row r="6005" spans="9:9" x14ac:dyDescent="0.25">
      <c r="I6005" s="1"/>
    </row>
    <row r="6006" spans="9:9" x14ac:dyDescent="0.25">
      <c r="I6006" s="1"/>
    </row>
    <row r="6007" spans="9:9" x14ac:dyDescent="0.25">
      <c r="I6007" s="1"/>
    </row>
    <row r="6008" spans="9:9" x14ac:dyDescent="0.25">
      <c r="I6008" s="1"/>
    </row>
    <row r="6009" spans="9:9" x14ac:dyDescent="0.25">
      <c r="I6009" s="1"/>
    </row>
    <row r="6010" spans="9:9" x14ac:dyDescent="0.25">
      <c r="I6010" s="1"/>
    </row>
    <row r="6011" spans="9:9" x14ac:dyDescent="0.25">
      <c r="I6011" s="1"/>
    </row>
    <row r="6012" spans="9:9" x14ac:dyDescent="0.25">
      <c r="I6012" s="1"/>
    </row>
    <row r="6013" spans="9:9" x14ac:dyDescent="0.25">
      <c r="I6013" s="1"/>
    </row>
    <row r="6014" spans="9:9" x14ac:dyDescent="0.25">
      <c r="I6014" s="1"/>
    </row>
    <row r="6015" spans="9:9" x14ac:dyDescent="0.25">
      <c r="I6015" s="1"/>
    </row>
    <row r="6016" spans="9:9" x14ac:dyDescent="0.25">
      <c r="I6016" s="1"/>
    </row>
    <row r="6017" spans="9:9" x14ac:dyDescent="0.25">
      <c r="I6017" s="1"/>
    </row>
    <row r="6018" spans="9:9" x14ac:dyDescent="0.25">
      <c r="I6018" s="1"/>
    </row>
    <row r="6019" spans="9:9" x14ac:dyDescent="0.25">
      <c r="I6019" s="1"/>
    </row>
    <row r="6020" spans="9:9" x14ac:dyDescent="0.25">
      <c r="I6020" s="1"/>
    </row>
    <row r="6021" spans="9:9" x14ac:dyDescent="0.25">
      <c r="I6021" s="1"/>
    </row>
    <row r="6022" spans="9:9" x14ac:dyDescent="0.25">
      <c r="I6022" s="1"/>
    </row>
    <row r="6023" spans="9:9" x14ac:dyDescent="0.25">
      <c r="I6023" s="1"/>
    </row>
    <row r="6024" spans="9:9" x14ac:dyDescent="0.25">
      <c r="I6024" s="1"/>
    </row>
    <row r="6025" spans="9:9" x14ac:dyDescent="0.25">
      <c r="I6025" s="1"/>
    </row>
    <row r="6026" spans="9:9" x14ac:dyDescent="0.25">
      <c r="I6026" s="1"/>
    </row>
    <row r="6027" spans="9:9" x14ac:dyDescent="0.25">
      <c r="I6027" s="1"/>
    </row>
    <row r="6028" spans="9:9" x14ac:dyDescent="0.25">
      <c r="I6028" s="1"/>
    </row>
    <row r="6029" spans="9:9" x14ac:dyDescent="0.25">
      <c r="I6029" s="1"/>
    </row>
    <row r="6030" spans="9:9" x14ac:dyDescent="0.25">
      <c r="I6030" s="1"/>
    </row>
    <row r="6031" spans="9:9" x14ac:dyDescent="0.25">
      <c r="I6031" s="1"/>
    </row>
    <row r="6032" spans="9:9" x14ac:dyDescent="0.25">
      <c r="I6032" s="1"/>
    </row>
    <row r="6033" spans="9:9" x14ac:dyDescent="0.25">
      <c r="I6033" s="1"/>
    </row>
    <row r="6034" spans="9:9" x14ac:dyDescent="0.25">
      <c r="I6034" s="1"/>
    </row>
    <row r="6035" spans="9:9" x14ac:dyDescent="0.25">
      <c r="I6035" s="1"/>
    </row>
    <row r="6036" spans="9:9" x14ac:dyDescent="0.25">
      <c r="I6036" s="1"/>
    </row>
    <row r="6037" spans="9:9" x14ac:dyDescent="0.25">
      <c r="I6037" s="1"/>
    </row>
    <row r="6038" spans="9:9" x14ac:dyDescent="0.25">
      <c r="I6038" s="1"/>
    </row>
    <row r="6039" spans="9:9" x14ac:dyDescent="0.25">
      <c r="I6039" s="1"/>
    </row>
    <row r="6040" spans="9:9" x14ac:dyDescent="0.25">
      <c r="I6040" s="1"/>
    </row>
    <row r="6041" spans="9:9" x14ac:dyDescent="0.25">
      <c r="I6041" s="1"/>
    </row>
    <row r="6042" spans="9:9" x14ac:dyDescent="0.25">
      <c r="I6042" s="1"/>
    </row>
    <row r="6043" spans="9:9" x14ac:dyDescent="0.25">
      <c r="I6043" s="1"/>
    </row>
    <row r="6044" spans="9:9" x14ac:dyDescent="0.25">
      <c r="I6044" s="1"/>
    </row>
    <row r="6045" spans="9:9" x14ac:dyDescent="0.25">
      <c r="I6045" s="1"/>
    </row>
    <row r="6046" spans="9:9" x14ac:dyDescent="0.25">
      <c r="I6046" s="1"/>
    </row>
    <row r="6047" spans="9:9" x14ac:dyDescent="0.25">
      <c r="I6047" s="1"/>
    </row>
    <row r="6048" spans="9:9" x14ac:dyDescent="0.25">
      <c r="I6048" s="1"/>
    </row>
    <row r="6049" spans="9:9" x14ac:dyDescent="0.25">
      <c r="I6049" s="1"/>
    </row>
    <row r="6050" spans="9:9" x14ac:dyDescent="0.25">
      <c r="I6050" s="1"/>
    </row>
    <row r="6051" spans="9:9" x14ac:dyDescent="0.25">
      <c r="I6051" s="1"/>
    </row>
    <row r="6052" spans="9:9" x14ac:dyDescent="0.25">
      <c r="I6052" s="1"/>
    </row>
    <row r="6053" spans="9:9" x14ac:dyDescent="0.25">
      <c r="I6053" s="1"/>
    </row>
    <row r="6054" spans="9:9" x14ac:dyDescent="0.25">
      <c r="I6054" s="1"/>
    </row>
    <row r="6055" spans="9:9" x14ac:dyDescent="0.25">
      <c r="I6055" s="1"/>
    </row>
    <row r="6056" spans="9:9" x14ac:dyDescent="0.25">
      <c r="I6056" s="1"/>
    </row>
    <row r="6057" spans="9:9" x14ac:dyDescent="0.25">
      <c r="I6057" s="1"/>
    </row>
    <row r="6058" spans="9:9" x14ac:dyDescent="0.25">
      <c r="I6058" s="1"/>
    </row>
    <row r="6059" spans="9:9" x14ac:dyDescent="0.25">
      <c r="I6059" s="1"/>
    </row>
    <row r="6060" spans="9:9" x14ac:dyDescent="0.25">
      <c r="I6060" s="1"/>
    </row>
    <row r="6061" spans="9:9" x14ac:dyDescent="0.25">
      <c r="I6061" s="1"/>
    </row>
    <row r="6062" spans="9:9" x14ac:dyDescent="0.25">
      <c r="I6062" s="1"/>
    </row>
    <row r="6063" spans="9:9" x14ac:dyDescent="0.25">
      <c r="I6063" s="1"/>
    </row>
    <row r="6064" spans="9:9" x14ac:dyDescent="0.25">
      <c r="I6064" s="1"/>
    </row>
    <row r="6065" spans="9:9" x14ac:dyDescent="0.25">
      <c r="I6065" s="1"/>
    </row>
    <row r="6066" spans="9:9" x14ac:dyDescent="0.25">
      <c r="I6066" s="1"/>
    </row>
    <row r="6067" spans="9:9" x14ac:dyDescent="0.25">
      <c r="I6067" s="1"/>
    </row>
    <row r="6068" spans="9:9" x14ac:dyDescent="0.25">
      <c r="I6068" s="1"/>
    </row>
    <row r="6069" spans="9:9" x14ac:dyDescent="0.25">
      <c r="I6069" s="1"/>
    </row>
    <row r="6070" spans="9:9" x14ac:dyDescent="0.25">
      <c r="I6070" s="1"/>
    </row>
    <row r="6071" spans="9:9" x14ac:dyDescent="0.25">
      <c r="I6071" s="1"/>
    </row>
    <row r="6072" spans="9:9" x14ac:dyDescent="0.25">
      <c r="I6072" s="1"/>
    </row>
    <row r="6073" spans="9:9" x14ac:dyDescent="0.25">
      <c r="I6073" s="1"/>
    </row>
    <row r="6074" spans="9:9" x14ac:dyDescent="0.25">
      <c r="I6074" s="1"/>
    </row>
    <row r="6075" spans="9:9" x14ac:dyDescent="0.25">
      <c r="I6075" s="1"/>
    </row>
    <row r="6076" spans="9:9" x14ac:dyDescent="0.25">
      <c r="I6076" s="1"/>
    </row>
    <row r="6077" spans="9:9" x14ac:dyDescent="0.25">
      <c r="I6077" s="1"/>
    </row>
    <row r="6078" spans="9:9" x14ac:dyDescent="0.25">
      <c r="I6078" s="1"/>
    </row>
    <row r="6079" spans="9:9" x14ac:dyDescent="0.25">
      <c r="I6079" s="1"/>
    </row>
    <row r="6080" spans="9:9" x14ac:dyDescent="0.25">
      <c r="I6080" s="1"/>
    </row>
    <row r="6081" spans="9:9" x14ac:dyDescent="0.25">
      <c r="I6081" s="1"/>
    </row>
    <row r="6082" spans="9:9" x14ac:dyDescent="0.25">
      <c r="I6082" s="1"/>
    </row>
    <row r="6083" spans="9:9" x14ac:dyDescent="0.25">
      <c r="I6083" s="1"/>
    </row>
    <row r="6084" spans="9:9" x14ac:dyDescent="0.25">
      <c r="I6084" s="1"/>
    </row>
    <row r="6085" spans="9:9" x14ac:dyDescent="0.25">
      <c r="I6085" s="1"/>
    </row>
    <row r="6086" spans="9:9" x14ac:dyDescent="0.25">
      <c r="I6086" s="1"/>
    </row>
    <row r="6087" spans="9:9" x14ac:dyDescent="0.25">
      <c r="I6087" s="1"/>
    </row>
    <row r="6088" spans="9:9" x14ac:dyDescent="0.25">
      <c r="I6088" s="1"/>
    </row>
    <row r="6089" spans="9:9" x14ac:dyDescent="0.25">
      <c r="I6089" s="1"/>
    </row>
    <row r="6090" spans="9:9" x14ac:dyDescent="0.25">
      <c r="I6090" s="1"/>
    </row>
    <row r="6091" spans="9:9" x14ac:dyDescent="0.25">
      <c r="I6091" s="1"/>
    </row>
    <row r="6092" spans="9:9" x14ac:dyDescent="0.25">
      <c r="I6092" s="1"/>
    </row>
    <row r="6093" spans="9:9" x14ac:dyDescent="0.25">
      <c r="I6093" s="1"/>
    </row>
    <row r="6094" spans="9:9" x14ac:dyDescent="0.25">
      <c r="I6094" s="1"/>
    </row>
    <row r="6095" spans="9:9" x14ac:dyDescent="0.25">
      <c r="I6095" s="1"/>
    </row>
    <row r="6096" spans="9:9" x14ac:dyDescent="0.25">
      <c r="I6096" s="1"/>
    </row>
    <row r="6097" spans="9:9" x14ac:dyDescent="0.25">
      <c r="I6097" s="1"/>
    </row>
    <row r="6098" spans="9:9" x14ac:dyDescent="0.25">
      <c r="I6098" s="1"/>
    </row>
    <row r="6099" spans="9:9" x14ac:dyDescent="0.25">
      <c r="I6099" s="1"/>
    </row>
    <row r="6100" spans="9:9" x14ac:dyDescent="0.25">
      <c r="I6100" s="1"/>
    </row>
    <row r="6101" spans="9:9" x14ac:dyDescent="0.25">
      <c r="I6101" s="1"/>
    </row>
    <row r="6102" spans="9:9" x14ac:dyDescent="0.25">
      <c r="I6102" s="1"/>
    </row>
    <row r="6103" spans="9:9" x14ac:dyDescent="0.25">
      <c r="I6103" s="1"/>
    </row>
    <row r="6104" spans="9:9" x14ac:dyDescent="0.25">
      <c r="I6104" s="1"/>
    </row>
    <row r="6105" spans="9:9" x14ac:dyDescent="0.25">
      <c r="I6105" s="1"/>
    </row>
    <row r="6106" spans="9:9" x14ac:dyDescent="0.25">
      <c r="I6106" s="1"/>
    </row>
    <row r="6107" spans="9:9" x14ac:dyDescent="0.25">
      <c r="I6107" s="1"/>
    </row>
    <row r="6108" spans="9:9" x14ac:dyDescent="0.25">
      <c r="I6108" s="1"/>
    </row>
    <row r="6109" spans="9:9" x14ac:dyDescent="0.25">
      <c r="I6109" s="1"/>
    </row>
    <row r="6110" spans="9:9" x14ac:dyDescent="0.25">
      <c r="I6110" s="1"/>
    </row>
    <row r="6111" spans="9:9" x14ac:dyDescent="0.25">
      <c r="I6111" s="1"/>
    </row>
    <row r="6112" spans="9:9" x14ac:dyDescent="0.25">
      <c r="I6112" s="1"/>
    </row>
    <row r="6113" spans="9:9" x14ac:dyDescent="0.25">
      <c r="I6113" s="1"/>
    </row>
    <row r="6114" spans="9:9" x14ac:dyDescent="0.25">
      <c r="I6114" s="1"/>
    </row>
    <row r="6115" spans="9:9" x14ac:dyDescent="0.25">
      <c r="I6115" s="1"/>
    </row>
    <row r="6116" spans="9:9" x14ac:dyDescent="0.25">
      <c r="I6116" s="1"/>
    </row>
    <row r="6117" spans="9:9" x14ac:dyDescent="0.25">
      <c r="I6117" s="1"/>
    </row>
    <row r="6118" spans="9:9" x14ac:dyDescent="0.25">
      <c r="I6118" s="1"/>
    </row>
    <row r="6119" spans="9:9" x14ac:dyDescent="0.25">
      <c r="I6119" s="1"/>
    </row>
    <row r="6120" spans="9:9" x14ac:dyDescent="0.25">
      <c r="I6120" s="1"/>
    </row>
    <row r="6121" spans="9:9" x14ac:dyDescent="0.25">
      <c r="I6121" s="1"/>
    </row>
    <row r="6122" spans="9:9" x14ac:dyDescent="0.25">
      <c r="I6122" s="1"/>
    </row>
    <row r="6123" spans="9:9" x14ac:dyDescent="0.25">
      <c r="I6123" s="1"/>
    </row>
    <row r="6124" spans="9:9" x14ac:dyDescent="0.25">
      <c r="I6124" s="1"/>
    </row>
    <row r="6125" spans="9:9" x14ac:dyDescent="0.25">
      <c r="I6125" s="1"/>
    </row>
    <row r="6126" spans="9:9" x14ac:dyDescent="0.25">
      <c r="I6126" s="1"/>
    </row>
    <row r="6127" spans="9:9" x14ac:dyDescent="0.25">
      <c r="I6127" s="1"/>
    </row>
    <row r="6128" spans="9:9" x14ac:dyDescent="0.25">
      <c r="I6128" s="1"/>
    </row>
    <row r="6129" spans="9:9" x14ac:dyDescent="0.25">
      <c r="I6129" s="1"/>
    </row>
    <row r="6130" spans="9:9" x14ac:dyDescent="0.25">
      <c r="I6130" s="1"/>
    </row>
    <row r="6131" spans="9:9" x14ac:dyDescent="0.25">
      <c r="I6131" s="1"/>
    </row>
    <row r="6132" spans="9:9" x14ac:dyDescent="0.25">
      <c r="I6132" s="1"/>
    </row>
    <row r="6133" spans="9:9" x14ac:dyDescent="0.25">
      <c r="I6133" s="1"/>
    </row>
    <row r="6134" spans="9:9" x14ac:dyDescent="0.25">
      <c r="I6134" s="1"/>
    </row>
    <row r="6135" spans="9:9" x14ac:dyDescent="0.25">
      <c r="I6135" s="1"/>
    </row>
    <row r="6136" spans="9:9" x14ac:dyDescent="0.25">
      <c r="I6136" s="1"/>
    </row>
    <row r="6137" spans="9:9" x14ac:dyDescent="0.25">
      <c r="I6137" s="1"/>
    </row>
    <row r="6138" spans="9:9" x14ac:dyDescent="0.25">
      <c r="I6138" s="1"/>
    </row>
    <row r="6139" spans="9:9" x14ac:dyDescent="0.25">
      <c r="I6139" s="1"/>
    </row>
    <row r="6140" spans="9:9" x14ac:dyDescent="0.25">
      <c r="I6140" s="1"/>
    </row>
    <row r="6141" spans="9:9" x14ac:dyDescent="0.25">
      <c r="I6141" s="1"/>
    </row>
    <row r="6142" spans="9:9" x14ac:dyDescent="0.25">
      <c r="I6142" s="1"/>
    </row>
    <row r="6143" spans="9:9" x14ac:dyDescent="0.25">
      <c r="I6143" s="1"/>
    </row>
    <row r="6144" spans="9:9" x14ac:dyDescent="0.25">
      <c r="I6144" s="1"/>
    </row>
    <row r="6145" spans="9:9" x14ac:dyDescent="0.25">
      <c r="I6145" s="1"/>
    </row>
    <row r="6146" spans="9:9" x14ac:dyDescent="0.25">
      <c r="I6146" s="1"/>
    </row>
    <row r="6147" spans="9:9" x14ac:dyDescent="0.25">
      <c r="I6147" s="1"/>
    </row>
    <row r="6148" spans="9:9" x14ac:dyDescent="0.25">
      <c r="I6148" s="1"/>
    </row>
    <row r="6149" spans="9:9" x14ac:dyDescent="0.25">
      <c r="I6149" s="1"/>
    </row>
    <row r="6150" spans="9:9" x14ac:dyDescent="0.25">
      <c r="I6150" s="1"/>
    </row>
    <row r="6151" spans="9:9" x14ac:dyDescent="0.25">
      <c r="I6151" s="1"/>
    </row>
    <row r="6152" spans="9:9" x14ac:dyDescent="0.25">
      <c r="I6152" s="1"/>
    </row>
    <row r="6153" spans="9:9" x14ac:dyDescent="0.25">
      <c r="I6153" s="1"/>
    </row>
    <row r="6154" spans="9:9" x14ac:dyDescent="0.25">
      <c r="I6154" s="1"/>
    </row>
    <row r="6155" spans="9:9" x14ac:dyDescent="0.25">
      <c r="I6155" s="1"/>
    </row>
    <row r="6156" spans="9:9" x14ac:dyDescent="0.25">
      <c r="I6156" s="1"/>
    </row>
    <row r="6157" spans="9:9" x14ac:dyDescent="0.25">
      <c r="I6157" s="1"/>
    </row>
    <row r="6158" spans="9:9" x14ac:dyDescent="0.25">
      <c r="I6158" s="1"/>
    </row>
    <row r="6159" spans="9:9" x14ac:dyDescent="0.25">
      <c r="I6159" s="1"/>
    </row>
    <row r="6160" spans="9:9" x14ac:dyDescent="0.25">
      <c r="I6160" s="1"/>
    </row>
    <row r="6161" spans="9:9" x14ac:dyDescent="0.25">
      <c r="I6161" s="1"/>
    </row>
    <row r="6162" spans="9:9" x14ac:dyDescent="0.25">
      <c r="I6162" s="1"/>
    </row>
    <row r="6163" spans="9:9" x14ac:dyDescent="0.25">
      <c r="I6163" s="1"/>
    </row>
    <row r="6164" spans="9:9" x14ac:dyDescent="0.25">
      <c r="I6164" s="1"/>
    </row>
    <row r="6165" spans="9:9" x14ac:dyDescent="0.25">
      <c r="I6165" s="1"/>
    </row>
    <row r="6166" spans="9:9" x14ac:dyDescent="0.25">
      <c r="I6166" s="1"/>
    </row>
    <row r="6167" spans="9:9" x14ac:dyDescent="0.25">
      <c r="I6167" s="1"/>
    </row>
    <row r="6168" spans="9:9" x14ac:dyDescent="0.25">
      <c r="I6168" s="1"/>
    </row>
    <row r="6169" spans="9:9" x14ac:dyDescent="0.25">
      <c r="I6169" s="1"/>
    </row>
    <row r="6170" spans="9:9" x14ac:dyDescent="0.25">
      <c r="I6170" s="1"/>
    </row>
    <row r="6171" spans="9:9" x14ac:dyDescent="0.25">
      <c r="I6171" s="1"/>
    </row>
    <row r="6172" spans="9:9" x14ac:dyDescent="0.25">
      <c r="I6172" s="1"/>
    </row>
    <row r="6173" spans="9:9" x14ac:dyDescent="0.25">
      <c r="I6173" s="1"/>
    </row>
    <row r="6174" spans="9:9" x14ac:dyDescent="0.25">
      <c r="I6174" s="1"/>
    </row>
    <row r="6175" spans="9:9" x14ac:dyDescent="0.25">
      <c r="I6175" s="1"/>
    </row>
    <row r="6176" spans="9:9" x14ac:dyDescent="0.25">
      <c r="I6176" s="1"/>
    </row>
    <row r="6177" spans="9:9" x14ac:dyDescent="0.25">
      <c r="I6177" s="1"/>
    </row>
    <row r="6178" spans="9:9" x14ac:dyDescent="0.25">
      <c r="I6178" s="1"/>
    </row>
    <row r="6179" spans="9:9" x14ac:dyDescent="0.25">
      <c r="I6179" s="1"/>
    </row>
    <row r="6180" spans="9:9" x14ac:dyDescent="0.25">
      <c r="I6180" s="1"/>
    </row>
    <row r="6181" spans="9:9" x14ac:dyDescent="0.25">
      <c r="I6181" s="1"/>
    </row>
    <row r="6182" spans="9:9" x14ac:dyDescent="0.25">
      <c r="I6182" s="1"/>
    </row>
    <row r="6183" spans="9:9" x14ac:dyDescent="0.25">
      <c r="I6183" s="1"/>
    </row>
    <row r="6184" spans="9:9" x14ac:dyDescent="0.25">
      <c r="I6184" s="1"/>
    </row>
    <row r="6185" spans="9:9" x14ac:dyDescent="0.25">
      <c r="I6185" s="1"/>
    </row>
    <row r="6186" spans="9:9" x14ac:dyDescent="0.25">
      <c r="I6186" s="1"/>
    </row>
    <row r="6187" spans="9:9" x14ac:dyDescent="0.25">
      <c r="I6187" s="1"/>
    </row>
    <row r="6188" spans="9:9" x14ac:dyDescent="0.25">
      <c r="I6188" s="1"/>
    </row>
    <row r="6189" spans="9:9" x14ac:dyDescent="0.25">
      <c r="I6189" s="1"/>
    </row>
    <row r="6190" spans="9:9" x14ac:dyDescent="0.25">
      <c r="I6190" s="1"/>
    </row>
    <row r="6191" spans="9:9" x14ac:dyDescent="0.25">
      <c r="I6191" s="1"/>
    </row>
    <row r="6192" spans="9:9" x14ac:dyDescent="0.25">
      <c r="I6192" s="1"/>
    </row>
    <row r="6193" spans="9:9" x14ac:dyDescent="0.25">
      <c r="I6193" s="1"/>
    </row>
    <row r="6194" spans="9:9" x14ac:dyDescent="0.25">
      <c r="I6194" s="1"/>
    </row>
    <row r="6195" spans="9:9" x14ac:dyDescent="0.25">
      <c r="I6195" s="1"/>
    </row>
    <row r="6196" spans="9:9" x14ac:dyDescent="0.25">
      <c r="I6196" s="1"/>
    </row>
    <row r="6197" spans="9:9" x14ac:dyDescent="0.25">
      <c r="I6197" s="1"/>
    </row>
    <row r="6198" spans="9:9" x14ac:dyDescent="0.25">
      <c r="I6198" s="1"/>
    </row>
    <row r="6199" spans="9:9" x14ac:dyDescent="0.25">
      <c r="I6199" s="1"/>
    </row>
    <row r="6200" spans="9:9" x14ac:dyDescent="0.25">
      <c r="I6200" s="1"/>
    </row>
    <row r="6201" spans="9:9" x14ac:dyDescent="0.25">
      <c r="I6201" s="1"/>
    </row>
    <row r="6202" spans="9:9" x14ac:dyDescent="0.25">
      <c r="I6202" s="1"/>
    </row>
    <row r="6203" spans="9:9" x14ac:dyDescent="0.25">
      <c r="I6203" s="1"/>
    </row>
    <row r="6204" spans="9:9" x14ac:dyDescent="0.25">
      <c r="I6204" s="1"/>
    </row>
    <row r="6205" spans="9:9" x14ac:dyDescent="0.25">
      <c r="I6205" s="1"/>
    </row>
    <row r="6206" spans="9:9" x14ac:dyDescent="0.25">
      <c r="I6206" s="1"/>
    </row>
    <row r="6207" spans="9:9" x14ac:dyDescent="0.25">
      <c r="I6207" s="1"/>
    </row>
    <row r="6208" spans="9:9" x14ac:dyDescent="0.25">
      <c r="I6208" s="1"/>
    </row>
    <row r="6209" spans="9:9" x14ac:dyDescent="0.25">
      <c r="I6209" s="1"/>
    </row>
    <row r="6210" spans="9:9" x14ac:dyDescent="0.25">
      <c r="I6210" s="1"/>
    </row>
    <row r="6211" spans="9:9" x14ac:dyDescent="0.25">
      <c r="I6211" s="1"/>
    </row>
    <row r="6212" spans="9:9" x14ac:dyDescent="0.25">
      <c r="I6212" s="1"/>
    </row>
    <row r="6213" spans="9:9" x14ac:dyDescent="0.25">
      <c r="I6213" s="1"/>
    </row>
    <row r="6214" spans="9:9" x14ac:dyDescent="0.25">
      <c r="I6214" s="1"/>
    </row>
    <row r="6215" spans="9:9" x14ac:dyDescent="0.25">
      <c r="I6215" s="1"/>
    </row>
    <row r="6216" spans="9:9" x14ac:dyDescent="0.25">
      <c r="I6216" s="1"/>
    </row>
    <row r="6217" spans="9:9" x14ac:dyDescent="0.25">
      <c r="I6217" s="1"/>
    </row>
    <row r="6218" spans="9:9" x14ac:dyDescent="0.25">
      <c r="I6218" s="1"/>
    </row>
    <row r="6219" spans="9:9" x14ac:dyDescent="0.25">
      <c r="I6219" s="1"/>
    </row>
    <row r="6220" spans="9:9" x14ac:dyDescent="0.25">
      <c r="I6220" s="1"/>
    </row>
    <row r="6221" spans="9:9" x14ac:dyDescent="0.25">
      <c r="I6221" s="1"/>
    </row>
    <row r="6222" spans="9:9" x14ac:dyDescent="0.25">
      <c r="I6222" s="1"/>
    </row>
    <row r="6223" spans="9:9" x14ac:dyDescent="0.25">
      <c r="I6223" s="1"/>
    </row>
    <row r="6224" spans="9:9" x14ac:dyDescent="0.25">
      <c r="I6224" s="1"/>
    </row>
    <row r="6225" spans="9:9" x14ac:dyDescent="0.25">
      <c r="I6225" s="1"/>
    </row>
    <row r="6226" spans="9:9" x14ac:dyDescent="0.25">
      <c r="I6226" s="1"/>
    </row>
    <row r="6227" spans="9:9" x14ac:dyDescent="0.25">
      <c r="I6227" s="1"/>
    </row>
    <row r="6228" spans="9:9" x14ac:dyDescent="0.25">
      <c r="I6228" s="1"/>
    </row>
    <row r="6229" spans="9:9" x14ac:dyDescent="0.25">
      <c r="I6229" s="1"/>
    </row>
    <row r="6230" spans="9:9" x14ac:dyDescent="0.25">
      <c r="I6230" s="1"/>
    </row>
    <row r="6231" spans="9:9" x14ac:dyDescent="0.25">
      <c r="I6231" s="1"/>
    </row>
    <row r="6232" spans="9:9" x14ac:dyDescent="0.25">
      <c r="I6232" s="1"/>
    </row>
    <row r="6233" spans="9:9" x14ac:dyDescent="0.25">
      <c r="I6233" s="1"/>
    </row>
    <row r="6234" spans="9:9" x14ac:dyDescent="0.25">
      <c r="I6234" s="1"/>
    </row>
    <row r="6235" spans="9:9" x14ac:dyDescent="0.25">
      <c r="I6235" s="1"/>
    </row>
    <row r="6236" spans="9:9" x14ac:dyDescent="0.25">
      <c r="I6236" s="1"/>
    </row>
    <row r="6237" spans="9:9" x14ac:dyDescent="0.25">
      <c r="I6237" s="1"/>
    </row>
    <row r="6238" spans="9:9" x14ac:dyDescent="0.25">
      <c r="I6238" s="1"/>
    </row>
    <row r="6239" spans="9:9" x14ac:dyDescent="0.25">
      <c r="I6239" s="1"/>
    </row>
    <row r="6240" spans="9:9" x14ac:dyDescent="0.25">
      <c r="I6240" s="1"/>
    </row>
    <row r="6241" spans="9:9" x14ac:dyDescent="0.25">
      <c r="I6241" s="1"/>
    </row>
    <row r="6242" spans="9:9" x14ac:dyDescent="0.25">
      <c r="I6242" s="1"/>
    </row>
    <row r="6243" spans="9:9" x14ac:dyDescent="0.25">
      <c r="I6243" s="1"/>
    </row>
    <row r="6244" spans="9:9" x14ac:dyDescent="0.25">
      <c r="I6244" s="1"/>
    </row>
    <row r="6245" spans="9:9" x14ac:dyDescent="0.25">
      <c r="I6245" s="1"/>
    </row>
    <row r="6246" spans="9:9" x14ac:dyDescent="0.25">
      <c r="I6246" s="1"/>
    </row>
    <row r="6247" spans="9:9" x14ac:dyDescent="0.25">
      <c r="I6247" s="1"/>
    </row>
    <row r="6248" spans="9:9" x14ac:dyDescent="0.25">
      <c r="I6248" s="1"/>
    </row>
    <row r="6249" spans="9:9" x14ac:dyDescent="0.25">
      <c r="I6249" s="1"/>
    </row>
    <row r="6250" spans="9:9" x14ac:dyDescent="0.25">
      <c r="I6250" s="1"/>
    </row>
    <row r="6251" spans="9:9" x14ac:dyDescent="0.25">
      <c r="I6251" s="1"/>
    </row>
    <row r="6252" spans="9:9" x14ac:dyDescent="0.25">
      <c r="I6252" s="1"/>
    </row>
    <row r="6253" spans="9:9" x14ac:dyDescent="0.25">
      <c r="I6253" s="1"/>
    </row>
    <row r="6254" spans="9:9" x14ac:dyDescent="0.25">
      <c r="I6254" s="1"/>
    </row>
    <row r="6255" spans="9:9" x14ac:dyDescent="0.25">
      <c r="I6255" s="1"/>
    </row>
    <row r="6256" spans="9:9" x14ac:dyDescent="0.25">
      <c r="I6256" s="1"/>
    </row>
    <row r="6257" spans="9:9" x14ac:dyDescent="0.25">
      <c r="I6257" s="1"/>
    </row>
    <row r="6258" spans="9:9" x14ac:dyDescent="0.25">
      <c r="I6258" s="1"/>
    </row>
    <row r="6259" spans="9:9" x14ac:dyDescent="0.25">
      <c r="I6259" s="1"/>
    </row>
    <row r="6260" spans="9:9" x14ac:dyDescent="0.25">
      <c r="I6260" s="1"/>
    </row>
    <row r="6261" spans="9:9" x14ac:dyDescent="0.25">
      <c r="I6261" s="1"/>
    </row>
    <row r="6262" spans="9:9" x14ac:dyDescent="0.25">
      <c r="I6262" s="1"/>
    </row>
    <row r="6263" spans="9:9" x14ac:dyDescent="0.25">
      <c r="I6263" s="1"/>
    </row>
    <row r="6264" spans="9:9" x14ac:dyDescent="0.25">
      <c r="I6264" s="1"/>
    </row>
    <row r="6265" spans="9:9" x14ac:dyDescent="0.25">
      <c r="I6265" s="1"/>
    </row>
    <row r="6266" spans="9:9" x14ac:dyDescent="0.25">
      <c r="I6266" s="1"/>
    </row>
    <row r="6267" spans="9:9" x14ac:dyDescent="0.25">
      <c r="I6267" s="1"/>
    </row>
    <row r="6268" spans="9:9" x14ac:dyDescent="0.25">
      <c r="I6268" s="1"/>
    </row>
    <row r="6269" spans="9:9" x14ac:dyDescent="0.25">
      <c r="I6269" s="1"/>
    </row>
    <row r="6270" spans="9:9" x14ac:dyDescent="0.25">
      <c r="I6270" s="1"/>
    </row>
    <row r="6271" spans="9:9" x14ac:dyDescent="0.25">
      <c r="I6271" s="1"/>
    </row>
    <row r="6272" spans="9:9" x14ac:dyDescent="0.25">
      <c r="I6272" s="1"/>
    </row>
    <row r="6273" spans="9:9" x14ac:dyDescent="0.25">
      <c r="I6273" s="1"/>
    </row>
    <row r="6274" spans="9:9" x14ac:dyDescent="0.25">
      <c r="I6274" s="1"/>
    </row>
    <row r="6275" spans="9:9" x14ac:dyDescent="0.25">
      <c r="I6275" s="1"/>
    </row>
    <row r="6276" spans="9:9" x14ac:dyDescent="0.25">
      <c r="I6276" s="1"/>
    </row>
    <row r="6277" spans="9:9" x14ac:dyDescent="0.25">
      <c r="I6277" s="1"/>
    </row>
    <row r="6278" spans="9:9" x14ac:dyDescent="0.25">
      <c r="I6278" s="1"/>
    </row>
    <row r="6279" spans="9:9" x14ac:dyDescent="0.25">
      <c r="I6279" s="1"/>
    </row>
    <row r="6280" spans="9:9" x14ac:dyDescent="0.25">
      <c r="I6280" s="1"/>
    </row>
    <row r="6281" spans="9:9" x14ac:dyDescent="0.25">
      <c r="I6281" s="1"/>
    </row>
    <row r="6282" spans="9:9" x14ac:dyDescent="0.25">
      <c r="I6282" s="1"/>
    </row>
    <row r="6283" spans="9:9" x14ac:dyDescent="0.25">
      <c r="I6283" s="1"/>
    </row>
    <row r="6284" spans="9:9" x14ac:dyDescent="0.25">
      <c r="I6284" s="1"/>
    </row>
    <row r="6285" spans="9:9" x14ac:dyDescent="0.25">
      <c r="I6285" s="1"/>
    </row>
    <row r="6286" spans="9:9" x14ac:dyDescent="0.25">
      <c r="I6286" s="1"/>
    </row>
    <row r="6287" spans="9:9" x14ac:dyDescent="0.25">
      <c r="I6287" s="1"/>
    </row>
    <row r="6288" spans="9:9" x14ac:dyDescent="0.25">
      <c r="I6288" s="1"/>
    </row>
    <row r="6289" spans="9:9" x14ac:dyDescent="0.25">
      <c r="I6289" s="1"/>
    </row>
    <row r="6290" spans="9:9" x14ac:dyDescent="0.25">
      <c r="I6290" s="1"/>
    </row>
    <row r="6291" spans="9:9" x14ac:dyDescent="0.25">
      <c r="I6291" s="1"/>
    </row>
    <row r="6292" spans="9:9" x14ac:dyDescent="0.25">
      <c r="I6292" s="1"/>
    </row>
    <row r="6293" spans="9:9" x14ac:dyDescent="0.25">
      <c r="I6293" s="1"/>
    </row>
    <row r="6294" spans="9:9" x14ac:dyDescent="0.25">
      <c r="I6294" s="1"/>
    </row>
    <row r="6295" spans="9:9" x14ac:dyDescent="0.25">
      <c r="I6295" s="1"/>
    </row>
    <row r="6296" spans="9:9" x14ac:dyDescent="0.25">
      <c r="I6296" s="1"/>
    </row>
    <row r="6297" spans="9:9" x14ac:dyDescent="0.25">
      <c r="I6297" s="1"/>
    </row>
    <row r="6298" spans="9:9" x14ac:dyDescent="0.25">
      <c r="I6298" s="1"/>
    </row>
    <row r="6299" spans="9:9" x14ac:dyDescent="0.25">
      <c r="I6299" s="1"/>
    </row>
    <row r="6300" spans="9:9" x14ac:dyDescent="0.25">
      <c r="I6300" s="1"/>
    </row>
    <row r="6301" spans="9:9" x14ac:dyDescent="0.25">
      <c r="I6301" s="1"/>
    </row>
    <row r="6302" spans="9:9" x14ac:dyDescent="0.25">
      <c r="I6302" s="1"/>
    </row>
    <row r="6303" spans="9:9" x14ac:dyDescent="0.25">
      <c r="I6303" s="1"/>
    </row>
    <row r="6304" spans="9:9" x14ac:dyDescent="0.25">
      <c r="I6304" s="1"/>
    </row>
    <row r="6305" spans="9:9" x14ac:dyDescent="0.25">
      <c r="I6305" s="1"/>
    </row>
    <row r="6306" spans="9:9" x14ac:dyDescent="0.25">
      <c r="I6306" s="1"/>
    </row>
    <row r="6307" spans="9:9" x14ac:dyDescent="0.25">
      <c r="I6307" s="1"/>
    </row>
    <row r="6308" spans="9:9" x14ac:dyDescent="0.25">
      <c r="I6308" s="1"/>
    </row>
    <row r="6309" spans="9:9" x14ac:dyDescent="0.25">
      <c r="I6309" s="1"/>
    </row>
    <row r="6310" spans="9:9" x14ac:dyDescent="0.25">
      <c r="I6310" s="1"/>
    </row>
    <row r="6311" spans="9:9" x14ac:dyDescent="0.25">
      <c r="I6311" s="1"/>
    </row>
    <row r="6312" spans="9:9" x14ac:dyDescent="0.25">
      <c r="I6312" s="1"/>
    </row>
    <row r="6313" spans="9:9" x14ac:dyDescent="0.25">
      <c r="I6313" s="1"/>
    </row>
    <row r="6314" spans="9:9" x14ac:dyDescent="0.25">
      <c r="I6314" s="1"/>
    </row>
    <row r="6315" spans="9:9" x14ac:dyDescent="0.25">
      <c r="I6315" s="1"/>
    </row>
    <row r="6316" spans="9:9" x14ac:dyDescent="0.25">
      <c r="I6316" s="1"/>
    </row>
    <row r="6317" spans="9:9" x14ac:dyDescent="0.25">
      <c r="I6317" s="1"/>
    </row>
    <row r="6318" spans="9:9" x14ac:dyDescent="0.25">
      <c r="I6318" s="1"/>
    </row>
    <row r="6319" spans="9:9" x14ac:dyDescent="0.25">
      <c r="I6319" s="1"/>
    </row>
    <row r="6320" spans="9:9" x14ac:dyDescent="0.25">
      <c r="I6320" s="1"/>
    </row>
    <row r="6321" spans="9:9" x14ac:dyDescent="0.25">
      <c r="I6321" s="1"/>
    </row>
    <row r="6322" spans="9:9" x14ac:dyDescent="0.25">
      <c r="I6322" s="1"/>
    </row>
    <row r="6323" spans="9:9" x14ac:dyDescent="0.25">
      <c r="I6323" s="1"/>
    </row>
    <row r="6324" spans="9:9" x14ac:dyDescent="0.25">
      <c r="I6324" s="1"/>
    </row>
    <row r="6325" spans="9:9" x14ac:dyDescent="0.25">
      <c r="I6325" s="1"/>
    </row>
    <row r="6326" spans="9:9" x14ac:dyDescent="0.25">
      <c r="I6326" s="1"/>
    </row>
    <row r="6327" spans="9:9" x14ac:dyDescent="0.25">
      <c r="I6327" s="1"/>
    </row>
    <row r="6328" spans="9:9" x14ac:dyDescent="0.25">
      <c r="I6328" s="1"/>
    </row>
    <row r="6329" spans="9:9" x14ac:dyDescent="0.25">
      <c r="I6329" s="1"/>
    </row>
    <row r="6330" spans="9:9" x14ac:dyDescent="0.25">
      <c r="I6330" s="1"/>
    </row>
    <row r="6331" spans="9:9" x14ac:dyDescent="0.25">
      <c r="I6331" s="1"/>
    </row>
    <row r="6332" spans="9:9" x14ac:dyDescent="0.25">
      <c r="I6332" s="1"/>
    </row>
    <row r="6333" spans="9:9" x14ac:dyDescent="0.25">
      <c r="I6333" s="1"/>
    </row>
    <row r="6334" spans="9:9" x14ac:dyDescent="0.25">
      <c r="I6334" s="1"/>
    </row>
    <row r="6335" spans="9:9" x14ac:dyDescent="0.25">
      <c r="I6335" s="1"/>
    </row>
    <row r="6336" spans="9:9" x14ac:dyDescent="0.25">
      <c r="I6336" s="1"/>
    </row>
    <row r="6337" spans="9:9" x14ac:dyDescent="0.25">
      <c r="I6337" s="1"/>
    </row>
    <row r="6338" spans="9:9" x14ac:dyDescent="0.25">
      <c r="I6338" s="1"/>
    </row>
    <row r="6339" spans="9:9" x14ac:dyDescent="0.25">
      <c r="I6339" s="1"/>
    </row>
    <row r="6340" spans="9:9" x14ac:dyDescent="0.25">
      <c r="I6340" s="1"/>
    </row>
    <row r="6341" spans="9:9" x14ac:dyDescent="0.25">
      <c r="I6341" s="1"/>
    </row>
    <row r="6342" spans="9:9" x14ac:dyDescent="0.25">
      <c r="I6342" s="1"/>
    </row>
    <row r="6343" spans="9:9" x14ac:dyDescent="0.25">
      <c r="I6343" s="1"/>
    </row>
    <row r="6344" spans="9:9" x14ac:dyDescent="0.25">
      <c r="I6344" s="1"/>
    </row>
    <row r="6345" spans="9:9" x14ac:dyDescent="0.25">
      <c r="I6345" s="1"/>
    </row>
    <row r="6346" spans="9:9" x14ac:dyDescent="0.25">
      <c r="I6346" s="1"/>
    </row>
    <row r="6347" spans="9:9" x14ac:dyDescent="0.25">
      <c r="I6347" s="1"/>
    </row>
    <row r="6348" spans="9:9" x14ac:dyDescent="0.25">
      <c r="I6348" s="1"/>
    </row>
    <row r="6349" spans="9:9" x14ac:dyDescent="0.25">
      <c r="I6349" s="1"/>
    </row>
    <row r="6350" spans="9:9" x14ac:dyDescent="0.25">
      <c r="I6350" s="1"/>
    </row>
    <row r="6351" spans="9:9" x14ac:dyDescent="0.25">
      <c r="I6351" s="1"/>
    </row>
    <row r="6352" spans="9:9" x14ac:dyDescent="0.25">
      <c r="I6352" s="1"/>
    </row>
    <row r="6353" spans="9:9" x14ac:dyDescent="0.25">
      <c r="I6353" s="1"/>
    </row>
    <row r="6354" spans="9:9" x14ac:dyDescent="0.25">
      <c r="I6354" s="1"/>
    </row>
    <row r="6355" spans="9:9" x14ac:dyDescent="0.25">
      <c r="I6355" s="1"/>
    </row>
    <row r="6356" spans="9:9" x14ac:dyDescent="0.25">
      <c r="I6356" s="1"/>
    </row>
    <row r="6357" spans="9:9" x14ac:dyDescent="0.25">
      <c r="I6357" s="1"/>
    </row>
    <row r="6358" spans="9:9" x14ac:dyDescent="0.25">
      <c r="I6358" s="1"/>
    </row>
    <row r="6359" spans="9:9" x14ac:dyDescent="0.25">
      <c r="I6359" s="1"/>
    </row>
    <row r="6360" spans="9:9" x14ac:dyDescent="0.25">
      <c r="I6360" s="1"/>
    </row>
    <row r="6361" spans="9:9" x14ac:dyDescent="0.25">
      <c r="I6361" s="1"/>
    </row>
    <row r="6362" spans="9:9" x14ac:dyDescent="0.25">
      <c r="I6362" s="1"/>
    </row>
    <row r="6363" spans="9:9" x14ac:dyDescent="0.25">
      <c r="I6363" s="1"/>
    </row>
    <row r="6364" spans="9:9" x14ac:dyDescent="0.25">
      <c r="I6364" s="1"/>
    </row>
    <row r="6365" spans="9:9" x14ac:dyDescent="0.25">
      <c r="I6365" s="1"/>
    </row>
    <row r="6366" spans="9:9" x14ac:dyDescent="0.25">
      <c r="I6366" s="1"/>
    </row>
    <row r="6367" spans="9:9" x14ac:dyDescent="0.25">
      <c r="I6367" s="1"/>
    </row>
    <row r="6368" spans="9:9" x14ac:dyDescent="0.25">
      <c r="I6368" s="1"/>
    </row>
    <row r="6369" spans="9:9" x14ac:dyDescent="0.25">
      <c r="I6369" s="1"/>
    </row>
    <row r="6370" spans="9:9" x14ac:dyDescent="0.25">
      <c r="I6370" s="1"/>
    </row>
    <row r="6371" spans="9:9" x14ac:dyDescent="0.25">
      <c r="I6371" s="1"/>
    </row>
    <row r="6372" spans="9:9" x14ac:dyDescent="0.25">
      <c r="I6372" s="1"/>
    </row>
    <row r="6373" spans="9:9" x14ac:dyDescent="0.25">
      <c r="I6373" s="1"/>
    </row>
    <row r="6374" spans="9:9" x14ac:dyDescent="0.25">
      <c r="I6374" s="1"/>
    </row>
    <row r="6375" spans="9:9" x14ac:dyDescent="0.25">
      <c r="I6375" s="1"/>
    </row>
    <row r="6376" spans="9:9" x14ac:dyDescent="0.25">
      <c r="I6376" s="1"/>
    </row>
    <row r="6377" spans="9:9" x14ac:dyDescent="0.25">
      <c r="I6377" s="1"/>
    </row>
    <row r="6378" spans="9:9" x14ac:dyDescent="0.25">
      <c r="I6378" s="1"/>
    </row>
    <row r="6379" spans="9:9" x14ac:dyDescent="0.25">
      <c r="I6379" s="1"/>
    </row>
    <row r="6380" spans="9:9" x14ac:dyDescent="0.25">
      <c r="I6380" s="1"/>
    </row>
    <row r="6381" spans="9:9" x14ac:dyDescent="0.25">
      <c r="I6381" s="1"/>
    </row>
    <row r="6382" spans="9:9" x14ac:dyDescent="0.25">
      <c r="I6382" s="1"/>
    </row>
    <row r="6383" spans="9:9" x14ac:dyDescent="0.25">
      <c r="I6383" s="1"/>
    </row>
    <row r="6384" spans="9:9" x14ac:dyDescent="0.25">
      <c r="I6384" s="1"/>
    </row>
    <row r="6385" spans="9:9" x14ac:dyDescent="0.25">
      <c r="I6385" s="1"/>
    </row>
    <row r="6386" spans="9:9" x14ac:dyDescent="0.25">
      <c r="I6386" s="1"/>
    </row>
    <row r="6387" spans="9:9" x14ac:dyDescent="0.25">
      <c r="I6387" s="1"/>
    </row>
    <row r="6388" spans="9:9" x14ac:dyDescent="0.25">
      <c r="I6388" s="1"/>
    </row>
    <row r="6389" spans="9:9" x14ac:dyDescent="0.25">
      <c r="I6389" s="1"/>
    </row>
    <row r="6390" spans="9:9" x14ac:dyDescent="0.25">
      <c r="I6390" s="1"/>
    </row>
    <row r="6391" spans="9:9" x14ac:dyDescent="0.25">
      <c r="I6391" s="1"/>
    </row>
    <row r="6392" spans="9:9" x14ac:dyDescent="0.25">
      <c r="I6392" s="1"/>
    </row>
    <row r="6393" spans="9:9" x14ac:dyDescent="0.25">
      <c r="I6393" s="1"/>
    </row>
    <row r="6394" spans="9:9" x14ac:dyDescent="0.25">
      <c r="I6394" s="1"/>
    </row>
    <row r="6395" spans="9:9" x14ac:dyDescent="0.25">
      <c r="I6395" s="1"/>
    </row>
    <row r="6396" spans="9:9" x14ac:dyDescent="0.25">
      <c r="I6396" s="1"/>
    </row>
    <row r="6397" spans="9:9" x14ac:dyDescent="0.25">
      <c r="I6397" s="1"/>
    </row>
    <row r="6398" spans="9:9" x14ac:dyDescent="0.25">
      <c r="I6398" s="1"/>
    </row>
    <row r="6399" spans="9:9" x14ac:dyDescent="0.25">
      <c r="I6399" s="1"/>
    </row>
    <row r="6400" spans="9:9" x14ac:dyDescent="0.25">
      <c r="I6400" s="1"/>
    </row>
    <row r="6401" spans="9:9" x14ac:dyDescent="0.25">
      <c r="I6401" s="1"/>
    </row>
    <row r="6402" spans="9:9" x14ac:dyDescent="0.25">
      <c r="I6402" s="1"/>
    </row>
    <row r="6403" spans="9:9" x14ac:dyDescent="0.25">
      <c r="I6403" s="1"/>
    </row>
    <row r="6404" spans="9:9" x14ac:dyDescent="0.25">
      <c r="I6404" s="1"/>
    </row>
    <row r="6405" spans="9:9" x14ac:dyDescent="0.25">
      <c r="I6405" s="1"/>
    </row>
    <row r="6406" spans="9:9" x14ac:dyDescent="0.25">
      <c r="I6406" s="1"/>
    </row>
    <row r="6407" spans="9:9" x14ac:dyDescent="0.25">
      <c r="I6407" s="1"/>
    </row>
    <row r="6408" spans="9:9" x14ac:dyDescent="0.25">
      <c r="I6408" s="1"/>
    </row>
    <row r="6409" spans="9:9" x14ac:dyDescent="0.25">
      <c r="I6409" s="1"/>
    </row>
    <row r="6410" spans="9:9" x14ac:dyDescent="0.25">
      <c r="I6410" s="1"/>
    </row>
    <row r="6411" spans="9:9" x14ac:dyDescent="0.25">
      <c r="I6411" s="1"/>
    </row>
    <row r="6412" spans="9:9" x14ac:dyDescent="0.25">
      <c r="I6412" s="1"/>
    </row>
    <row r="6413" spans="9:9" x14ac:dyDescent="0.25">
      <c r="I6413" s="1"/>
    </row>
    <row r="6414" spans="9:9" x14ac:dyDescent="0.25">
      <c r="I6414" s="1"/>
    </row>
    <row r="6415" spans="9:9" x14ac:dyDescent="0.25">
      <c r="I6415" s="1"/>
    </row>
    <row r="6416" spans="9:9" x14ac:dyDescent="0.25">
      <c r="I6416" s="1"/>
    </row>
    <row r="6417" spans="9:9" x14ac:dyDescent="0.25">
      <c r="I6417" s="1"/>
    </row>
    <row r="6418" spans="9:9" x14ac:dyDescent="0.25">
      <c r="I6418" s="1"/>
    </row>
    <row r="6419" spans="9:9" x14ac:dyDescent="0.25">
      <c r="I6419" s="1"/>
    </row>
    <row r="6420" spans="9:9" x14ac:dyDescent="0.25">
      <c r="I6420" s="1"/>
    </row>
    <row r="6421" spans="9:9" x14ac:dyDescent="0.25">
      <c r="I6421" s="1"/>
    </row>
    <row r="6422" spans="9:9" x14ac:dyDescent="0.25">
      <c r="I6422" s="1"/>
    </row>
    <row r="6423" spans="9:9" x14ac:dyDescent="0.25">
      <c r="I6423" s="1"/>
    </row>
    <row r="6424" spans="9:9" x14ac:dyDescent="0.25">
      <c r="I6424" s="1"/>
    </row>
    <row r="6425" spans="9:9" x14ac:dyDescent="0.25">
      <c r="I6425" s="1"/>
    </row>
    <row r="6426" spans="9:9" x14ac:dyDescent="0.25">
      <c r="I6426" s="1"/>
    </row>
    <row r="6427" spans="9:9" x14ac:dyDescent="0.25">
      <c r="I6427" s="1"/>
    </row>
    <row r="6428" spans="9:9" x14ac:dyDescent="0.25">
      <c r="I6428" s="1"/>
    </row>
    <row r="6429" spans="9:9" x14ac:dyDescent="0.25">
      <c r="I6429" s="1"/>
    </row>
    <row r="6430" spans="9:9" x14ac:dyDescent="0.25">
      <c r="I6430" s="1"/>
    </row>
    <row r="6431" spans="9:9" x14ac:dyDescent="0.25">
      <c r="I6431" s="1"/>
    </row>
    <row r="6432" spans="9:9" x14ac:dyDescent="0.25">
      <c r="I6432" s="1"/>
    </row>
    <row r="6433" spans="9:9" x14ac:dyDescent="0.25">
      <c r="I6433" s="1"/>
    </row>
    <row r="6434" spans="9:9" x14ac:dyDescent="0.25">
      <c r="I6434" s="1"/>
    </row>
    <row r="6435" spans="9:9" x14ac:dyDescent="0.25">
      <c r="I6435" s="1"/>
    </row>
    <row r="6436" spans="9:9" x14ac:dyDescent="0.25">
      <c r="I6436" s="1"/>
    </row>
    <row r="6437" spans="9:9" x14ac:dyDescent="0.25">
      <c r="I6437" s="1"/>
    </row>
    <row r="6438" spans="9:9" x14ac:dyDescent="0.25">
      <c r="I6438" s="1"/>
    </row>
    <row r="6439" spans="9:9" x14ac:dyDescent="0.25">
      <c r="I6439" s="1"/>
    </row>
    <row r="6440" spans="9:9" x14ac:dyDescent="0.25">
      <c r="I6440" s="1"/>
    </row>
    <row r="6441" spans="9:9" x14ac:dyDescent="0.25">
      <c r="I6441" s="1"/>
    </row>
    <row r="6442" spans="9:9" x14ac:dyDescent="0.25">
      <c r="I6442" s="1"/>
    </row>
    <row r="6443" spans="9:9" x14ac:dyDescent="0.25">
      <c r="I6443" s="1"/>
    </row>
    <row r="6444" spans="9:9" x14ac:dyDescent="0.25">
      <c r="I6444" s="1"/>
    </row>
    <row r="6445" spans="9:9" x14ac:dyDescent="0.25">
      <c r="I6445" s="1"/>
    </row>
    <row r="6446" spans="9:9" x14ac:dyDescent="0.25">
      <c r="I6446" s="1"/>
    </row>
    <row r="6447" spans="9:9" x14ac:dyDescent="0.25">
      <c r="I6447" s="1"/>
    </row>
    <row r="6448" spans="9:9" x14ac:dyDescent="0.25">
      <c r="I6448" s="1"/>
    </row>
    <row r="6449" spans="9:9" x14ac:dyDescent="0.25">
      <c r="I6449" s="1"/>
    </row>
    <row r="6450" spans="9:9" x14ac:dyDescent="0.25">
      <c r="I6450" s="1"/>
    </row>
    <row r="6451" spans="9:9" x14ac:dyDescent="0.25">
      <c r="I6451" s="1"/>
    </row>
    <row r="6452" spans="9:9" x14ac:dyDescent="0.25">
      <c r="I6452" s="1"/>
    </row>
    <row r="6453" spans="9:9" x14ac:dyDescent="0.25">
      <c r="I6453" s="1"/>
    </row>
    <row r="6454" spans="9:9" x14ac:dyDescent="0.25">
      <c r="I6454" s="1"/>
    </row>
    <row r="6455" spans="9:9" x14ac:dyDescent="0.25">
      <c r="I6455" s="1"/>
    </row>
    <row r="6456" spans="9:9" x14ac:dyDescent="0.25">
      <c r="I6456" s="1"/>
    </row>
    <row r="6457" spans="9:9" x14ac:dyDescent="0.25">
      <c r="I6457" s="1"/>
    </row>
    <row r="6458" spans="9:9" x14ac:dyDescent="0.25">
      <c r="I6458" s="1"/>
    </row>
    <row r="6459" spans="9:9" x14ac:dyDescent="0.25">
      <c r="I6459" s="1"/>
    </row>
    <row r="6460" spans="9:9" x14ac:dyDescent="0.25">
      <c r="I6460" s="1"/>
    </row>
    <row r="6461" spans="9:9" x14ac:dyDescent="0.25">
      <c r="I6461" s="1"/>
    </row>
    <row r="6462" spans="9:9" x14ac:dyDescent="0.25">
      <c r="I6462" s="1"/>
    </row>
    <row r="6463" spans="9:9" x14ac:dyDescent="0.25">
      <c r="I6463" s="1"/>
    </row>
    <row r="6464" spans="9:9" x14ac:dyDescent="0.25">
      <c r="I6464" s="1"/>
    </row>
    <row r="6465" spans="9:9" x14ac:dyDescent="0.25">
      <c r="I6465" s="1"/>
    </row>
    <row r="6466" spans="9:9" x14ac:dyDescent="0.25">
      <c r="I6466" s="1"/>
    </row>
    <row r="6467" spans="9:9" x14ac:dyDescent="0.25">
      <c r="I6467" s="1"/>
    </row>
    <row r="6468" spans="9:9" x14ac:dyDescent="0.25">
      <c r="I6468" s="1"/>
    </row>
    <row r="6469" spans="9:9" x14ac:dyDescent="0.25">
      <c r="I6469" s="1"/>
    </row>
    <row r="6470" spans="9:9" x14ac:dyDescent="0.25">
      <c r="I6470" s="1"/>
    </row>
    <row r="6471" spans="9:9" x14ac:dyDescent="0.25">
      <c r="I6471" s="1"/>
    </row>
    <row r="6472" spans="9:9" x14ac:dyDescent="0.25">
      <c r="I6472" s="1"/>
    </row>
    <row r="6473" spans="9:9" x14ac:dyDescent="0.25">
      <c r="I6473" s="1"/>
    </row>
    <row r="6474" spans="9:9" x14ac:dyDescent="0.25">
      <c r="I6474" s="1"/>
    </row>
    <row r="6475" spans="9:9" x14ac:dyDescent="0.25">
      <c r="I6475" s="1"/>
    </row>
    <row r="6476" spans="9:9" x14ac:dyDescent="0.25">
      <c r="I6476" s="1"/>
    </row>
    <row r="6477" spans="9:9" x14ac:dyDescent="0.25">
      <c r="I6477" s="1"/>
    </row>
    <row r="6478" spans="9:9" x14ac:dyDescent="0.25">
      <c r="I6478" s="1"/>
    </row>
    <row r="6479" spans="9:9" x14ac:dyDescent="0.25">
      <c r="I6479" s="1"/>
    </row>
    <row r="6480" spans="9:9" x14ac:dyDescent="0.25">
      <c r="I6480" s="1"/>
    </row>
    <row r="6481" spans="9:9" x14ac:dyDescent="0.25">
      <c r="I6481" s="1"/>
    </row>
    <row r="6482" spans="9:9" x14ac:dyDescent="0.25">
      <c r="I6482" s="1"/>
    </row>
    <row r="6483" spans="9:9" x14ac:dyDescent="0.25">
      <c r="I6483" s="1"/>
    </row>
    <row r="6484" spans="9:9" x14ac:dyDescent="0.25">
      <c r="I6484" s="1"/>
    </row>
    <row r="6485" spans="9:9" x14ac:dyDescent="0.25">
      <c r="I6485" s="1"/>
    </row>
    <row r="6486" spans="9:9" x14ac:dyDescent="0.25">
      <c r="I6486" s="1"/>
    </row>
    <row r="6487" spans="9:9" x14ac:dyDescent="0.25">
      <c r="I6487" s="1"/>
    </row>
    <row r="6488" spans="9:9" x14ac:dyDescent="0.25">
      <c r="I6488" s="1"/>
    </row>
    <row r="6489" spans="9:9" x14ac:dyDescent="0.25">
      <c r="I6489" s="1"/>
    </row>
    <row r="6490" spans="9:9" x14ac:dyDescent="0.25">
      <c r="I6490" s="1"/>
    </row>
    <row r="6491" spans="9:9" x14ac:dyDescent="0.25">
      <c r="I6491" s="1"/>
    </row>
    <row r="6492" spans="9:9" x14ac:dyDescent="0.25">
      <c r="I6492" s="1"/>
    </row>
    <row r="6493" spans="9:9" x14ac:dyDescent="0.25">
      <c r="I6493" s="1"/>
    </row>
    <row r="6494" spans="9:9" x14ac:dyDescent="0.25">
      <c r="I6494" s="1"/>
    </row>
    <row r="6495" spans="9:9" x14ac:dyDescent="0.25">
      <c r="I6495" s="1"/>
    </row>
    <row r="6496" spans="9:9" x14ac:dyDescent="0.25">
      <c r="I6496" s="1"/>
    </row>
    <row r="6497" spans="9:9" x14ac:dyDescent="0.25">
      <c r="I6497" s="1"/>
    </row>
    <row r="6498" spans="9:9" x14ac:dyDescent="0.25">
      <c r="I6498" s="1"/>
    </row>
    <row r="6499" spans="9:9" x14ac:dyDescent="0.25">
      <c r="I6499" s="1"/>
    </row>
    <row r="6500" spans="9:9" x14ac:dyDescent="0.25">
      <c r="I6500" s="1"/>
    </row>
    <row r="6501" spans="9:9" x14ac:dyDescent="0.25">
      <c r="I6501" s="1"/>
    </row>
    <row r="6502" spans="9:9" x14ac:dyDescent="0.25">
      <c r="I6502" s="1"/>
    </row>
    <row r="6503" spans="9:9" x14ac:dyDescent="0.25">
      <c r="I6503" s="1"/>
    </row>
    <row r="6504" spans="9:9" x14ac:dyDescent="0.25">
      <c r="I6504" s="1"/>
    </row>
    <row r="6505" spans="9:9" x14ac:dyDescent="0.25">
      <c r="I6505" s="1"/>
    </row>
    <row r="6506" spans="9:9" x14ac:dyDescent="0.25">
      <c r="I6506" s="1"/>
    </row>
    <row r="6507" spans="9:9" x14ac:dyDescent="0.25">
      <c r="I6507" s="1"/>
    </row>
    <row r="6508" spans="9:9" x14ac:dyDescent="0.25">
      <c r="I6508" s="1"/>
    </row>
    <row r="6509" spans="9:9" x14ac:dyDescent="0.25">
      <c r="I6509" s="1"/>
    </row>
    <row r="6510" spans="9:9" x14ac:dyDescent="0.25">
      <c r="I6510" s="1"/>
    </row>
    <row r="6511" spans="9:9" x14ac:dyDescent="0.25">
      <c r="I6511" s="1"/>
    </row>
    <row r="6512" spans="9:9" x14ac:dyDescent="0.25">
      <c r="I6512" s="1"/>
    </row>
    <row r="6513" spans="9:9" x14ac:dyDescent="0.25">
      <c r="I6513" s="1"/>
    </row>
    <row r="6514" spans="9:9" x14ac:dyDescent="0.25">
      <c r="I6514" s="1"/>
    </row>
    <row r="6515" spans="9:9" x14ac:dyDescent="0.25">
      <c r="I6515" s="1"/>
    </row>
    <row r="6516" spans="9:9" x14ac:dyDescent="0.25">
      <c r="I6516" s="1"/>
    </row>
    <row r="6517" spans="9:9" x14ac:dyDescent="0.25">
      <c r="I6517" s="1"/>
    </row>
    <row r="6518" spans="9:9" x14ac:dyDescent="0.25">
      <c r="I6518" s="1"/>
    </row>
    <row r="6519" spans="9:9" x14ac:dyDescent="0.25">
      <c r="I6519" s="1"/>
    </row>
    <row r="6520" spans="9:9" x14ac:dyDescent="0.25">
      <c r="I6520" s="1"/>
    </row>
    <row r="6521" spans="9:9" x14ac:dyDescent="0.25">
      <c r="I6521" s="1"/>
    </row>
    <row r="6522" spans="9:9" x14ac:dyDescent="0.25">
      <c r="I6522" s="1"/>
    </row>
    <row r="6523" spans="9:9" x14ac:dyDescent="0.25">
      <c r="I6523" s="1"/>
    </row>
    <row r="6524" spans="9:9" x14ac:dyDescent="0.25">
      <c r="I6524" s="1"/>
    </row>
    <row r="6525" spans="9:9" x14ac:dyDescent="0.25">
      <c r="I6525" s="1"/>
    </row>
    <row r="6526" spans="9:9" x14ac:dyDescent="0.25">
      <c r="I6526" s="1"/>
    </row>
    <row r="6527" spans="9:9" x14ac:dyDescent="0.25">
      <c r="I6527" s="1"/>
    </row>
    <row r="6528" spans="9:9" x14ac:dyDescent="0.25">
      <c r="I6528" s="1"/>
    </row>
    <row r="6529" spans="9:9" x14ac:dyDescent="0.25">
      <c r="I6529" s="1"/>
    </row>
    <row r="6530" spans="9:9" x14ac:dyDescent="0.25">
      <c r="I6530" s="1"/>
    </row>
    <row r="6531" spans="9:9" x14ac:dyDescent="0.25">
      <c r="I6531" s="1"/>
    </row>
    <row r="6532" spans="9:9" x14ac:dyDescent="0.25">
      <c r="I6532" s="1"/>
    </row>
    <row r="6533" spans="9:9" x14ac:dyDescent="0.25">
      <c r="I6533" s="1"/>
    </row>
    <row r="6534" spans="9:9" x14ac:dyDescent="0.25">
      <c r="I6534" s="1"/>
    </row>
    <row r="6535" spans="9:9" x14ac:dyDescent="0.25">
      <c r="I6535" s="1"/>
    </row>
    <row r="6536" spans="9:9" x14ac:dyDescent="0.25">
      <c r="I6536" s="1"/>
    </row>
    <row r="6537" spans="9:9" x14ac:dyDescent="0.25">
      <c r="I6537" s="1"/>
    </row>
    <row r="6538" spans="9:9" x14ac:dyDescent="0.25">
      <c r="I6538" s="1"/>
    </row>
    <row r="6539" spans="9:9" x14ac:dyDescent="0.25">
      <c r="I6539" s="1"/>
    </row>
    <row r="6540" spans="9:9" x14ac:dyDescent="0.25">
      <c r="I6540" s="1"/>
    </row>
    <row r="6541" spans="9:9" x14ac:dyDescent="0.25">
      <c r="I6541" s="1"/>
    </row>
    <row r="6542" spans="9:9" x14ac:dyDescent="0.25">
      <c r="I6542" s="1"/>
    </row>
    <row r="6543" spans="9:9" x14ac:dyDescent="0.25">
      <c r="I6543" s="1"/>
    </row>
    <row r="6544" spans="9:9" x14ac:dyDescent="0.25">
      <c r="I6544" s="1"/>
    </row>
    <row r="6545" spans="9:9" x14ac:dyDescent="0.25">
      <c r="I6545" s="1"/>
    </row>
    <row r="6546" spans="9:9" x14ac:dyDescent="0.25">
      <c r="I6546" s="1"/>
    </row>
    <row r="6547" spans="9:9" x14ac:dyDescent="0.25">
      <c r="I6547" s="1"/>
    </row>
    <row r="6548" spans="9:9" x14ac:dyDescent="0.25">
      <c r="I6548" s="1"/>
    </row>
    <row r="6549" spans="9:9" x14ac:dyDescent="0.25">
      <c r="I6549" s="1"/>
    </row>
    <row r="6550" spans="9:9" x14ac:dyDescent="0.25">
      <c r="I6550" s="1"/>
    </row>
    <row r="6551" spans="9:9" x14ac:dyDescent="0.25">
      <c r="I6551" s="1"/>
    </row>
    <row r="6552" spans="9:9" x14ac:dyDescent="0.25">
      <c r="I6552" s="1"/>
    </row>
    <row r="6553" spans="9:9" x14ac:dyDescent="0.25">
      <c r="I6553" s="1"/>
    </row>
    <row r="6554" spans="9:9" x14ac:dyDescent="0.25">
      <c r="I6554" s="1"/>
    </row>
    <row r="6555" spans="9:9" x14ac:dyDescent="0.25">
      <c r="I6555" s="1"/>
    </row>
    <row r="6556" spans="9:9" x14ac:dyDescent="0.25">
      <c r="I6556" s="1"/>
    </row>
    <row r="6557" spans="9:9" x14ac:dyDescent="0.25">
      <c r="I6557" s="1"/>
    </row>
    <row r="6558" spans="9:9" x14ac:dyDescent="0.25">
      <c r="I6558" s="1"/>
    </row>
    <row r="6559" spans="9:9" x14ac:dyDescent="0.25">
      <c r="I6559" s="1"/>
    </row>
    <row r="6560" spans="9:9" x14ac:dyDescent="0.25">
      <c r="I6560" s="1"/>
    </row>
    <row r="6561" spans="9:9" x14ac:dyDescent="0.25">
      <c r="I6561" s="1"/>
    </row>
    <row r="6562" spans="9:9" x14ac:dyDescent="0.25">
      <c r="I6562" s="1"/>
    </row>
    <row r="6563" spans="9:9" x14ac:dyDescent="0.25">
      <c r="I6563" s="1"/>
    </row>
    <row r="6564" spans="9:9" x14ac:dyDescent="0.25">
      <c r="I6564" s="1"/>
    </row>
    <row r="6565" spans="9:9" x14ac:dyDescent="0.25">
      <c r="I6565" s="1"/>
    </row>
    <row r="6566" spans="9:9" x14ac:dyDescent="0.25">
      <c r="I6566" s="1"/>
    </row>
    <row r="6567" spans="9:9" x14ac:dyDescent="0.25">
      <c r="I6567" s="1"/>
    </row>
    <row r="6568" spans="9:9" x14ac:dyDescent="0.25">
      <c r="I6568" s="1"/>
    </row>
    <row r="6569" spans="9:9" x14ac:dyDescent="0.25">
      <c r="I6569" s="1"/>
    </row>
    <row r="6570" spans="9:9" x14ac:dyDescent="0.25">
      <c r="I6570" s="1"/>
    </row>
    <row r="6571" spans="9:9" x14ac:dyDescent="0.25">
      <c r="I6571" s="1"/>
    </row>
    <row r="6572" spans="9:9" x14ac:dyDescent="0.25">
      <c r="I6572" s="1"/>
    </row>
    <row r="6573" spans="9:9" x14ac:dyDescent="0.25">
      <c r="I6573" s="1"/>
    </row>
    <row r="6574" spans="9:9" x14ac:dyDescent="0.25">
      <c r="I6574" s="1"/>
    </row>
    <row r="6575" spans="9:9" x14ac:dyDescent="0.25">
      <c r="I6575" s="1"/>
    </row>
    <row r="6576" spans="9:9" x14ac:dyDescent="0.25">
      <c r="I6576" s="1"/>
    </row>
    <row r="6577" spans="9:9" x14ac:dyDescent="0.25">
      <c r="I6577" s="1"/>
    </row>
    <row r="6578" spans="9:9" x14ac:dyDescent="0.25">
      <c r="I6578" s="1"/>
    </row>
    <row r="6579" spans="9:9" x14ac:dyDescent="0.25">
      <c r="I6579" s="1"/>
    </row>
    <row r="6580" spans="9:9" x14ac:dyDescent="0.25">
      <c r="I6580" s="1"/>
    </row>
    <row r="6581" spans="9:9" x14ac:dyDescent="0.25">
      <c r="I6581" s="1"/>
    </row>
    <row r="6582" spans="9:9" x14ac:dyDescent="0.25">
      <c r="I6582" s="1"/>
    </row>
    <row r="6583" spans="9:9" x14ac:dyDescent="0.25">
      <c r="I6583" s="1"/>
    </row>
    <row r="6584" spans="9:9" x14ac:dyDescent="0.25">
      <c r="I6584" s="1"/>
    </row>
    <row r="6585" spans="9:9" x14ac:dyDescent="0.25">
      <c r="I6585" s="1"/>
    </row>
    <row r="6586" spans="9:9" x14ac:dyDescent="0.25">
      <c r="I6586" s="1"/>
    </row>
    <row r="6587" spans="9:9" x14ac:dyDescent="0.25">
      <c r="I6587" s="1"/>
    </row>
    <row r="6588" spans="9:9" x14ac:dyDescent="0.25">
      <c r="I6588" s="1"/>
    </row>
    <row r="6589" spans="9:9" x14ac:dyDescent="0.25">
      <c r="I6589" s="1"/>
    </row>
    <row r="6590" spans="9:9" x14ac:dyDescent="0.25">
      <c r="I6590" s="1"/>
    </row>
    <row r="6591" spans="9:9" x14ac:dyDescent="0.25">
      <c r="I6591" s="1"/>
    </row>
    <row r="6592" spans="9:9" x14ac:dyDescent="0.25">
      <c r="I6592" s="1"/>
    </row>
    <row r="6593" spans="9:9" x14ac:dyDescent="0.25">
      <c r="I6593" s="1"/>
    </row>
    <row r="6594" spans="9:9" x14ac:dyDescent="0.25">
      <c r="I6594" s="1"/>
    </row>
    <row r="6595" spans="9:9" x14ac:dyDescent="0.25">
      <c r="I6595" s="1"/>
    </row>
    <row r="6596" spans="9:9" x14ac:dyDescent="0.25">
      <c r="I6596" s="1"/>
    </row>
    <row r="6597" spans="9:9" x14ac:dyDescent="0.25">
      <c r="I6597" s="1"/>
    </row>
    <row r="6598" spans="9:9" x14ac:dyDescent="0.25">
      <c r="I6598" s="1"/>
    </row>
    <row r="6599" spans="9:9" x14ac:dyDescent="0.25">
      <c r="I6599" s="1"/>
    </row>
    <row r="6600" spans="9:9" x14ac:dyDescent="0.25">
      <c r="I6600" s="1"/>
    </row>
    <row r="6601" spans="9:9" x14ac:dyDescent="0.25">
      <c r="I6601" s="1"/>
    </row>
    <row r="6602" spans="9:9" x14ac:dyDescent="0.25">
      <c r="I6602" s="1"/>
    </row>
    <row r="6603" spans="9:9" x14ac:dyDescent="0.25">
      <c r="I6603" s="1"/>
    </row>
    <row r="6604" spans="9:9" x14ac:dyDescent="0.25">
      <c r="I6604" s="1"/>
    </row>
    <row r="6605" spans="9:9" x14ac:dyDescent="0.25">
      <c r="I6605" s="1"/>
    </row>
    <row r="6606" spans="9:9" x14ac:dyDescent="0.25">
      <c r="I6606" s="1"/>
    </row>
    <row r="6607" spans="9:9" x14ac:dyDescent="0.25">
      <c r="I6607" s="1"/>
    </row>
    <row r="6608" spans="9:9" x14ac:dyDescent="0.25">
      <c r="I6608" s="1"/>
    </row>
    <row r="6609" spans="9:9" x14ac:dyDescent="0.25">
      <c r="I6609" s="1"/>
    </row>
    <row r="6610" spans="9:9" x14ac:dyDescent="0.25">
      <c r="I6610" s="1"/>
    </row>
    <row r="6611" spans="9:9" x14ac:dyDescent="0.25">
      <c r="I6611" s="1"/>
    </row>
    <row r="6612" spans="9:9" x14ac:dyDescent="0.25">
      <c r="I6612" s="1"/>
    </row>
    <row r="6613" spans="9:9" x14ac:dyDescent="0.25">
      <c r="I6613" s="1"/>
    </row>
    <row r="6614" spans="9:9" x14ac:dyDescent="0.25">
      <c r="I6614" s="1"/>
    </row>
    <row r="6615" spans="9:9" x14ac:dyDescent="0.25">
      <c r="I6615" s="1"/>
    </row>
    <row r="6616" spans="9:9" x14ac:dyDescent="0.25">
      <c r="I6616" s="1"/>
    </row>
    <row r="6617" spans="9:9" x14ac:dyDescent="0.25">
      <c r="I6617" s="1"/>
    </row>
    <row r="6618" spans="9:9" x14ac:dyDescent="0.25">
      <c r="I6618" s="1"/>
    </row>
    <row r="6619" spans="9:9" x14ac:dyDescent="0.25">
      <c r="I6619" s="1"/>
    </row>
    <row r="6620" spans="9:9" x14ac:dyDescent="0.25">
      <c r="I6620" s="1"/>
    </row>
    <row r="6621" spans="9:9" x14ac:dyDescent="0.25">
      <c r="I6621" s="1"/>
    </row>
    <row r="6622" spans="9:9" x14ac:dyDescent="0.25">
      <c r="I6622" s="1"/>
    </row>
    <row r="6623" spans="9:9" x14ac:dyDescent="0.25">
      <c r="I6623" s="1"/>
    </row>
    <row r="6624" spans="9:9" x14ac:dyDescent="0.25">
      <c r="I6624" s="1"/>
    </row>
    <row r="6625" spans="9:9" x14ac:dyDescent="0.25">
      <c r="I6625" s="1"/>
    </row>
    <row r="6626" spans="9:9" x14ac:dyDescent="0.25">
      <c r="I6626" s="1"/>
    </row>
    <row r="6627" spans="9:9" x14ac:dyDescent="0.25">
      <c r="I6627" s="1"/>
    </row>
    <row r="6628" spans="9:9" x14ac:dyDescent="0.25">
      <c r="I6628" s="1"/>
    </row>
    <row r="6629" spans="9:9" x14ac:dyDescent="0.25">
      <c r="I6629" s="1"/>
    </row>
    <row r="6630" spans="9:9" x14ac:dyDescent="0.25">
      <c r="I6630" s="1"/>
    </row>
    <row r="6631" spans="9:9" x14ac:dyDescent="0.25">
      <c r="I6631" s="1"/>
    </row>
    <row r="6632" spans="9:9" x14ac:dyDescent="0.25">
      <c r="I6632" s="1"/>
    </row>
    <row r="6633" spans="9:9" x14ac:dyDescent="0.25">
      <c r="I6633" s="1"/>
    </row>
    <row r="6634" spans="9:9" x14ac:dyDescent="0.25">
      <c r="I6634" s="1"/>
    </row>
    <row r="6635" spans="9:9" x14ac:dyDescent="0.25">
      <c r="I6635" s="1"/>
    </row>
    <row r="6636" spans="9:9" x14ac:dyDescent="0.25">
      <c r="I6636" s="1"/>
    </row>
    <row r="6637" spans="9:9" x14ac:dyDescent="0.25">
      <c r="I6637" s="1"/>
    </row>
    <row r="6638" spans="9:9" x14ac:dyDescent="0.25">
      <c r="I6638" s="1"/>
    </row>
    <row r="6639" spans="9:9" x14ac:dyDescent="0.25">
      <c r="I6639" s="1"/>
    </row>
    <row r="6640" spans="9:9" x14ac:dyDescent="0.25">
      <c r="I6640" s="1"/>
    </row>
    <row r="6641" spans="9:9" x14ac:dyDescent="0.25">
      <c r="I6641" s="1"/>
    </row>
    <row r="6642" spans="9:9" x14ac:dyDescent="0.25">
      <c r="I6642" s="1"/>
    </row>
    <row r="6643" spans="9:9" x14ac:dyDescent="0.25">
      <c r="I6643" s="1"/>
    </row>
    <row r="6644" spans="9:9" x14ac:dyDescent="0.25">
      <c r="I6644" s="1"/>
    </row>
    <row r="6645" spans="9:9" x14ac:dyDescent="0.25">
      <c r="I6645" s="1"/>
    </row>
    <row r="6646" spans="9:9" x14ac:dyDescent="0.25">
      <c r="I6646" s="1"/>
    </row>
    <row r="6647" spans="9:9" x14ac:dyDescent="0.25">
      <c r="I6647" s="1"/>
    </row>
    <row r="6648" spans="9:9" x14ac:dyDescent="0.25">
      <c r="I6648" s="1"/>
    </row>
    <row r="6649" spans="9:9" x14ac:dyDescent="0.25">
      <c r="I6649" s="1"/>
    </row>
    <row r="6650" spans="9:9" x14ac:dyDescent="0.25">
      <c r="I6650" s="1"/>
    </row>
    <row r="6651" spans="9:9" x14ac:dyDescent="0.25">
      <c r="I6651" s="1"/>
    </row>
    <row r="6652" spans="9:9" x14ac:dyDescent="0.25">
      <c r="I6652" s="1"/>
    </row>
    <row r="6653" spans="9:9" x14ac:dyDescent="0.25">
      <c r="I6653" s="1"/>
    </row>
    <row r="6654" spans="9:9" x14ac:dyDescent="0.25">
      <c r="I6654" s="1"/>
    </row>
    <row r="6655" spans="9:9" x14ac:dyDescent="0.25">
      <c r="I6655" s="1"/>
    </row>
    <row r="6656" spans="9:9" x14ac:dyDescent="0.25">
      <c r="I6656" s="1"/>
    </row>
    <row r="6657" spans="9:9" x14ac:dyDescent="0.25">
      <c r="I6657" s="1"/>
    </row>
    <row r="6658" spans="9:9" x14ac:dyDescent="0.25">
      <c r="I6658" s="1"/>
    </row>
    <row r="6659" spans="9:9" x14ac:dyDescent="0.25">
      <c r="I6659" s="1"/>
    </row>
    <row r="6660" spans="9:9" x14ac:dyDescent="0.25">
      <c r="I6660" s="1"/>
    </row>
    <row r="6661" spans="9:9" x14ac:dyDescent="0.25">
      <c r="I6661" s="1"/>
    </row>
    <row r="6662" spans="9:9" x14ac:dyDescent="0.25">
      <c r="I6662" s="1"/>
    </row>
    <row r="6663" spans="9:9" x14ac:dyDescent="0.25">
      <c r="I6663" s="1"/>
    </row>
    <row r="6664" spans="9:9" x14ac:dyDescent="0.25">
      <c r="I6664" s="1"/>
    </row>
    <row r="6665" spans="9:9" x14ac:dyDescent="0.25">
      <c r="I6665" s="1"/>
    </row>
    <row r="6666" spans="9:9" x14ac:dyDescent="0.25">
      <c r="I6666" s="1"/>
    </row>
    <row r="6667" spans="9:9" x14ac:dyDescent="0.25">
      <c r="I6667" s="1"/>
    </row>
    <row r="6668" spans="9:9" x14ac:dyDescent="0.25">
      <c r="I6668" s="1"/>
    </row>
    <row r="6669" spans="9:9" x14ac:dyDescent="0.25">
      <c r="I6669" s="1"/>
    </row>
    <row r="6670" spans="9:9" x14ac:dyDescent="0.25">
      <c r="I6670" s="1"/>
    </row>
    <row r="6671" spans="9:9" x14ac:dyDescent="0.25">
      <c r="I6671" s="1"/>
    </row>
    <row r="6672" spans="9:9" x14ac:dyDescent="0.25">
      <c r="I6672" s="1"/>
    </row>
    <row r="6673" spans="9:9" x14ac:dyDescent="0.25">
      <c r="I6673" s="1"/>
    </row>
    <row r="6674" spans="9:9" x14ac:dyDescent="0.25">
      <c r="I6674" s="1"/>
    </row>
    <row r="6675" spans="9:9" x14ac:dyDescent="0.25">
      <c r="I6675" s="1"/>
    </row>
    <row r="6676" spans="9:9" x14ac:dyDescent="0.25">
      <c r="I6676" s="1"/>
    </row>
    <row r="6677" spans="9:9" x14ac:dyDescent="0.25">
      <c r="I6677" s="1"/>
    </row>
    <row r="6678" spans="9:9" x14ac:dyDescent="0.25">
      <c r="I6678" s="1"/>
    </row>
    <row r="6679" spans="9:9" x14ac:dyDescent="0.25">
      <c r="I6679" s="1"/>
    </row>
    <row r="6680" spans="9:9" x14ac:dyDescent="0.25">
      <c r="I6680" s="1"/>
    </row>
    <row r="6681" spans="9:9" x14ac:dyDescent="0.25">
      <c r="I6681" s="1"/>
    </row>
    <row r="6682" spans="9:9" x14ac:dyDescent="0.25">
      <c r="I6682" s="1"/>
    </row>
    <row r="6683" spans="9:9" x14ac:dyDescent="0.25">
      <c r="I6683" s="1"/>
    </row>
    <row r="6684" spans="9:9" x14ac:dyDescent="0.25">
      <c r="I6684" s="1"/>
    </row>
    <row r="6685" spans="9:9" x14ac:dyDescent="0.25">
      <c r="I6685" s="1"/>
    </row>
    <row r="6686" spans="9:9" x14ac:dyDescent="0.25">
      <c r="I6686" s="1"/>
    </row>
    <row r="6687" spans="9:9" x14ac:dyDescent="0.25">
      <c r="I6687" s="1"/>
    </row>
    <row r="6688" spans="9:9" x14ac:dyDescent="0.25">
      <c r="I6688" s="1"/>
    </row>
    <row r="6689" spans="9:9" x14ac:dyDescent="0.25">
      <c r="I6689" s="1"/>
    </row>
    <row r="6690" spans="9:9" x14ac:dyDescent="0.25">
      <c r="I6690" s="1"/>
    </row>
    <row r="6691" spans="9:9" x14ac:dyDescent="0.25">
      <c r="I6691" s="1"/>
    </row>
    <row r="6692" spans="9:9" x14ac:dyDescent="0.25">
      <c r="I6692" s="1"/>
    </row>
    <row r="6693" spans="9:9" x14ac:dyDescent="0.25">
      <c r="I6693" s="1"/>
    </row>
    <row r="6694" spans="9:9" x14ac:dyDescent="0.25">
      <c r="I6694" s="1"/>
    </row>
    <row r="6695" spans="9:9" x14ac:dyDescent="0.25">
      <c r="I6695" s="1"/>
    </row>
    <row r="6696" spans="9:9" x14ac:dyDescent="0.25">
      <c r="I6696" s="1"/>
    </row>
    <row r="6697" spans="9:9" x14ac:dyDescent="0.25">
      <c r="I6697" s="1"/>
    </row>
    <row r="6698" spans="9:9" x14ac:dyDescent="0.25">
      <c r="I6698" s="1"/>
    </row>
    <row r="6699" spans="9:9" x14ac:dyDescent="0.25">
      <c r="I6699" s="1"/>
    </row>
    <row r="6700" spans="9:9" x14ac:dyDescent="0.25">
      <c r="I6700" s="1"/>
    </row>
    <row r="6701" spans="9:9" x14ac:dyDescent="0.25">
      <c r="I6701" s="1"/>
    </row>
    <row r="6702" spans="9:9" x14ac:dyDescent="0.25">
      <c r="I6702" s="1"/>
    </row>
    <row r="6703" spans="9:9" x14ac:dyDescent="0.25">
      <c r="I6703" s="1"/>
    </row>
    <row r="6704" spans="9:9" x14ac:dyDescent="0.25">
      <c r="I6704" s="1"/>
    </row>
    <row r="6705" spans="9:9" x14ac:dyDescent="0.25">
      <c r="I6705" s="1"/>
    </row>
    <row r="6706" spans="9:9" x14ac:dyDescent="0.25">
      <c r="I6706" s="1"/>
    </row>
    <row r="6707" spans="9:9" x14ac:dyDescent="0.25">
      <c r="I6707" s="1"/>
    </row>
    <row r="6708" spans="9:9" x14ac:dyDescent="0.25">
      <c r="I6708" s="1"/>
    </row>
    <row r="6709" spans="9:9" x14ac:dyDescent="0.25">
      <c r="I6709" s="1"/>
    </row>
    <row r="6710" spans="9:9" x14ac:dyDescent="0.25">
      <c r="I6710" s="1"/>
    </row>
    <row r="6711" spans="9:9" x14ac:dyDescent="0.25">
      <c r="I6711" s="1"/>
    </row>
    <row r="6712" spans="9:9" x14ac:dyDescent="0.25">
      <c r="I6712" s="1"/>
    </row>
    <row r="6713" spans="9:9" x14ac:dyDescent="0.25">
      <c r="I6713" s="1"/>
    </row>
    <row r="6714" spans="9:9" x14ac:dyDescent="0.25">
      <c r="I6714" s="1"/>
    </row>
    <row r="6715" spans="9:9" x14ac:dyDescent="0.25">
      <c r="I6715" s="1"/>
    </row>
    <row r="6716" spans="9:9" x14ac:dyDescent="0.25">
      <c r="I6716" s="1"/>
    </row>
    <row r="6717" spans="9:9" x14ac:dyDescent="0.25">
      <c r="I6717" s="1"/>
    </row>
    <row r="6718" spans="9:9" x14ac:dyDescent="0.25">
      <c r="I6718" s="1"/>
    </row>
    <row r="6719" spans="9:9" x14ac:dyDescent="0.25">
      <c r="I6719" s="1"/>
    </row>
    <row r="6720" spans="9:9" x14ac:dyDescent="0.25">
      <c r="I6720" s="1"/>
    </row>
    <row r="6721" spans="9:9" x14ac:dyDescent="0.25">
      <c r="I6721" s="1"/>
    </row>
    <row r="6722" spans="9:9" x14ac:dyDescent="0.25">
      <c r="I6722" s="1"/>
    </row>
    <row r="6723" spans="9:9" x14ac:dyDescent="0.25">
      <c r="I6723" s="1"/>
    </row>
    <row r="6724" spans="9:9" x14ac:dyDescent="0.25">
      <c r="I6724" s="1"/>
    </row>
    <row r="6725" spans="9:9" x14ac:dyDescent="0.25">
      <c r="I6725" s="1"/>
    </row>
    <row r="6726" spans="9:9" x14ac:dyDescent="0.25">
      <c r="I6726" s="1"/>
    </row>
    <row r="6727" spans="9:9" x14ac:dyDescent="0.25">
      <c r="I6727" s="1"/>
    </row>
    <row r="6728" spans="9:9" x14ac:dyDescent="0.25">
      <c r="I6728" s="1"/>
    </row>
    <row r="6729" spans="9:9" x14ac:dyDescent="0.25">
      <c r="I6729" s="1"/>
    </row>
    <row r="6730" spans="9:9" x14ac:dyDescent="0.25">
      <c r="I6730" s="1"/>
    </row>
    <row r="6731" spans="9:9" x14ac:dyDescent="0.25">
      <c r="I6731" s="1"/>
    </row>
    <row r="6732" spans="9:9" x14ac:dyDescent="0.25">
      <c r="I6732" s="1"/>
    </row>
    <row r="6733" spans="9:9" x14ac:dyDescent="0.25">
      <c r="I6733" s="1"/>
    </row>
    <row r="6734" spans="9:9" x14ac:dyDescent="0.25">
      <c r="I6734" s="1"/>
    </row>
    <row r="6735" spans="9:9" x14ac:dyDescent="0.25">
      <c r="I6735" s="1"/>
    </row>
    <row r="6736" spans="9:9" x14ac:dyDescent="0.25">
      <c r="I6736" s="1"/>
    </row>
    <row r="6737" spans="9:9" x14ac:dyDescent="0.25">
      <c r="I6737" s="1"/>
    </row>
    <row r="6738" spans="9:9" x14ac:dyDescent="0.25">
      <c r="I6738" s="1"/>
    </row>
    <row r="6739" spans="9:9" x14ac:dyDescent="0.25">
      <c r="I6739" s="1"/>
    </row>
    <row r="6740" spans="9:9" x14ac:dyDescent="0.25">
      <c r="I6740" s="1"/>
    </row>
    <row r="6741" spans="9:9" x14ac:dyDescent="0.25">
      <c r="I6741" s="1"/>
    </row>
    <row r="6742" spans="9:9" x14ac:dyDescent="0.25">
      <c r="I6742" s="1"/>
    </row>
    <row r="6743" spans="9:9" x14ac:dyDescent="0.25">
      <c r="I6743" s="1"/>
    </row>
    <row r="6744" spans="9:9" x14ac:dyDescent="0.25">
      <c r="I6744" s="1"/>
    </row>
    <row r="6745" spans="9:9" x14ac:dyDescent="0.25">
      <c r="I6745" s="1"/>
    </row>
    <row r="6746" spans="9:9" x14ac:dyDescent="0.25">
      <c r="I6746" s="1"/>
    </row>
    <row r="6747" spans="9:9" x14ac:dyDescent="0.25">
      <c r="I6747" s="1"/>
    </row>
    <row r="6748" spans="9:9" x14ac:dyDescent="0.25">
      <c r="I6748" s="1"/>
    </row>
    <row r="6749" spans="9:9" x14ac:dyDescent="0.25">
      <c r="I6749" s="1"/>
    </row>
    <row r="6750" spans="9:9" x14ac:dyDescent="0.25">
      <c r="I6750" s="1"/>
    </row>
    <row r="6751" spans="9:9" x14ac:dyDescent="0.25">
      <c r="I6751" s="1"/>
    </row>
    <row r="6752" spans="9:9" x14ac:dyDescent="0.25">
      <c r="I6752" s="1"/>
    </row>
    <row r="6753" spans="9:9" x14ac:dyDescent="0.25">
      <c r="I6753" s="1"/>
    </row>
    <row r="6754" spans="9:9" x14ac:dyDescent="0.25">
      <c r="I6754" s="1"/>
    </row>
    <row r="6755" spans="9:9" x14ac:dyDescent="0.25">
      <c r="I6755" s="1"/>
    </row>
    <row r="6756" spans="9:9" x14ac:dyDescent="0.25">
      <c r="I6756" s="1"/>
    </row>
    <row r="6757" spans="9:9" x14ac:dyDescent="0.25">
      <c r="I6757" s="1"/>
    </row>
    <row r="6758" spans="9:9" x14ac:dyDescent="0.25">
      <c r="I6758" s="1"/>
    </row>
    <row r="6759" spans="9:9" x14ac:dyDescent="0.25">
      <c r="I6759" s="1"/>
    </row>
    <row r="6760" spans="9:9" x14ac:dyDescent="0.25">
      <c r="I6760" s="1"/>
    </row>
    <row r="6761" spans="9:9" x14ac:dyDescent="0.25">
      <c r="I6761" s="1"/>
    </row>
    <row r="6762" spans="9:9" x14ac:dyDescent="0.25">
      <c r="I6762" s="1"/>
    </row>
    <row r="6763" spans="9:9" x14ac:dyDescent="0.25">
      <c r="I6763" s="1"/>
    </row>
    <row r="6764" spans="9:9" x14ac:dyDescent="0.25">
      <c r="I6764" s="1"/>
    </row>
    <row r="6765" spans="9:9" x14ac:dyDescent="0.25">
      <c r="I6765" s="1"/>
    </row>
    <row r="6766" spans="9:9" x14ac:dyDescent="0.25">
      <c r="I6766" s="1"/>
    </row>
    <row r="6767" spans="9:9" x14ac:dyDescent="0.25">
      <c r="I6767" s="1"/>
    </row>
    <row r="6768" spans="9:9" x14ac:dyDescent="0.25">
      <c r="I6768" s="1"/>
    </row>
    <row r="6769" spans="9:9" x14ac:dyDescent="0.25">
      <c r="I6769" s="1"/>
    </row>
    <row r="6770" spans="9:9" x14ac:dyDescent="0.25">
      <c r="I6770" s="1"/>
    </row>
    <row r="6771" spans="9:9" x14ac:dyDescent="0.25">
      <c r="I6771" s="1"/>
    </row>
    <row r="6772" spans="9:9" x14ac:dyDescent="0.25">
      <c r="I6772" s="1"/>
    </row>
    <row r="6773" spans="9:9" x14ac:dyDescent="0.25">
      <c r="I6773" s="1"/>
    </row>
    <row r="6774" spans="9:9" x14ac:dyDescent="0.25">
      <c r="I6774" s="1"/>
    </row>
    <row r="6775" spans="9:9" x14ac:dyDescent="0.25">
      <c r="I6775" s="1"/>
    </row>
    <row r="6776" spans="9:9" x14ac:dyDescent="0.25">
      <c r="I6776" s="1"/>
    </row>
    <row r="6777" spans="9:9" x14ac:dyDescent="0.25">
      <c r="I6777" s="1"/>
    </row>
    <row r="6778" spans="9:9" x14ac:dyDescent="0.25">
      <c r="I6778" s="1"/>
    </row>
    <row r="6779" spans="9:9" x14ac:dyDescent="0.25">
      <c r="I6779" s="1"/>
    </row>
    <row r="6780" spans="9:9" x14ac:dyDescent="0.25">
      <c r="I6780" s="1"/>
    </row>
    <row r="6781" spans="9:9" x14ac:dyDescent="0.25">
      <c r="I6781" s="1"/>
    </row>
    <row r="6782" spans="9:9" x14ac:dyDescent="0.25">
      <c r="I6782" s="1"/>
    </row>
    <row r="6783" spans="9:9" x14ac:dyDescent="0.25">
      <c r="I6783" s="1"/>
    </row>
    <row r="6784" spans="9:9" x14ac:dyDescent="0.25">
      <c r="I6784" s="1"/>
    </row>
    <row r="6785" spans="9:9" x14ac:dyDescent="0.25">
      <c r="I6785" s="1"/>
    </row>
    <row r="6786" spans="9:9" x14ac:dyDescent="0.25">
      <c r="I6786" s="1"/>
    </row>
    <row r="6787" spans="9:9" x14ac:dyDescent="0.25">
      <c r="I6787" s="1"/>
    </row>
    <row r="6788" spans="9:9" x14ac:dyDescent="0.25">
      <c r="I6788" s="1"/>
    </row>
    <row r="6789" spans="9:9" x14ac:dyDescent="0.25">
      <c r="I6789" s="1"/>
    </row>
    <row r="6790" spans="9:9" x14ac:dyDescent="0.25">
      <c r="I6790" s="1"/>
    </row>
    <row r="6791" spans="9:9" x14ac:dyDescent="0.25">
      <c r="I6791" s="1"/>
    </row>
    <row r="6792" spans="9:9" x14ac:dyDescent="0.25">
      <c r="I6792" s="1"/>
    </row>
    <row r="6793" spans="9:9" x14ac:dyDescent="0.25">
      <c r="I6793" s="1"/>
    </row>
    <row r="6794" spans="9:9" x14ac:dyDescent="0.25">
      <c r="I6794" s="1"/>
    </row>
    <row r="6795" spans="9:9" x14ac:dyDescent="0.25">
      <c r="I6795" s="1"/>
    </row>
    <row r="6796" spans="9:9" x14ac:dyDescent="0.25">
      <c r="I6796" s="1"/>
    </row>
    <row r="6797" spans="9:9" x14ac:dyDescent="0.25">
      <c r="I6797" s="1"/>
    </row>
    <row r="6798" spans="9:9" x14ac:dyDescent="0.25">
      <c r="I6798" s="1"/>
    </row>
    <row r="6799" spans="9:9" x14ac:dyDescent="0.25">
      <c r="I6799" s="1"/>
    </row>
    <row r="6800" spans="9:9" x14ac:dyDescent="0.25">
      <c r="I6800" s="1"/>
    </row>
    <row r="6801" spans="9:9" x14ac:dyDescent="0.25">
      <c r="I6801" s="1"/>
    </row>
    <row r="6802" spans="9:9" x14ac:dyDescent="0.25">
      <c r="I6802" s="1"/>
    </row>
    <row r="6803" spans="9:9" x14ac:dyDescent="0.25">
      <c r="I6803" s="1"/>
    </row>
    <row r="6804" spans="9:9" x14ac:dyDescent="0.25">
      <c r="I6804" s="1"/>
    </row>
    <row r="6805" spans="9:9" x14ac:dyDescent="0.25">
      <c r="I6805" s="1"/>
    </row>
    <row r="6806" spans="9:9" x14ac:dyDescent="0.25">
      <c r="I6806" s="1"/>
    </row>
    <row r="6807" spans="9:9" x14ac:dyDescent="0.25">
      <c r="I6807" s="1"/>
    </row>
    <row r="6808" spans="9:9" x14ac:dyDescent="0.25">
      <c r="I6808" s="1"/>
    </row>
    <row r="6809" spans="9:9" x14ac:dyDescent="0.25">
      <c r="I6809" s="1"/>
    </row>
    <row r="6810" spans="9:9" x14ac:dyDescent="0.25">
      <c r="I6810" s="1"/>
    </row>
    <row r="6811" spans="9:9" x14ac:dyDescent="0.25">
      <c r="I6811" s="1"/>
    </row>
    <row r="6812" spans="9:9" x14ac:dyDescent="0.25">
      <c r="I6812" s="1"/>
    </row>
    <row r="6813" spans="9:9" x14ac:dyDescent="0.25">
      <c r="I6813" s="1"/>
    </row>
    <row r="6814" spans="9:9" x14ac:dyDescent="0.25">
      <c r="I6814" s="1"/>
    </row>
    <row r="6815" spans="9:9" x14ac:dyDescent="0.25">
      <c r="I6815" s="1"/>
    </row>
    <row r="6816" spans="9:9" x14ac:dyDescent="0.25">
      <c r="I6816" s="1"/>
    </row>
    <row r="6817" spans="9:9" x14ac:dyDescent="0.25">
      <c r="I6817" s="1"/>
    </row>
    <row r="6818" spans="9:9" x14ac:dyDescent="0.25">
      <c r="I6818" s="1"/>
    </row>
    <row r="6819" spans="9:9" x14ac:dyDescent="0.25">
      <c r="I6819" s="1"/>
    </row>
    <row r="6820" spans="9:9" x14ac:dyDescent="0.25">
      <c r="I6820" s="1"/>
    </row>
    <row r="6821" spans="9:9" x14ac:dyDescent="0.25">
      <c r="I6821" s="1"/>
    </row>
    <row r="6822" spans="9:9" x14ac:dyDescent="0.25">
      <c r="I6822" s="1"/>
    </row>
    <row r="6823" spans="9:9" x14ac:dyDescent="0.25">
      <c r="I6823" s="1"/>
    </row>
    <row r="6824" spans="9:9" x14ac:dyDescent="0.25">
      <c r="I6824" s="1"/>
    </row>
    <row r="6825" spans="9:9" x14ac:dyDescent="0.25">
      <c r="I6825" s="1"/>
    </row>
    <row r="6826" spans="9:9" x14ac:dyDescent="0.25">
      <c r="I6826" s="1"/>
    </row>
    <row r="6827" spans="9:9" x14ac:dyDescent="0.25">
      <c r="I6827" s="1"/>
    </row>
    <row r="6828" spans="9:9" x14ac:dyDescent="0.25">
      <c r="I6828" s="1"/>
    </row>
    <row r="6829" spans="9:9" x14ac:dyDescent="0.25">
      <c r="I6829" s="1"/>
    </row>
    <row r="6830" spans="9:9" x14ac:dyDescent="0.25">
      <c r="I6830" s="1"/>
    </row>
    <row r="6831" spans="9:9" x14ac:dyDescent="0.25">
      <c r="I6831" s="1"/>
    </row>
    <row r="6832" spans="9:9" x14ac:dyDescent="0.25">
      <c r="I6832" s="1"/>
    </row>
    <row r="6833" spans="9:9" x14ac:dyDescent="0.25">
      <c r="I6833" s="1"/>
    </row>
    <row r="6834" spans="9:9" x14ac:dyDescent="0.25">
      <c r="I6834" s="1"/>
    </row>
    <row r="6835" spans="9:9" x14ac:dyDescent="0.25">
      <c r="I6835" s="1"/>
    </row>
    <row r="6836" spans="9:9" x14ac:dyDescent="0.25">
      <c r="I6836" s="1"/>
    </row>
    <row r="6837" spans="9:9" x14ac:dyDescent="0.25">
      <c r="I6837" s="1"/>
    </row>
    <row r="6838" spans="9:9" x14ac:dyDescent="0.25">
      <c r="I6838" s="1"/>
    </row>
    <row r="6839" spans="9:9" x14ac:dyDescent="0.25">
      <c r="I6839" s="1"/>
    </row>
    <row r="6840" spans="9:9" x14ac:dyDescent="0.25">
      <c r="I6840" s="1"/>
    </row>
    <row r="6841" spans="9:9" x14ac:dyDescent="0.25">
      <c r="I6841" s="1"/>
    </row>
    <row r="6842" spans="9:9" x14ac:dyDescent="0.25">
      <c r="I6842" s="1"/>
    </row>
    <row r="6843" spans="9:9" x14ac:dyDescent="0.25">
      <c r="I6843" s="1"/>
    </row>
    <row r="6844" spans="9:9" x14ac:dyDescent="0.25">
      <c r="I6844" s="1"/>
    </row>
    <row r="6845" spans="9:9" x14ac:dyDescent="0.25">
      <c r="I6845" s="1"/>
    </row>
    <row r="6846" spans="9:9" x14ac:dyDescent="0.25">
      <c r="I6846" s="1"/>
    </row>
    <row r="6847" spans="9:9" x14ac:dyDescent="0.25">
      <c r="I6847" s="1"/>
    </row>
    <row r="6848" spans="9:9" x14ac:dyDescent="0.25">
      <c r="I6848" s="1"/>
    </row>
    <row r="6849" spans="9:9" x14ac:dyDescent="0.25">
      <c r="I6849" s="1"/>
    </row>
    <row r="6850" spans="9:9" x14ac:dyDescent="0.25">
      <c r="I6850" s="1"/>
    </row>
    <row r="6851" spans="9:9" x14ac:dyDescent="0.25">
      <c r="I6851" s="1"/>
    </row>
    <row r="6852" spans="9:9" x14ac:dyDescent="0.25">
      <c r="I6852" s="1"/>
    </row>
    <row r="6853" spans="9:9" x14ac:dyDescent="0.25">
      <c r="I6853" s="1"/>
    </row>
    <row r="6854" spans="9:9" x14ac:dyDescent="0.25">
      <c r="I6854" s="1"/>
    </row>
    <row r="6855" spans="9:9" x14ac:dyDescent="0.25">
      <c r="I6855" s="1"/>
    </row>
    <row r="6856" spans="9:9" x14ac:dyDescent="0.25">
      <c r="I6856" s="1"/>
    </row>
    <row r="6857" spans="9:9" x14ac:dyDescent="0.25">
      <c r="I6857" s="1"/>
    </row>
    <row r="6858" spans="9:9" x14ac:dyDescent="0.25">
      <c r="I6858" s="1"/>
    </row>
    <row r="6859" spans="9:9" x14ac:dyDescent="0.25">
      <c r="I6859" s="1"/>
    </row>
    <row r="6860" spans="9:9" x14ac:dyDescent="0.25">
      <c r="I6860" s="1"/>
    </row>
    <row r="6861" spans="9:9" x14ac:dyDescent="0.25">
      <c r="I6861" s="1"/>
    </row>
    <row r="6862" spans="9:9" x14ac:dyDescent="0.25">
      <c r="I6862" s="1"/>
    </row>
    <row r="6863" spans="9:9" x14ac:dyDescent="0.25">
      <c r="I6863" s="1"/>
    </row>
    <row r="6864" spans="9:9" x14ac:dyDescent="0.25">
      <c r="I6864" s="1"/>
    </row>
    <row r="6865" spans="9:9" x14ac:dyDescent="0.25">
      <c r="I6865" s="1"/>
    </row>
    <row r="6866" spans="9:9" x14ac:dyDescent="0.25">
      <c r="I6866" s="1"/>
    </row>
    <row r="6867" spans="9:9" x14ac:dyDescent="0.25">
      <c r="I6867" s="1"/>
    </row>
    <row r="6868" spans="9:9" x14ac:dyDescent="0.25">
      <c r="I6868" s="1"/>
    </row>
    <row r="6869" spans="9:9" x14ac:dyDescent="0.25">
      <c r="I6869" s="1"/>
    </row>
    <row r="6870" spans="9:9" x14ac:dyDescent="0.25">
      <c r="I6870" s="1"/>
    </row>
    <row r="6871" spans="9:9" x14ac:dyDescent="0.25">
      <c r="I6871" s="1"/>
    </row>
    <row r="6872" spans="9:9" x14ac:dyDescent="0.25">
      <c r="I6872" s="1"/>
    </row>
    <row r="6873" spans="9:9" x14ac:dyDescent="0.25">
      <c r="I6873" s="1"/>
    </row>
    <row r="6874" spans="9:9" x14ac:dyDescent="0.25">
      <c r="I6874" s="1"/>
    </row>
    <row r="6875" spans="9:9" x14ac:dyDescent="0.25">
      <c r="I6875" s="1"/>
    </row>
    <row r="6876" spans="9:9" x14ac:dyDescent="0.25">
      <c r="I6876" s="1"/>
    </row>
    <row r="6877" spans="9:9" x14ac:dyDescent="0.25">
      <c r="I6877" s="1"/>
    </row>
    <row r="6878" spans="9:9" x14ac:dyDescent="0.25">
      <c r="I6878" s="1"/>
    </row>
    <row r="6879" spans="9:9" x14ac:dyDescent="0.25">
      <c r="I6879" s="1"/>
    </row>
    <row r="6880" spans="9:9" x14ac:dyDescent="0.25">
      <c r="I6880" s="1"/>
    </row>
    <row r="6881" spans="9:9" x14ac:dyDescent="0.25">
      <c r="I6881" s="1"/>
    </row>
    <row r="6882" spans="9:9" x14ac:dyDescent="0.25">
      <c r="I6882" s="1"/>
    </row>
    <row r="6883" spans="9:9" x14ac:dyDescent="0.25">
      <c r="I6883" s="1"/>
    </row>
    <row r="6884" spans="9:9" x14ac:dyDescent="0.25">
      <c r="I6884" s="1"/>
    </row>
    <row r="6885" spans="9:9" x14ac:dyDescent="0.25">
      <c r="I6885" s="1"/>
    </row>
    <row r="6886" spans="9:9" x14ac:dyDescent="0.25">
      <c r="I6886" s="1"/>
    </row>
    <row r="6887" spans="9:9" x14ac:dyDescent="0.25">
      <c r="I6887" s="1"/>
    </row>
    <row r="6888" spans="9:9" x14ac:dyDescent="0.25">
      <c r="I6888" s="1"/>
    </row>
    <row r="6889" spans="9:9" x14ac:dyDescent="0.25">
      <c r="I6889" s="1"/>
    </row>
    <row r="6890" spans="9:9" x14ac:dyDescent="0.25">
      <c r="I6890" s="1"/>
    </row>
    <row r="6891" spans="9:9" x14ac:dyDescent="0.25">
      <c r="I6891" s="1"/>
    </row>
    <row r="6892" spans="9:9" x14ac:dyDescent="0.25">
      <c r="I6892" s="1"/>
    </row>
    <row r="6893" spans="9:9" x14ac:dyDescent="0.25">
      <c r="I6893" s="1"/>
    </row>
    <row r="6894" spans="9:9" x14ac:dyDescent="0.25">
      <c r="I6894" s="1"/>
    </row>
    <row r="6895" spans="9:9" x14ac:dyDescent="0.25">
      <c r="I6895" s="1"/>
    </row>
    <row r="6896" spans="9:9" x14ac:dyDescent="0.25">
      <c r="I6896" s="1"/>
    </row>
    <row r="6897" spans="9:9" x14ac:dyDescent="0.25">
      <c r="I6897" s="1"/>
    </row>
    <row r="6898" spans="9:9" x14ac:dyDescent="0.25">
      <c r="I6898" s="1"/>
    </row>
    <row r="6899" spans="9:9" x14ac:dyDescent="0.25">
      <c r="I6899" s="1"/>
    </row>
    <row r="6900" spans="9:9" x14ac:dyDescent="0.25">
      <c r="I6900" s="1"/>
    </row>
    <row r="6901" spans="9:9" x14ac:dyDescent="0.25">
      <c r="I6901" s="1"/>
    </row>
    <row r="6902" spans="9:9" x14ac:dyDescent="0.25">
      <c r="I6902" s="1"/>
    </row>
    <row r="6903" spans="9:9" x14ac:dyDescent="0.25">
      <c r="I6903" s="1"/>
    </row>
    <row r="6904" spans="9:9" x14ac:dyDescent="0.25">
      <c r="I6904" s="1"/>
    </row>
    <row r="6905" spans="9:9" x14ac:dyDescent="0.25">
      <c r="I6905" s="1"/>
    </row>
    <row r="6906" spans="9:9" x14ac:dyDescent="0.25">
      <c r="I6906" s="1"/>
    </row>
    <row r="6907" spans="9:9" x14ac:dyDescent="0.25">
      <c r="I6907" s="1"/>
    </row>
    <row r="6908" spans="9:9" x14ac:dyDescent="0.25">
      <c r="I6908" s="1"/>
    </row>
    <row r="6909" spans="9:9" x14ac:dyDescent="0.25">
      <c r="I6909" s="1"/>
    </row>
    <row r="6910" spans="9:9" x14ac:dyDescent="0.25">
      <c r="I6910" s="1"/>
    </row>
    <row r="6911" spans="9:9" x14ac:dyDescent="0.25">
      <c r="I6911" s="1"/>
    </row>
    <row r="6912" spans="9:9" x14ac:dyDescent="0.25">
      <c r="I6912" s="1"/>
    </row>
    <row r="6913" spans="9:9" x14ac:dyDescent="0.25">
      <c r="I6913" s="1"/>
    </row>
    <row r="6914" spans="9:9" x14ac:dyDescent="0.25">
      <c r="I6914" s="1"/>
    </row>
    <row r="6915" spans="9:9" x14ac:dyDescent="0.25">
      <c r="I6915" s="1"/>
    </row>
    <row r="6916" spans="9:9" x14ac:dyDescent="0.25">
      <c r="I6916" s="1"/>
    </row>
    <row r="6917" spans="9:9" x14ac:dyDescent="0.25">
      <c r="I6917" s="1"/>
    </row>
    <row r="6918" spans="9:9" x14ac:dyDescent="0.25">
      <c r="I6918" s="1"/>
    </row>
    <row r="6919" spans="9:9" x14ac:dyDescent="0.25">
      <c r="I6919" s="1"/>
    </row>
    <row r="6920" spans="9:9" x14ac:dyDescent="0.25">
      <c r="I6920" s="1"/>
    </row>
    <row r="6921" spans="9:9" x14ac:dyDescent="0.25">
      <c r="I6921" s="1"/>
    </row>
    <row r="6922" spans="9:9" x14ac:dyDescent="0.25">
      <c r="I6922" s="1"/>
    </row>
    <row r="6923" spans="9:9" x14ac:dyDescent="0.25">
      <c r="I6923" s="1"/>
    </row>
    <row r="6924" spans="9:9" x14ac:dyDescent="0.25">
      <c r="I6924" s="1"/>
    </row>
    <row r="6925" spans="9:9" x14ac:dyDescent="0.25">
      <c r="I6925" s="1"/>
    </row>
    <row r="6926" spans="9:9" x14ac:dyDescent="0.25">
      <c r="I6926" s="1"/>
    </row>
    <row r="6927" spans="9:9" x14ac:dyDescent="0.25">
      <c r="I6927" s="1"/>
    </row>
    <row r="6928" spans="9:9" x14ac:dyDescent="0.25">
      <c r="I6928" s="1"/>
    </row>
    <row r="6929" spans="9:9" x14ac:dyDescent="0.25">
      <c r="I6929" s="1"/>
    </row>
    <row r="6930" spans="9:9" x14ac:dyDescent="0.25">
      <c r="I6930" s="1"/>
    </row>
    <row r="6931" spans="9:9" x14ac:dyDescent="0.25">
      <c r="I6931" s="1"/>
    </row>
    <row r="6932" spans="9:9" x14ac:dyDescent="0.25">
      <c r="I6932" s="1"/>
    </row>
    <row r="6933" spans="9:9" x14ac:dyDescent="0.25">
      <c r="I6933" s="1"/>
    </row>
    <row r="6934" spans="9:9" x14ac:dyDescent="0.25">
      <c r="I6934" s="1"/>
    </row>
    <row r="6935" spans="9:9" x14ac:dyDescent="0.25">
      <c r="I6935" s="1"/>
    </row>
    <row r="6936" spans="9:9" x14ac:dyDescent="0.25">
      <c r="I6936" s="1"/>
    </row>
    <row r="6937" spans="9:9" x14ac:dyDescent="0.25">
      <c r="I6937" s="1"/>
    </row>
    <row r="6938" spans="9:9" x14ac:dyDescent="0.25">
      <c r="I6938" s="1"/>
    </row>
    <row r="6939" spans="9:9" x14ac:dyDescent="0.25">
      <c r="I6939" s="1"/>
    </row>
    <row r="6940" spans="9:9" x14ac:dyDescent="0.25">
      <c r="I6940" s="1"/>
    </row>
    <row r="6941" spans="9:9" x14ac:dyDescent="0.25">
      <c r="I6941" s="1"/>
    </row>
    <row r="6942" spans="9:9" x14ac:dyDescent="0.25">
      <c r="I6942" s="1"/>
    </row>
    <row r="6943" spans="9:9" x14ac:dyDescent="0.25">
      <c r="I6943" s="1"/>
    </row>
    <row r="6944" spans="9:9" x14ac:dyDescent="0.25">
      <c r="I6944" s="1"/>
    </row>
    <row r="6945" spans="9:9" x14ac:dyDescent="0.25">
      <c r="I6945" s="1"/>
    </row>
    <row r="6946" spans="9:9" x14ac:dyDescent="0.25">
      <c r="I6946" s="1"/>
    </row>
    <row r="6947" spans="9:9" x14ac:dyDescent="0.25">
      <c r="I6947" s="1"/>
    </row>
    <row r="6948" spans="9:9" x14ac:dyDescent="0.25">
      <c r="I6948" s="1"/>
    </row>
    <row r="6949" spans="9:9" x14ac:dyDescent="0.25">
      <c r="I6949" s="1"/>
    </row>
    <row r="6950" spans="9:9" x14ac:dyDescent="0.25">
      <c r="I6950" s="1"/>
    </row>
    <row r="6951" spans="9:9" x14ac:dyDescent="0.25">
      <c r="I6951" s="1"/>
    </row>
    <row r="6952" spans="9:9" x14ac:dyDescent="0.25">
      <c r="I6952" s="1"/>
    </row>
    <row r="6953" spans="9:9" x14ac:dyDescent="0.25">
      <c r="I6953" s="1"/>
    </row>
    <row r="6954" spans="9:9" x14ac:dyDescent="0.25">
      <c r="I6954" s="1"/>
    </row>
    <row r="6955" spans="9:9" x14ac:dyDescent="0.25">
      <c r="I6955" s="1"/>
    </row>
    <row r="6956" spans="9:9" x14ac:dyDescent="0.25">
      <c r="I6956" s="1"/>
    </row>
    <row r="6957" spans="9:9" x14ac:dyDescent="0.25">
      <c r="I6957" s="1"/>
    </row>
    <row r="6958" spans="9:9" x14ac:dyDescent="0.25">
      <c r="I6958" s="1"/>
    </row>
    <row r="6959" spans="9:9" x14ac:dyDescent="0.25">
      <c r="I6959" s="1"/>
    </row>
    <row r="6960" spans="9:9" x14ac:dyDescent="0.25">
      <c r="I6960" s="1"/>
    </row>
    <row r="6961" spans="9:9" x14ac:dyDescent="0.25">
      <c r="I6961" s="1"/>
    </row>
    <row r="6962" spans="9:9" x14ac:dyDescent="0.25">
      <c r="I6962" s="1"/>
    </row>
    <row r="6963" spans="9:9" x14ac:dyDescent="0.25">
      <c r="I6963" s="1"/>
    </row>
    <row r="6964" spans="9:9" x14ac:dyDescent="0.25">
      <c r="I6964" s="1"/>
    </row>
    <row r="6965" spans="9:9" x14ac:dyDescent="0.25">
      <c r="I6965" s="1"/>
    </row>
    <row r="6966" spans="9:9" x14ac:dyDescent="0.25">
      <c r="I6966" s="1"/>
    </row>
    <row r="6967" spans="9:9" x14ac:dyDescent="0.25">
      <c r="I6967" s="1"/>
    </row>
    <row r="6968" spans="9:9" x14ac:dyDescent="0.25">
      <c r="I6968" s="1"/>
    </row>
    <row r="6969" spans="9:9" x14ac:dyDescent="0.25">
      <c r="I6969" s="1"/>
    </row>
    <row r="6970" spans="9:9" x14ac:dyDescent="0.25">
      <c r="I6970" s="1"/>
    </row>
    <row r="6971" spans="9:9" x14ac:dyDescent="0.25">
      <c r="I6971" s="1"/>
    </row>
    <row r="6972" spans="9:9" x14ac:dyDescent="0.25">
      <c r="I6972" s="1"/>
    </row>
    <row r="6973" spans="9:9" x14ac:dyDescent="0.25">
      <c r="I6973" s="1"/>
    </row>
    <row r="6974" spans="9:9" x14ac:dyDescent="0.25">
      <c r="I6974" s="1"/>
    </row>
    <row r="6975" spans="9:9" x14ac:dyDescent="0.25">
      <c r="I6975" s="1"/>
    </row>
    <row r="6976" spans="9:9" x14ac:dyDescent="0.25">
      <c r="I6976" s="1"/>
    </row>
    <row r="6977" spans="9:9" x14ac:dyDescent="0.25">
      <c r="I6977" s="1"/>
    </row>
    <row r="6978" spans="9:9" x14ac:dyDescent="0.25">
      <c r="I6978" s="1"/>
    </row>
    <row r="6979" spans="9:9" x14ac:dyDescent="0.25">
      <c r="I6979" s="1"/>
    </row>
    <row r="6980" spans="9:9" x14ac:dyDescent="0.25">
      <c r="I6980" s="1"/>
    </row>
    <row r="6981" spans="9:9" x14ac:dyDescent="0.25">
      <c r="I6981" s="1"/>
    </row>
    <row r="6982" spans="9:9" x14ac:dyDescent="0.25">
      <c r="I6982" s="1"/>
    </row>
    <row r="6983" spans="9:9" x14ac:dyDescent="0.25">
      <c r="I6983" s="1"/>
    </row>
    <row r="6984" spans="9:9" x14ac:dyDescent="0.25">
      <c r="I6984" s="1"/>
    </row>
    <row r="6985" spans="9:9" x14ac:dyDescent="0.25">
      <c r="I6985" s="1"/>
    </row>
    <row r="6986" spans="9:9" x14ac:dyDescent="0.25">
      <c r="I6986" s="1"/>
    </row>
    <row r="6987" spans="9:9" x14ac:dyDescent="0.25">
      <c r="I6987" s="1"/>
    </row>
    <row r="6988" spans="9:9" x14ac:dyDescent="0.25">
      <c r="I6988" s="1"/>
    </row>
    <row r="6989" spans="9:9" x14ac:dyDescent="0.25">
      <c r="I6989" s="1"/>
    </row>
    <row r="6990" spans="9:9" x14ac:dyDescent="0.25">
      <c r="I6990" s="1"/>
    </row>
    <row r="6991" spans="9:9" x14ac:dyDescent="0.25">
      <c r="I6991" s="1"/>
    </row>
    <row r="6992" spans="9:9" x14ac:dyDescent="0.25">
      <c r="I6992" s="1"/>
    </row>
    <row r="6993" spans="9:9" x14ac:dyDescent="0.25">
      <c r="I6993" s="1"/>
    </row>
    <row r="6994" spans="9:9" x14ac:dyDescent="0.25">
      <c r="I6994" s="1"/>
    </row>
    <row r="6995" spans="9:9" x14ac:dyDescent="0.25">
      <c r="I6995" s="1"/>
    </row>
    <row r="6996" spans="9:9" x14ac:dyDescent="0.25">
      <c r="I6996" s="1"/>
    </row>
    <row r="6997" spans="9:9" x14ac:dyDescent="0.25">
      <c r="I6997" s="1"/>
    </row>
    <row r="6998" spans="9:9" x14ac:dyDescent="0.25">
      <c r="I6998" s="1"/>
    </row>
    <row r="6999" spans="9:9" x14ac:dyDescent="0.25">
      <c r="I6999" s="1"/>
    </row>
    <row r="7000" spans="9:9" x14ac:dyDescent="0.25">
      <c r="I7000" s="1"/>
    </row>
    <row r="7001" spans="9:9" x14ac:dyDescent="0.25">
      <c r="I7001" s="1"/>
    </row>
    <row r="7002" spans="9:9" x14ac:dyDescent="0.25">
      <c r="I7002" s="1"/>
    </row>
    <row r="7003" spans="9:9" x14ac:dyDescent="0.25">
      <c r="I7003" s="1"/>
    </row>
    <row r="7004" spans="9:9" x14ac:dyDescent="0.25">
      <c r="I7004" s="1"/>
    </row>
    <row r="7005" spans="9:9" x14ac:dyDescent="0.25">
      <c r="I7005" s="1"/>
    </row>
    <row r="7006" spans="9:9" x14ac:dyDescent="0.25">
      <c r="I7006" s="1"/>
    </row>
    <row r="7007" spans="9:9" x14ac:dyDescent="0.25">
      <c r="I7007" s="1"/>
    </row>
    <row r="7008" spans="9:9" x14ac:dyDescent="0.25">
      <c r="I7008" s="1"/>
    </row>
    <row r="7009" spans="9:9" x14ac:dyDescent="0.25">
      <c r="I7009" s="1"/>
    </row>
    <row r="7010" spans="9:9" x14ac:dyDescent="0.25">
      <c r="I7010" s="1"/>
    </row>
    <row r="7011" spans="9:9" x14ac:dyDescent="0.25">
      <c r="I7011" s="1"/>
    </row>
    <row r="7012" spans="9:9" x14ac:dyDescent="0.25">
      <c r="I7012" s="1"/>
    </row>
    <row r="7013" spans="9:9" x14ac:dyDescent="0.25">
      <c r="I7013" s="1"/>
    </row>
    <row r="7014" spans="9:9" x14ac:dyDescent="0.25">
      <c r="I7014" s="1"/>
    </row>
    <row r="7015" spans="9:9" x14ac:dyDescent="0.25">
      <c r="I7015" s="1"/>
    </row>
    <row r="7016" spans="9:9" x14ac:dyDescent="0.25">
      <c r="I7016" s="1"/>
    </row>
    <row r="7017" spans="9:9" x14ac:dyDescent="0.25">
      <c r="I7017" s="1"/>
    </row>
    <row r="7018" spans="9:9" x14ac:dyDescent="0.25">
      <c r="I7018" s="1"/>
    </row>
    <row r="7019" spans="9:9" x14ac:dyDescent="0.25">
      <c r="I7019" s="1"/>
    </row>
    <row r="7020" spans="9:9" x14ac:dyDescent="0.25">
      <c r="I7020" s="1"/>
    </row>
    <row r="7021" spans="9:9" x14ac:dyDescent="0.25">
      <c r="I7021" s="1"/>
    </row>
    <row r="7022" spans="9:9" x14ac:dyDescent="0.25">
      <c r="I7022" s="1"/>
    </row>
    <row r="7023" spans="9:9" x14ac:dyDescent="0.25">
      <c r="I7023" s="1"/>
    </row>
    <row r="7024" spans="9:9" x14ac:dyDescent="0.25">
      <c r="I7024" s="1"/>
    </row>
    <row r="7025" spans="9:9" x14ac:dyDescent="0.25">
      <c r="I7025" s="1"/>
    </row>
    <row r="7026" spans="9:9" x14ac:dyDescent="0.25">
      <c r="I7026" s="1"/>
    </row>
    <row r="7027" spans="9:9" x14ac:dyDescent="0.25">
      <c r="I7027" s="1"/>
    </row>
    <row r="7028" spans="9:9" x14ac:dyDescent="0.25">
      <c r="I7028" s="1"/>
    </row>
    <row r="7029" spans="9:9" x14ac:dyDescent="0.25">
      <c r="I7029" s="1"/>
    </row>
    <row r="7030" spans="9:9" x14ac:dyDescent="0.25">
      <c r="I7030" s="1"/>
    </row>
    <row r="7031" spans="9:9" x14ac:dyDescent="0.25">
      <c r="I7031" s="1"/>
    </row>
    <row r="7032" spans="9:9" x14ac:dyDescent="0.25">
      <c r="I7032" s="1"/>
    </row>
    <row r="7033" spans="9:9" x14ac:dyDescent="0.25">
      <c r="I7033" s="1"/>
    </row>
    <row r="7034" spans="9:9" x14ac:dyDescent="0.25">
      <c r="I7034" s="1"/>
    </row>
    <row r="7035" spans="9:9" x14ac:dyDescent="0.25">
      <c r="I7035" s="1"/>
    </row>
    <row r="7036" spans="9:9" x14ac:dyDescent="0.25">
      <c r="I7036" s="1"/>
    </row>
    <row r="7037" spans="9:9" x14ac:dyDescent="0.25">
      <c r="I7037" s="1"/>
    </row>
    <row r="7038" spans="9:9" x14ac:dyDescent="0.25">
      <c r="I7038" s="1"/>
    </row>
    <row r="7039" spans="9:9" x14ac:dyDescent="0.25">
      <c r="I7039" s="1"/>
    </row>
    <row r="7040" spans="9:9" x14ac:dyDescent="0.25">
      <c r="I7040" s="1"/>
    </row>
    <row r="7041" spans="9:9" x14ac:dyDescent="0.25">
      <c r="I7041" s="1"/>
    </row>
    <row r="7042" spans="9:9" x14ac:dyDescent="0.25">
      <c r="I7042" s="1"/>
    </row>
    <row r="7043" spans="9:9" x14ac:dyDescent="0.25">
      <c r="I7043" s="1"/>
    </row>
    <row r="7044" spans="9:9" x14ac:dyDescent="0.25">
      <c r="I7044" s="1"/>
    </row>
    <row r="7045" spans="9:9" x14ac:dyDescent="0.25">
      <c r="I7045" s="1"/>
    </row>
    <row r="7046" spans="9:9" x14ac:dyDescent="0.25">
      <c r="I7046" s="1"/>
    </row>
    <row r="7047" spans="9:9" x14ac:dyDescent="0.25">
      <c r="I7047" s="1"/>
    </row>
    <row r="7048" spans="9:9" x14ac:dyDescent="0.25">
      <c r="I7048" s="1"/>
    </row>
    <row r="7049" spans="9:9" x14ac:dyDescent="0.25">
      <c r="I7049" s="1"/>
    </row>
    <row r="7050" spans="9:9" x14ac:dyDescent="0.25">
      <c r="I7050" s="1"/>
    </row>
    <row r="7051" spans="9:9" x14ac:dyDescent="0.25">
      <c r="I7051" s="1"/>
    </row>
    <row r="7052" spans="9:9" x14ac:dyDescent="0.25">
      <c r="I7052" s="1"/>
    </row>
    <row r="7053" spans="9:9" x14ac:dyDescent="0.25">
      <c r="I7053" s="1"/>
    </row>
    <row r="7054" spans="9:9" x14ac:dyDescent="0.25">
      <c r="I7054" s="1"/>
    </row>
    <row r="7055" spans="9:9" x14ac:dyDescent="0.25">
      <c r="I7055" s="1"/>
    </row>
    <row r="7056" spans="9:9" x14ac:dyDescent="0.25">
      <c r="I7056" s="1"/>
    </row>
    <row r="7057" spans="9:9" x14ac:dyDescent="0.25">
      <c r="I7057" s="1"/>
    </row>
    <row r="7058" spans="9:9" x14ac:dyDescent="0.25">
      <c r="I7058" s="1"/>
    </row>
    <row r="7059" spans="9:9" x14ac:dyDescent="0.25">
      <c r="I7059" s="1"/>
    </row>
    <row r="7060" spans="9:9" x14ac:dyDescent="0.25">
      <c r="I7060" s="1"/>
    </row>
    <row r="7061" spans="9:9" x14ac:dyDescent="0.25">
      <c r="I7061" s="1"/>
    </row>
    <row r="7062" spans="9:9" x14ac:dyDescent="0.25">
      <c r="I7062" s="1"/>
    </row>
    <row r="7063" spans="9:9" x14ac:dyDescent="0.25">
      <c r="I7063" s="1"/>
    </row>
    <row r="7064" spans="9:9" x14ac:dyDescent="0.25">
      <c r="I7064" s="1"/>
    </row>
    <row r="7065" spans="9:9" x14ac:dyDescent="0.25">
      <c r="I7065" s="1"/>
    </row>
    <row r="7066" spans="9:9" x14ac:dyDescent="0.25">
      <c r="I7066" s="1"/>
    </row>
    <row r="7067" spans="9:9" x14ac:dyDescent="0.25">
      <c r="I7067" s="1"/>
    </row>
    <row r="7068" spans="9:9" x14ac:dyDescent="0.25">
      <c r="I7068" s="1"/>
    </row>
    <row r="7069" spans="9:9" x14ac:dyDescent="0.25">
      <c r="I7069" s="1"/>
    </row>
    <row r="7070" spans="9:9" x14ac:dyDescent="0.25">
      <c r="I7070" s="1"/>
    </row>
    <row r="7071" spans="9:9" x14ac:dyDescent="0.25">
      <c r="I7071" s="1"/>
    </row>
    <row r="7072" spans="9:9" x14ac:dyDescent="0.25">
      <c r="I7072" s="1"/>
    </row>
    <row r="7073" spans="9:9" x14ac:dyDescent="0.25">
      <c r="I7073" s="1"/>
    </row>
    <row r="7074" spans="9:9" x14ac:dyDescent="0.25">
      <c r="I7074" s="1"/>
    </row>
    <row r="7075" spans="9:9" x14ac:dyDescent="0.25">
      <c r="I7075" s="1"/>
    </row>
    <row r="7076" spans="9:9" x14ac:dyDescent="0.25">
      <c r="I7076" s="1"/>
    </row>
    <row r="7077" spans="9:9" x14ac:dyDescent="0.25">
      <c r="I7077" s="1"/>
    </row>
    <row r="7078" spans="9:9" x14ac:dyDescent="0.25">
      <c r="I7078" s="1"/>
    </row>
    <row r="7079" spans="9:9" x14ac:dyDescent="0.25">
      <c r="I7079" s="1"/>
    </row>
    <row r="7080" spans="9:9" x14ac:dyDescent="0.25">
      <c r="I7080" s="1"/>
    </row>
    <row r="7081" spans="9:9" x14ac:dyDescent="0.25">
      <c r="I7081" s="1"/>
    </row>
    <row r="7082" spans="9:9" x14ac:dyDescent="0.25">
      <c r="I7082" s="1"/>
    </row>
    <row r="7083" spans="9:9" x14ac:dyDescent="0.25">
      <c r="I7083" s="1"/>
    </row>
    <row r="7084" spans="9:9" x14ac:dyDescent="0.25">
      <c r="I7084" s="1"/>
    </row>
    <row r="7085" spans="9:9" x14ac:dyDescent="0.25">
      <c r="I7085" s="1"/>
    </row>
    <row r="7086" spans="9:9" x14ac:dyDescent="0.25">
      <c r="I7086" s="1"/>
    </row>
    <row r="7087" spans="9:9" x14ac:dyDescent="0.25">
      <c r="I7087" s="1"/>
    </row>
    <row r="7088" spans="9:9" x14ac:dyDescent="0.25">
      <c r="I7088" s="1"/>
    </row>
    <row r="7089" spans="9:9" x14ac:dyDescent="0.25">
      <c r="I7089" s="1"/>
    </row>
    <row r="7090" spans="9:9" x14ac:dyDescent="0.25">
      <c r="I7090" s="1"/>
    </row>
    <row r="7091" spans="9:9" x14ac:dyDescent="0.25">
      <c r="I7091" s="1"/>
    </row>
    <row r="7092" spans="9:9" x14ac:dyDescent="0.25">
      <c r="I7092" s="1"/>
    </row>
    <row r="7093" spans="9:9" x14ac:dyDescent="0.25">
      <c r="I7093" s="1"/>
    </row>
    <row r="7094" spans="9:9" x14ac:dyDescent="0.25">
      <c r="I7094" s="1"/>
    </row>
    <row r="7095" spans="9:9" x14ac:dyDescent="0.25">
      <c r="I7095" s="1"/>
    </row>
    <row r="7096" spans="9:9" x14ac:dyDescent="0.25">
      <c r="I7096" s="1"/>
    </row>
    <row r="7097" spans="9:9" x14ac:dyDescent="0.25">
      <c r="I7097" s="1"/>
    </row>
    <row r="7098" spans="9:9" x14ac:dyDescent="0.25">
      <c r="I7098" s="1"/>
    </row>
    <row r="7099" spans="9:9" x14ac:dyDescent="0.25">
      <c r="I7099" s="1"/>
    </row>
    <row r="7100" spans="9:9" x14ac:dyDescent="0.25">
      <c r="I7100" s="1"/>
    </row>
    <row r="7101" spans="9:9" x14ac:dyDescent="0.25">
      <c r="I7101" s="1"/>
    </row>
    <row r="7102" spans="9:9" x14ac:dyDescent="0.25">
      <c r="I7102" s="1"/>
    </row>
    <row r="7103" spans="9:9" x14ac:dyDescent="0.25">
      <c r="I7103" s="1"/>
    </row>
    <row r="7104" spans="9:9" x14ac:dyDescent="0.25">
      <c r="I7104" s="1"/>
    </row>
    <row r="7105" spans="9:9" x14ac:dyDescent="0.25">
      <c r="I7105" s="1"/>
    </row>
    <row r="7106" spans="9:9" x14ac:dyDescent="0.25">
      <c r="I7106" s="1"/>
    </row>
    <row r="7107" spans="9:9" x14ac:dyDescent="0.25">
      <c r="I7107" s="1"/>
    </row>
    <row r="7108" spans="9:9" x14ac:dyDescent="0.25">
      <c r="I7108" s="1"/>
    </row>
    <row r="7109" spans="9:9" x14ac:dyDescent="0.25">
      <c r="I7109" s="1"/>
    </row>
    <row r="7110" spans="9:9" x14ac:dyDescent="0.25">
      <c r="I7110" s="1"/>
    </row>
    <row r="7111" spans="9:9" x14ac:dyDescent="0.25">
      <c r="I7111" s="1"/>
    </row>
    <row r="7112" spans="9:9" x14ac:dyDescent="0.25">
      <c r="I7112" s="1"/>
    </row>
    <row r="7113" spans="9:9" x14ac:dyDescent="0.25">
      <c r="I7113" s="1"/>
    </row>
    <row r="7114" spans="9:9" x14ac:dyDescent="0.25">
      <c r="I7114" s="1"/>
    </row>
    <row r="7115" spans="9:9" x14ac:dyDescent="0.25">
      <c r="I7115" s="1"/>
    </row>
    <row r="7116" spans="9:9" x14ac:dyDescent="0.25">
      <c r="I7116" s="1"/>
    </row>
    <row r="7117" spans="9:9" x14ac:dyDescent="0.25">
      <c r="I7117" s="1"/>
    </row>
    <row r="7118" spans="9:9" x14ac:dyDescent="0.25">
      <c r="I7118" s="1"/>
    </row>
    <row r="7119" spans="9:9" x14ac:dyDescent="0.25">
      <c r="I7119" s="1"/>
    </row>
    <row r="7120" spans="9:9" x14ac:dyDescent="0.25">
      <c r="I7120" s="1"/>
    </row>
    <row r="7121" spans="9:9" x14ac:dyDescent="0.25">
      <c r="I7121" s="1"/>
    </row>
    <row r="7122" spans="9:9" x14ac:dyDescent="0.25">
      <c r="I7122" s="1"/>
    </row>
    <row r="7123" spans="9:9" x14ac:dyDescent="0.25">
      <c r="I7123" s="1"/>
    </row>
    <row r="7124" spans="9:9" x14ac:dyDescent="0.25">
      <c r="I7124" s="1"/>
    </row>
    <row r="7125" spans="9:9" x14ac:dyDescent="0.25">
      <c r="I7125" s="1"/>
    </row>
    <row r="7126" spans="9:9" x14ac:dyDescent="0.25">
      <c r="I7126" s="1"/>
    </row>
    <row r="7127" spans="9:9" x14ac:dyDescent="0.25">
      <c r="I7127" s="1"/>
    </row>
    <row r="7128" spans="9:9" x14ac:dyDescent="0.25">
      <c r="I7128" s="1"/>
    </row>
    <row r="7129" spans="9:9" x14ac:dyDescent="0.25">
      <c r="I7129" s="1"/>
    </row>
    <row r="7130" spans="9:9" x14ac:dyDescent="0.25">
      <c r="I7130" s="1"/>
    </row>
    <row r="7131" spans="9:9" x14ac:dyDescent="0.25">
      <c r="I7131" s="1"/>
    </row>
    <row r="7132" spans="9:9" x14ac:dyDescent="0.25">
      <c r="I7132" s="1"/>
    </row>
    <row r="7133" spans="9:9" x14ac:dyDescent="0.25">
      <c r="I7133" s="1"/>
    </row>
    <row r="7134" spans="9:9" x14ac:dyDescent="0.25">
      <c r="I7134" s="1"/>
    </row>
    <row r="7135" spans="9:9" x14ac:dyDescent="0.25">
      <c r="I7135" s="1"/>
    </row>
    <row r="7136" spans="9:9" x14ac:dyDescent="0.25">
      <c r="I7136" s="1"/>
    </row>
    <row r="7137" spans="9:9" x14ac:dyDescent="0.25">
      <c r="I7137" s="1"/>
    </row>
    <row r="7138" spans="9:9" x14ac:dyDescent="0.25">
      <c r="I7138" s="1"/>
    </row>
    <row r="7139" spans="9:9" x14ac:dyDescent="0.25">
      <c r="I7139" s="1"/>
    </row>
    <row r="7140" spans="9:9" x14ac:dyDescent="0.25">
      <c r="I7140" s="1"/>
    </row>
    <row r="7141" spans="9:9" x14ac:dyDescent="0.25">
      <c r="I7141" s="1"/>
    </row>
    <row r="7142" spans="9:9" x14ac:dyDescent="0.25">
      <c r="I7142" s="1"/>
    </row>
    <row r="7143" spans="9:9" x14ac:dyDescent="0.25">
      <c r="I7143" s="1"/>
    </row>
    <row r="7144" spans="9:9" x14ac:dyDescent="0.25">
      <c r="I7144" s="1"/>
    </row>
    <row r="7145" spans="9:9" x14ac:dyDescent="0.25">
      <c r="I7145" s="1"/>
    </row>
    <row r="7146" spans="9:9" x14ac:dyDescent="0.25">
      <c r="I7146" s="1"/>
    </row>
    <row r="7147" spans="9:9" x14ac:dyDescent="0.25">
      <c r="I7147" s="1"/>
    </row>
    <row r="7148" spans="9:9" x14ac:dyDescent="0.25">
      <c r="I7148" s="1"/>
    </row>
    <row r="7149" spans="9:9" x14ac:dyDescent="0.25">
      <c r="I7149" s="1"/>
    </row>
    <row r="7150" spans="9:9" x14ac:dyDescent="0.25">
      <c r="I7150" s="1"/>
    </row>
    <row r="7151" spans="9:9" x14ac:dyDescent="0.25">
      <c r="I7151" s="1"/>
    </row>
    <row r="7152" spans="9:9" x14ac:dyDescent="0.25">
      <c r="I7152" s="1"/>
    </row>
    <row r="7153" spans="9:9" x14ac:dyDescent="0.25">
      <c r="I7153" s="1"/>
    </row>
    <row r="7154" spans="9:9" x14ac:dyDescent="0.25">
      <c r="I7154" s="1"/>
    </row>
    <row r="7155" spans="9:9" x14ac:dyDescent="0.25">
      <c r="I7155" s="1"/>
    </row>
    <row r="7156" spans="9:9" x14ac:dyDescent="0.25">
      <c r="I7156" s="1"/>
    </row>
    <row r="7157" spans="9:9" x14ac:dyDescent="0.25">
      <c r="I7157" s="1"/>
    </row>
    <row r="7158" spans="9:9" x14ac:dyDescent="0.25">
      <c r="I7158" s="1"/>
    </row>
    <row r="7159" spans="9:9" x14ac:dyDescent="0.25">
      <c r="I7159" s="1"/>
    </row>
    <row r="7160" spans="9:9" x14ac:dyDescent="0.25">
      <c r="I7160" s="1"/>
    </row>
    <row r="7161" spans="9:9" x14ac:dyDescent="0.25">
      <c r="I7161" s="1"/>
    </row>
    <row r="7162" spans="9:9" x14ac:dyDescent="0.25">
      <c r="I7162" s="1"/>
    </row>
    <row r="7163" spans="9:9" x14ac:dyDescent="0.25">
      <c r="I7163" s="1"/>
    </row>
    <row r="7164" spans="9:9" x14ac:dyDescent="0.25">
      <c r="I7164" s="1"/>
    </row>
    <row r="7165" spans="9:9" x14ac:dyDescent="0.25">
      <c r="I7165" s="1"/>
    </row>
    <row r="7166" spans="9:9" x14ac:dyDescent="0.25">
      <c r="I7166" s="1"/>
    </row>
    <row r="7167" spans="9:9" x14ac:dyDescent="0.25">
      <c r="I7167" s="1"/>
    </row>
    <row r="7168" spans="9:9" x14ac:dyDescent="0.25">
      <c r="I7168" s="1"/>
    </row>
    <row r="7169" spans="9:9" x14ac:dyDescent="0.25">
      <c r="I7169" s="1"/>
    </row>
    <row r="7170" spans="9:9" x14ac:dyDescent="0.25">
      <c r="I7170" s="1"/>
    </row>
    <row r="7171" spans="9:9" x14ac:dyDescent="0.25">
      <c r="I7171" s="1"/>
    </row>
    <row r="7172" spans="9:9" x14ac:dyDescent="0.25">
      <c r="I7172" s="1"/>
    </row>
    <row r="7173" spans="9:9" x14ac:dyDescent="0.25">
      <c r="I7173" s="1"/>
    </row>
    <row r="7174" spans="9:9" x14ac:dyDescent="0.25">
      <c r="I7174" s="1"/>
    </row>
    <row r="7175" spans="9:9" x14ac:dyDescent="0.25">
      <c r="I7175" s="1"/>
    </row>
    <row r="7176" spans="9:9" x14ac:dyDescent="0.25">
      <c r="I7176" s="1"/>
    </row>
    <row r="7177" spans="9:9" x14ac:dyDescent="0.25">
      <c r="I7177" s="1"/>
    </row>
    <row r="7178" spans="9:9" x14ac:dyDescent="0.25">
      <c r="I7178" s="1"/>
    </row>
    <row r="7179" spans="9:9" x14ac:dyDescent="0.25">
      <c r="I7179" s="1"/>
    </row>
    <row r="7180" spans="9:9" x14ac:dyDescent="0.25">
      <c r="I7180" s="1"/>
    </row>
    <row r="7181" spans="9:9" x14ac:dyDescent="0.25">
      <c r="I7181" s="1"/>
    </row>
    <row r="7182" spans="9:9" x14ac:dyDescent="0.25">
      <c r="I7182" s="1"/>
    </row>
    <row r="7183" spans="9:9" x14ac:dyDescent="0.25">
      <c r="I7183" s="1"/>
    </row>
    <row r="7184" spans="9:9" x14ac:dyDescent="0.25">
      <c r="I7184" s="1"/>
    </row>
    <row r="7185" spans="9:9" x14ac:dyDescent="0.25">
      <c r="I7185" s="1"/>
    </row>
    <row r="7186" spans="9:9" x14ac:dyDescent="0.25">
      <c r="I7186" s="1"/>
    </row>
    <row r="7187" spans="9:9" x14ac:dyDescent="0.25">
      <c r="I7187" s="1"/>
    </row>
    <row r="7188" spans="9:9" x14ac:dyDescent="0.25">
      <c r="I7188" s="1"/>
    </row>
    <row r="7189" spans="9:9" x14ac:dyDescent="0.25">
      <c r="I7189" s="1"/>
    </row>
    <row r="7190" spans="9:9" x14ac:dyDescent="0.25">
      <c r="I7190" s="1"/>
    </row>
    <row r="7191" spans="9:9" x14ac:dyDescent="0.25">
      <c r="I7191" s="1"/>
    </row>
    <row r="7192" spans="9:9" x14ac:dyDescent="0.25">
      <c r="I7192" s="1"/>
    </row>
    <row r="7193" spans="9:9" x14ac:dyDescent="0.25">
      <c r="I7193" s="1"/>
    </row>
    <row r="7194" spans="9:9" x14ac:dyDescent="0.25">
      <c r="I7194" s="1"/>
    </row>
    <row r="7195" spans="9:9" x14ac:dyDescent="0.25">
      <c r="I7195" s="1"/>
    </row>
    <row r="7196" spans="9:9" x14ac:dyDescent="0.25">
      <c r="I7196" s="1"/>
    </row>
    <row r="7197" spans="9:9" x14ac:dyDescent="0.25">
      <c r="I7197" s="1"/>
    </row>
    <row r="7198" spans="9:9" x14ac:dyDescent="0.25">
      <c r="I7198" s="1"/>
    </row>
    <row r="7199" spans="9:9" x14ac:dyDescent="0.25">
      <c r="I7199" s="1"/>
    </row>
    <row r="7200" spans="9:9" x14ac:dyDescent="0.25">
      <c r="I7200" s="1"/>
    </row>
    <row r="7201" spans="9:9" x14ac:dyDescent="0.25">
      <c r="I7201" s="1"/>
    </row>
    <row r="7202" spans="9:9" x14ac:dyDescent="0.25">
      <c r="I7202" s="1"/>
    </row>
    <row r="7203" spans="9:9" x14ac:dyDescent="0.25">
      <c r="I7203" s="1"/>
    </row>
    <row r="7204" spans="9:9" x14ac:dyDescent="0.25">
      <c r="I7204" s="1"/>
    </row>
    <row r="7205" spans="9:9" x14ac:dyDescent="0.25">
      <c r="I7205" s="1"/>
    </row>
    <row r="7206" spans="9:9" x14ac:dyDescent="0.25">
      <c r="I7206" s="1"/>
    </row>
    <row r="7207" spans="9:9" x14ac:dyDescent="0.25">
      <c r="I7207" s="1"/>
    </row>
    <row r="7208" spans="9:9" x14ac:dyDescent="0.25">
      <c r="I7208" s="1"/>
    </row>
    <row r="7209" spans="9:9" x14ac:dyDescent="0.25">
      <c r="I7209" s="1"/>
    </row>
    <row r="7210" spans="9:9" x14ac:dyDescent="0.25">
      <c r="I7210" s="1"/>
    </row>
    <row r="7211" spans="9:9" x14ac:dyDescent="0.25">
      <c r="I7211" s="1"/>
    </row>
    <row r="7212" spans="9:9" x14ac:dyDescent="0.25">
      <c r="I7212" s="1"/>
    </row>
    <row r="7213" spans="9:9" x14ac:dyDescent="0.25">
      <c r="I7213" s="1"/>
    </row>
    <row r="7214" spans="9:9" x14ac:dyDescent="0.25">
      <c r="I7214" s="1"/>
    </row>
    <row r="7215" spans="9:9" x14ac:dyDescent="0.25">
      <c r="I7215" s="1"/>
    </row>
    <row r="7216" spans="9:9" x14ac:dyDescent="0.25">
      <c r="I7216" s="1"/>
    </row>
    <row r="7217" spans="9:9" x14ac:dyDescent="0.25">
      <c r="I7217" s="1"/>
    </row>
    <row r="7218" spans="9:9" x14ac:dyDescent="0.25">
      <c r="I7218" s="1"/>
    </row>
    <row r="7219" spans="9:9" x14ac:dyDescent="0.25">
      <c r="I7219" s="1"/>
    </row>
    <row r="7220" spans="9:9" x14ac:dyDescent="0.25">
      <c r="I7220" s="1"/>
    </row>
    <row r="7221" spans="9:9" x14ac:dyDescent="0.25">
      <c r="I7221" s="1"/>
    </row>
    <row r="7222" spans="9:9" x14ac:dyDescent="0.25">
      <c r="I7222" s="1"/>
    </row>
    <row r="7223" spans="9:9" x14ac:dyDescent="0.25">
      <c r="I7223" s="1"/>
    </row>
    <row r="7224" spans="9:9" x14ac:dyDescent="0.25">
      <c r="I7224" s="1"/>
    </row>
    <row r="7225" spans="9:9" x14ac:dyDescent="0.25">
      <c r="I7225" s="1"/>
    </row>
    <row r="7226" spans="9:9" x14ac:dyDescent="0.25">
      <c r="I7226" s="1"/>
    </row>
    <row r="7227" spans="9:9" x14ac:dyDescent="0.25">
      <c r="I7227" s="1"/>
    </row>
    <row r="7228" spans="9:9" x14ac:dyDescent="0.25">
      <c r="I7228" s="1"/>
    </row>
    <row r="7229" spans="9:9" x14ac:dyDescent="0.25">
      <c r="I7229" s="1"/>
    </row>
    <row r="7230" spans="9:9" x14ac:dyDescent="0.25">
      <c r="I7230" s="1"/>
    </row>
    <row r="7231" spans="9:9" x14ac:dyDescent="0.25">
      <c r="I7231" s="1"/>
    </row>
    <row r="7232" spans="9:9" x14ac:dyDescent="0.25">
      <c r="I7232" s="1"/>
    </row>
    <row r="7233" spans="9:9" x14ac:dyDescent="0.25">
      <c r="I7233" s="1"/>
    </row>
    <row r="7234" spans="9:9" x14ac:dyDescent="0.25">
      <c r="I7234" s="1"/>
    </row>
    <row r="7235" spans="9:9" x14ac:dyDescent="0.25">
      <c r="I7235" s="1"/>
    </row>
    <row r="7236" spans="9:9" x14ac:dyDescent="0.25">
      <c r="I7236" s="1"/>
    </row>
    <row r="7237" spans="9:9" x14ac:dyDescent="0.25">
      <c r="I7237" s="1"/>
    </row>
    <row r="7238" spans="9:9" x14ac:dyDescent="0.25">
      <c r="I7238" s="1"/>
    </row>
    <row r="7239" spans="9:9" x14ac:dyDescent="0.25">
      <c r="I7239" s="1"/>
    </row>
    <row r="7240" spans="9:9" x14ac:dyDescent="0.25">
      <c r="I7240" s="1"/>
    </row>
    <row r="7241" spans="9:9" x14ac:dyDescent="0.25">
      <c r="I7241" s="1"/>
    </row>
    <row r="7242" spans="9:9" x14ac:dyDescent="0.25">
      <c r="I7242" s="1"/>
    </row>
    <row r="7243" spans="9:9" x14ac:dyDescent="0.25">
      <c r="I7243" s="1"/>
    </row>
    <row r="7244" spans="9:9" x14ac:dyDescent="0.25">
      <c r="I7244" s="1"/>
    </row>
    <row r="7245" spans="9:9" x14ac:dyDescent="0.25">
      <c r="I7245" s="1"/>
    </row>
    <row r="7246" spans="9:9" x14ac:dyDescent="0.25">
      <c r="I7246" s="1"/>
    </row>
    <row r="7247" spans="9:9" x14ac:dyDescent="0.25">
      <c r="I7247" s="1"/>
    </row>
    <row r="7248" spans="9:9" x14ac:dyDescent="0.25">
      <c r="I7248" s="1"/>
    </row>
    <row r="7249" spans="9:9" x14ac:dyDescent="0.25">
      <c r="I7249" s="1"/>
    </row>
    <row r="7250" spans="9:9" x14ac:dyDescent="0.25">
      <c r="I7250" s="1"/>
    </row>
    <row r="7251" spans="9:9" x14ac:dyDescent="0.25">
      <c r="I7251" s="1"/>
    </row>
    <row r="7252" spans="9:9" x14ac:dyDescent="0.25">
      <c r="I7252" s="1"/>
    </row>
    <row r="7253" spans="9:9" x14ac:dyDescent="0.25">
      <c r="I7253" s="1"/>
    </row>
    <row r="7254" spans="9:9" x14ac:dyDescent="0.25">
      <c r="I7254" s="1"/>
    </row>
    <row r="7255" spans="9:9" x14ac:dyDescent="0.25">
      <c r="I7255" s="1"/>
    </row>
    <row r="7256" spans="9:9" x14ac:dyDescent="0.25">
      <c r="I7256" s="1"/>
    </row>
    <row r="7257" spans="9:9" x14ac:dyDescent="0.25">
      <c r="I7257" s="1"/>
    </row>
    <row r="7258" spans="9:9" x14ac:dyDescent="0.25">
      <c r="I7258" s="1"/>
    </row>
    <row r="7259" spans="9:9" x14ac:dyDescent="0.25">
      <c r="I7259" s="1"/>
    </row>
    <row r="7260" spans="9:9" x14ac:dyDescent="0.25">
      <c r="I7260" s="1"/>
    </row>
    <row r="7261" spans="9:9" x14ac:dyDescent="0.25">
      <c r="I7261" s="1"/>
    </row>
    <row r="7262" spans="9:9" x14ac:dyDescent="0.25">
      <c r="I7262" s="1"/>
    </row>
    <row r="7263" spans="9:9" x14ac:dyDescent="0.25">
      <c r="I7263" s="1"/>
    </row>
    <row r="7264" spans="9:9" x14ac:dyDescent="0.25">
      <c r="I7264" s="1"/>
    </row>
    <row r="7265" spans="9:9" x14ac:dyDescent="0.25">
      <c r="I7265" s="1"/>
    </row>
    <row r="7266" spans="9:9" x14ac:dyDescent="0.25">
      <c r="I7266" s="1"/>
    </row>
    <row r="7267" spans="9:9" x14ac:dyDescent="0.25">
      <c r="I7267" s="1"/>
    </row>
    <row r="7268" spans="9:9" x14ac:dyDescent="0.25">
      <c r="I7268" s="1"/>
    </row>
    <row r="7269" spans="9:9" x14ac:dyDescent="0.25">
      <c r="I7269" s="1"/>
    </row>
    <row r="7270" spans="9:9" x14ac:dyDescent="0.25">
      <c r="I7270" s="1"/>
    </row>
    <row r="7271" spans="9:9" x14ac:dyDescent="0.25">
      <c r="I7271" s="1"/>
    </row>
    <row r="7272" spans="9:9" x14ac:dyDescent="0.25">
      <c r="I7272" s="1"/>
    </row>
    <row r="7273" spans="9:9" x14ac:dyDescent="0.25">
      <c r="I7273" s="1"/>
    </row>
    <row r="7274" spans="9:9" x14ac:dyDescent="0.25">
      <c r="I7274" s="1"/>
    </row>
    <row r="7275" spans="9:9" x14ac:dyDescent="0.25">
      <c r="I7275" s="1"/>
    </row>
    <row r="7276" spans="9:9" x14ac:dyDescent="0.25">
      <c r="I7276" s="1"/>
    </row>
    <row r="7277" spans="9:9" x14ac:dyDescent="0.25">
      <c r="I7277" s="1"/>
    </row>
    <row r="7278" spans="9:9" x14ac:dyDescent="0.25">
      <c r="I7278" s="1"/>
    </row>
    <row r="7279" spans="9:9" x14ac:dyDescent="0.25">
      <c r="I7279" s="1"/>
    </row>
    <row r="7280" spans="9:9" x14ac:dyDescent="0.25">
      <c r="I7280" s="1"/>
    </row>
    <row r="7281" spans="9:9" x14ac:dyDescent="0.25">
      <c r="I7281" s="1"/>
    </row>
    <row r="7282" spans="9:9" x14ac:dyDescent="0.25">
      <c r="I7282" s="1"/>
    </row>
    <row r="7283" spans="9:9" x14ac:dyDescent="0.25">
      <c r="I7283" s="1"/>
    </row>
    <row r="7284" spans="9:9" x14ac:dyDescent="0.25">
      <c r="I7284" s="1"/>
    </row>
    <row r="7285" spans="9:9" x14ac:dyDescent="0.25">
      <c r="I7285" s="1"/>
    </row>
    <row r="7286" spans="9:9" x14ac:dyDescent="0.25">
      <c r="I7286" s="1"/>
    </row>
    <row r="7287" spans="9:9" x14ac:dyDescent="0.25">
      <c r="I7287" s="1"/>
    </row>
    <row r="7288" spans="9:9" x14ac:dyDescent="0.25">
      <c r="I7288" s="1"/>
    </row>
    <row r="7289" spans="9:9" x14ac:dyDescent="0.25">
      <c r="I7289" s="1"/>
    </row>
    <row r="7290" spans="9:9" x14ac:dyDescent="0.25">
      <c r="I7290" s="1"/>
    </row>
    <row r="7291" spans="9:9" x14ac:dyDescent="0.25">
      <c r="I7291" s="1"/>
    </row>
    <row r="7292" spans="9:9" x14ac:dyDescent="0.25">
      <c r="I7292" s="1"/>
    </row>
    <row r="7293" spans="9:9" x14ac:dyDescent="0.25">
      <c r="I7293" s="1"/>
    </row>
    <row r="7294" spans="9:9" x14ac:dyDescent="0.25">
      <c r="I7294" s="1"/>
    </row>
    <row r="7295" spans="9:9" x14ac:dyDescent="0.25">
      <c r="I7295" s="1"/>
    </row>
    <row r="7296" spans="9:9" x14ac:dyDescent="0.25">
      <c r="I7296" s="1"/>
    </row>
    <row r="7297" spans="9:9" x14ac:dyDescent="0.25">
      <c r="I7297" s="1"/>
    </row>
    <row r="7298" spans="9:9" x14ac:dyDescent="0.25">
      <c r="I7298" s="1"/>
    </row>
    <row r="7299" spans="9:9" x14ac:dyDescent="0.25">
      <c r="I7299" s="1"/>
    </row>
    <row r="7300" spans="9:9" x14ac:dyDescent="0.25">
      <c r="I7300" s="1"/>
    </row>
    <row r="7301" spans="9:9" x14ac:dyDescent="0.25">
      <c r="I7301" s="1"/>
    </row>
    <row r="7302" spans="9:9" x14ac:dyDescent="0.25">
      <c r="I7302" s="1"/>
    </row>
    <row r="7303" spans="9:9" x14ac:dyDescent="0.25">
      <c r="I7303" s="1"/>
    </row>
    <row r="7304" spans="9:9" x14ac:dyDescent="0.25">
      <c r="I7304" s="1"/>
    </row>
    <row r="7305" spans="9:9" x14ac:dyDescent="0.25">
      <c r="I7305" s="1"/>
    </row>
    <row r="7306" spans="9:9" x14ac:dyDescent="0.25">
      <c r="I7306" s="1"/>
    </row>
    <row r="7307" spans="9:9" x14ac:dyDescent="0.25">
      <c r="I7307" s="1"/>
    </row>
    <row r="7308" spans="9:9" x14ac:dyDescent="0.25">
      <c r="I7308" s="1"/>
    </row>
    <row r="7309" spans="9:9" x14ac:dyDescent="0.25">
      <c r="I7309" s="1"/>
    </row>
    <row r="7310" spans="9:9" x14ac:dyDescent="0.25">
      <c r="I7310" s="1"/>
    </row>
    <row r="7311" spans="9:9" x14ac:dyDescent="0.25">
      <c r="I7311" s="1"/>
    </row>
    <row r="7312" spans="9:9" x14ac:dyDescent="0.25">
      <c r="I7312" s="1"/>
    </row>
    <row r="7313" spans="9:9" x14ac:dyDescent="0.25">
      <c r="I7313" s="1"/>
    </row>
    <row r="7314" spans="9:9" x14ac:dyDescent="0.25">
      <c r="I7314" s="1"/>
    </row>
    <row r="7315" spans="9:9" x14ac:dyDescent="0.25">
      <c r="I7315" s="1"/>
    </row>
    <row r="7316" spans="9:9" x14ac:dyDescent="0.25">
      <c r="I7316" s="1"/>
    </row>
    <row r="7317" spans="9:9" x14ac:dyDescent="0.25">
      <c r="I7317" s="1"/>
    </row>
    <row r="7318" spans="9:9" x14ac:dyDescent="0.25">
      <c r="I7318" s="1"/>
    </row>
    <row r="7319" spans="9:9" x14ac:dyDescent="0.25">
      <c r="I7319" s="1"/>
    </row>
    <row r="7320" spans="9:9" x14ac:dyDescent="0.25">
      <c r="I7320" s="1"/>
    </row>
    <row r="7321" spans="9:9" x14ac:dyDescent="0.25">
      <c r="I7321" s="1"/>
    </row>
    <row r="7322" spans="9:9" x14ac:dyDescent="0.25">
      <c r="I7322" s="1"/>
    </row>
    <row r="7323" spans="9:9" x14ac:dyDescent="0.25">
      <c r="I7323" s="1"/>
    </row>
    <row r="7324" spans="9:9" x14ac:dyDescent="0.25">
      <c r="I7324" s="1"/>
    </row>
    <row r="7325" spans="9:9" x14ac:dyDescent="0.25">
      <c r="I7325" s="1"/>
    </row>
    <row r="7326" spans="9:9" x14ac:dyDescent="0.25">
      <c r="I7326" s="1"/>
    </row>
    <row r="7327" spans="9:9" x14ac:dyDescent="0.25">
      <c r="I7327" s="1"/>
    </row>
    <row r="7328" spans="9:9" x14ac:dyDescent="0.25">
      <c r="I7328" s="1"/>
    </row>
    <row r="7329" spans="9:9" x14ac:dyDescent="0.25">
      <c r="I7329" s="1"/>
    </row>
    <row r="7330" spans="9:9" x14ac:dyDescent="0.25">
      <c r="I7330" s="1"/>
    </row>
    <row r="7331" spans="9:9" x14ac:dyDescent="0.25">
      <c r="I7331" s="1"/>
    </row>
    <row r="7332" spans="9:9" x14ac:dyDescent="0.25">
      <c r="I7332" s="1"/>
    </row>
    <row r="7333" spans="9:9" x14ac:dyDescent="0.25">
      <c r="I7333" s="1"/>
    </row>
    <row r="7334" spans="9:9" x14ac:dyDescent="0.25">
      <c r="I7334" s="1"/>
    </row>
    <row r="7335" spans="9:9" x14ac:dyDescent="0.25">
      <c r="I7335" s="1"/>
    </row>
    <row r="7336" spans="9:9" x14ac:dyDescent="0.25">
      <c r="I7336" s="1"/>
    </row>
    <row r="7337" spans="9:9" x14ac:dyDescent="0.25">
      <c r="I7337" s="1"/>
    </row>
    <row r="7338" spans="9:9" x14ac:dyDescent="0.25">
      <c r="I7338" s="1"/>
    </row>
    <row r="7339" spans="9:9" x14ac:dyDescent="0.25">
      <c r="I7339" s="1"/>
    </row>
    <row r="7340" spans="9:9" x14ac:dyDescent="0.25">
      <c r="I7340" s="1"/>
    </row>
    <row r="7341" spans="9:9" x14ac:dyDescent="0.25">
      <c r="I7341" s="1"/>
    </row>
    <row r="7342" spans="9:9" x14ac:dyDescent="0.25">
      <c r="I7342" s="1"/>
    </row>
    <row r="7343" spans="9:9" x14ac:dyDescent="0.25">
      <c r="I7343" s="1"/>
    </row>
    <row r="7344" spans="9:9" x14ac:dyDescent="0.25">
      <c r="I7344" s="1"/>
    </row>
    <row r="7345" spans="9:9" x14ac:dyDescent="0.25">
      <c r="I7345" s="1"/>
    </row>
    <row r="7346" spans="9:9" x14ac:dyDescent="0.25">
      <c r="I7346" s="1"/>
    </row>
    <row r="7347" spans="9:9" x14ac:dyDescent="0.25">
      <c r="I7347" s="1"/>
    </row>
    <row r="7348" spans="9:9" x14ac:dyDescent="0.25">
      <c r="I7348" s="1"/>
    </row>
    <row r="7349" spans="9:9" x14ac:dyDescent="0.25">
      <c r="I7349" s="1"/>
    </row>
    <row r="7350" spans="9:9" x14ac:dyDescent="0.25">
      <c r="I7350" s="1"/>
    </row>
    <row r="7351" spans="9:9" x14ac:dyDescent="0.25">
      <c r="I7351" s="1"/>
    </row>
    <row r="7352" spans="9:9" x14ac:dyDescent="0.25">
      <c r="I7352" s="1"/>
    </row>
    <row r="7353" spans="9:9" x14ac:dyDescent="0.25">
      <c r="I7353" s="1"/>
    </row>
    <row r="7354" spans="9:9" x14ac:dyDescent="0.25">
      <c r="I7354" s="1"/>
    </row>
    <row r="7355" spans="9:9" x14ac:dyDescent="0.25">
      <c r="I7355" s="1"/>
    </row>
    <row r="7356" spans="9:9" x14ac:dyDescent="0.25">
      <c r="I7356" s="1"/>
    </row>
    <row r="7357" spans="9:9" x14ac:dyDescent="0.25">
      <c r="I7357" s="1"/>
    </row>
    <row r="7358" spans="9:9" x14ac:dyDescent="0.25">
      <c r="I7358" s="1"/>
    </row>
    <row r="7359" spans="9:9" x14ac:dyDescent="0.25">
      <c r="I7359" s="1"/>
    </row>
    <row r="7360" spans="9:9" x14ac:dyDescent="0.25">
      <c r="I7360" s="1"/>
    </row>
    <row r="7361" spans="9:9" x14ac:dyDescent="0.25">
      <c r="I7361" s="1"/>
    </row>
    <row r="7362" spans="9:9" x14ac:dyDescent="0.25">
      <c r="I7362" s="1"/>
    </row>
    <row r="7363" spans="9:9" x14ac:dyDescent="0.25">
      <c r="I7363" s="1"/>
    </row>
    <row r="7364" spans="9:9" x14ac:dyDescent="0.25">
      <c r="I7364" s="1"/>
    </row>
    <row r="7365" spans="9:9" x14ac:dyDescent="0.25">
      <c r="I7365" s="1"/>
    </row>
    <row r="7366" spans="9:9" x14ac:dyDescent="0.25">
      <c r="I7366" s="1"/>
    </row>
    <row r="7367" spans="9:9" x14ac:dyDescent="0.25">
      <c r="I7367" s="1"/>
    </row>
    <row r="7368" spans="9:9" x14ac:dyDescent="0.25">
      <c r="I7368" s="1"/>
    </row>
    <row r="7369" spans="9:9" x14ac:dyDescent="0.25">
      <c r="I7369" s="1"/>
    </row>
    <row r="7370" spans="9:9" x14ac:dyDescent="0.25">
      <c r="I7370" s="1"/>
    </row>
    <row r="7371" spans="9:9" x14ac:dyDescent="0.25">
      <c r="I7371" s="1"/>
    </row>
    <row r="7372" spans="9:9" x14ac:dyDescent="0.25">
      <c r="I7372" s="1"/>
    </row>
    <row r="7373" spans="9:9" x14ac:dyDescent="0.25">
      <c r="I7373" s="1"/>
    </row>
    <row r="7374" spans="9:9" x14ac:dyDescent="0.25">
      <c r="I7374" s="1"/>
    </row>
    <row r="7375" spans="9:9" x14ac:dyDescent="0.25">
      <c r="I7375" s="1"/>
    </row>
    <row r="7376" spans="9:9" x14ac:dyDescent="0.25">
      <c r="I7376" s="1"/>
    </row>
    <row r="7377" spans="9:9" x14ac:dyDescent="0.25">
      <c r="I7377" s="1"/>
    </row>
    <row r="7378" spans="9:9" x14ac:dyDescent="0.25">
      <c r="I7378" s="1"/>
    </row>
    <row r="7379" spans="9:9" x14ac:dyDescent="0.25">
      <c r="I7379" s="1"/>
    </row>
    <row r="7380" spans="9:9" x14ac:dyDescent="0.25">
      <c r="I7380" s="1"/>
    </row>
    <row r="7381" spans="9:9" x14ac:dyDescent="0.25">
      <c r="I7381" s="1"/>
    </row>
    <row r="7382" spans="9:9" x14ac:dyDescent="0.25">
      <c r="I7382" s="1"/>
    </row>
    <row r="7383" spans="9:9" x14ac:dyDescent="0.25">
      <c r="I7383" s="1"/>
    </row>
    <row r="7384" spans="9:9" x14ac:dyDescent="0.25">
      <c r="I7384" s="1"/>
    </row>
    <row r="7385" spans="9:9" x14ac:dyDescent="0.25">
      <c r="I7385" s="1"/>
    </row>
    <row r="7386" spans="9:9" x14ac:dyDescent="0.25">
      <c r="I7386" s="1"/>
    </row>
    <row r="7387" spans="9:9" x14ac:dyDescent="0.25">
      <c r="I7387" s="1"/>
    </row>
    <row r="7388" spans="9:9" x14ac:dyDescent="0.25">
      <c r="I7388" s="1"/>
    </row>
    <row r="7389" spans="9:9" x14ac:dyDescent="0.25">
      <c r="I7389" s="1"/>
    </row>
    <row r="7390" spans="9:9" x14ac:dyDescent="0.25">
      <c r="I7390" s="1"/>
    </row>
    <row r="7391" spans="9:9" x14ac:dyDescent="0.25">
      <c r="I7391" s="1"/>
    </row>
    <row r="7392" spans="9:9" x14ac:dyDescent="0.25">
      <c r="I7392" s="1"/>
    </row>
    <row r="7393" spans="9:9" x14ac:dyDescent="0.25">
      <c r="I7393" s="1"/>
    </row>
    <row r="7394" spans="9:9" x14ac:dyDescent="0.25">
      <c r="I7394" s="1"/>
    </row>
    <row r="7395" spans="9:9" x14ac:dyDescent="0.25">
      <c r="I7395" s="1"/>
    </row>
    <row r="7396" spans="9:9" x14ac:dyDescent="0.25">
      <c r="I7396" s="1"/>
    </row>
    <row r="7397" spans="9:9" x14ac:dyDescent="0.25">
      <c r="I7397" s="1"/>
    </row>
    <row r="7398" spans="9:9" x14ac:dyDescent="0.25">
      <c r="I7398" s="1"/>
    </row>
    <row r="7399" spans="9:9" x14ac:dyDescent="0.25">
      <c r="I7399" s="1"/>
    </row>
    <row r="7400" spans="9:9" x14ac:dyDescent="0.25">
      <c r="I7400" s="1"/>
    </row>
    <row r="7401" spans="9:9" x14ac:dyDescent="0.25">
      <c r="I7401" s="1"/>
    </row>
    <row r="7402" spans="9:9" x14ac:dyDescent="0.25">
      <c r="I7402" s="1"/>
    </row>
    <row r="7403" spans="9:9" x14ac:dyDescent="0.25">
      <c r="I7403" s="1"/>
    </row>
    <row r="7404" spans="9:9" x14ac:dyDescent="0.25">
      <c r="I7404" s="1"/>
    </row>
    <row r="7405" spans="9:9" x14ac:dyDescent="0.25">
      <c r="I7405" s="1"/>
    </row>
    <row r="7406" spans="9:9" x14ac:dyDescent="0.25">
      <c r="I7406" s="1"/>
    </row>
    <row r="7407" spans="9:9" x14ac:dyDescent="0.25">
      <c r="I7407" s="1"/>
    </row>
    <row r="7408" spans="9:9" x14ac:dyDescent="0.25">
      <c r="I7408" s="1"/>
    </row>
    <row r="7409" spans="9:9" x14ac:dyDescent="0.25">
      <c r="I7409" s="1"/>
    </row>
    <row r="7410" spans="9:9" x14ac:dyDescent="0.25">
      <c r="I7410" s="1"/>
    </row>
    <row r="7411" spans="9:9" x14ac:dyDescent="0.25">
      <c r="I7411" s="1"/>
    </row>
    <row r="7412" spans="9:9" x14ac:dyDescent="0.25">
      <c r="I7412" s="1"/>
    </row>
    <row r="7413" spans="9:9" x14ac:dyDescent="0.25">
      <c r="I7413" s="1"/>
    </row>
    <row r="7414" spans="9:9" x14ac:dyDescent="0.25">
      <c r="I7414" s="1"/>
    </row>
    <row r="7415" spans="9:9" x14ac:dyDescent="0.25">
      <c r="I7415" s="1"/>
    </row>
    <row r="7416" spans="9:9" x14ac:dyDescent="0.25">
      <c r="I7416" s="1"/>
    </row>
    <row r="7417" spans="9:9" x14ac:dyDescent="0.25">
      <c r="I7417" s="1"/>
    </row>
    <row r="7418" spans="9:9" x14ac:dyDescent="0.25">
      <c r="I7418" s="1"/>
    </row>
    <row r="7419" spans="9:9" x14ac:dyDescent="0.25">
      <c r="I7419" s="1"/>
    </row>
    <row r="7420" spans="9:9" x14ac:dyDescent="0.25">
      <c r="I7420" s="1"/>
    </row>
    <row r="7421" spans="9:9" x14ac:dyDescent="0.25">
      <c r="I7421" s="1"/>
    </row>
    <row r="7422" spans="9:9" x14ac:dyDescent="0.25">
      <c r="I7422" s="1"/>
    </row>
    <row r="7423" spans="9:9" x14ac:dyDescent="0.25">
      <c r="I7423" s="1"/>
    </row>
    <row r="7424" spans="9:9" x14ac:dyDescent="0.25">
      <c r="I7424" s="1"/>
    </row>
    <row r="7425" spans="9:9" x14ac:dyDescent="0.25">
      <c r="I7425" s="1"/>
    </row>
    <row r="7426" spans="9:9" x14ac:dyDescent="0.25">
      <c r="I7426" s="1"/>
    </row>
    <row r="7427" spans="9:9" x14ac:dyDescent="0.25">
      <c r="I7427" s="1"/>
    </row>
    <row r="7428" spans="9:9" x14ac:dyDescent="0.25">
      <c r="I7428" s="1"/>
    </row>
    <row r="7429" spans="9:9" x14ac:dyDescent="0.25">
      <c r="I7429" s="1"/>
    </row>
    <row r="7430" spans="9:9" x14ac:dyDescent="0.25">
      <c r="I7430" s="1"/>
    </row>
    <row r="7431" spans="9:9" x14ac:dyDescent="0.25">
      <c r="I7431" s="1"/>
    </row>
    <row r="7432" spans="9:9" x14ac:dyDescent="0.25">
      <c r="I7432" s="1"/>
    </row>
    <row r="7433" spans="9:9" x14ac:dyDescent="0.25">
      <c r="I7433" s="1"/>
    </row>
    <row r="7434" spans="9:9" x14ac:dyDescent="0.25">
      <c r="I7434" s="1"/>
    </row>
    <row r="7435" spans="9:9" x14ac:dyDescent="0.25">
      <c r="I7435" s="1"/>
    </row>
    <row r="7436" spans="9:9" x14ac:dyDescent="0.25">
      <c r="I7436" s="1"/>
    </row>
    <row r="7437" spans="9:9" x14ac:dyDescent="0.25">
      <c r="I7437" s="1"/>
    </row>
    <row r="7438" spans="9:9" x14ac:dyDescent="0.25">
      <c r="I7438" s="1"/>
    </row>
    <row r="7439" spans="9:9" x14ac:dyDescent="0.25">
      <c r="I7439" s="1"/>
    </row>
    <row r="7440" spans="9:9" x14ac:dyDescent="0.25">
      <c r="I7440" s="1"/>
    </row>
    <row r="7441" spans="9:9" x14ac:dyDescent="0.25">
      <c r="I7441" s="1"/>
    </row>
    <row r="7442" spans="9:9" x14ac:dyDescent="0.25">
      <c r="I7442" s="1"/>
    </row>
    <row r="7443" spans="9:9" x14ac:dyDescent="0.25">
      <c r="I7443" s="1"/>
    </row>
    <row r="7444" spans="9:9" x14ac:dyDescent="0.25">
      <c r="I7444" s="1"/>
    </row>
    <row r="7445" spans="9:9" x14ac:dyDescent="0.25">
      <c r="I7445" s="1"/>
    </row>
    <row r="7446" spans="9:9" x14ac:dyDescent="0.25">
      <c r="I7446" s="1"/>
    </row>
    <row r="7447" spans="9:9" x14ac:dyDescent="0.25">
      <c r="I7447" s="1"/>
    </row>
    <row r="7448" spans="9:9" x14ac:dyDescent="0.25">
      <c r="I7448" s="1"/>
    </row>
    <row r="7449" spans="9:9" x14ac:dyDescent="0.25">
      <c r="I7449" s="1"/>
    </row>
    <row r="7450" spans="9:9" x14ac:dyDescent="0.25">
      <c r="I7450" s="1"/>
    </row>
    <row r="7451" spans="9:9" x14ac:dyDescent="0.25">
      <c r="I7451" s="1"/>
    </row>
    <row r="7452" spans="9:9" x14ac:dyDescent="0.25">
      <c r="I7452" s="1"/>
    </row>
    <row r="7453" spans="9:9" x14ac:dyDescent="0.25">
      <c r="I7453" s="1"/>
    </row>
    <row r="7454" spans="9:9" x14ac:dyDescent="0.25">
      <c r="I7454" s="1"/>
    </row>
    <row r="7455" spans="9:9" x14ac:dyDescent="0.25">
      <c r="I7455" s="1"/>
    </row>
    <row r="7456" spans="9:9" x14ac:dyDescent="0.25">
      <c r="I7456" s="1"/>
    </row>
    <row r="7457" spans="9:9" x14ac:dyDescent="0.25">
      <c r="I7457" s="1"/>
    </row>
    <row r="7458" spans="9:9" x14ac:dyDescent="0.25">
      <c r="I7458" s="1"/>
    </row>
    <row r="7459" spans="9:9" x14ac:dyDescent="0.25">
      <c r="I7459" s="1"/>
    </row>
    <row r="7460" spans="9:9" x14ac:dyDescent="0.25">
      <c r="I7460" s="1"/>
    </row>
    <row r="7461" spans="9:9" x14ac:dyDescent="0.25">
      <c r="I7461" s="1"/>
    </row>
    <row r="7462" spans="9:9" x14ac:dyDescent="0.25">
      <c r="I7462" s="1"/>
    </row>
    <row r="7463" spans="9:9" x14ac:dyDescent="0.25">
      <c r="I7463" s="1"/>
    </row>
    <row r="7464" spans="9:9" x14ac:dyDescent="0.25">
      <c r="I7464" s="1"/>
    </row>
    <row r="7465" spans="9:9" x14ac:dyDescent="0.25">
      <c r="I7465" s="1"/>
    </row>
    <row r="7466" spans="9:9" x14ac:dyDescent="0.25">
      <c r="I7466" s="1"/>
    </row>
    <row r="7467" spans="9:9" x14ac:dyDescent="0.25">
      <c r="I7467" s="1"/>
    </row>
    <row r="7468" spans="9:9" x14ac:dyDescent="0.25">
      <c r="I7468" s="1"/>
    </row>
    <row r="7469" spans="9:9" x14ac:dyDescent="0.25">
      <c r="I7469" s="1"/>
    </row>
    <row r="7470" spans="9:9" x14ac:dyDescent="0.25">
      <c r="I7470" s="1"/>
    </row>
    <row r="7471" spans="9:9" x14ac:dyDescent="0.25">
      <c r="I7471" s="1"/>
    </row>
    <row r="7472" spans="9:9" x14ac:dyDescent="0.25">
      <c r="I7472" s="1"/>
    </row>
    <row r="7473" spans="9:9" x14ac:dyDescent="0.25">
      <c r="I7473" s="1"/>
    </row>
    <row r="7474" spans="9:9" x14ac:dyDescent="0.25">
      <c r="I7474" s="1"/>
    </row>
    <row r="7475" spans="9:9" x14ac:dyDescent="0.25">
      <c r="I7475" s="1"/>
    </row>
    <row r="7476" spans="9:9" x14ac:dyDescent="0.25">
      <c r="I7476" s="1"/>
    </row>
    <row r="7477" spans="9:9" x14ac:dyDescent="0.25">
      <c r="I7477" s="1"/>
    </row>
    <row r="7478" spans="9:9" x14ac:dyDescent="0.25">
      <c r="I7478" s="1"/>
    </row>
    <row r="7479" spans="9:9" x14ac:dyDescent="0.25">
      <c r="I7479" s="1"/>
    </row>
    <row r="7480" spans="9:9" x14ac:dyDescent="0.25">
      <c r="I7480" s="1"/>
    </row>
    <row r="7481" spans="9:9" x14ac:dyDescent="0.25">
      <c r="I7481" s="1"/>
    </row>
    <row r="7482" spans="9:9" x14ac:dyDescent="0.25">
      <c r="I7482" s="1"/>
    </row>
    <row r="7483" spans="9:9" x14ac:dyDescent="0.25">
      <c r="I7483" s="1"/>
    </row>
    <row r="7484" spans="9:9" x14ac:dyDescent="0.25">
      <c r="I7484" s="1"/>
    </row>
    <row r="7485" spans="9:9" x14ac:dyDescent="0.25">
      <c r="I7485" s="1"/>
    </row>
    <row r="7486" spans="9:9" x14ac:dyDescent="0.25">
      <c r="I7486" s="1"/>
    </row>
    <row r="7487" spans="9:9" x14ac:dyDescent="0.25">
      <c r="I7487" s="1"/>
    </row>
    <row r="7488" spans="9:9" x14ac:dyDescent="0.25">
      <c r="I7488" s="1"/>
    </row>
    <row r="7489" spans="9:9" x14ac:dyDescent="0.25">
      <c r="I7489" s="1"/>
    </row>
    <row r="7490" spans="9:9" x14ac:dyDescent="0.25">
      <c r="I7490" s="1"/>
    </row>
    <row r="7491" spans="9:9" x14ac:dyDescent="0.25">
      <c r="I7491" s="1"/>
    </row>
    <row r="7492" spans="9:9" x14ac:dyDescent="0.25">
      <c r="I7492" s="1"/>
    </row>
    <row r="7493" spans="9:9" x14ac:dyDescent="0.25">
      <c r="I7493" s="1"/>
    </row>
    <row r="7494" spans="9:9" x14ac:dyDescent="0.25">
      <c r="I7494" s="1"/>
    </row>
    <row r="7495" spans="9:9" x14ac:dyDescent="0.25">
      <c r="I7495" s="1"/>
    </row>
    <row r="7496" spans="9:9" x14ac:dyDescent="0.25">
      <c r="I7496" s="1"/>
    </row>
    <row r="7497" spans="9:9" x14ac:dyDescent="0.25">
      <c r="I7497" s="1"/>
    </row>
    <row r="7498" spans="9:9" x14ac:dyDescent="0.25">
      <c r="I7498" s="1"/>
    </row>
    <row r="7499" spans="9:9" x14ac:dyDescent="0.25">
      <c r="I7499" s="1"/>
    </row>
    <row r="7500" spans="9:9" x14ac:dyDescent="0.25">
      <c r="I7500" s="1"/>
    </row>
    <row r="7501" spans="9:9" x14ac:dyDescent="0.25">
      <c r="I7501" s="1"/>
    </row>
    <row r="7502" spans="9:9" x14ac:dyDescent="0.25">
      <c r="I7502" s="1"/>
    </row>
    <row r="7503" spans="9:9" x14ac:dyDescent="0.25">
      <c r="I7503" s="1"/>
    </row>
    <row r="7504" spans="9:9" x14ac:dyDescent="0.25">
      <c r="I7504" s="1"/>
    </row>
    <row r="7505" spans="9:9" x14ac:dyDescent="0.25">
      <c r="I7505" s="1"/>
    </row>
    <row r="7506" spans="9:9" x14ac:dyDescent="0.25">
      <c r="I7506" s="1"/>
    </row>
    <row r="7507" spans="9:9" x14ac:dyDescent="0.25">
      <c r="I7507" s="1"/>
    </row>
    <row r="7508" spans="9:9" x14ac:dyDescent="0.25">
      <c r="I7508" s="1"/>
    </row>
    <row r="7509" spans="9:9" x14ac:dyDescent="0.25">
      <c r="I7509" s="1"/>
    </row>
    <row r="7510" spans="9:9" x14ac:dyDescent="0.25">
      <c r="I7510" s="1"/>
    </row>
    <row r="7511" spans="9:9" x14ac:dyDescent="0.25">
      <c r="I7511" s="1"/>
    </row>
    <row r="7512" spans="9:9" x14ac:dyDescent="0.25">
      <c r="I7512" s="1"/>
    </row>
    <row r="7513" spans="9:9" x14ac:dyDescent="0.25">
      <c r="I7513" s="1"/>
    </row>
    <row r="7514" spans="9:9" x14ac:dyDescent="0.25">
      <c r="I7514" s="1"/>
    </row>
    <row r="7515" spans="9:9" x14ac:dyDescent="0.25">
      <c r="I7515" s="1"/>
    </row>
    <row r="7516" spans="9:9" x14ac:dyDescent="0.25">
      <c r="I7516" s="1"/>
    </row>
    <row r="7517" spans="9:9" x14ac:dyDescent="0.25">
      <c r="I7517" s="1"/>
    </row>
    <row r="7518" spans="9:9" x14ac:dyDescent="0.25">
      <c r="I7518" s="1"/>
    </row>
    <row r="7519" spans="9:9" x14ac:dyDescent="0.25">
      <c r="I7519" s="1"/>
    </row>
    <row r="7520" spans="9:9" x14ac:dyDescent="0.25">
      <c r="I7520" s="1"/>
    </row>
    <row r="7521" spans="9:9" x14ac:dyDescent="0.25">
      <c r="I7521" s="1"/>
    </row>
    <row r="7522" spans="9:9" x14ac:dyDescent="0.25">
      <c r="I7522" s="1"/>
    </row>
    <row r="7523" spans="9:9" x14ac:dyDescent="0.25">
      <c r="I7523" s="1"/>
    </row>
    <row r="7524" spans="9:9" x14ac:dyDescent="0.25">
      <c r="I7524" s="1"/>
    </row>
    <row r="7525" spans="9:9" x14ac:dyDescent="0.25">
      <c r="I7525" s="1"/>
    </row>
    <row r="7526" spans="9:9" x14ac:dyDescent="0.25">
      <c r="I7526" s="1"/>
    </row>
    <row r="7527" spans="9:9" x14ac:dyDescent="0.25">
      <c r="I7527" s="1"/>
    </row>
    <row r="7528" spans="9:9" x14ac:dyDescent="0.25">
      <c r="I7528" s="1"/>
    </row>
    <row r="7529" spans="9:9" x14ac:dyDescent="0.25">
      <c r="I7529" s="1"/>
    </row>
    <row r="7530" spans="9:9" x14ac:dyDescent="0.25">
      <c r="I7530" s="1"/>
    </row>
    <row r="7531" spans="9:9" x14ac:dyDescent="0.25">
      <c r="I7531" s="1"/>
    </row>
    <row r="7532" spans="9:9" x14ac:dyDescent="0.25">
      <c r="I7532" s="1"/>
    </row>
    <row r="7533" spans="9:9" x14ac:dyDescent="0.25">
      <c r="I7533" s="1"/>
    </row>
    <row r="7534" spans="9:9" x14ac:dyDescent="0.25">
      <c r="I7534" s="1"/>
    </row>
    <row r="7535" spans="9:9" x14ac:dyDescent="0.25">
      <c r="I7535" s="1"/>
    </row>
    <row r="7536" spans="9:9" x14ac:dyDescent="0.25">
      <c r="I7536" s="1"/>
    </row>
    <row r="7537" spans="9:9" x14ac:dyDescent="0.25">
      <c r="I7537" s="1"/>
    </row>
    <row r="7538" spans="9:9" x14ac:dyDescent="0.25">
      <c r="I7538" s="1"/>
    </row>
    <row r="7539" spans="9:9" x14ac:dyDescent="0.25">
      <c r="I7539" s="1"/>
    </row>
    <row r="7540" spans="9:9" x14ac:dyDescent="0.25">
      <c r="I7540" s="1"/>
    </row>
    <row r="7541" spans="9:9" x14ac:dyDescent="0.25">
      <c r="I7541" s="1"/>
    </row>
    <row r="7542" spans="9:9" x14ac:dyDescent="0.25">
      <c r="I7542" s="1"/>
    </row>
    <row r="7543" spans="9:9" x14ac:dyDescent="0.25">
      <c r="I7543" s="1"/>
    </row>
    <row r="7544" spans="9:9" x14ac:dyDescent="0.25">
      <c r="I7544" s="1"/>
    </row>
    <row r="7545" spans="9:9" x14ac:dyDescent="0.25">
      <c r="I7545" s="1"/>
    </row>
    <row r="7546" spans="9:9" x14ac:dyDescent="0.25">
      <c r="I7546" s="1"/>
    </row>
    <row r="7547" spans="9:9" x14ac:dyDescent="0.25">
      <c r="I7547" s="1"/>
    </row>
    <row r="7548" spans="9:9" x14ac:dyDescent="0.25">
      <c r="I7548" s="1"/>
    </row>
    <row r="7549" spans="9:9" x14ac:dyDescent="0.25">
      <c r="I7549" s="1"/>
    </row>
    <row r="7550" spans="9:9" x14ac:dyDescent="0.25">
      <c r="I7550" s="1"/>
    </row>
    <row r="7551" spans="9:9" x14ac:dyDescent="0.25">
      <c r="I7551" s="1"/>
    </row>
    <row r="7552" spans="9:9" x14ac:dyDescent="0.25">
      <c r="I7552" s="1"/>
    </row>
    <row r="7553" spans="9:9" x14ac:dyDescent="0.25">
      <c r="I7553" s="1"/>
    </row>
    <row r="7554" spans="9:9" x14ac:dyDescent="0.25">
      <c r="I7554" s="1"/>
    </row>
    <row r="7555" spans="9:9" x14ac:dyDescent="0.25">
      <c r="I7555" s="1"/>
    </row>
    <row r="7556" spans="9:9" x14ac:dyDescent="0.25">
      <c r="I7556" s="1"/>
    </row>
    <row r="7557" spans="9:9" x14ac:dyDescent="0.25">
      <c r="I7557" s="1"/>
    </row>
    <row r="7558" spans="9:9" x14ac:dyDescent="0.25">
      <c r="I7558" s="1"/>
    </row>
    <row r="7559" spans="9:9" x14ac:dyDescent="0.25">
      <c r="I7559" s="1"/>
    </row>
    <row r="7560" spans="9:9" x14ac:dyDescent="0.25">
      <c r="I7560" s="1"/>
    </row>
    <row r="7561" spans="9:9" x14ac:dyDescent="0.25">
      <c r="I7561" s="1"/>
    </row>
    <row r="7562" spans="9:9" x14ac:dyDescent="0.25">
      <c r="I7562" s="1"/>
    </row>
    <row r="7563" spans="9:9" x14ac:dyDescent="0.25">
      <c r="I7563" s="1"/>
    </row>
    <row r="7564" spans="9:9" x14ac:dyDescent="0.25">
      <c r="I7564" s="1"/>
    </row>
    <row r="7565" spans="9:9" x14ac:dyDescent="0.25">
      <c r="I7565" s="1"/>
    </row>
    <row r="7566" spans="9:9" x14ac:dyDescent="0.25">
      <c r="I7566" s="1"/>
    </row>
    <row r="7567" spans="9:9" x14ac:dyDescent="0.25">
      <c r="I7567" s="1"/>
    </row>
    <row r="7568" spans="9:9" x14ac:dyDescent="0.25">
      <c r="I7568" s="1"/>
    </row>
    <row r="7569" spans="9:9" x14ac:dyDescent="0.25">
      <c r="I7569" s="1"/>
    </row>
    <row r="7570" spans="9:9" x14ac:dyDescent="0.25">
      <c r="I7570" s="1"/>
    </row>
    <row r="7571" spans="9:9" x14ac:dyDescent="0.25">
      <c r="I7571" s="1"/>
    </row>
    <row r="7572" spans="9:9" x14ac:dyDescent="0.25">
      <c r="I7572" s="1"/>
    </row>
    <row r="7573" spans="9:9" x14ac:dyDescent="0.25">
      <c r="I7573" s="1"/>
    </row>
    <row r="7574" spans="9:9" x14ac:dyDescent="0.25">
      <c r="I7574" s="1"/>
    </row>
    <row r="7575" spans="9:9" x14ac:dyDescent="0.25">
      <c r="I7575" s="1"/>
    </row>
    <row r="7576" spans="9:9" x14ac:dyDescent="0.25">
      <c r="I7576" s="1"/>
    </row>
    <row r="7577" spans="9:9" x14ac:dyDescent="0.25">
      <c r="I7577" s="1"/>
    </row>
    <row r="7578" spans="9:9" x14ac:dyDescent="0.25">
      <c r="I7578" s="1"/>
    </row>
    <row r="7579" spans="9:9" x14ac:dyDescent="0.25">
      <c r="I7579" s="1"/>
    </row>
    <row r="7580" spans="9:9" x14ac:dyDescent="0.25">
      <c r="I7580" s="1"/>
    </row>
    <row r="7581" spans="9:9" x14ac:dyDescent="0.25">
      <c r="I7581" s="1"/>
    </row>
    <row r="7582" spans="9:9" x14ac:dyDescent="0.25">
      <c r="I7582" s="1"/>
    </row>
    <row r="7583" spans="9:9" x14ac:dyDescent="0.25">
      <c r="I7583" s="1"/>
    </row>
    <row r="7584" spans="9:9" x14ac:dyDescent="0.25">
      <c r="I7584" s="1"/>
    </row>
    <row r="7585" spans="9:9" x14ac:dyDescent="0.25">
      <c r="I7585" s="1"/>
    </row>
    <row r="7586" spans="9:9" x14ac:dyDescent="0.25">
      <c r="I7586" s="1"/>
    </row>
    <row r="7587" spans="9:9" x14ac:dyDescent="0.25">
      <c r="I7587" s="1"/>
    </row>
    <row r="7588" spans="9:9" x14ac:dyDescent="0.25">
      <c r="I7588" s="1"/>
    </row>
    <row r="7589" spans="9:9" x14ac:dyDescent="0.25">
      <c r="I7589" s="1"/>
    </row>
    <row r="7590" spans="9:9" x14ac:dyDescent="0.25">
      <c r="I7590" s="1"/>
    </row>
    <row r="7591" spans="9:9" x14ac:dyDescent="0.25">
      <c r="I7591" s="1"/>
    </row>
    <row r="7592" spans="9:9" x14ac:dyDescent="0.25">
      <c r="I7592" s="1"/>
    </row>
    <row r="7593" spans="9:9" x14ac:dyDescent="0.25">
      <c r="I7593" s="1"/>
    </row>
    <row r="7594" spans="9:9" x14ac:dyDescent="0.25">
      <c r="I7594" s="1"/>
    </row>
    <row r="7595" spans="9:9" x14ac:dyDescent="0.25">
      <c r="I7595" s="1"/>
    </row>
    <row r="7596" spans="9:9" x14ac:dyDescent="0.25">
      <c r="I7596" s="1"/>
    </row>
    <row r="7597" spans="9:9" x14ac:dyDescent="0.25">
      <c r="I7597" s="1"/>
    </row>
    <row r="7598" spans="9:9" x14ac:dyDescent="0.25">
      <c r="I7598" s="1"/>
    </row>
    <row r="7599" spans="9:9" x14ac:dyDescent="0.25">
      <c r="I7599" s="1"/>
    </row>
    <row r="7600" spans="9:9" x14ac:dyDescent="0.25">
      <c r="I7600" s="1"/>
    </row>
    <row r="7601" spans="9:9" x14ac:dyDescent="0.25">
      <c r="I7601" s="1"/>
    </row>
    <row r="7602" spans="9:9" x14ac:dyDescent="0.25">
      <c r="I7602" s="1"/>
    </row>
    <row r="7603" spans="9:9" x14ac:dyDescent="0.25">
      <c r="I7603" s="1"/>
    </row>
    <row r="7604" spans="9:9" x14ac:dyDescent="0.25">
      <c r="I7604" s="1"/>
    </row>
    <row r="7605" spans="9:9" x14ac:dyDescent="0.25">
      <c r="I7605" s="1"/>
    </row>
    <row r="7606" spans="9:9" x14ac:dyDescent="0.25">
      <c r="I7606" s="1"/>
    </row>
    <row r="7607" spans="9:9" x14ac:dyDescent="0.25">
      <c r="I7607" s="1"/>
    </row>
    <row r="7608" spans="9:9" x14ac:dyDescent="0.25">
      <c r="I7608" s="1"/>
    </row>
    <row r="7609" spans="9:9" x14ac:dyDescent="0.25">
      <c r="I7609" s="1"/>
    </row>
    <row r="7610" spans="9:9" x14ac:dyDescent="0.25">
      <c r="I7610" s="1"/>
    </row>
    <row r="7611" spans="9:9" x14ac:dyDescent="0.25">
      <c r="I7611" s="1"/>
    </row>
    <row r="7612" spans="9:9" x14ac:dyDescent="0.25">
      <c r="I7612" s="1"/>
    </row>
    <row r="7613" spans="9:9" x14ac:dyDescent="0.25">
      <c r="I7613" s="1"/>
    </row>
    <row r="7614" spans="9:9" x14ac:dyDescent="0.25">
      <c r="I7614" s="1"/>
    </row>
    <row r="7615" spans="9:9" x14ac:dyDescent="0.25">
      <c r="I7615" s="1"/>
    </row>
    <row r="7616" spans="9:9" x14ac:dyDescent="0.25">
      <c r="I7616" s="1"/>
    </row>
    <row r="7617" spans="9:9" x14ac:dyDescent="0.25">
      <c r="I7617" s="1"/>
    </row>
    <row r="7618" spans="9:9" x14ac:dyDescent="0.25">
      <c r="I7618" s="1"/>
    </row>
    <row r="7619" spans="9:9" x14ac:dyDescent="0.25">
      <c r="I7619" s="1"/>
    </row>
    <row r="7620" spans="9:9" x14ac:dyDescent="0.25">
      <c r="I7620" s="1"/>
    </row>
    <row r="7621" spans="9:9" x14ac:dyDescent="0.25">
      <c r="I7621" s="1"/>
    </row>
    <row r="7622" spans="9:9" x14ac:dyDescent="0.25">
      <c r="I7622" s="1"/>
    </row>
    <row r="7623" spans="9:9" x14ac:dyDescent="0.25">
      <c r="I7623" s="1"/>
    </row>
    <row r="7624" spans="9:9" x14ac:dyDescent="0.25">
      <c r="I7624" s="1"/>
    </row>
    <row r="7625" spans="9:9" x14ac:dyDescent="0.25">
      <c r="I7625" s="1"/>
    </row>
    <row r="7626" spans="9:9" x14ac:dyDescent="0.25">
      <c r="I7626" s="1"/>
    </row>
    <row r="7627" spans="9:9" x14ac:dyDescent="0.25">
      <c r="I7627" s="1"/>
    </row>
    <row r="7628" spans="9:9" x14ac:dyDescent="0.25">
      <c r="I7628" s="1"/>
    </row>
    <row r="7629" spans="9:9" x14ac:dyDescent="0.25">
      <c r="I7629" s="1"/>
    </row>
    <row r="7630" spans="9:9" x14ac:dyDescent="0.25">
      <c r="I7630" s="1"/>
    </row>
    <row r="7631" spans="9:9" x14ac:dyDescent="0.25">
      <c r="I7631" s="1"/>
    </row>
    <row r="7632" spans="9:9" x14ac:dyDescent="0.25">
      <c r="I7632" s="1"/>
    </row>
    <row r="7633" spans="9:9" x14ac:dyDescent="0.25">
      <c r="I7633" s="1"/>
    </row>
    <row r="7634" spans="9:9" x14ac:dyDescent="0.25">
      <c r="I7634" s="1"/>
    </row>
    <row r="7635" spans="9:9" x14ac:dyDescent="0.25">
      <c r="I7635" s="1"/>
    </row>
    <row r="7636" spans="9:9" x14ac:dyDescent="0.25">
      <c r="I7636" s="1"/>
    </row>
    <row r="7637" spans="9:9" x14ac:dyDescent="0.25">
      <c r="I7637" s="1"/>
    </row>
    <row r="7638" spans="9:9" x14ac:dyDescent="0.25">
      <c r="I7638" s="1"/>
    </row>
    <row r="7639" spans="9:9" x14ac:dyDescent="0.25">
      <c r="I7639" s="1"/>
    </row>
    <row r="7640" spans="9:9" x14ac:dyDescent="0.25">
      <c r="I7640" s="1"/>
    </row>
    <row r="7641" spans="9:9" x14ac:dyDescent="0.25">
      <c r="I7641" s="1"/>
    </row>
    <row r="7642" spans="9:9" x14ac:dyDescent="0.25">
      <c r="I7642" s="1"/>
    </row>
    <row r="7643" spans="9:9" x14ac:dyDescent="0.25">
      <c r="I7643" s="1"/>
    </row>
    <row r="7644" spans="9:9" x14ac:dyDescent="0.25">
      <c r="I7644" s="1"/>
    </row>
    <row r="7645" spans="9:9" x14ac:dyDescent="0.25">
      <c r="I7645" s="1"/>
    </row>
    <row r="7646" spans="9:9" x14ac:dyDescent="0.25">
      <c r="I7646" s="1"/>
    </row>
    <row r="7647" spans="9:9" x14ac:dyDescent="0.25">
      <c r="I7647" s="1"/>
    </row>
    <row r="7648" spans="9:9" x14ac:dyDescent="0.25">
      <c r="I7648" s="1"/>
    </row>
    <row r="7649" spans="9:9" x14ac:dyDescent="0.25">
      <c r="I7649" s="1"/>
    </row>
    <row r="7650" spans="9:9" x14ac:dyDescent="0.25">
      <c r="I7650" s="1"/>
    </row>
    <row r="7651" spans="9:9" x14ac:dyDescent="0.25">
      <c r="I7651" s="1"/>
    </row>
    <row r="7652" spans="9:9" x14ac:dyDescent="0.25">
      <c r="I7652" s="1"/>
    </row>
    <row r="7653" spans="9:9" x14ac:dyDescent="0.25">
      <c r="I7653" s="1"/>
    </row>
    <row r="7654" spans="9:9" x14ac:dyDescent="0.25">
      <c r="I7654" s="1"/>
    </row>
    <row r="7655" spans="9:9" x14ac:dyDescent="0.25">
      <c r="I7655" s="1"/>
    </row>
    <row r="7656" spans="9:9" x14ac:dyDescent="0.25">
      <c r="I7656" s="1"/>
    </row>
    <row r="7657" spans="9:9" x14ac:dyDescent="0.25">
      <c r="I7657" s="1"/>
    </row>
    <row r="7658" spans="9:9" x14ac:dyDescent="0.25">
      <c r="I7658" s="1"/>
    </row>
    <row r="7659" spans="9:9" x14ac:dyDescent="0.25">
      <c r="I7659" s="1"/>
    </row>
    <row r="7660" spans="9:9" x14ac:dyDescent="0.25">
      <c r="I7660" s="1"/>
    </row>
    <row r="7661" spans="9:9" x14ac:dyDescent="0.25">
      <c r="I7661" s="1"/>
    </row>
    <row r="7662" spans="9:9" x14ac:dyDescent="0.25">
      <c r="I7662" s="1"/>
    </row>
    <row r="7663" spans="9:9" x14ac:dyDescent="0.25">
      <c r="I7663" s="1"/>
    </row>
    <row r="7664" spans="9:9" x14ac:dyDescent="0.25">
      <c r="I7664" s="1"/>
    </row>
    <row r="7665" spans="9:9" x14ac:dyDescent="0.25">
      <c r="I7665" s="1"/>
    </row>
    <row r="7666" spans="9:9" x14ac:dyDescent="0.25">
      <c r="I7666" s="1"/>
    </row>
    <row r="7667" spans="9:9" x14ac:dyDescent="0.25">
      <c r="I7667" s="1"/>
    </row>
    <row r="7668" spans="9:9" x14ac:dyDescent="0.25">
      <c r="I7668" s="1"/>
    </row>
    <row r="7669" spans="9:9" x14ac:dyDescent="0.25">
      <c r="I7669" s="1"/>
    </row>
    <row r="7670" spans="9:9" x14ac:dyDescent="0.25">
      <c r="I7670" s="1"/>
    </row>
    <row r="7671" spans="9:9" x14ac:dyDescent="0.25">
      <c r="I7671" s="1"/>
    </row>
    <row r="7672" spans="9:9" x14ac:dyDescent="0.25">
      <c r="I7672" s="1"/>
    </row>
    <row r="7673" spans="9:9" x14ac:dyDescent="0.25">
      <c r="I7673" s="1"/>
    </row>
    <row r="7674" spans="9:9" x14ac:dyDescent="0.25">
      <c r="I7674" s="1"/>
    </row>
    <row r="7675" spans="9:9" x14ac:dyDescent="0.25">
      <c r="I7675" s="1"/>
    </row>
    <row r="7676" spans="9:9" x14ac:dyDescent="0.25">
      <c r="I7676" s="1"/>
    </row>
    <row r="7677" spans="9:9" x14ac:dyDescent="0.25">
      <c r="I7677" s="1"/>
    </row>
    <row r="7678" spans="9:9" x14ac:dyDescent="0.25">
      <c r="I7678" s="1"/>
    </row>
    <row r="7679" spans="9:9" x14ac:dyDescent="0.25">
      <c r="I7679" s="1"/>
    </row>
    <row r="7680" spans="9:9" x14ac:dyDescent="0.25">
      <c r="I7680" s="1"/>
    </row>
    <row r="7681" spans="9:9" x14ac:dyDescent="0.25">
      <c r="I7681" s="1"/>
    </row>
    <row r="7682" spans="9:9" x14ac:dyDescent="0.25">
      <c r="I7682" s="1"/>
    </row>
    <row r="7683" spans="9:9" x14ac:dyDescent="0.25">
      <c r="I7683" s="1"/>
    </row>
    <row r="7684" spans="9:9" x14ac:dyDescent="0.25">
      <c r="I7684" s="1"/>
    </row>
    <row r="7685" spans="9:9" x14ac:dyDescent="0.25">
      <c r="I7685" s="1"/>
    </row>
    <row r="7686" spans="9:9" x14ac:dyDescent="0.25">
      <c r="I7686" s="1"/>
    </row>
    <row r="7687" spans="9:9" x14ac:dyDescent="0.25">
      <c r="I7687" s="1"/>
    </row>
    <row r="7688" spans="9:9" x14ac:dyDescent="0.25">
      <c r="I7688" s="1"/>
    </row>
    <row r="7689" spans="9:9" x14ac:dyDescent="0.25">
      <c r="I7689" s="1"/>
    </row>
    <row r="7690" spans="9:9" x14ac:dyDescent="0.25">
      <c r="I7690" s="1"/>
    </row>
    <row r="7691" spans="9:9" x14ac:dyDescent="0.25">
      <c r="I7691" s="1"/>
    </row>
    <row r="7692" spans="9:9" x14ac:dyDescent="0.25">
      <c r="I7692" s="1"/>
    </row>
    <row r="7693" spans="9:9" x14ac:dyDescent="0.25">
      <c r="I7693" s="1"/>
    </row>
    <row r="7694" spans="9:9" x14ac:dyDescent="0.25">
      <c r="I7694" s="1"/>
    </row>
    <row r="7695" spans="9:9" x14ac:dyDescent="0.25">
      <c r="I7695" s="1"/>
    </row>
    <row r="7696" spans="9:9" x14ac:dyDescent="0.25">
      <c r="I7696" s="1"/>
    </row>
    <row r="7697" spans="9:9" x14ac:dyDescent="0.25">
      <c r="I7697" s="1"/>
    </row>
    <row r="7698" spans="9:9" x14ac:dyDescent="0.25">
      <c r="I7698" s="1"/>
    </row>
    <row r="7699" spans="9:9" x14ac:dyDescent="0.25">
      <c r="I7699" s="1"/>
    </row>
    <row r="7700" spans="9:9" x14ac:dyDescent="0.25">
      <c r="I7700" s="1"/>
    </row>
    <row r="7701" spans="9:9" x14ac:dyDescent="0.25">
      <c r="I7701" s="1"/>
    </row>
    <row r="7702" spans="9:9" x14ac:dyDescent="0.25">
      <c r="I7702" s="1"/>
    </row>
    <row r="7703" spans="9:9" x14ac:dyDescent="0.25">
      <c r="I7703" s="1"/>
    </row>
    <row r="7704" spans="9:9" x14ac:dyDescent="0.25">
      <c r="I7704" s="1"/>
    </row>
    <row r="7705" spans="9:9" x14ac:dyDescent="0.25">
      <c r="I7705" s="1"/>
    </row>
    <row r="7706" spans="9:9" x14ac:dyDescent="0.25">
      <c r="I7706" s="1"/>
    </row>
    <row r="7707" spans="9:9" x14ac:dyDescent="0.25">
      <c r="I7707" s="1"/>
    </row>
    <row r="7708" spans="9:9" x14ac:dyDescent="0.25">
      <c r="I7708" s="1"/>
    </row>
    <row r="7709" spans="9:9" x14ac:dyDescent="0.25">
      <c r="I7709" s="1"/>
    </row>
    <row r="7710" spans="9:9" x14ac:dyDescent="0.25">
      <c r="I7710" s="1"/>
    </row>
    <row r="7711" spans="9:9" x14ac:dyDescent="0.25">
      <c r="I7711" s="1"/>
    </row>
    <row r="7712" spans="9:9" x14ac:dyDescent="0.25">
      <c r="I7712" s="1"/>
    </row>
    <row r="7713" spans="9:9" x14ac:dyDescent="0.25">
      <c r="I7713" s="1"/>
    </row>
    <row r="7714" spans="9:9" x14ac:dyDescent="0.25">
      <c r="I7714" s="1"/>
    </row>
    <row r="7715" spans="9:9" x14ac:dyDescent="0.25">
      <c r="I7715" s="1"/>
    </row>
    <row r="7716" spans="9:9" x14ac:dyDescent="0.25">
      <c r="I7716" s="1"/>
    </row>
    <row r="7717" spans="9:9" x14ac:dyDescent="0.25">
      <c r="I7717" s="1"/>
    </row>
    <row r="7718" spans="9:9" x14ac:dyDescent="0.25">
      <c r="I7718" s="1"/>
    </row>
    <row r="7719" spans="9:9" x14ac:dyDescent="0.25">
      <c r="I7719" s="1"/>
    </row>
    <row r="7720" spans="9:9" x14ac:dyDescent="0.25">
      <c r="I7720" s="1"/>
    </row>
    <row r="7721" spans="9:9" x14ac:dyDescent="0.25">
      <c r="I7721" s="1"/>
    </row>
    <row r="7722" spans="9:9" x14ac:dyDescent="0.25">
      <c r="I7722" s="1"/>
    </row>
    <row r="7723" spans="9:9" x14ac:dyDescent="0.25">
      <c r="I7723" s="1"/>
    </row>
    <row r="7724" spans="9:9" x14ac:dyDescent="0.25">
      <c r="I7724" s="1"/>
    </row>
    <row r="7725" spans="9:9" x14ac:dyDescent="0.25">
      <c r="I7725" s="1"/>
    </row>
    <row r="7726" spans="9:9" x14ac:dyDescent="0.25">
      <c r="I7726" s="1"/>
    </row>
    <row r="7727" spans="9:9" x14ac:dyDescent="0.25">
      <c r="I7727" s="1"/>
    </row>
    <row r="7728" spans="9:9" x14ac:dyDescent="0.25">
      <c r="I7728" s="1"/>
    </row>
    <row r="7729" spans="9:9" x14ac:dyDescent="0.25">
      <c r="I7729" s="1"/>
    </row>
    <row r="7730" spans="9:9" x14ac:dyDescent="0.25">
      <c r="I7730" s="1"/>
    </row>
    <row r="7731" spans="9:9" x14ac:dyDescent="0.25">
      <c r="I7731" s="1"/>
    </row>
    <row r="7732" spans="9:9" x14ac:dyDescent="0.25">
      <c r="I7732" s="1"/>
    </row>
    <row r="7733" spans="9:9" x14ac:dyDescent="0.25">
      <c r="I7733" s="1"/>
    </row>
    <row r="7734" spans="9:9" x14ac:dyDescent="0.25">
      <c r="I7734" s="1"/>
    </row>
    <row r="7735" spans="9:9" x14ac:dyDescent="0.25">
      <c r="I7735" s="1"/>
    </row>
    <row r="7736" spans="9:9" x14ac:dyDescent="0.25">
      <c r="I7736" s="1"/>
    </row>
    <row r="7737" spans="9:9" x14ac:dyDescent="0.25">
      <c r="I7737" s="1"/>
    </row>
    <row r="7738" spans="9:9" x14ac:dyDescent="0.25">
      <c r="I7738" s="1"/>
    </row>
    <row r="7739" spans="9:9" x14ac:dyDescent="0.25">
      <c r="I7739" s="1"/>
    </row>
    <row r="7740" spans="9:9" x14ac:dyDescent="0.25">
      <c r="I7740" s="1"/>
    </row>
    <row r="7741" spans="9:9" x14ac:dyDescent="0.25">
      <c r="I7741" s="1"/>
    </row>
    <row r="7742" spans="9:9" x14ac:dyDescent="0.25">
      <c r="I7742" s="1"/>
    </row>
    <row r="7743" spans="9:9" x14ac:dyDescent="0.25">
      <c r="I7743" s="1"/>
    </row>
    <row r="7744" spans="9:9" x14ac:dyDescent="0.25">
      <c r="I7744" s="1"/>
    </row>
    <row r="7745" spans="9:9" x14ac:dyDescent="0.25">
      <c r="I7745" s="1"/>
    </row>
    <row r="7746" spans="9:9" x14ac:dyDescent="0.25">
      <c r="I7746" s="1"/>
    </row>
    <row r="7747" spans="9:9" x14ac:dyDescent="0.25">
      <c r="I7747" s="1"/>
    </row>
    <row r="7748" spans="9:9" x14ac:dyDescent="0.25">
      <c r="I7748" s="1"/>
    </row>
    <row r="7749" spans="9:9" x14ac:dyDescent="0.25">
      <c r="I7749" s="1"/>
    </row>
    <row r="7750" spans="9:9" x14ac:dyDescent="0.25">
      <c r="I7750" s="1"/>
    </row>
    <row r="7751" spans="9:9" x14ac:dyDescent="0.25">
      <c r="I7751" s="1"/>
    </row>
    <row r="7752" spans="9:9" x14ac:dyDescent="0.25">
      <c r="I7752" s="1"/>
    </row>
    <row r="7753" spans="9:9" x14ac:dyDescent="0.25">
      <c r="I7753" s="1"/>
    </row>
    <row r="7754" spans="9:9" x14ac:dyDescent="0.25">
      <c r="I7754" s="1"/>
    </row>
    <row r="7755" spans="9:9" x14ac:dyDescent="0.25">
      <c r="I7755" s="1"/>
    </row>
    <row r="7756" spans="9:9" x14ac:dyDescent="0.25">
      <c r="I7756" s="1"/>
    </row>
    <row r="7757" spans="9:9" x14ac:dyDescent="0.25">
      <c r="I7757" s="1"/>
    </row>
    <row r="7758" spans="9:9" x14ac:dyDescent="0.25">
      <c r="I7758" s="1"/>
    </row>
    <row r="7759" spans="9:9" x14ac:dyDescent="0.25">
      <c r="I7759" s="1"/>
    </row>
    <row r="7760" spans="9:9" x14ac:dyDescent="0.25">
      <c r="I7760" s="1"/>
    </row>
    <row r="7761" spans="9:9" x14ac:dyDescent="0.25">
      <c r="I7761" s="1"/>
    </row>
    <row r="7762" spans="9:9" x14ac:dyDescent="0.25">
      <c r="I7762" s="1"/>
    </row>
    <row r="7763" spans="9:9" x14ac:dyDescent="0.25">
      <c r="I7763" s="1"/>
    </row>
    <row r="7764" spans="9:9" x14ac:dyDescent="0.25">
      <c r="I7764" s="1"/>
    </row>
    <row r="7765" spans="9:9" x14ac:dyDescent="0.25">
      <c r="I7765" s="1"/>
    </row>
    <row r="7766" spans="9:9" x14ac:dyDescent="0.25">
      <c r="I7766" s="1"/>
    </row>
    <row r="7767" spans="9:9" x14ac:dyDescent="0.25">
      <c r="I7767" s="1"/>
    </row>
    <row r="7768" spans="9:9" x14ac:dyDescent="0.25">
      <c r="I7768" s="1"/>
    </row>
    <row r="7769" spans="9:9" x14ac:dyDescent="0.25">
      <c r="I7769" s="1"/>
    </row>
    <row r="7770" spans="9:9" x14ac:dyDescent="0.25">
      <c r="I7770" s="1"/>
    </row>
    <row r="7771" spans="9:9" x14ac:dyDescent="0.25">
      <c r="I7771" s="1"/>
    </row>
    <row r="7772" spans="9:9" x14ac:dyDescent="0.25">
      <c r="I7772" s="1"/>
    </row>
    <row r="7773" spans="9:9" x14ac:dyDescent="0.25">
      <c r="I7773" s="1"/>
    </row>
    <row r="7774" spans="9:9" x14ac:dyDescent="0.25">
      <c r="I7774" s="1"/>
    </row>
    <row r="7775" spans="9:9" x14ac:dyDescent="0.25">
      <c r="I7775" s="1"/>
    </row>
    <row r="7776" spans="9:9" x14ac:dyDescent="0.25">
      <c r="I7776" s="1"/>
    </row>
    <row r="7777" spans="9:9" x14ac:dyDescent="0.25">
      <c r="I7777" s="1"/>
    </row>
    <row r="7778" spans="9:9" x14ac:dyDescent="0.25">
      <c r="I7778" s="1"/>
    </row>
    <row r="7779" spans="9:9" x14ac:dyDescent="0.25">
      <c r="I7779" s="1"/>
    </row>
    <row r="7780" spans="9:9" x14ac:dyDescent="0.25">
      <c r="I7780" s="1"/>
    </row>
    <row r="7781" spans="9:9" x14ac:dyDescent="0.25">
      <c r="I7781" s="1"/>
    </row>
    <row r="7782" spans="9:9" x14ac:dyDescent="0.25">
      <c r="I7782" s="1"/>
    </row>
    <row r="7783" spans="9:9" x14ac:dyDescent="0.25">
      <c r="I7783" s="1"/>
    </row>
    <row r="7784" spans="9:9" x14ac:dyDescent="0.25">
      <c r="I7784" s="1"/>
    </row>
    <row r="7785" spans="9:9" x14ac:dyDescent="0.25">
      <c r="I7785" s="1"/>
    </row>
    <row r="7786" spans="9:9" x14ac:dyDescent="0.25">
      <c r="I7786" s="1"/>
    </row>
    <row r="7787" spans="9:9" x14ac:dyDescent="0.25">
      <c r="I7787" s="1"/>
    </row>
    <row r="7788" spans="9:9" x14ac:dyDescent="0.25">
      <c r="I7788" s="1"/>
    </row>
    <row r="7789" spans="9:9" x14ac:dyDescent="0.25">
      <c r="I7789" s="1"/>
    </row>
    <row r="7790" spans="9:9" x14ac:dyDescent="0.25">
      <c r="I7790" s="1"/>
    </row>
    <row r="7791" spans="9:9" x14ac:dyDescent="0.25">
      <c r="I7791" s="1"/>
    </row>
    <row r="7792" spans="9:9" x14ac:dyDescent="0.25">
      <c r="I7792" s="1"/>
    </row>
    <row r="7793" spans="9:9" x14ac:dyDescent="0.25">
      <c r="I7793" s="1"/>
    </row>
    <row r="7794" spans="9:9" x14ac:dyDescent="0.25">
      <c r="I7794" s="1"/>
    </row>
    <row r="7795" spans="9:9" x14ac:dyDescent="0.25">
      <c r="I7795" s="1"/>
    </row>
    <row r="7796" spans="9:9" x14ac:dyDescent="0.25">
      <c r="I7796" s="1"/>
    </row>
    <row r="7797" spans="9:9" x14ac:dyDescent="0.25">
      <c r="I7797" s="1"/>
    </row>
    <row r="7798" spans="9:9" x14ac:dyDescent="0.25">
      <c r="I7798" s="1"/>
    </row>
    <row r="7799" spans="9:9" x14ac:dyDescent="0.25">
      <c r="I7799" s="1"/>
    </row>
    <row r="7800" spans="9:9" x14ac:dyDescent="0.25">
      <c r="I7800" s="1"/>
    </row>
    <row r="7801" spans="9:9" x14ac:dyDescent="0.25">
      <c r="I7801" s="1"/>
    </row>
    <row r="7802" spans="9:9" x14ac:dyDescent="0.25">
      <c r="I7802" s="1"/>
    </row>
    <row r="7803" spans="9:9" x14ac:dyDescent="0.25">
      <c r="I7803" s="1"/>
    </row>
    <row r="7804" spans="9:9" x14ac:dyDescent="0.25">
      <c r="I7804" s="1"/>
    </row>
    <row r="7805" spans="9:9" x14ac:dyDescent="0.25">
      <c r="I7805" s="1"/>
    </row>
    <row r="7806" spans="9:9" x14ac:dyDescent="0.25">
      <c r="I7806" s="1"/>
    </row>
    <row r="7807" spans="9:9" x14ac:dyDescent="0.25">
      <c r="I7807" s="1"/>
    </row>
    <row r="7808" spans="9:9" x14ac:dyDescent="0.25">
      <c r="I7808" s="1"/>
    </row>
    <row r="7809" spans="9:9" x14ac:dyDescent="0.25">
      <c r="I7809" s="1"/>
    </row>
    <row r="7810" spans="9:9" x14ac:dyDescent="0.25">
      <c r="I7810" s="1"/>
    </row>
    <row r="7811" spans="9:9" x14ac:dyDescent="0.25">
      <c r="I7811" s="1"/>
    </row>
    <row r="7812" spans="9:9" x14ac:dyDescent="0.25">
      <c r="I7812" s="1"/>
    </row>
    <row r="7813" spans="9:9" x14ac:dyDescent="0.25">
      <c r="I7813" s="1"/>
    </row>
    <row r="7814" spans="9:9" x14ac:dyDescent="0.25">
      <c r="I7814" s="1"/>
    </row>
    <row r="7815" spans="9:9" x14ac:dyDescent="0.25">
      <c r="I7815" s="1"/>
    </row>
    <row r="7816" spans="9:9" x14ac:dyDescent="0.25">
      <c r="I7816" s="1"/>
    </row>
    <row r="7817" spans="9:9" x14ac:dyDescent="0.25">
      <c r="I7817" s="1"/>
    </row>
    <row r="7818" spans="9:9" x14ac:dyDescent="0.25">
      <c r="I7818" s="1"/>
    </row>
    <row r="7819" spans="9:9" x14ac:dyDescent="0.25">
      <c r="I7819" s="1"/>
    </row>
    <row r="7820" spans="9:9" x14ac:dyDescent="0.25">
      <c r="I7820" s="1"/>
    </row>
    <row r="7821" spans="9:9" x14ac:dyDescent="0.25">
      <c r="I7821" s="1"/>
    </row>
    <row r="7822" spans="9:9" x14ac:dyDescent="0.25">
      <c r="I7822" s="1"/>
    </row>
    <row r="7823" spans="9:9" x14ac:dyDescent="0.25">
      <c r="I7823" s="1"/>
    </row>
    <row r="7824" spans="9:9" x14ac:dyDescent="0.25">
      <c r="I7824" s="1"/>
    </row>
    <row r="7825" spans="9:9" x14ac:dyDescent="0.25">
      <c r="I7825" s="1"/>
    </row>
    <row r="7826" spans="9:9" x14ac:dyDescent="0.25">
      <c r="I7826" s="1"/>
    </row>
    <row r="7827" spans="9:9" x14ac:dyDescent="0.25">
      <c r="I7827" s="1"/>
    </row>
    <row r="7828" spans="9:9" x14ac:dyDescent="0.25">
      <c r="I7828" s="1"/>
    </row>
    <row r="7829" spans="9:9" x14ac:dyDescent="0.25">
      <c r="I7829" s="1"/>
    </row>
    <row r="7830" spans="9:9" x14ac:dyDescent="0.25">
      <c r="I7830" s="1"/>
    </row>
    <row r="7831" spans="9:9" x14ac:dyDescent="0.25">
      <c r="I7831" s="1"/>
    </row>
    <row r="7832" spans="9:9" x14ac:dyDescent="0.25">
      <c r="I7832" s="1"/>
    </row>
    <row r="7833" spans="9:9" x14ac:dyDescent="0.25">
      <c r="I7833" s="1"/>
    </row>
    <row r="7834" spans="9:9" x14ac:dyDescent="0.25">
      <c r="I7834" s="1"/>
    </row>
    <row r="7835" spans="9:9" x14ac:dyDescent="0.25">
      <c r="I7835" s="1"/>
    </row>
    <row r="7836" spans="9:9" x14ac:dyDescent="0.25">
      <c r="I7836" s="1"/>
    </row>
    <row r="7837" spans="9:9" x14ac:dyDescent="0.25">
      <c r="I7837" s="1"/>
    </row>
    <row r="7838" spans="9:9" x14ac:dyDescent="0.25">
      <c r="I7838" s="1"/>
    </row>
    <row r="7839" spans="9:9" x14ac:dyDescent="0.25">
      <c r="I7839" s="1"/>
    </row>
    <row r="7840" spans="9:9" x14ac:dyDescent="0.25">
      <c r="I7840" s="1"/>
    </row>
    <row r="7841" spans="9:9" x14ac:dyDescent="0.25">
      <c r="I7841" s="1"/>
    </row>
    <row r="7842" spans="9:9" x14ac:dyDescent="0.25">
      <c r="I7842" s="1"/>
    </row>
    <row r="7843" spans="9:9" x14ac:dyDescent="0.25">
      <c r="I7843" s="1"/>
    </row>
    <row r="7844" spans="9:9" x14ac:dyDescent="0.25">
      <c r="I7844" s="1"/>
    </row>
    <row r="7845" spans="9:9" x14ac:dyDescent="0.25">
      <c r="I7845" s="1"/>
    </row>
    <row r="7846" spans="9:9" x14ac:dyDescent="0.25">
      <c r="I7846" s="1"/>
    </row>
    <row r="7847" spans="9:9" x14ac:dyDescent="0.25">
      <c r="I7847" s="1"/>
    </row>
    <row r="7848" spans="9:9" x14ac:dyDescent="0.25">
      <c r="I7848" s="1"/>
    </row>
    <row r="7849" spans="9:9" x14ac:dyDescent="0.25">
      <c r="I7849" s="1"/>
    </row>
    <row r="7850" spans="9:9" x14ac:dyDescent="0.25">
      <c r="I7850" s="1"/>
    </row>
    <row r="7851" spans="9:9" x14ac:dyDescent="0.25">
      <c r="I7851" s="1"/>
    </row>
    <row r="7852" spans="9:9" x14ac:dyDescent="0.25">
      <c r="I7852" s="1"/>
    </row>
    <row r="7853" spans="9:9" x14ac:dyDescent="0.25">
      <c r="I7853" s="1"/>
    </row>
    <row r="7854" spans="9:9" x14ac:dyDescent="0.25">
      <c r="I7854" s="1"/>
    </row>
    <row r="7855" spans="9:9" x14ac:dyDescent="0.25">
      <c r="I7855" s="1"/>
    </row>
    <row r="7856" spans="9:9" x14ac:dyDescent="0.25">
      <c r="I7856" s="1"/>
    </row>
    <row r="7857" spans="9:9" x14ac:dyDescent="0.25">
      <c r="I7857" s="1"/>
    </row>
    <row r="7858" spans="9:9" x14ac:dyDescent="0.25">
      <c r="I7858" s="1"/>
    </row>
    <row r="7859" spans="9:9" x14ac:dyDescent="0.25">
      <c r="I7859" s="1"/>
    </row>
    <row r="7860" spans="9:9" x14ac:dyDescent="0.25">
      <c r="I7860" s="1"/>
    </row>
    <row r="7861" spans="9:9" x14ac:dyDescent="0.25">
      <c r="I7861" s="1"/>
    </row>
    <row r="7862" spans="9:9" x14ac:dyDescent="0.25">
      <c r="I7862" s="1"/>
    </row>
    <row r="7863" spans="9:9" x14ac:dyDescent="0.25">
      <c r="I7863" s="1"/>
    </row>
    <row r="7864" spans="9:9" x14ac:dyDescent="0.25">
      <c r="I7864" s="1"/>
    </row>
    <row r="7865" spans="9:9" x14ac:dyDescent="0.25">
      <c r="I7865" s="1"/>
    </row>
    <row r="7866" spans="9:9" x14ac:dyDescent="0.25">
      <c r="I7866" s="1"/>
    </row>
    <row r="7867" spans="9:9" x14ac:dyDescent="0.25">
      <c r="I7867" s="1"/>
    </row>
    <row r="7868" spans="9:9" x14ac:dyDescent="0.25">
      <c r="I7868" s="1"/>
    </row>
    <row r="7869" spans="9:9" x14ac:dyDescent="0.25">
      <c r="I7869" s="1"/>
    </row>
    <row r="7870" spans="9:9" x14ac:dyDescent="0.25">
      <c r="I7870" s="1"/>
    </row>
    <row r="7871" spans="9:9" x14ac:dyDescent="0.25">
      <c r="I7871" s="1"/>
    </row>
    <row r="7872" spans="9:9" x14ac:dyDescent="0.25">
      <c r="I7872" s="1"/>
    </row>
    <row r="7873" spans="9:9" x14ac:dyDescent="0.25">
      <c r="I7873" s="1"/>
    </row>
    <row r="7874" spans="9:9" x14ac:dyDescent="0.25">
      <c r="I7874" s="1"/>
    </row>
    <row r="7875" spans="9:9" x14ac:dyDescent="0.25">
      <c r="I7875" s="1"/>
    </row>
    <row r="7876" spans="9:9" x14ac:dyDescent="0.25">
      <c r="I7876" s="1"/>
    </row>
    <row r="7877" spans="9:9" x14ac:dyDescent="0.25">
      <c r="I7877" s="1"/>
    </row>
    <row r="7878" spans="9:9" x14ac:dyDescent="0.25">
      <c r="I7878" s="1"/>
    </row>
    <row r="7879" spans="9:9" x14ac:dyDescent="0.25">
      <c r="I7879" s="1"/>
    </row>
    <row r="7880" spans="9:9" x14ac:dyDescent="0.25">
      <c r="I7880" s="1"/>
    </row>
    <row r="7881" spans="9:9" x14ac:dyDescent="0.25">
      <c r="I7881" s="1"/>
    </row>
    <row r="7882" spans="9:9" x14ac:dyDescent="0.25">
      <c r="I7882" s="1"/>
    </row>
    <row r="7883" spans="9:9" x14ac:dyDescent="0.25">
      <c r="I7883" s="1"/>
    </row>
    <row r="7884" spans="9:9" x14ac:dyDescent="0.25">
      <c r="I7884" s="1"/>
    </row>
    <row r="7885" spans="9:9" x14ac:dyDescent="0.25">
      <c r="I7885" s="1"/>
    </row>
    <row r="7886" spans="9:9" x14ac:dyDescent="0.25">
      <c r="I7886" s="1"/>
    </row>
    <row r="7887" spans="9:9" x14ac:dyDescent="0.25">
      <c r="I7887" s="1"/>
    </row>
    <row r="7888" spans="9:9" x14ac:dyDescent="0.25">
      <c r="I7888" s="1"/>
    </row>
    <row r="7889" spans="9:9" x14ac:dyDescent="0.25">
      <c r="I7889" s="1"/>
    </row>
    <row r="7890" spans="9:9" x14ac:dyDescent="0.25">
      <c r="I7890" s="1"/>
    </row>
    <row r="7891" spans="9:9" x14ac:dyDescent="0.25">
      <c r="I7891" s="1"/>
    </row>
    <row r="7892" spans="9:9" x14ac:dyDescent="0.25">
      <c r="I7892" s="1"/>
    </row>
    <row r="7893" spans="9:9" x14ac:dyDescent="0.25">
      <c r="I7893" s="1"/>
    </row>
    <row r="7894" spans="9:9" x14ac:dyDescent="0.25">
      <c r="I7894" s="1"/>
    </row>
    <row r="7895" spans="9:9" x14ac:dyDescent="0.25">
      <c r="I7895" s="1"/>
    </row>
    <row r="7896" spans="9:9" x14ac:dyDescent="0.25">
      <c r="I7896" s="1"/>
    </row>
    <row r="7897" spans="9:9" x14ac:dyDescent="0.25">
      <c r="I7897" s="1"/>
    </row>
    <row r="7898" spans="9:9" x14ac:dyDescent="0.25">
      <c r="I7898" s="1"/>
    </row>
    <row r="7899" spans="9:9" x14ac:dyDescent="0.25">
      <c r="I7899" s="1"/>
    </row>
    <row r="7900" spans="9:9" x14ac:dyDescent="0.25">
      <c r="I7900" s="1"/>
    </row>
    <row r="7901" spans="9:9" x14ac:dyDescent="0.25">
      <c r="I7901" s="1"/>
    </row>
    <row r="7902" spans="9:9" x14ac:dyDescent="0.25">
      <c r="I7902" s="1"/>
    </row>
    <row r="7903" spans="9:9" x14ac:dyDescent="0.25">
      <c r="I7903" s="1"/>
    </row>
    <row r="7904" spans="9:9" x14ac:dyDescent="0.25">
      <c r="I7904" s="1"/>
    </row>
    <row r="7905" spans="9:9" x14ac:dyDescent="0.25">
      <c r="I7905" s="1"/>
    </row>
    <row r="7906" spans="9:9" x14ac:dyDescent="0.25">
      <c r="I7906" s="1"/>
    </row>
    <row r="7907" spans="9:9" x14ac:dyDescent="0.25">
      <c r="I7907" s="1"/>
    </row>
    <row r="7908" spans="9:9" x14ac:dyDescent="0.25">
      <c r="I7908" s="1"/>
    </row>
    <row r="7909" spans="9:9" x14ac:dyDescent="0.25">
      <c r="I7909" s="1"/>
    </row>
    <row r="7910" spans="9:9" x14ac:dyDescent="0.25">
      <c r="I7910" s="1"/>
    </row>
    <row r="7911" spans="9:9" x14ac:dyDescent="0.25">
      <c r="I7911" s="1"/>
    </row>
    <row r="7912" spans="9:9" x14ac:dyDescent="0.25">
      <c r="I7912" s="1"/>
    </row>
    <row r="7913" spans="9:9" x14ac:dyDescent="0.25">
      <c r="I7913" s="1"/>
    </row>
    <row r="7914" spans="9:9" x14ac:dyDescent="0.25">
      <c r="I7914" s="1"/>
    </row>
    <row r="7915" spans="9:9" x14ac:dyDescent="0.25">
      <c r="I7915" s="1"/>
    </row>
    <row r="7916" spans="9:9" x14ac:dyDescent="0.25">
      <c r="I7916" s="1"/>
    </row>
    <row r="7917" spans="9:9" x14ac:dyDescent="0.25">
      <c r="I7917" s="1"/>
    </row>
    <row r="7918" spans="9:9" x14ac:dyDescent="0.25">
      <c r="I7918" s="1"/>
    </row>
    <row r="7919" spans="9:9" x14ac:dyDescent="0.25">
      <c r="I7919" s="1"/>
    </row>
    <row r="7920" spans="9:9" x14ac:dyDescent="0.25">
      <c r="I7920" s="1"/>
    </row>
    <row r="7921" spans="9:9" x14ac:dyDescent="0.25">
      <c r="I7921" s="1"/>
    </row>
    <row r="7922" spans="9:9" x14ac:dyDescent="0.25">
      <c r="I7922" s="1"/>
    </row>
    <row r="7923" spans="9:9" x14ac:dyDescent="0.25">
      <c r="I7923" s="1"/>
    </row>
    <row r="7924" spans="9:9" x14ac:dyDescent="0.25">
      <c r="I7924" s="1"/>
    </row>
    <row r="7925" spans="9:9" x14ac:dyDescent="0.25">
      <c r="I7925" s="1"/>
    </row>
    <row r="7926" spans="9:9" x14ac:dyDescent="0.25">
      <c r="I7926" s="1"/>
    </row>
    <row r="7927" spans="9:9" x14ac:dyDescent="0.25">
      <c r="I7927" s="1"/>
    </row>
    <row r="7928" spans="9:9" x14ac:dyDescent="0.25">
      <c r="I7928" s="1"/>
    </row>
    <row r="7929" spans="9:9" x14ac:dyDescent="0.25">
      <c r="I7929" s="1"/>
    </row>
    <row r="7930" spans="9:9" x14ac:dyDescent="0.25">
      <c r="I7930" s="1"/>
    </row>
    <row r="7931" spans="9:9" x14ac:dyDescent="0.25">
      <c r="I7931" s="1"/>
    </row>
    <row r="7932" spans="9:9" x14ac:dyDescent="0.25">
      <c r="I7932" s="1"/>
    </row>
    <row r="7933" spans="9:9" x14ac:dyDescent="0.25">
      <c r="I7933" s="1"/>
    </row>
    <row r="7934" spans="9:9" x14ac:dyDescent="0.25">
      <c r="I7934" s="1"/>
    </row>
    <row r="7935" spans="9:9" x14ac:dyDescent="0.25">
      <c r="I7935" s="1"/>
    </row>
    <row r="7936" spans="9:9" x14ac:dyDescent="0.25">
      <c r="I7936" s="1"/>
    </row>
    <row r="7937" spans="9:9" x14ac:dyDescent="0.25">
      <c r="I7937" s="1"/>
    </row>
    <row r="7938" spans="9:9" x14ac:dyDescent="0.25">
      <c r="I7938" s="1"/>
    </row>
    <row r="7939" spans="9:9" x14ac:dyDescent="0.25">
      <c r="I7939" s="1"/>
    </row>
    <row r="7940" spans="9:9" x14ac:dyDescent="0.25">
      <c r="I7940" s="1"/>
    </row>
    <row r="7941" spans="9:9" x14ac:dyDescent="0.25">
      <c r="I7941" s="1"/>
    </row>
    <row r="7942" spans="9:9" x14ac:dyDescent="0.25">
      <c r="I7942" s="1"/>
    </row>
    <row r="7943" spans="9:9" x14ac:dyDescent="0.25">
      <c r="I7943" s="1"/>
    </row>
    <row r="7944" spans="9:9" x14ac:dyDescent="0.25">
      <c r="I7944" s="1"/>
    </row>
    <row r="7945" spans="9:9" x14ac:dyDescent="0.25">
      <c r="I7945" s="1"/>
    </row>
    <row r="7946" spans="9:9" x14ac:dyDescent="0.25">
      <c r="I7946" s="1"/>
    </row>
    <row r="7947" spans="9:9" x14ac:dyDescent="0.25">
      <c r="I7947" s="1"/>
    </row>
    <row r="7948" spans="9:9" x14ac:dyDescent="0.25">
      <c r="I7948" s="1"/>
    </row>
    <row r="7949" spans="9:9" x14ac:dyDescent="0.25">
      <c r="I7949" s="1"/>
    </row>
    <row r="7950" spans="9:9" x14ac:dyDescent="0.25">
      <c r="I7950" s="1"/>
    </row>
    <row r="7951" spans="9:9" x14ac:dyDescent="0.25">
      <c r="I7951" s="1"/>
    </row>
    <row r="7952" spans="9:9" x14ac:dyDescent="0.25">
      <c r="I7952" s="1"/>
    </row>
    <row r="7953" spans="9:9" x14ac:dyDescent="0.25">
      <c r="I7953" s="1"/>
    </row>
    <row r="7954" spans="9:9" x14ac:dyDescent="0.25">
      <c r="I7954" s="1"/>
    </row>
    <row r="7955" spans="9:9" x14ac:dyDescent="0.25">
      <c r="I7955" s="1"/>
    </row>
    <row r="7956" spans="9:9" x14ac:dyDescent="0.25">
      <c r="I7956" s="1"/>
    </row>
    <row r="7957" spans="9:9" x14ac:dyDescent="0.25">
      <c r="I7957" s="1"/>
    </row>
    <row r="7958" spans="9:9" x14ac:dyDescent="0.25">
      <c r="I7958" s="1"/>
    </row>
    <row r="7959" spans="9:9" x14ac:dyDescent="0.25">
      <c r="I7959" s="1"/>
    </row>
    <row r="7960" spans="9:9" x14ac:dyDescent="0.25">
      <c r="I7960" s="1"/>
    </row>
    <row r="7961" spans="9:9" x14ac:dyDescent="0.25">
      <c r="I7961" s="1"/>
    </row>
    <row r="7962" spans="9:9" x14ac:dyDescent="0.25">
      <c r="I7962" s="1"/>
    </row>
    <row r="7963" spans="9:9" x14ac:dyDescent="0.25">
      <c r="I7963" s="1"/>
    </row>
    <row r="7964" spans="9:9" x14ac:dyDescent="0.25">
      <c r="I7964" s="1"/>
    </row>
    <row r="7965" spans="9:9" x14ac:dyDescent="0.25">
      <c r="I7965" s="1"/>
    </row>
    <row r="7966" spans="9:9" x14ac:dyDescent="0.25">
      <c r="I7966" s="1"/>
    </row>
    <row r="7967" spans="9:9" x14ac:dyDescent="0.25">
      <c r="I7967" s="1"/>
    </row>
    <row r="7968" spans="9:9" x14ac:dyDescent="0.25">
      <c r="I7968" s="1"/>
    </row>
    <row r="7969" spans="9:9" x14ac:dyDescent="0.25">
      <c r="I7969" s="1"/>
    </row>
    <row r="7970" spans="9:9" x14ac:dyDescent="0.25">
      <c r="I7970" s="1"/>
    </row>
    <row r="7971" spans="9:9" x14ac:dyDescent="0.25">
      <c r="I7971" s="1"/>
    </row>
    <row r="7972" spans="9:9" x14ac:dyDescent="0.25">
      <c r="I7972" s="1"/>
    </row>
    <row r="7973" spans="9:9" x14ac:dyDescent="0.25">
      <c r="I7973" s="1"/>
    </row>
    <row r="7974" spans="9:9" x14ac:dyDescent="0.25">
      <c r="I7974" s="1"/>
    </row>
    <row r="7975" spans="9:9" x14ac:dyDescent="0.25">
      <c r="I7975" s="1"/>
    </row>
    <row r="7976" spans="9:9" x14ac:dyDescent="0.25">
      <c r="I7976" s="1"/>
    </row>
    <row r="7977" spans="9:9" x14ac:dyDescent="0.25">
      <c r="I7977" s="1"/>
    </row>
    <row r="7978" spans="9:9" x14ac:dyDescent="0.25">
      <c r="I7978" s="1"/>
    </row>
    <row r="7979" spans="9:9" x14ac:dyDescent="0.25">
      <c r="I7979" s="1"/>
    </row>
    <row r="7980" spans="9:9" x14ac:dyDescent="0.25">
      <c r="I7980" s="1"/>
    </row>
    <row r="7981" spans="9:9" x14ac:dyDescent="0.25">
      <c r="I7981" s="1"/>
    </row>
    <row r="7982" spans="9:9" x14ac:dyDescent="0.25">
      <c r="I7982" s="1"/>
    </row>
    <row r="7983" spans="9:9" x14ac:dyDescent="0.25">
      <c r="I7983" s="1"/>
    </row>
    <row r="7984" spans="9:9" x14ac:dyDescent="0.25">
      <c r="I7984" s="1"/>
    </row>
    <row r="7985" spans="9:9" x14ac:dyDescent="0.25">
      <c r="I7985" s="1"/>
    </row>
    <row r="7986" spans="9:9" x14ac:dyDescent="0.25">
      <c r="I7986" s="1"/>
    </row>
    <row r="7987" spans="9:9" x14ac:dyDescent="0.25">
      <c r="I7987" s="1"/>
    </row>
    <row r="7988" spans="9:9" x14ac:dyDescent="0.25">
      <c r="I7988" s="1"/>
    </row>
    <row r="7989" spans="9:9" x14ac:dyDescent="0.25">
      <c r="I7989" s="1"/>
    </row>
    <row r="7990" spans="9:9" x14ac:dyDescent="0.25">
      <c r="I7990" s="1"/>
    </row>
    <row r="7991" spans="9:9" x14ac:dyDescent="0.25">
      <c r="I7991" s="1"/>
    </row>
    <row r="7992" spans="9:9" x14ac:dyDescent="0.25">
      <c r="I7992" s="1"/>
    </row>
    <row r="7993" spans="9:9" x14ac:dyDescent="0.25">
      <c r="I7993" s="1"/>
    </row>
    <row r="7994" spans="9:9" x14ac:dyDescent="0.25">
      <c r="I7994" s="1"/>
    </row>
    <row r="7995" spans="9:9" x14ac:dyDescent="0.25">
      <c r="I7995" s="1"/>
    </row>
    <row r="7996" spans="9:9" x14ac:dyDescent="0.25">
      <c r="I7996" s="1"/>
    </row>
    <row r="7997" spans="9:9" x14ac:dyDescent="0.25">
      <c r="I7997" s="1"/>
    </row>
    <row r="7998" spans="9:9" x14ac:dyDescent="0.25">
      <c r="I7998" s="1"/>
    </row>
    <row r="7999" spans="9:9" x14ac:dyDescent="0.25">
      <c r="I7999" s="1"/>
    </row>
    <row r="8000" spans="9:9" x14ac:dyDescent="0.25">
      <c r="I8000" s="1"/>
    </row>
    <row r="8001" spans="9:9" x14ac:dyDescent="0.25">
      <c r="I8001" s="1"/>
    </row>
    <row r="8002" spans="9:9" x14ac:dyDescent="0.25">
      <c r="I8002" s="1"/>
    </row>
    <row r="8003" spans="9:9" x14ac:dyDescent="0.25">
      <c r="I8003" s="1"/>
    </row>
    <row r="8004" spans="9:9" x14ac:dyDescent="0.25">
      <c r="I8004" s="1"/>
    </row>
    <row r="8005" spans="9:9" x14ac:dyDescent="0.25">
      <c r="I8005" s="1"/>
    </row>
    <row r="8006" spans="9:9" x14ac:dyDescent="0.25">
      <c r="I8006" s="1"/>
    </row>
    <row r="8007" spans="9:9" x14ac:dyDescent="0.25">
      <c r="I8007" s="1"/>
    </row>
    <row r="8008" spans="9:9" x14ac:dyDescent="0.25">
      <c r="I8008" s="1"/>
    </row>
    <row r="8009" spans="9:9" x14ac:dyDescent="0.25">
      <c r="I8009" s="1"/>
    </row>
    <row r="8010" spans="9:9" x14ac:dyDescent="0.25">
      <c r="I8010" s="1"/>
    </row>
    <row r="8011" spans="9:9" x14ac:dyDescent="0.25">
      <c r="I8011" s="1"/>
    </row>
    <row r="8012" spans="9:9" x14ac:dyDescent="0.25">
      <c r="I8012" s="1"/>
    </row>
    <row r="8013" spans="9:9" x14ac:dyDescent="0.25">
      <c r="I8013" s="1"/>
    </row>
    <row r="8014" spans="9:9" x14ac:dyDescent="0.25">
      <c r="I8014" s="1"/>
    </row>
    <row r="8015" spans="9:9" x14ac:dyDescent="0.25">
      <c r="I8015" s="1"/>
    </row>
    <row r="8016" spans="9:9" x14ac:dyDescent="0.25">
      <c r="I8016" s="1"/>
    </row>
    <row r="8017" spans="9:9" x14ac:dyDescent="0.25">
      <c r="I8017" s="1"/>
    </row>
    <row r="8018" spans="9:9" x14ac:dyDescent="0.25">
      <c r="I8018" s="1"/>
    </row>
    <row r="8019" spans="9:9" x14ac:dyDescent="0.25">
      <c r="I8019" s="1"/>
    </row>
    <row r="8020" spans="9:9" x14ac:dyDescent="0.25">
      <c r="I8020" s="1"/>
    </row>
    <row r="8021" spans="9:9" x14ac:dyDescent="0.25">
      <c r="I8021" s="1"/>
    </row>
    <row r="8022" spans="9:9" x14ac:dyDescent="0.25">
      <c r="I8022" s="1"/>
    </row>
    <row r="8023" spans="9:9" x14ac:dyDescent="0.25">
      <c r="I8023" s="1"/>
    </row>
    <row r="8024" spans="9:9" x14ac:dyDescent="0.25">
      <c r="I8024" s="1"/>
    </row>
    <row r="8025" spans="9:9" x14ac:dyDescent="0.25">
      <c r="I8025" s="1"/>
    </row>
    <row r="8026" spans="9:9" x14ac:dyDescent="0.25">
      <c r="I8026" s="1"/>
    </row>
    <row r="8027" spans="9:9" x14ac:dyDescent="0.25">
      <c r="I8027" s="1"/>
    </row>
    <row r="8028" spans="9:9" x14ac:dyDescent="0.25">
      <c r="I8028" s="1"/>
    </row>
    <row r="8029" spans="9:9" x14ac:dyDescent="0.25">
      <c r="I8029" s="1"/>
    </row>
    <row r="8030" spans="9:9" x14ac:dyDescent="0.25">
      <c r="I8030" s="1"/>
    </row>
    <row r="8031" spans="9:9" x14ac:dyDescent="0.25">
      <c r="I8031" s="1"/>
    </row>
    <row r="8032" spans="9:9" x14ac:dyDescent="0.25">
      <c r="I8032" s="1"/>
    </row>
    <row r="8033" spans="9:9" x14ac:dyDescent="0.25">
      <c r="I8033" s="1"/>
    </row>
    <row r="8034" spans="9:9" x14ac:dyDescent="0.25">
      <c r="I8034" s="1"/>
    </row>
    <row r="8035" spans="9:9" x14ac:dyDescent="0.25">
      <c r="I8035" s="1"/>
    </row>
    <row r="8036" spans="9:9" x14ac:dyDescent="0.25">
      <c r="I8036" s="1"/>
    </row>
    <row r="8037" spans="9:9" x14ac:dyDescent="0.25">
      <c r="I8037" s="1"/>
    </row>
    <row r="8038" spans="9:9" x14ac:dyDescent="0.25">
      <c r="I8038" s="1"/>
    </row>
    <row r="8039" spans="9:9" x14ac:dyDescent="0.25">
      <c r="I8039" s="1"/>
    </row>
    <row r="8040" spans="9:9" x14ac:dyDescent="0.25">
      <c r="I8040" s="1"/>
    </row>
    <row r="8041" spans="9:9" x14ac:dyDescent="0.25">
      <c r="I8041" s="1"/>
    </row>
    <row r="8042" spans="9:9" x14ac:dyDescent="0.25">
      <c r="I8042" s="1"/>
    </row>
    <row r="8043" spans="9:9" x14ac:dyDescent="0.25">
      <c r="I8043" s="1"/>
    </row>
    <row r="8044" spans="9:9" x14ac:dyDescent="0.25">
      <c r="I8044" s="1"/>
    </row>
    <row r="8045" spans="9:9" x14ac:dyDescent="0.25">
      <c r="I8045" s="1"/>
    </row>
    <row r="8046" spans="9:9" x14ac:dyDescent="0.25">
      <c r="I8046" s="1"/>
    </row>
    <row r="8047" spans="9:9" x14ac:dyDescent="0.25">
      <c r="I8047" s="1"/>
    </row>
    <row r="8048" spans="9:9" x14ac:dyDescent="0.25">
      <c r="I8048" s="1"/>
    </row>
    <row r="8049" spans="9:9" x14ac:dyDescent="0.25">
      <c r="I8049" s="1"/>
    </row>
    <row r="8050" spans="9:9" x14ac:dyDescent="0.25">
      <c r="I8050" s="1"/>
    </row>
    <row r="8051" spans="9:9" x14ac:dyDescent="0.25">
      <c r="I8051" s="1"/>
    </row>
    <row r="8052" spans="9:9" x14ac:dyDescent="0.25">
      <c r="I8052" s="1"/>
    </row>
    <row r="8053" spans="9:9" x14ac:dyDescent="0.25">
      <c r="I8053" s="1"/>
    </row>
    <row r="8054" spans="9:9" x14ac:dyDescent="0.25">
      <c r="I8054" s="1"/>
    </row>
    <row r="8055" spans="9:9" x14ac:dyDescent="0.25">
      <c r="I8055" s="1"/>
    </row>
    <row r="8056" spans="9:9" x14ac:dyDescent="0.25">
      <c r="I8056" s="1"/>
    </row>
    <row r="8057" spans="9:9" x14ac:dyDescent="0.25">
      <c r="I8057" s="1"/>
    </row>
    <row r="8058" spans="9:9" x14ac:dyDescent="0.25">
      <c r="I8058" s="1"/>
    </row>
    <row r="8059" spans="9:9" x14ac:dyDescent="0.25">
      <c r="I8059" s="1"/>
    </row>
    <row r="8060" spans="9:9" x14ac:dyDescent="0.25">
      <c r="I8060" s="1"/>
    </row>
    <row r="8061" spans="9:9" x14ac:dyDescent="0.25">
      <c r="I8061" s="1"/>
    </row>
    <row r="8062" spans="9:9" x14ac:dyDescent="0.25">
      <c r="I8062" s="1"/>
    </row>
    <row r="8063" spans="9:9" x14ac:dyDescent="0.25">
      <c r="I8063" s="1"/>
    </row>
    <row r="8064" spans="9:9" x14ac:dyDescent="0.25">
      <c r="I8064" s="1"/>
    </row>
    <row r="8065" spans="9:9" x14ac:dyDescent="0.25">
      <c r="I80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alignedData</vt:lpstr>
      <vt:lpstr>histForwardEstimates</vt:lpstr>
      <vt:lpstr>histData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Conklin, James</dc:creator>
  <cp:lastModifiedBy>Conklin, James</cp:lastModifiedBy>
  <dcterms:created xsi:type="dcterms:W3CDTF">2021-08-27T20:36:46Z</dcterms:created>
  <dcterms:modified xsi:type="dcterms:W3CDTF">2021-08-27T22:42:49Z</dcterms:modified>
</cp:coreProperties>
</file>