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4/Fase 1/"/>
    </mc:Choice>
  </mc:AlternateContent>
  <bookViews>
    <workbookView xWindow="0" yWindow="0" windowWidth="23040" windowHeight="8496"/>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C60" i="1"/>
  <c r="B13" i="1"/>
  <c r="D13" i="1"/>
  <c r="E13" i="1"/>
  <c r="F13" i="1"/>
  <c r="G13" i="1" s="1"/>
  <c r="H13" i="1"/>
  <c r="I13" i="1" s="1"/>
  <c r="J13" i="1"/>
  <c r="K13" i="1" s="1"/>
  <c r="B14" i="1"/>
  <c r="D14" i="1"/>
  <c r="E14" i="1" s="1"/>
  <c r="F14" i="1"/>
  <c r="G14" i="1"/>
  <c r="H14" i="1"/>
  <c r="I14" i="1" s="1"/>
  <c r="J14" i="1"/>
  <c r="K14" i="1" s="1"/>
  <c r="B15" i="1"/>
  <c r="D15" i="1"/>
  <c r="E15" i="1" s="1"/>
  <c r="F15" i="1"/>
  <c r="G15" i="1"/>
  <c r="H15" i="1"/>
  <c r="I15" i="1"/>
  <c r="J15" i="1"/>
  <c r="K15" i="1" s="1"/>
  <c r="D67" i="1"/>
  <c r="J66" i="1"/>
  <c r="K66" i="1" s="1"/>
  <c r="H66" i="1"/>
  <c r="I66" i="1" s="1"/>
  <c r="F66" i="1"/>
  <c r="G66" i="1" s="1"/>
  <c r="D66" i="1"/>
  <c r="E66" i="1" s="1"/>
  <c r="B66" i="1"/>
  <c r="J65" i="1"/>
  <c r="K65" i="1" s="1"/>
  <c r="H65" i="1"/>
  <c r="I65" i="1" s="1"/>
  <c r="G65" i="1"/>
  <c r="F65" i="1"/>
  <c r="D65" i="1"/>
  <c r="E65" i="1" s="1"/>
  <c r="B65" i="1"/>
  <c r="J64" i="1"/>
  <c r="K64" i="1" s="1"/>
  <c r="H64" i="1"/>
  <c r="H67" i="1" s="1"/>
  <c r="F64" i="1"/>
  <c r="F67" i="1" s="1"/>
  <c r="D64" i="1"/>
  <c r="E64" i="1" s="1"/>
  <c r="B64" i="1"/>
  <c r="E67" i="1" l="1"/>
  <c r="K67" i="1"/>
  <c r="I64" i="1"/>
  <c r="I67" i="1" s="1"/>
  <c r="J67" i="1"/>
  <c r="G64" i="1"/>
  <c r="G67" i="1" s="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J33" i="1"/>
  <c r="K33" i="1" s="1"/>
  <c r="H33" i="1"/>
  <c r="I33" i="1" s="1"/>
  <c r="F33" i="1"/>
  <c r="G33" i="1" s="1"/>
  <c r="D33" i="1"/>
  <c r="E33" i="1" s="1"/>
  <c r="C50" i="1"/>
  <c r="C39" i="1"/>
  <c r="B56" i="1"/>
  <c r="B55" i="1"/>
  <c r="B54" i="1"/>
  <c r="B45" i="1"/>
  <c r="B44" i="1"/>
  <c r="B43" i="1"/>
  <c r="B32" i="1"/>
  <c r="B31" i="1"/>
  <c r="D31" i="1"/>
  <c r="E31" i="1" s="1"/>
  <c r="B33" i="1"/>
  <c r="J32" i="1"/>
  <c r="K32" i="1" s="1"/>
  <c r="H32" i="1"/>
  <c r="I32" i="1" s="1"/>
  <c r="F32" i="1"/>
  <c r="G32" i="1" s="1"/>
  <c r="D32" i="1"/>
  <c r="E32" i="1" s="1"/>
  <c r="B16" i="1"/>
  <c r="B17" i="1"/>
  <c r="B18" i="1"/>
  <c r="B19" i="1"/>
  <c r="B20" i="1"/>
  <c r="B21" i="1"/>
  <c r="B22" i="1"/>
  <c r="C67" i="1" l="1"/>
  <c r="C68" i="1" s="1"/>
  <c r="D57" i="1"/>
  <c r="E57" i="1"/>
  <c r="F57" i="1"/>
  <c r="H57" i="1"/>
  <c r="J57" i="1"/>
  <c r="E34" i="1"/>
  <c r="I34" i="1"/>
  <c r="K34" i="1"/>
  <c r="G34" i="1"/>
  <c r="G57" i="1"/>
  <c r="I57" i="1"/>
  <c r="K57" i="1"/>
  <c r="E46" i="1"/>
  <c r="G46" i="1"/>
  <c r="I46" i="1"/>
  <c r="K46" i="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C58" i="1" l="1"/>
  <c r="D6" i="1" s="1"/>
  <c r="C47" i="1"/>
  <c r="D5" i="1" s="1"/>
  <c r="E23" i="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<sst xmlns="http://schemas.openxmlformats.org/spreadsheetml/2006/main" count="173" uniqueCount="99">
  <si>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</si>
  <si>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</si>
  <si>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</si>
  <si>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</si>
  <si>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</si>
  <si>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</si>
  <si>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</si>
  <si>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</si>
  <si>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</si>
  <si>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</si>
  <si>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</si>
  <si>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</si>
  <si>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</si>
  <si>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</si>
  <si>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</si>
  <si>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</si>
  <si>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</si>
  <si>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</si>
  <si>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</si>
  <si>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</si>
  <si>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</si>
  <si>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</si>
  <si>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</si>
  <si>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</si>
  <si>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</si>
  <si>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</si>
  <si>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</si>
  <si>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</si>
  <si>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</si>
  <si>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</si>
  <si>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</si>
  <si>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</si>
  <si>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</si>
  <si>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</si>
  <si>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</si>
  <si>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</si>
  <si>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</si>
  <si>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</si>
  <si>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</si>
  <si>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</si>
  <si>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</si>
  <si>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</si>
  <si>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</si>
  <si>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</si>
  <si>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</si>
  <si>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</si>
  <si>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</si>
  <si>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</si>
  <si>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</si>
  <si>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</si>
  <si>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</si>
  <si>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</si>
  <si>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</si>
  <si>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</si>
  <si>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</si>
  <si>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</si>
  <si>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</si>
  <si>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</si>
  <si>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</si>
  <si>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</si>
  <si>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</si>
  <si>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</si>
  <si>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</si>
  <si>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</si>
  <si>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</si>
  <si>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</si>
  <si>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</si>
  <si>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</si>
  <si>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</si>
  <si>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</si>
  <si>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</si>
  <si>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</si>
  <si>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</si>
  <si>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</si>
  <si>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</si>
  <si>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</si>
  <si>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</si>
  <si>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</si>
  <si>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</si>
  <si>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</si>
  <si>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</si>
  <si>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</si>
  <si>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</si>
  <si>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</si>
  <si>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</si>
  <si>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</si>
  <si>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</si>
  <si>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</si>
  <si>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</si>
  <si>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</si>
  <si>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</si>
  <si>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</si>
  <si>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</si>
  <si>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</si>
  <si>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</si>
  <si>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ENZO FABIAN VALLADARES TORO</t>
  </si>
  <si>
    <t>JEFFRY HERNAN FARIAS MOLINA</t>
  </si>
  <si>
    <t>JIMENA ISABEL GONZALEZ ACEITUNO</t>
  </si>
  <si>
    <t>RODRIGO ANDREE RIQUELME OLGUIN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</si>
</sst>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5" fillId="4" borderId="2" xfId="0" applyFont="1" applyFill="1" applyBorder="1" applyAlignment="1">
      <alignment horizontal="center" vertical="center"/>
    </xf>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xf numFmtId="0" fontId="5" fillId="4" borderId="15" xfId="0" applyFont="1" applyFill="1" applyBorder="1" applyAlignment="1">
      <alignment horizontal="center" vertical="center"/>
    </xf>
    <xf numFmtId="0" fontId="11" fillId="4" borderId="1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3" xfId="0" applyFont="1" applyFill="1"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D8" sqref="D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7" t="s">
        <v>95</v>
      </c>
      <c r="C4" s="6">
        <f>EVALUACION1!$C$24</f>
        <v>7</v>
      </c>
      <c r="D4" s="6">
        <f>$C$35</f>
        <v>7</v>
      </c>
      <c r="E4" s="51">
        <f>C4*C$2+D4*D$2</f>
        <v>7</v>
      </c>
      <c r="G4" s="1"/>
    </row>
    <row r="5" spans="1:11" ht="14.4" x14ac:dyDescent="0.3">
      <c r="A5" s="5">
        <v>2</v>
      </c>
      <c r="B5" s="37" t="s">
        <v>96</v>
      </c>
      <c r="C5" s="6">
        <f>EVALUACION1!$C$24</f>
        <v>7</v>
      </c>
      <c r="D5" s="6">
        <f>C47</f>
        <v>7</v>
      </c>
      <c r="E5" s="51">
        <f t="shared" ref="E5:E7" si="0">C5*C$2+D5*D$2</f>
        <v>7</v>
      </c>
      <c r="G5" s="1"/>
    </row>
    <row r="6" spans="1:11" ht="14.4" x14ac:dyDescent="0.3">
      <c r="A6" s="5">
        <v>3</v>
      </c>
      <c r="B6" s="37" t="s">
        <v>97</v>
      </c>
      <c r="C6" s="6">
        <f>EVALUACION1!$C$24</f>
        <v>7</v>
      </c>
      <c r="D6" s="6">
        <f>C58</f>
        <v>7</v>
      </c>
      <c r="E6" s="51">
        <f t="shared" si="0"/>
        <v>7</v>
      </c>
      <c r="G6" s="1"/>
    </row>
    <row r="7" spans="1:11" ht="15" customHeight="1" x14ac:dyDescent="0.3">
      <c r="A7" s="84">
        <v>4</v>
      </c>
      <c r="B7" t="s">
        <v>98</v>
      </c>
      <c r="C7" s="6">
        <f>EVALUACION1!$C$24</f>
        <v>7</v>
      </c>
      <c r="D7" s="6">
        <f>C68</f>
        <v>7</v>
      </c>
      <c r="E7" s="51">
        <f t="shared" si="0"/>
        <v>7</v>
      </c>
    </row>
    <row r="11" spans="1:11" ht="36" customHeight="1" outlineLevel="1" x14ac:dyDescent="0.3">
      <c r="A11" s="69" t="s">
        <v>12</v>
      </c>
      <c r="B11" s="15"/>
      <c r="C11" s="61" t="s">
        <v>13</v>
      </c>
      <c r="D11" s="62" t="s">
        <v>14</v>
      </c>
      <c r="E11" s="87"/>
      <c r="F11" s="87"/>
      <c r="G11" s="87"/>
      <c r="H11" s="87"/>
      <c r="I11" s="87"/>
      <c r="J11" s="87"/>
      <c r="K11" s="85"/>
    </row>
    <row r="12" spans="1:11" ht="60" customHeight="1" outlineLevel="1" x14ac:dyDescent="0.3">
      <c r="A12" s="66"/>
      <c r="B12" s="44" t="s">
        <v>15</v>
      </c>
      <c r="C12" s="88"/>
      <c r="D12" s="62" t="s">
        <v>7</v>
      </c>
      <c r="E12" s="85"/>
      <c r="F12" s="62" t="s">
        <v>8</v>
      </c>
      <c r="G12" s="85"/>
      <c r="H12" s="68" t="s">
        <v>77</v>
      </c>
      <c r="I12" s="86"/>
      <c r="J12" s="62" t="s">
        <v>10</v>
      </c>
      <c r="K12" s="85"/>
    </row>
    <row r="13" spans="1:11" ht="24" customHeight="1" outlineLevel="1" x14ac:dyDescent="0.3">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5">
      <c r="A24" s="54"/>
      <c r="B24" s="42"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ENZO FABIAN VALLADARES TORO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JEFFRY HERNAN FARIAS MOLINA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JIMENA ISABEL GONZALEZ ACEITUNO</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c r="A60" s="65" t="s">
        <v>18</v>
      </c>
      <c r="B60" s="53" t="s">
        <v>19</v>
      </c>
      <c r="C60" s="55" t="str">
        <f>B7</f>
        <v>RODRIGO ANDREE RIQUELME OLGUIN</v>
      </c>
      <c r="D60" s="56"/>
      <c r="E60" s="56"/>
      <c r="F60" s="56"/>
      <c r="G60" s="56"/>
      <c r="H60" s="56"/>
      <c r="I60" s="56"/>
      <c r="J60" s="56"/>
      <c r="K60" s="57"/>
    </row>
    <row r="61" spans="1:11" ht="15.75" customHeight="1" x14ac:dyDescent="0.3">
      <c r="A61" s="66"/>
      <c r="B61" s="54"/>
      <c r="C61" s="58"/>
      <c r="D61" s="59"/>
      <c r="E61" s="59"/>
      <c r="F61" s="59"/>
      <c r="G61" s="59"/>
      <c r="H61" s="59"/>
      <c r="I61" s="59"/>
      <c r="J61" s="59"/>
      <c r="K61" s="60"/>
    </row>
    <row r="62" spans="1:11" ht="15.75" customHeight="1" x14ac:dyDescent="0.3">
      <c r="A62" s="66"/>
      <c r="B62" s="15" t="s">
        <v>20</v>
      </c>
      <c r="C62" s="61" t="s">
        <v>13</v>
      </c>
      <c r="D62" s="62" t="s">
        <v>14</v>
      </c>
      <c r="E62" s="63"/>
      <c r="F62" s="63"/>
      <c r="G62" s="63"/>
      <c r="H62" s="63"/>
      <c r="I62" s="63"/>
      <c r="J62" s="63"/>
      <c r="K62" s="64"/>
    </row>
    <row r="63" spans="1:11" ht="15.75" customHeight="1" x14ac:dyDescent="0.3">
      <c r="A63" s="66"/>
      <c r="B63" s="16" t="s">
        <v>15</v>
      </c>
      <c r="C63" s="54"/>
      <c r="D63" s="62" t="s">
        <v>7</v>
      </c>
      <c r="E63" s="64"/>
      <c r="F63" s="62" t="s">
        <v>8</v>
      </c>
      <c r="G63" s="64"/>
      <c r="H63" s="62" t="s">
        <v>9</v>
      </c>
      <c r="I63" s="64"/>
      <c r="J63" s="62" t="s">
        <v>10</v>
      </c>
      <c r="K63" s="64"/>
    </row>
    <row r="64" spans="1:11" ht="15.75" customHeight="1" x14ac:dyDescent="0.3">
      <c r="A64" s="66"/>
      <c r="B64" s="40" t="str">
        <f>RUBRICA!A17</f>
        <v>13. Colaboración y trabajo en equipo *</v>
      </c>
      <c r="C64" s="38" t="s">
        <v>7</v>
      </c>
      <c r="D64" s="17" t="str">
        <f t="shared" ref="D64:D65" si="50">IF($C64=CL,"X","")</f>
        <v>X</v>
      </c>
      <c r="E64" s="17">
        <f>IF(D64="X",100*0.1,"")</f>
        <v>10</v>
      </c>
      <c r="F64" s="17" t="str">
        <f t="shared" ref="F64:F65" si="51">IF($C64=L,"X","")</f>
        <v/>
      </c>
      <c r="G64" s="17" t="str">
        <f>IF(F64="X",60*0.1,"")</f>
        <v/>
      </c>
      <c r="H64" s="17" t="str">
        <f t="shared" ref="H64:H65" si="52">IF($C64=ML,"X","")</f>
        <v/>
      </c>
      <c r="I64" s="17" t="str">
        <f>IF(H64="X",30*0.1,"")</f>
        <v/>
      </c>
      <c r="J64" s="17" t="str">
        <f t="shared" ref="J64:J65" si="53">IF($C64=NL,"X","")</f>
        <v/>
      </c>
      <c r="K64" s="17" t="str">
        <f t="shared" ref="K64:K65" si="54">IF($J64="X",0,"")</f>
        <v/>
      </c>
    </row>
    <row r="65" spans="1:11" ht="15.75" customHeight="1" x14ac:dyDescent="0.3">
      <c r="A65" s="66"/>
      <c r="B65" s="40">
        <f>RUBRICA!A25</f>
        <v>0</v>
      </c>
      <c r="C65" s="38" t="s">
        <v>7</v>
      </c>
      <c r="D65" s="17" t="str">
        <f t="shared" si="50"/>
        <v>X</v>
      </c>
      <c r="E65" s="17">
        <f>IF(D65="X",100*0.1,"")</f>
        <v>10</v>
      </c>
      <c r="F65" s="17" t="str">
        <f t="shared" si="51"/>
        <v/>
      </c>
      <c r="G65" s="17" t="str">
        <f>IF(F65="X",60*0.1,"")</f>
        <v/>
      </c>
      <c r="H65" s="17" t="str">
        <f t="shared" si="52"/>
        <v/>
      </c>
      <c r="I65" s="17" t="str">
        <f>IF(H65="X",30*0.1,"")</f>
        <v/>
      </c>
      <c r="J65" s="17" t="str">
        <f t="shared" si="53"/>
        <v/>
      </c>
      <c r="K65" s="17" t="str">
        <f t="shared" si="54"/>
        <v/>
      </c>
    </row>
    <row r="66" spans="1:11" ht="15.75" customHeight="1" x14ac:dyDescent="0.3">
      <c r="A66" s="66"/>
      <c r="B66" s="40">
        <f>RUBRICA!A27</f>
        <v>0</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35">
      <c r="A67" s="66"/>
      <c r="B67" s="22" t="s">
        <v>17</v>
      </c>
      <c r="C67" s="19">
        <f>E67+G67+I67+K67</f>
        <v>30</v>
      </c>
      <c r="D67" s="20">
        <f>COUNTIF(D65:D66,"X")</f>
        <v>2</v>
      </c>
      <c r="E67" s="20">
        <f>SUM(E64:E66)</f>
        <v>30</v>
      </c>
      <c r="F67" s="20">
        <f t="shared" ref="F67:K67" si="55">SUM(F64:F66)</f>
        <v>0</v>
      </c>
      <c r="G67" s="20">
        <f t="shared" si="55"/>
        <v>0</v>
      </c>
      <c r="H67" s="20">
        <f t="shared" si="55"/>
        <v>0</v>
      </c>
      <c r="I67" s="20">
        <f t="shared" si="55"/>
        <v>0</v>
      </c>
      <c r="J67" s="20">
        <f t="shared" si="55"/>
        <v>0</v>
      </c>
      <c r="K67" s="20">
        <f t="shared" si="55"/>
        <v>0</v>
      </c>
    </row>
    <row r="68" spans="1:11" ht="15.75" customHeight="1" x14ac:dyDescent="0.35">
      <c r="A68" s="54"/>
      <c r="B68" s="18" t="s">
        <v>16</v>
      </c>
      <c r="C68" s="21">
        <f>VLOOKUP(C67,ESCALA_TRAB_EQUIP!A12:B72,2,FALSE)</f>
        <v>7</v>
      </c>
    </row>
    <row r="69" spans="1:11" ht="15.75" customHeight="1" x14ac:dyDescent="0.3"/>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44">
    <mergeCell ref="A60:A68"/>
    <mergeCell ref="B60:B61"/>
    <mergeCell ref="C60:K61"/>
    <mergeCell ref="C62:C63"/>
    <mergeCell ref="D62:K62"/>
    <mergeCell ref="D63:E63"/>
    <mergeCell ref="F63:G63"/>
    <mergeCell ref="H63:I63"/>
    <mergeCell ref="J63:K63"/>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5" t="s">
        <v>26</v>
      </c>
      <c r="E3" s="27" t="s">
        <v>10</v>
      </c>
      <c r="F3" s="75"/>
    </row>
    <row r="4" spans="1:6" ht="57.6" customHeight="1" thickBot="1" x14ac:dyDescent="0.35">
      <c r="A4" s="76"/>
      <c r="B4" s="81"/>
      <c r="C4" s="81"/>
      <c r="D4" s="26">
        <v>-0.3</v>
      </c>
      <c r="E4" s="26">
        <v>0</v>
      </c>
      <c r="F4" s="76"/>
    </row>
    <row r="5" spans="1:6" ht="83.4" thickBot="1" x14ac:dyDescent="0.35">
      <c r="A5" s="28" t="s">
        <v>27</v>
      </c>
      <c r="B5" s="29" t="s">
        <v>28</v>
      </c>
      <c r="C5" s="29" t="s">
        <v>29</v>
      </c>
      <c r="D5" s="29" t="s">
        <v>30</v>
      </c>
      <c r="E5" s="29" t="s">
        <v>31</v>
      </c>
      <c r="F5" s="30">
        <v>10</v>
      </c>
    </row>
    <row r="6" spans="1:6" ht="83.4" thickBot="1" x14ac:dyDescent="0.35">
      <c r="A6" s="33" t="s">
        <v>32</v>
      </c>
      <c r="B6" s="33" t="s">
        <v>33</v>
      </c>
      <c r="C6" s="33" t="s">
        <v>34</v>
      </c>
      <c r="D6" s="33" t="s">
        <v>35</v>
      </c>
      <c r="E6" s="31" t="s">
        <v>72</v>
      </c>
      <c r="F6" s="34">
        <v>5</v>
      </c>
    </row>
    <row r="7" spans="1:6" ht="94.8" customHeight="1" thickBot="1" x14ac:dyDescent="0.35">
      <c r="A7" s="36" t="s">
        <v>36</v>
      </c>
      <c r="B7" s="36" t="s">
        <v>37</v>
      </c>
      <c r="C7" s="36" t="s">
        <v>38</v>
      </c>
      <c r="D7" s="36" t="s">
        <v>39</v>
      </c>
      <c r="E7" s="36" t="s">
        <v>40</v>
      </c>
      <c r="F7" s="35">
        <v>10</v>
      </c>
    </row>
    <row r="8" spans="1:6" ht="82.8" x14ac:dyDescent="0.3">
      <c r="A8" s="36" t="s">
        <v>41</v>
      </c>
      <c r="B8" s="36" t="s">
        <v>42</v>
      </c>
      <c r="C8" s="36" t="s">
        <v>73</v>
      </c>
      <c r="D8" s="36" t="s">
        <v>74</v>
      </c>
      <c r="E8" s="36" t="s">
        <v>75</v>
      </c>
      <c r="F8" s="35">
        <v>5</v>
      </c>
    </row>
    <row r="9" spans="1:6" ht="65.400000000000006" customHeight="1" thickBot="1" x14ac:dyDescent="0.35">
      <c r="A9" s="28" t="s">
        <v>43</v>
      </c>
      <c r="B9" s="29" t="s">
        <v>44</v>
      </c>
      <c r="C9" s="29" t="s">
        <v>45</v>
      </c>
      <c r="D9" s="29" t="s">
        <v>46</v>
      </c>
      <c r="E9" s="29" t="s">
        <v>47</v>
      </c>
      <c r="F9" s="30">
        <v>5</v>
      </c>
    </row>
    <row r="10" spans="1:6" ht="69.599999999999994" thickBot="1" x14ac:dyDescent="0.35">
      <c r="A10" s="28" t="s">
        <v>48</v>
      </c>
      <c r="B10" s="29" t="s">
        <v>49</v>
      </c>
      <c r="C10" s="29" t="s">
        <v>50</v>
      </c>
      <c r="D10" s="29" t="s">
        <v>51</v>
      </c>
      <c r="E10" s="29" t="s">
        <v>52</v>
      </c>
      <c r="F10" s="30">
        <v>10</v>
      </c>
    </row>
    <row r="11" spans="1:6" ht="69" x14ac:dyDescent="0.3">
      <c r="A11" s="33" t="s">
        <v>53</v>
      </c>
      <c r="B11" s="33" t="s">
        <v>54</v>
      </c>
      <c r="C11" s="33" t="s">
        <v>55</v>
      </c>
      <c r="D11" s="33" t="s">
        <v>56</v>
      </c>
      <c r="E11" s="33" t="s">
        <v>57</v>
      </c>
      <c r="F11" s="34">
        <v>10</v>
      </c>
    </row>
    <row r="12" spans="1:6" ht="55.2" x14ac:dyDescent="0.3">
      <c r="A12" s="47" t="s">
        <v>58</v>
      </c>
      <c r="B12" s="31" t="s">
        <v>59</v>
      </c>
      <c r="C12" s="31" t="s">
        <v>60</v>
      </c>
      <c r="D12" s="31" t="s">
        <v>61</v>
      </c>
      <c r="E12" s="31" t="s">
        <v>62</v>
      </c>
      <c r="F12" s="48">
        <v>5</v>
      </c>
    </row>
    <row r="13" spans="1:6" ht="94.2" customHeight="1" x14ac:dyDescent="0.3">
      <c r="A13" s="36" t="s">
        <v>63</v>
      </c>
      <c r="B13" s="36" t="s">
        <v>76</v>
      </c>
      <c r="C13" s="36" t="s">
        <v>64</v>
      </c>
      <c r="D13" s="36" t="s">
        <v>65</v>
      </c>
      <c r="E13" s="36" t="s">
        <v>66</v>
      </c>
      <c r="F13" s="49">
        <v>5</v>
      </c>
    </row>
    <row r="14" spans="1:6" ht="69" x14ac:dyDescent="0.3">
      <c r="A14" s="50" t="s">
        <v>85</v>
      </c>
      <c r="B14" s="50" t="s">
        <v>86</v>
      </c>
      <c r="C14" s="50" t="s">
        <v>87</v>
      </c>
      <c r="D14" s="50" t="s">
        <v>88</v>
      </c>
      <c r="E14" s="50" t="s">
        <v>89</v>
      </c>
      <c r="F14" s="49">
        <v>5</v>
      </c>
    </row>
    <row r="15" spans="1:6" ht="69.599999999999994" thickBot="1" x14ac:dyDescent="0.35">
      <c r="A15" s="28" t="s">
        <v>84</v>
      </c>
      <c r="B15" s="46" t="s">
        <v>79</v>
      </c>
      <c r="C15" s="29" t="s">
        <v>80</v>
      </c>
      <c r="D15" s="29" t="s">
        <v>81</v>
      </c>
      <c r="E15" s="29" t="s">
        <v>82</v>
      </c>
      <c r="F15" s="30">
        <v>10</v>
      </c>
    </row>
    <row r="16" spans="1:6" ht="83.4" thickBot="1" x14ac:dyDescent="0.35">
      <c r="A16" s="45" t="s">
        <v>90</v>
      </c>
      <c r="B16" s="46" t="s">
        <v>91</v>
      </c>
      <c r="C16" s="46" t="s">
        <v>92</v>
      </c>
      <c r="D16" s="46" t="s">
        <v>93</v>
      </c>
      <c r="E16" s="46" t="s">
        <v>94</v>
      </c>
      <c r="F16" s="30">
        <v>10</v>
      </c>
    </row>
    <row r="17" spans="1:6" ht="97.2" thickBot="1" x14ac:dyDescent="0.35">
      <c r="A17" s="28" t="s">
        <v>83</v>
      </c>
      <c r="B17" s="29" t="s">
        <v>67</v>
      </c>
      <c r="C17" s="29" t="s">
        <v>68</v>
      </c>
      <c r="D17" s="29" t="s">
        <v>69</v>
      </c>
      <c r="E17" s="29" t="s">
        <v>70</v>
      </c>
      <c r="F17" s="30">
        <v>10</v>
      </c>
    </row>
    <row r="18" spans="1:6" ht="15" thickBot="1" x14ac:dyDescent="0.35">
      <c r="A18" s="71" t="s">
        <v>71</v>
      </c>
      <c r="B18" s="72"/>
      <c r="C18" s="72"/>
      <c r="D18" s="72"/>
      <c r="E18" s="73"/>
      <c r="F18" s="32">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2024-10-29T18:11:24Z</dcterms:modified>
</cp:coreProperties>
</file>