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BENJAMIN/RP SOLICIONES INDUSTRIALES EN INGENIERIA/"/>
    </mc:Choice>
  </mc:AlternateContent>
  <xr:revisionPtr revIDLastSave="0" documentId="13_ncr:1_{57D21CB6-A993-794E-BB8A-366541489086}" xr6:coauthVersionLast="45" xr6:coauthVersionMax="45" xr10:uidLastSave="{00000000-0000-0000-0000-000000000000}"/>
  <bookViews>
    <workbookView xWindow="7280" yWindow="460" windowWidth="26320" windowHeight="20360" activeTab="2" xr2:uid="{D9804C07-F86C-4BB4-A00C-DEC2B85DFCA6}"/>
  </bookViews>
  <sheets>
    <sheet name="Hoja1" sheetId="1" r:id="rId1"/>
    <sheet name="mangueras y acoples" sheetId="4" r:id="rId2"/>
    <sheet name="bombas,instalacion,mtto, asesor" sheetId="5" r:id="rId3"/>
  </sheets>
  <definedNames>
    <definedName name="_xlnm.Print_Area" localSheetId="0">Hoja1!$A$1:$Q$35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K5" i="1" s="1"/>
  <c r="L18" i="1" s="1"/>
  <c r="N10" i="1"/>
  <c r="N11" i="1" s="1"/>
  <c r="N12" i="1" s="1"/>
  <c r="E31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3" i="1" l="1"/>
  <c r="K34" i="1" s="1"/>
  <c r="K35" i="1" s="1"/>
</calcChain>
</file>

<file path=xl/sharedStrings.xml><?xml version="1.0" encoding="utf-8"?>
<sst xmlns="http://schemas.openxmlformats.org/spreadsheetml/2006/main" count="550" uniqueCount="461">
  <si>
    <t xml:space="preserve">cantidad </t>
  </si>
  <si>
    <t>U medida</t>
  </si>
  <si>
    <t>Total</t>
  </si>
  <si>
    <t>MANGUERA R2 STRONG 1/4</t>
  </si>
  <si>
    <t>MANGUERA R2 STRONG 3/8</t>
  </si>
  <si>
    <t>MANGUERA R2 STRONG 1/2</t>
  </si>
  <si>
    <t>CAPSULA R2 1/4</t>
  </si>
  <si>
    <t>CAPSULA R2 3/8</t>
  </si>
  <si>
    <t>CAPSULA R2 1/2</t>
  </si>
  <si>
    <t>MAN R2 ALFAGOMMA 1/4</t>
  </si>
  <si>
    <t>MAN R2 ALFAGOMMA 3/8</t>
  </si>
  <si>
    <t>MAN R2 ALFAGOMMA 1/2</t>
  </si>
  <si>
    <t>HEMBRA R2 JIC 1/4 X 7/16</t>
  </si>
  <si>
    <t>HEMBRA R2 JIC 1/4 X 9/16</t>
  </si>
  <si>
    <t>HEMBRA R2 JIC 3/8 X 9/16</t>
  </si>
  <si>
    <t>HEMBRA R2 JIC 3/8 X 3/4</t>
  </si>
  <si>
    <t>HEMBRA R2 JIC 1/2 X 3/4</t>
  </si>
  <si>
    <t>HEMBRA R2 JIC 1/2 X 7/8</t>
  </si>
  <si>
    <t>HEMBRA R2 NPS 1/4 X 1/4</t>
  </si>
  <si>
    <t xml:space="preserve">HEMBRA R2 NPS 1/4 X 3/8 </t>
  </si>
  <si>
    <t>HEMBRA R2 NPS 3/8 X 3/8</t>
  </si>
  <si>
    <t>HEMBRA R2 NPS 3/8 X 1/2</t>
  </si>
  <si>
    <t>HEMBRA R2 NPS 1/2 X 1/2</t>
  </si>
  <si>
    <t>HEMBRA R2 ORSF 1/4 X 9/16</t>
  </si>
  <si>
    <t>HEMBRA R2 ORSF 1/4 X 11/16</t>
  </si>
  <si>
    <t>HEMBRA R2 ORSF 3/8 X 11/16</t>
  </si>
  <si>
    <t xml:space="preserve">HEMBRA R2 ORSF 3/8 X 13/16 </t>
  </si>
  <si>
    <t>HEMBRA R2 ORSF 1/2 X 13/16</t>
  </si>
  <si>
    <t>m</t>
  </si>
  <si>
    <t>Und.</t>
  </si>
  <si>
    <t>Subtotal</t>
  </si>
  <si>
    <t>IVA</t>
  </si>
  <si>
    <t>TOTAL</t>
  </si>
  <si>
    <t>Descripción</t>
  </si>
  <si>
    <t>Valor transporte</t>
  </si>
  <si>
    <t>NIT: 901515037-1</t>
  </si>
  <si>
    <t>SOLUCIONES INDUSTRIALES RP INGENIERIA</t>
  </si>
  <si>
    <t>COSTOS DE MATERIALES Y SERVICIOS PARA COTIZACIONES</t>
  </si>
  <si>
    <t>Valor unitario/proveedor 3</t>
  </si>
  <si>
    <t>Valor unitario/proveedor 1 Faimco</t>
  </si>
  <si>
    <t>Valor unitario/proveedor 2MANGUERAS Y ACOPLAMIENTOS INDUSTRIALES LTDA.</t>
  </si>
  <si>
    <t xml:space="preserve">costo de soluciones RP ingenieria </t>
  </si>
  <si>
    <t>SALARIO</t>
  </si>
  <si>
    <t>DIAS</t>
  </si>
  <si>
    <t>HORAS</t>
  </si>
  <si>
    <t>Valor mano de obra x 2 horas</t>
  </si>
  <si>
    <t xml:space="preserve">valor de servicio grafado </t>
  </si>
  <si>
    <t xml:space="preserve">MANGUERAS </t>
  </si>
  <si>
    <t>ALFAGOMA</t>
  </si>
  <si>
    <t>Manguera Hidráulica Alfagomma R2</t>
  </si>
  <si>
    <t>Manguera Hidráulica Alfagomma R5</t>
  </si>
  <si>
    <t>Manguera Hidráulica Alfagomma R12</t>
  </si>
  <si>
    <t>Manguera Hidráulica Alfagomma R13</t>
  </si>
  <si>
    <t>Manguera Hidráulica Alfagomma R15</t>
  </si>
  <si>
    <t xml:space="preserve">Manguera Caucho y Lona Alfagomma Martillo
</t>
  </si>
  <si>
    <t>Manguera Alfagomma Alimentos</t>
  </si>
  <si>
    <t>Manguera Vapor Alfagomma</t>
  </si>
  <si>
    <t>HIDRAULICA</t>
  </si>
  <si>
    <t>Manguera Hidráulica Strong R1</t>
  </si>
  <si>
    <t>Manguera Hidráulica Strong R2</t>
  </si>
  <si>
    <t>Manguera Hidráulica Strong R12</t>
  </si>
  <si>
    <t>Manguera Hidráulica Strong R13</t>
  </si>
  <si>
    <t>INDUSTRIAL</t>
  </si>
  <si>
    <t>Manguera Strong Tank Truck Succión y Descargue de Combustible</t>
  </si>
  <si>
    <t>Manguera Strong Aire Vacio</t>
  </si>
  <si>
    <t>MINERIA</t>
  </si>
  <si>
    <t>Manguera Caucho y Lona Minera Amarilla</t>
  </si>
  <si>
    <t>MULTIPROPOSITO</t>
  </si>
  <si>
    <t>Manguera Caucho y Lona Multipropósito Negra</t>
  </si>
  <si>
    <t>Manguera Caucho y Lona Multipropósito Roja</t>
  </si>
  <si>
    <t>OXICORTE</t>
  </si>
  <si>
    <t>Manguera Strong Oxicorte</t>
  </si>
  <si>
    <t>POLIURETANO</t>
  </si>
  <si>
    <t>Manguera Poliuretano Azul</t>
  </si>
  <si>
    <t>Manguera Poliuretano Negra</t>
  </si>
  <si>
    <t>PVC</t>
  </si>
  <si>
    <t>Manguera Azul Plana Tipo Bombero Strong</t>
  </si>
  <si>
    <t>Manguera PVC Transparente Refuerzo en Nylon Strong</t>
  </si>
  <si>
    <t>Manguera PVC Transparente Refuerzo en Acero Strong</t>
  </si>
  <si>
    <t>SERVICIOS</t>
  </si>
  <si>
    <t>Manguera Strong Car Wash</t>
  </si>
  <si>
    <t>Manguera Strong Fuel Dispenser</t>
  </si>
  <si>
    <t>STRONG</t>
  </si>
  <si>
    <t>Manguera Strong R5</t>
  </si>
  <si>
    <t>Manguera Strong R7 2250 PSI</t>
  </si>
  <si>
    <t>Manguera Strong R6</t>
  </si>
  <si>
    <t>Manguera R115 Teflón</t>
  </si>
  <si>
    <t>ACOPLES</t>
  </si>
  <si>
    <t>ABRAZADERAS</t>
  </si>
  <si>
    <t>Abrazaderas Hércules</t>
  </si>
  <si>
    <t>Acople S96 Hembra NPS Acero Carbón</t>
  </si>
  <si>
    <t>Acople S96 Hembra JIC Acero Carbón</t>
  </si>
  <si>
    <t>Acople S96 Hembra NPS Inoxidable</t>
  </si>
  <si>
    <t>Acople S96 Hembra JIC Inoxidable</t>
  </si>
  <si>
    <t>Acople S96 Macho NPT Acero Carbón</t>
  </si>
  <si>
    <t>Acople S96 Macho NPT Inoxidable</t>
  </si>
  <si>
    <t>Acople Macho R2 NPT</t>
  </si>
  <si>
    <t>Acople Hembra R2 NPS</t>
  </si>
  <si>
    <t>Acople Macho R12 NPT</t>
  </si>
  <si>
    <t>Acople Hembra R12 NPS</t>
  </si>
  <si>
    <t>Acople Hembra R2 NPS a 45°</t>
  </si>
  <si>
    <t>Acople Hembra R2 NPS a 90°</t>
  </si>
  <si>
    <t>Acople Hembra R12 NPS a 45°</t>
  </si>
  <si>
    <t>Acople Hembra R12 NPS a 90°</t>
  </si>
  <si>
    <t>Acople Macho R2 JIC</t>
  </si>
  <si>
    <t>Acople Hembra R2 JIC</t>
  </si>
  <si>
    <t>Acople Macho R12 JIC</t>
  </si>
  <si>
    <t>Acople Hembra R12 JIC</t>
  </si>
  <si>
    <t>Acople Hembra R2 JIC a 45°</t>
  </si>
  <si>
    <t>Acople Hembra R2 JIC a 90°</t>
  </si>
  <si>
    <t>Acople Hembra R12 JIC a 45°</t>
  </si>
  <si>
    <t>Acople Hembra R12 JIC a 90°</t>
  </si>
  <si>
    <t>Acople Hembra R2 ORSF Rectas</t>
  </si>
  <si>
    <t>Acople Hembra R2 ORSF a 45°</t>
  </si>
  <si>
    <t>Acople Hembra R2 ORSF a 90°</t>
  </si>
  <si>
    <t>Acople Hembra R12 ORSF Rectas</t>
  </si>
  <si>
    <t>Acople Hembra R12 ORSF a 45°</t>
  </si>
  <si>
    <t>Acople Hembra R12 ORSF a 90°</t>
  </si>
  <si>
    <t>Acople Macho R2 ORSF</t>
  </si>
  <si>
    <t>Acople Macho R12 ORSF</t>
  </si>
  <si>
    <t>Acople Macho NPT R115 Permanente</t>
  </si>
  <si>
    <t>Acople Hembra NPS R115 Permanente</t>
  </si>
  <si>
    <t>Acople Hembra NPS R115 Permanente a 45°</t>
  </si>
  <si>
    <t>Acople Hembra NPS R115 Permanente a 90°</t>
  </si>
  <si>
    <t>Acople Hembra JIC R115 Permanente</t>
  </si>
  <si>
    <t>Acople Hembra JIC R115 Permanente a 90°</t>
  </si>
  <si>
    <t>Acople Macho BI NPT</t>
  </si>
  <si>
    <t>Acople Hembra BI NPS</t>
  </si>
  <si>
    <t>Acople Hembra BI JIC</t>
  </si>
  <si>
    <t>Acople Macho R13 NPT Permanente TG</t>
  </si>
  <si>
    <t>Acople Hembra R13 JIC Permanente TG</t>
  </si>
  <si>
    <t>Acople Hembra R2 BSP JIS Kobelco- Mitsubischi</t>
  </si>
  <si>
    <t>Acople Hembra R2 BSP JIS Kobelco- Mitsubischi a 90°</t>
  </si>
  <si>
    <t>Acople Hembra R12 BSP JIS Kobelco Mitsubischi</t>
  </si>
  <si>
    <t>Acople Hembra R12 BSP JIS Kobelco Mitsubischi a 90°</t>
  </si>
  <si>
    <t>Acople Hembra R12 Milimétrica Kobelco</t>
  </si>
  <si>
    <t>Acople Hembra R12 Milimétrica Kobelco a 90°</t>
  </si>
  <si>
    <t>Acople Macho R12 Milimétrico Kobelco</t>
  </si>
  <si>
    <t>Acople Macho R12 BSP Kobelco</t>
  </si>
  <si>
    <t>Acople Hembra R2 DINL Rectas</t>
  </si>
  <si>
    <t>Acople Hembra R2 DINL a 90°</t>
  </si>
  <si>
    <t>Acople Hembra R2 DINS Rectas</t>
  </si>
  <si>
    <t>Acople Hembra R2 DINS 90°</t>
  </si>
  <si>
    <t>Acople Hembra R12 DINL Rectas</t>
  </si>
  <si>
    <t>Acople Hembra R12 DINL a 90°</t>
  </si>
  <si>
    <t>Acople Hembra R12 DINS Rectas</t>
  </si>
  <si>
    <t>Acople Hembra R12 DINS a 90°</t>
  </si>
  <si>
    <t>Acople Macho R2 Norma DIN Serie Liviana</t>
  </si>
  <si>
    <t>Acople Macho R2 Norma DIN Serie Pesada</t>
  </si>
  <si>
    <t>Acople Macho R12 Norma DIN Serie Liviana</t>
  </si>
  <si>
    <t>Acople Macho R12 Norma DIN Serie Pesada</t>
  </si>
  <si>
    <t>Acople Hembra R2 JIS Komatzu MM</t>
  </si>
  <si>
    <t>ADAPTADOR</t>
  </si>
  <si>
    <t>BRIDA</t>
  </si>
  <si>
    <t>BUCHING</t>
  </si>
  <si>
    <t>CAPSULA</t>
  </si>
  <si>
    <t>CONECTOR</t>
  </si>
  <si>
    <t>EMPAQUE</t>
  </si>
  <si>
    <t>ESPIGO</t>
  </si>
  <si>
    <t>FERRUL LATON</t>
  </si>
  <si>
    <t>FLANCHE</t>
  </si>
  <si>
    <t xml:space="preserve">HEMBRA </t>
  </si>
  <si>
    <t>JUEGO</t>
  </si>
  <si>
    <t xml:space="preserve">MACHO </t>
  </si>
  <si>
    <t>OJETE</t>
  </si>
  <si>
    <t>SALVAVIDAS</t>
  </si>
  <si>
    <t>TAPON</t>
  </si>
  <si>
    <t>TEE</t>
  </si>
  <si>
    <t xml:space="preserve">UNION </t>
  </si>
  <si>
    <t>Unión BI para Aire</t>
  </si>
  <si>
    <t>Unión R2 Permanente</t>
  </si>
  <si>
    <t>Unión R12 Permanente</t>
  </si>
  <si>
    <t>Tee Macho-Macho-Macho JIC</t>
  </si>
  <si>
    <t>Tee Macho-Macho-Macho NPT</t>
  </si>
  <si>
    <t>Tee Macho-Macho-Hembra JIC</t>
  </si>
  <si>
    <t>Tee Hembra-Hembra-Hembra NPT Fija</t>
  </si>
  <si>
    <t>Tapón MC BSP</t>
  </si>
  <si>
    <t>Tapón HB BSP</t>
  </si>
  <si>
    <t>Tapón ORING BOSS</t>
  </si>
  <si>
    <t>Tapón Macho NPT</t>
  </si>
  <si>
    <t>Tapón Hembra NPT</t>
  </si>
  <si>
    <t>Tapón Macho JIC</t>
  </si>
  <si>
    <t>Tapón Hembra JIC</t>
  </si>
  <si>
    <t>Tapón Macho ORS</t>
  </si>
  <si>
    <t>Tapón Hembra ORS</t>
  </si>
  <si>
    <t>Salvavidas R2 Permanente</t>
  </si>
  <si>
    <t>Salvavidas R12 Permanente</t>
  </si>
  <si>
    <t>Salvavidas R5 Reusable</t>
  </si>
  <si>
    <t>Ojete (Banjo) R5 Reusable</t>
  </si>
  <si>
    <t>Ojete (Banjo) R2 Permanente</t>
  </si>
  <si>
    <t>Macho R2 Kodia</t>
  </si>
  <si>
    <t>Macho R5 NPT Reusable</t>
  </si>
  <si>
    <t>Macho Loco R5 ORING BOSS Recto</t>
  </si>
  <si>
    <t>Macho Loco R5 Reusable Reborde Recto</t>
  </si>
  <si>
    <t>Macho Loco R5 Reusable Reborde a 90°</t>
  </si>
  <si>
    <t>Macho Loco R5 ORING BOSS a 90°</t>
  </si>
  <si>
    <t>Macho R2 NPT Reusable</t>
  </si>
  <si>
    <t>Macho Bendix Reusable</t>
  </si>
  <si>
    <t>Acople Macho para Manguera de Aire Tipo Dixon</t>
  </si>
  <si>
    <t>Macho Tipo Foster Paso Libre Bronce</t>
  </si>
  <si>
    <t>Juego para Freno de Aire</t>
  </si>
  <si>
    <t>Acople Hembra R2 JIS Komatzu MM a 90°</t>
  </si>
  <si>
    <t>Acople Hembra R12 JIS Komatzu MM</t>
  </si>
  <si>
    <t>Acople Hembra R12 JIS Komatzu MM a 90°</t>
  </si>
  <si>
    <t>Hembra R5 JIC Reusable Rectas</t>
  </si>
  <si>
    <t>Hembra R5 JIC Reusable a 45°</t>
  </si>
  <si>
    <t>Hembra R5 JIC Reusable a 90°</t>
  </si>
  <si>
    <t>Hembra JIC R2 Reusable</t>
  </si>
  <si>
    <t>Hembra JIC R2 Reusable a 90°</t>
  </si>
  <si>
    <t>Hembra R2 NPS Reusable Rectas</t>
  </si>
  <si>
    <t>Hembra con Adaptador</t>
  </si>
  <si>
    <t>Hembra Bendix Reusable</t>
  </si>
  <si>
    <t>Acople Hembra para Manguera de Aire Tipo Dixon</t>
  </si>
  <si>
    <t>Hembra Tipo Foster Paso Libre Bronce</t>
  </si>
  <si>
    <t xml:space="preserve">Flanche R2 Permanente Recto Código 61
</t>
  </si>
  <si>
    <t xml:space="preserve">Flanche R2 Permanente a 45° Código 61
</t>
  </si>
  <si>
    <t>Flanche R2 Permanente a 90° Código 61</t>
  </si>
  <si>
    <t>Adaptador Flanche Recto Código 61</t>
  </si>
  <si>
    <t>Adaptador Flanche a 90° Código 61</t>
  </si>
  <si>
    <t>Flanche R12 Permanente Recto Código 61</t>
  </si>
  <si>
    <t>Flanche R12 Permanente a 45° Código 61</t>
  </si>
  <si>
    <t>Flanche R12 Permanente a 90° Código 61</t>
  </si>
  <si>
    <t>Flanche R12 Permanente XM a 90° Código 61</t>
  </si>
  <si>
    <t>Flanche R12 Permanente XM a 45° Código 61</t>
  </si>
  <si>
    <t>Flanche R12 Permanente XL a 90° Código 61</t>
  </si>
  <si>
    <t>Flanche R12 Permanente XL a 45° Código 61</t>
  </si>
  <si>
    <t>Flanche R12 Permanente XXL a 90° Código 61</t>
  </si>
  <si>
    <t>Flanche R12 Permanente XXL a 45° Código 61</t>
  </si>
  <si>
    <t>Flanche R12 Permanente Recto Código 62</t>
  </si>
  <si>
    <t>Flanche R12 Permanente a 45° Código 62</t>
  </si>
  <si>
    <t>Flanche R12 Permanente a 90° Código 62</t>
  </si>
  <si>
    <t>Flanche R12 Permanente XM Recto Código 62</t>
  </si>
  <si>
    <t>Flanche R12 Permanente XM a 45° Código 62</t>
  </si>
  <si>
    <t>Flanche R12 Permanente XM a 90° Código 62</t>
  </si>
  <si>
    <t>Flanche R12 Permanente XL a 45° Código 62</t>
  </si>
  <si>
    <t>Flanche R12 Permanente XXL a 45° Código 62</t>
  </si>
  <si>
    <t>Flanche R12 Permanente XL a 90° Código 62</t>
  </si>
  <si>
    <t>Flanche R12 Permanente XXL a 90° Código 62</t>
  </si>
  <si>
    <t>Flanche R12 Caterpillar Recto Permanente Código 63</t>
  </si>
  <si>
    <t>Flanche R12 Caterpillar a 45° TG Permanente Código 63</t>
  </si>
  <si>
    <t>Flanche R12 Caterpillar a 90° TG Permanente Código 63</t>
  </si>
  <si>
    <t>Flanche R13 Permanente Recto Código 61</t>
  </si>
  <si>
    <t>Flanche R13 Permanente a 90° Código 61</t>
  </si>
  <si>
    <t>Flanche R13 TG Permanente Recto Código 62</t>
  </si>
  <si>
    <t>Flanche R13 TG Permanente a 90° Código 62</t>
  </si>
  <si>
    <t>Flanche R13 TG Permanente Recto Código 63</t>
  </si>
  <si>
    <t>Flanche R13 TG Permanente a 90° Código 63</t>
  </si>
  <si>
    <t>Ferrul Latón</t>
  </si>
  <si>
    <t>Acople Espigo para Manguera de Aire Tipo Dixon</t>
  </si>
  <si>
    <t>Empaques para Acoples Tipo Dixon</t>
  </si>
  <si>
    <t>Conector para Acople Rápido Foster Manguera</t>
  </si>
  <si>
    <t>Conector para Acople Rápido Foster Hembra</t>
  </si>
  <si>
    <t>Conector para Acople Rápido Aro</t>
  </si>
  <si>
    <t>Conector para Acople Rápido Foster Macho</t>
  </si>
  <si>
    <t>Cápsulas R2</t>
  </si>
  <si>
    <t>Cápsulas R12</t>
  </si>
  <si>
    <t>Cápsula Manguera R13 TG</t>
  </si>
  <si>
    <t>Cápsula Manguera R115 Teflón Aluminio</t>
  </si>
  <si>
    <t>Cápsula Manguera R115 Teflón Acero</t>
  </si>
  <si>
    <t>Cápsula Manguera R7</t>
  </si>
  <si>
    <t>Cápsula Manguera Vapor</t>
  </si>
  <si>
    <t>Cápsula Manguera Freno</t>
  </si>
  <si>
    <t>Reducción o Buching NPT</t>
  </si>
  <si>
    <t>Brida para Flanche Código 61</t>
  </si>
  <si>
    <t>Brida para Flanche Código 62</t>
  </si>
  <si>
    <t>Adaptador Macho-Macho NPT Recto</t>
  </si>
  <si>
    <t>Adaptador Macho-Macho NPT a 45°</t>
  </si>
  <si>
    <t>Adaptador Macho-Macho NPT a 90°</t>
  </si>
  <si>
    <t>Adaptador Hembra-Hembra NPT Fija-Giratoria</t>
  </si>
  <si>
    <t>Adaptador Hembra-Hembra NPT Fija-Fija</t>
  </si>
  <si>
    <t>Adaptador Hembra-Hembra NPT Fija a 90°</t>
  </si>
  <si>
    <t>Adaptador Macho-Hembra Giratoria NPT Rectos</t>
  </si>
  <si>
    <t>Adaptador Macho-Hembra NPT Fijo</t>
  </si>
  <si>
    <t>Adaptador Macho-Hembra Giratoria NPT a 45°</t>
  </si>
  <si>
    <t>Adaptador Macho-Hembra Giratoria NPT a 90°</t>
  </si>
  <si>
    <t>Adaptador Macho-Hembra NPT-JIC Giratoria-Rectos</t>
  </si>
  <si>
    <t>Adaptador Macho-Hembra NPT-JIC Giratoria a 45°</t>
  </si>
  <si>
    <t>Adaptador Macho-Hembra NPT-JIC Giratoria a 90°</t>
  </si>
  <si>
    <t>Adaptador Macho-Macho JIC-NPT</t>
  </si>
  <si>
    <t>Adaptador Macho-Macho JIC-NPT a 45°</t>
  </si>
  <si>
    <t>Adaptador Macho-Macho JIC-NPT a 90°</t>
  </si>
  <si>
    <t>Adaptador Macho-Macho JIC Rectos</t>
  </si>
  <si>
    <t>Adaptador Macho-Macho JIC a 45°</t>
  </si>
  <si>
    <t>Adaptador Macho-Macho JIC a 90°</t>
  </si>
  <si>
    <t>Adaptador Macho-Hembra JIC Rectos</t>
  </si>
  <si>
    <t>Adaptador Macho-Hembra JIC a 45°</t>
  </si>
  <si>
    <t>Adaptador Macho-Hembra JIC a 90°</t>
  </si>
  <si>
    <t>Adaptador JIC ORING-BOSS Rectos</t>
  </si>
  <si>
    <t>Adaptador JIC x ORING-BOSS Pasamuro a 45°</t>
  </si>
  <si>
    <t>Adaptador M JIC x M JIC Pasamuro Recto</t>
  </si>
  <si>
    <t>Adaptador JIC x ORING-BOSS Pasamuro a 90°</t>
  </si>
  <si>
    <t>Adaptador ORS</t>
  </si>
  <si>
    <t>Adaptador Macho-Macho BSP x BSP</t>
  </si>
  <si>
    <t>Adaptador BSP x JIS Kobelco</t>
  </si>
  <si>
    <t>Adaptador JIC x BSP ORING Recto</t>
  </si>
  <si>
    <t>Adaptador Macho-Macho BSP x NPT</t>
  </si>
  <si>
    <t>Adaptador Macho-Macho BSP JIS x BSP JIS</t>
  </si>
  <si>
    <t>Adaptador JIC x BSP ORING 45°</t>
  </si>
  <si>
    <t>Adaptador JIC x BSP ORING 90°</t>
  </si>
  <si>
    <t>Adaptador ORS x ORING Recto</t>
  </si>
  <si>
    <t>Adaptador ORS x ORING 45°</t>
  </si>
  <si>
    <t>Adaptador ORS x ORING 90°</t>
  </si>
  <si>
    <t>Adaptador Cruceta NPT 4 HB</t>
  </si>
  <si>
    <t>Adaptador Codo Calle MC-HB Fija a 90°</t>
  </si>
  <si>
    <t>Acople Macho Freno Chevrolet 1 Cara Reusable</t>
  </si>
  <si>
    <t>Acople Freno Tipo BI Hembra</t>
  </si>
  <si>
    <t>Acople Macho Freno Chevrolet 1 Cara</t>
  </si>
  <si>
    <t>Acople Freno Tipo BI-R115 Macho</t>
  </si>
  <si>
    <t>Acople Rápido Aro para Aire Completo</t>
  </si>
  <si>
    <t>Acople Freno Tipo R115 Hembras</t>
  </si>
  <si>
    <t>Acople Freno Tipo R115 Macho</t>
  </si>
  <si>
    <t>Acople Hidráulico Esfera</t>
  </si>
  <si>
    <t>Acople Hidráulico Aguja</t>
  </si>
  <si>
    <t>Acople Cabeza Esfera</t>
  </si>
  <si>
    <t>Acople Hembra Esfera</t>
  </si>
  <si>
    <t>Acople Hembra Aguja</t>
  </si>
  <si>
    <t>Acople Cabeza Aguja</t>
  </si>
  <si>
    <t>Acople Hidráulico Alfagomma Aguja</t>
  </si>
  <si>
    <t>Acople Hidráulico Alfagomma Esfera</t>
  </si>
  <si>
    <t>Acople Hidráulico Cara Plana Alfagomma</t>
  </si>
  <si>
    <t>Acople OPW Inoxidable Parte A</t>
  </si>
  <si>
    <t>Acople OPW Inoxidable Parte B</t>
  </si>
  <si>
    <t>Acople OPW Inoxidable Parte C</t>
  </si>
  <si>
    <t>Acople OPW Inoxidable Parte D</t>
  </si>
  <si>
    <t>Acople OPW Inoxidable Parte E</t>
  </si>
  <si>
    <t>Acople OPW Inoxidable Parte F</t>
  </si>
  <si>
    <t>Acople OPW Inoxidable Parte DC</t>
  </si>
  <si>
    <t>Acople OPW Aluminio Parte A</t>
  </si>
  <si>
    <t>Acople OPW Aluminio Parte B</t>
  </si>
  <si>
    <t>Acople OPW Aluminio Parte C</t>
  </si>
  <si>
    <t>Acople OPW Aluminio Parte D</t>
  </si>
  <si>
    <t>Acople OPW Aluminio Parte E</t>
  </si>
  <si>
    <t>Acople OPW Aluminio Parte F</t>
  </si>
  <si>
    <t>Acople OPW Aluminio Parte DC</t>
  </si>
  <si>
    <t>Acople OPW Aluminio Parte DP</t>
  </si>
  <si>
    <t>Acople Foster Aire-Agua Acero</t>
  </si>
  <si>
    <t>Acople Foster Bronce Acero</t>
  </si>
  <si>
    <t>Acople Tipo Botella</t>
  </si>
  <si>
    <t>https://grupomft.com/5/abrazadera</t>
  </si>
  <si>
    <t>BOMBA DE ENGRANE SERIES L2</t>
  </si>
  <si>
    <t>BOMBAS</t>
  </si>
  <si>
    <t>BOMBA DE ENGRANE DOBLE GRUPO 3+2</t>
  </si>
  <si>
    <t>BOMBA DE ENGRANE DOBLE GRUPO 2+2</t>
  </si>
  <si>
    <t>BOMBA DE ENGRANE DOBLE GRUPO 2+1</t>
  </si>
  <si>
    <t>BOMBA DE ENGRANE DOBLE GRUPO 1+1</t>
  </si>
  <si>
    <t xml:space="preserve"> BOMBAS DE ENGRANE SENCILLA X3P</t>
  </si>
  <si>
    <t>BOMBAS DE ENGRANES P350</t>
  </si>
  <si>
    <t>BOMBAS DE PALETAS SENCILLA V10</t>
  </si>
  <si>
    <t>BOMBAS DE PALETAS MODELOS DOBLES V2010</t>
  </si>
  <si>
    <t>BOMBAS PISTONES PVQ10/PVB5 "N"</t>
  </si>
  <si>
    <t>BOMBAS PISTONES PVM98</t>
  </si>
  <si>
    <t>BOMBAS PISTONES PVM131</t>
  </si>
  <si>
    <t>BOMBAS PISTONES PVH98</t>
  </si>
  <si>
    <t>BOMBAS PISTONES PVH131</t>
  </si>
  <si>
    <t>BOMBAS PISTONES PVM74</t>
  </si>
  <si>
    <t>BOMBAS PISTONES PVM57</t>
  </si>
  <si>
    <t>BOMBAS PISTONES PVH57</t>
  </si>
  <si>
    <t>BOMBAS PISTONES PVM45 ¨C¨</t>
  </si>
  <si>
    <t>BOMBAS PISTONES PVE21</t>
  </si>
  <si>
    <t>BOMBAS PISTONES PVB20 ¨C¨</t>
  </si>
  <si>
    <t>BOMBAS PISTONES PVE19</t>
  </si>
  <si>
    <t>BOMBAS PISTONES PVQ40</t>
  </si>
  <si>
    <t>BOMBAS PISTONES PVQ32/PVB15 ¨N¨</t>
  </si>
  <si>
    <t>BOMBAS PISTONES PVQ20/PVB10 ¨N¨</t>
  </si>
  <si>
    <t>BOMBAS DE PALETAS MODELOS DOBLES 4535VQ</t>
  </si>
  <si>
    <t>BOMBAS DE PALETAS MODELOS DOBLES 4525VQ</t>
  </si>
  <si>
    <t>BOMBAS DE PALETAS MODELOS DOBLES 4520VQ</t>
  </si>
  <si>
    <t>BOMBAS DE PALETAS MODELOS DOBLES 3525VQ</t>
  </si>
  <si>
    <t>BOMBAS DE PALETAS MODELOS DOBLES 3520VQ</t>
  </si>
  <si>
    <t>BOMBAS DE PALETAS MODELOS DOBLES 2520VQ</t>
  </si>
  <si>
    <t>BOMBAS DE PALETAS MODELOS DOBLES V2020</t>
  </si>
  <si>
    <t>BOMBAS DE PALETAS SENCILLA 45VQ</t>
  </si>
  <si>
    <t>BOMBAS DE PALETAS SENCILLA 35VQ</t>
  </si>
  <si>
    <t>BOMBAS DE PALETAS SENCILLA 25VQ</t>
  </si>
  <si>
    <t>BOMBAS DE PALETAS SENCILLA V20</t>
  </si>
  <si>
    <t>BOMBAS DE PALETAS SENCILLA VTM42</t>
  </si>
  <si>
    <t>BOMBAS DE ENGRANES P365</t>
  </si>
  <si>
    <t>BOMBAS DE ENGRANES P330</t>
  </si>
  <si>
    <t>BOMBAS DE ENGRANES P315</t>
  </si>
  <si>
    <t>BOMBAS DE ENGRANES P75</t>
  </si>
  <si>
    <t>BOMBAS DE ENGRANES P50</t>
  </si>
  <si>
    <t>BOMBA DE ENGRANES SENCILLA X1P</t>
  </si>
  <si>
    <t>BOMBAS DE ENGRANES P30</t>
  </si>
  <si>
    <t>BOMBAS DE ENGRANES SERIE 2600</t>
  </si>
  <si>
    <t>BOMBAS DE ENGRANES SENCILLAS X2P</t>
  </si>
  <si>
    <t>BOMBA DE ENGRANE SENCILLA XP1</t>
  </si>
  <si>
    <t>BOMBA DE ENGRANE SENCILLA X0P</t>
  </si>
  <si>
    <t xml:space="preserve">MARCAS </t>
  </si>
  <si>
    <t xml:space="preserve">EATON </t>
  </si>
  <si>
    <t>VICKERS</t>
  </si>
  <si>
    <t>CHARLYNIN</t>
  </si>
  <si>
    <t>HYDROKRAFT</t>
  </si>
  <si>
    <t>AIRFLEX</t>
  </si>
  <si>
    <t>STAUFF</t>
  </si>
  <si>
    <t>ACCUMULATORS INC</t>
  </si>
  <si>
    <t>THERMAL TRANSFER PRODUCTS</t>
  </si>
  <si>
    <t>VIVOIL</t>
  </si>
  <si>
    <t>INTERFLUID</t>
  </si>
  <si>
    <t>FOX</t>
  </si>
  <si>
    <t>TIPOS DE BOMBAS</t>
  </si>
  <si>
    <t>ENGRANES</t>
  </si>
  <si>
    <t>PALETAS</t>
  </si>
  <si>
    <t>PISTONES</t>
  </si>
  <si>
    <t>Sencillas</t>
  </si>
  <si>
    <t>Dobles</t>
  </si>
  <si>
    <t>Triples</t>
  </si>
  <si>
    <t>Caudales desde 0,4 GPM hasta 58 GPM a 1200 RPM</t>
  </si>
  <si>
    <t>Presiones maximas hasta 4250 PSI</t>
  </si>
  <si>
    <t>Presiones maximas hasta 4200 PSI</t>
  </si>
  <si>
    <t xml:space="preserve">Sencillas </t>
  </si>
  <si>
    <t>Caudales desde 1 GPM hasta 60 GPM a 1200 RPM</t>
  </si>
  <si>
    <t>Caudales desde 5 GPM. Presiones hasta 10.000 PSI.</t>
  </si>
  <si>
    <t>Diferentes opciones de control</t>
  </si>
  <si>
    <t>VALVULAS</t>
  </si>
  <si>
    <t>PRESION</t>
  </si>
  <si>
    <t xml:space="preserve">DIRECCIONALES </t>
  </si>
  <si>
    <t>FLUJO</t>
  </si>
  <si>
    <t>PROPORCIONALES Y SERVOVALVULAS</t>
  </si>
  <si>
    <t>Accionamiento eléctrico, manual, leva, aire, etc.</t>
  </si>
  <si>
    <t>Montajes para tuberia o manifold, presiones hasta 6.000 PSI</t>
  </si>
  <si>
    <t>Montaje en linea o Manifold</t>
  </si>
  <si>
    <t>Control de presión, flujo y dirección, tarjetas electronicas de control.</t>
  </si>
  <si>
    <t>MOTORES  HIDRAULICOS Y NEUMATICOS</t>
  </si>
  <si>
    <t xml:space="preserve">Tipo alto torque-baja velocidad </t>
  </si>
  <si>
    <t>Tipo alta velocidad-bajo torque</t>
  </si>
  <si>
    <t>Engranes - Gerotor - Paletas - Pistones.</t>
  </si>
  <si>
    <t xml:space="preserve">CILINDROS HIDRAULICOS Y NEUMATICOS </t>
  </si>
  <si>
    <t>Tipo tirantes</t>
  </si>
  <si>
    <t xml:space="preserve">Tipo soldados </t>
  </si>
  <si>
    <t xml:space="preserve">Cilindros telescopicos </t>
  </si>
  <si>
    <t>Presiones hasta 3.000 PSI</t>
  </si>
  <si>
    <t xml:space="preserve">CAMISAS HIDRAULICAS Y VASTAGOS CROMADOS </t>
  </si>
  <si>
    <t xml:space="preserve">Vastagos en pulgadas y milímetros </t>
  </si>
  <si>
    <t xml:space="preserve">SELLOS PARA CILINDROS </t>
  </si>
  <si>
    <t>O'rings</t>
  </si>
  <si>
    <t>V-packing</t>
  </si>
  <si>
    <t>Polipaks</t>
  </si>
  <si>
    <t>Winpers</t>
  </si>
  <si>
    <t>Guias</t>
  </si>
  <si>
    <t>Sellos en pulgadas y milímetros</t>
  </si>
  <si>
    <t>https://irp-cdn.multiscreensite.com/fa284165/files/uploaded/brochure_catalogo_hyco_sas_201925_anos.pdf</t>
  </si>
  <si>
    <t>https://www.hyco.com.co/bombas</t>
  </si>
  <si>
    <t>INSTALACION</t>
  </si>
  <si>
    <t xml:space="preserve">Nuestra trayectoria en el campo industrial nos ha permitido construir relaciones comerciales con los principales fabricantes, proveedores y representantes de las mejores marcas de equipos industriales. Tenemos la capacidad de proveer e instalar elementos y sistemas mecánicos, hidráulicos, neumáticos, eléctricos de acuerdo al requerimiento solicitado por nuestros cleintes. De igual forma dado a nuestra calidad de productos y servicios, estamos en la capacidad de suministrar repuestos y accesorios para todos los componentes de sistemas completos afines a la ingeniería </t>
  </si>
  <si>
    <t>MANTENIMIENTO PREVENTIVO Y CORRECTIVO</t>
  </si>
  <si>
    <t>MANTENIMIENTO PREVENTIVO</t>
  </si>
  <si>
    <t>MANTENIMIENTO CORRECTIVO</t>
  </si>
  <si>
    <t>ASESORIA Y CONSULTORIA TECNICA</t>
  </si>
  <si>
    <t xml:space="preserve">GESTION DE PROYECTOS </t>
  </si>
  <si>
    <t>Ofrecemos servicios en desarrollo de proyectos, teniendo en cuenta las diferentes fases para gestionar un proyecto adecuadamente; puntulamente enfatizamos en el incio, la planeación, la ejecución, el control y el cierre, asi garantizamos el cumplimiento del proyecto con los tiempos de trabajo, el presupuesto establecido y la calidad exigida.</t>
  </si>
  <si>
    <t xml:space="preserve">Brindamos asesoria técnica en planeación, analisis y diseño de elementos estructurales e hidráulicos </t>
  </si>
  <si>
    <t>PLANEACION Y DISEÑO DE OBRAS CIVILES AFINES AL CAMPO ESTRUCTURAL E HIDRAULICO</t>
  </si>
  <si>
    <t>Teniendo en cuenta que el mantenimiento correctivo es el proceso mediante el cual se realizan las correcciones de las averías o fallas, de un equipo o herramienta industrial, cuando éstas se presentan. De igual forma, trata de todas las actividades de mantenimiento orientadas hacia la restitución de las características de funcionamiento de un equipo o sistema después de ocurrida la falla. Ofrecemos servicios de calidad con la mayor efectividad en mantenimieto correctivo, con el fin de tener una puesta a punto y operacion continua de sus equipos y herramientas afines a la ingeneiría.</t>
  </si>
  <si>
    <t>Teniendo en cuenta que el mantenimiento preventivo se cataloga como una revisión de los equipos y herramientas para su buen funcionamiento, se evita los fallos al sistema previniendo las incidencias antes de que ocurran. Ofrecemos servicios de mantenimeto para prolongrar la vida útil de sus equipos y herramientas afines a la ingeniería.</t>
  </si>
  <si>
    <t>Brindamos servicios de asesoría y consultoría técnica, mantenimiento preventivo y correctivo, así como suministro e instalción, en todos los elementos que componen los sitemas eléctricos y electrónicos que permiten el adecuado funcionamiento de un equipo o maquinaria industrial.</t>
  </si>
  <si>
    <t xml:space="preserve">MAQUINAS ELÉCTRICAS </t>
  </si>
  <si>
    <t xml:space="preserve">ESTRUCTURA METALMECANICA </t>
  </si>
  <si>
    <t>Brindamos servicios de asesoría y consultoría técnica, mantenimiento preventivo y correctivo, así como suministro e instalción, en todos los elementos y materiales que componen las estructuras metalmecánicas industriales.</t>
  </si>
  <si>
    <t>Asistencia técnica presencial y virtual</t>
  </si>
  <si>
    <t>Suministro e instalación de repuestos eléctricos, mecánicos e hidráulicos.</t>
  </si>
  <si>
    <t>ASISTENCION 24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</si>
</sst>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/>
    <xf numFmtId="0" fontId="3" fillId="4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4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 vertical="center" wrapText="1"/>
    </xf>
    <xf numFmtId="165" fontId="0" fillId="5" borderId="1" xfId="1" applyNumberFormat="1" applyFont="1" applyFill="1" applyBorder="1"/>
    <xf numFmtId="165" fontId="0" fillId="3" borderId="1" xfId="1" applyNumberFormat="1" applyFont="1" applyFill="1" applyBorder="1"/>
    <xf numFmtId="165" fontId="0" fillId="3" borderId="0" xfId="0" applyNumberFormat="1" applyFill="1" applyBorder="1"/>
    <xf numFmtId="165" fontId="0" fillId="0" borderId="9" xfId="0" applyNumberFormat="1" applyFill="1" applyBorder="1"/>
    <xf numFmtId="0" fontId="3" fillId="4" borderId="9" xfId="0" applyFont="1" applyFill="1" applyBorder="1" applyAlignment="1">
      <alignment horizontal="center" vertical="center"/>
    </xf>
    <xf numFmtId="165" fontId="0" fillId="0" borderId="0" xfId="0" applyNumberFormat="1"/>
    <xf numFmtId="0" fontId="0" fillId="3" borderId="1" xfId="0" applyFill="1" applyBorder="1"/>
    <xf numFmtId="165" fontId="0" fillId="6" borderId="1" xfId="0" applyNumberFormat="1" applyFill="1" applyBorder="1"/>
    <xf numFmtId="165" fontId="0" fillId="3" borderId="1" xfId="0" applyNumberFormat="1" applyFill="1" applyBorder="1"/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top"/>
    </xf>
    <xf numFmtId="0" fontId="7" fillId="0" borderId="0" xfId="2" applyAlignment="1">
      <alignment horizontal="center"/>
    </xf>
    <xf numFmtId="0" fontId="0" fillId="0" borderId="0" xfId="0" applyAlignment="1">
      <alignment horizontal="center"/>
    </xf>
    <xf numFmtId="0" fontId="0" fillId="7" borderId="11" xfId="0" applyFill="1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7" borderId="14" xfId="0" applyFill="1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3" borderId="14" xfId="0" applyFill="1" applyBorder="1"/>
    <xf numFmtId="0" fontId="0" fillId="0" borderId="15" xfId="0" applyBorder="1"/>
    <xf numFmtId="0" fontId="2" fillId="2" borderId="13" xfId="0" applyFont="1" applyFill="1" applyBorder="1"/>
    <xf numFmtId="0" fontId="2" fillId="2" borderId="10" xfId="0" applyFont="1" applyFill="1" applyBorder="1"/>
    <xf numFmtId="0" fontId="6" fillId="7" borderId="10" xfId="0" applyFont="1" applyFill="1" applyBorder="1" applyAlignment="1">
      <alignment wrapText="1"/>
    </xf>
    <xf numFmtId="0" fontId="6" fillId="7" borderId="10" xfId="0" applyFont="1" applyFill="1" applyBorder="1"/>
    <xf numFmtId="0" fontId="6" fillId="7" borderId="13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0" borderId="14" xfId="0" applyFont="1" applyBorder="1"/>
    <xf numFmtId="0" fontId="6" fillId="0" borderId="0" xfId="0" applyFont="1" applyBorder="1"/>
    <xf numFmtId="0" fontId="6" fillId="0" borderId="18" xfId="0" applyFont="1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Fill="1" applyBorder="1"/>
    <xf numFmtId="0" fontId="0" fillId="0" borderId="12" xfId="0" applyFill="1" applyBorder="1"/>
    <xf numFmtId="0" fontId="6" fillId="7" borderId="11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7" fillId="0" borderId="0" xfId="2"/>
    <xf numFmtId="0" fontId="8" fillId="0" borderId="12" xfId="0" applyFont="1" applyBorder="1" applyAlignment="1">
      <alignment horizontal="left" vertical="top" wrapText="1"/>
    </xf>
    <xf numFmtId="0" fontId="6" fillId="0" borderId="11" xfId="0" applyFont="1" applyBorder="1"/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vertical="top" wrapText="1"/>
    </xf>
    <xf numFmtId="0" fontId="6" fillId="0" borderId="11" xfId="0" applyFont="1" applyBorder="1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57150</xdr:rowOff>
    </xdr:from>
    <xdr:to>
      <xdr:col>0</xdr:col>
      <xdr:colOff>1461039</xdr:colOff>
      <xdr:row>2</xdr:row>
      <xdr:rowOff>1213252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0A3E9B-186F-42ED-A9A1-DB0AB114D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47650"/>
          <a:ext cx="1261014" cy="13466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29534</xdr:colOff>
      <xdr:row>55</xdr:row>
      <xdr:rowOff>5024</xdr:rowOff>
    </xdr:from>
    <xdr:to>
      <xdr:col>3</xdr:col>
      <xdr:colOff>744277</xdr:colOff>
      <xdr:row>59</xdr:row>
      <xdr:rowOff>331971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9B9C2C-2214-5B4D-9366-09D0A120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0871" y="13229268"/>
          <a:ext cx="5683987" cy="2527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44303</xdr:colOff>
      <xdr:row>52</xdr:row>
      <xdr:rowOff>21621</xdr:rowOff>
    </xdr:from>
    <xdr:to>
      <xdr:col>2</xdr:col>
      <xdr:colOff>2011916</xdr:colOff>
      <xdr:row>53</xdr:row>
      <xdr:rowOff>2626832</xdr:rowOff>
    </xdr:to>
    <xdr:pic>
      <xdr:nvPicPr>
        <xdr:cNvPr id="3" name="Imagen 2" descr="Instalación de Gas Natural Industrial | Crinver Perú">
          <a:extLst>
            <a:ext uri="{FF2B5EF4-FFF2-40B4-BE49-F238E27FC236}">
              <a16:creationId xmlns:a16="http://schemas.microsoft.com/office/drawing/2014/main" id="{7274092C-39C1-554E-806D-E9432E0AA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5640" y="10166854"/>
          <a:ext cx="3872613" cy="2797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88604</xdr:colOff>
      <xdr:row>66</xdr:row>
      <xdr:rowOff>2446</xdr:rowOff>
    </xdr:from>
    <xdr:to>
      <xdr:col>2</xdr:col>
      <xdr:colOff>1293426</xdr:colOff>
      <xdr:row>68</xdr:row>
      <xdr:rowOff>457791</xdr:rowOff>
    </xdr:to>
    <xdr:pic>
      <xdr:nvPicPr>
        <xdr:cNvPr id="4" name="Imagen 3" descr="Imagenes">
          <a:extLst>
            <a:ext uri="{FF2B5EF4-FFF2-40B4-BE49-F238E27FC236}">
              <a16:creationId xmlns:a16="http://schemas.microsoft.com/office/drawing/2014/main" id="{A4448F59-496C-7E4F-98EA-22DA731F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941" y="21319248"/>
          <a:ext cx="3109822" cy="2079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2096976</xdr:colOff>
      <xdr:row>52</xdr:row>
      <xdr:rowOff>47944</xdr:rowOff>
    </xdr:from>
    <xdr:to>
      <xdr:col>3</xdr:col>
      <xdr:colOff>1095011</xdr:colOff>
      <xdr:row>54</xdr:row>
      <xdr:rowOff>88605</xdr:rowOff>
    </xdr:to>
    <xdr:pic>
      <xdr:nvPicPr>
        <xdr:cNvPr id="5" name="Imagen 4" descr="Mantenimiento de Equipos Electrónicos Industriales – Huaquian">
          <a:extLst>
            <a:ext uri="{FF2B5EF4-FFF2-40B4-BE49-F238E27FC236}">
              <a16:creationId xmlns:a16="http://schemas.microsoft.com/office/drawing/2014/main" id="{3E9C187A-76B2-2F48-AE8E-45B7AC641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3313" y="10193177"/>
          <a:ext cx="2062279" cy="2912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132907</xdr:colOff>
      <xdr:row>69</xdr:row>
      <xdr:rowOff>2891</xdr:rowOff>
    </xdr:from>
    <xdr:to>
      <xdr:col>2</xdr:col>
      <xdr:colOff>1310462</xdr:colOff>
      <xdr:row>75</xdr:row>
      <xdr:rowOff>344078</xdr:rowOff>
    </xdr:to>
    <xdr:pic>
      <xdr:nvPicPr>
        <xdr:cNvPr id="6" name="Imagen 5" descr="Instalación Industrial Fotos, Retratos, Imágenes Y Fotografía De Archivo  Libres De Derecho. Image 22875893.">
          <a:extLst>
            <a:ext uri="{FF2B5EF4-FFF2-40B4-BE49-F238E27FC236}">
              <a16:creationId xmlns:a16="http://schemas.microsoft.com/office/drawing/2014/main" id="{7F9960FD-BD34-F044-B7CA-E1EDFF73C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244" y="23150856"/>
          <a:ext cx="3082555" cy="2327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44303</xdr:colOff>
      <xdr:row>61</xdr:row>
      <xdr:rowOff>13547</xdr:rowOff>
    </xdr:from>
    <xdr:to>
      <xdr:col>2</xdr:col>
      <xdr:colOff>1519813</xdr:colOff>
      <xdr:row>65</xdr:row>
      <xdr:rowOff>44302</xdr:rowOff>
    </xdr:to>
    <xdr:pic>
      <xdr:nvPicPr>
        <xdr:cNvPr id="8" name="Imagen 7" descr="Curso de gestión de proyectos: elección de formación y pistas de futuro |  EAE">
          <a:extLst>
            <a:ext uri="{FF2B5EF4-FFF2-40B4-BE49-F238E27FC236}">
              <a16:creationId xmlns:a16="http://schemas.microsoft.com/office/drawing/2014/main" id="{6D6F52C4-2FB5-AB4C-90E9-9C643A14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5640" y="18347326"/>
          <a:ext cx="3380510" cy="2393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1676105</xdr:colOff>
      <xdr:row>61</xdr:row>
      <xdr:rowOff>22327</xdr:rowOff>
    </xdr:from>
    <xdr:to>
      <xdr:col>3</xdr:col>
      <xdr:colOff>3399465</xdr:colOff>
      <xdr:row>65</xdr:row>
      <xdr:rowOff>53455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FDE9CD4-EAA1-7348-BEC7-18009001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2442" y="18356106"/>
          <a:ext cx="4787604" cy="2393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51685</xdr:colOff>
      <xdr:row>59</xdr:row>
      <xdr:rowOff>348768</xdr:rowOff>
    </xdr:from>
    <xdr:to>
      <xdr:col>2</xdr:col>
      <xdr:colOff>2255283</xdr:colOff>
      <xdr:row>60</xdr:row>
      <xdr:rowOff>384839</xdr:rowOff>
    </xdr:to>
    <xdr:pic>
      <xdr:nvPicPr>
        <xdr:cNvPr id="10" name="Imagen 9" descr="Ahorros de hasta 40 en operación con mantenimiento integral y preventivo de  su taller">
          <a:extLst>
            <a:ext uri="{FF2B5EF4-FFF2-40B4-BE49-F238E27FC236}">
              <a16:creationId xmlns:a16="http://schemas.microsoft.com/office/drawing/2014/main" id="{8F4DE9A7-C860-A74C-B339-26CE944FF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3022" y="15773361"/>
          <a:ext cx="4108598" cy="2738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2281569</xdr:colOff>
      <xdr:row>59</xdr:row>
      <xdr:rowOff>374039</xdr:rowOff>
    </xdr:from>
    <xdr:to>
      <xdr:col>4</xdr:col>
      <xdr:colOff>1043483</xdr:colOff>
      <xdr:row>60</xdr:row>
      <xdr:rowOff>376570</xdr:rowOff>
    </xdr:to>
    <xdr:pic>
      <xdr:nvPicPr>
        <xdr:cNvPr id="11" name="Imagen 10" descr="Cómo hacer un buen plan de mantenimiento industrial?">
          <a:extLst>
            <a:ext uri="{FF2B5EF4-FFF2-40B4-BE49-F238E27FC236}">
              <a16:creationId xmlns:a16="http://schemas.microsoft.com/office/drawing/2014/main" id="{CD013242-D26A-F143-97C9-F107EB6D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7906" y="15798632"/>
          <a:ext cx="5407263" cy="2704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77533</xdr:colOff>
      <xdr:row>0</xdr:row>
      <xdr:rowOff>14767</xdr:rowOff>
    </xdr:from>
    <xdr:to>
      <xdr:col>5</xdr:col>
      <xdr:colOff>2627606</xdr:colOff>
      <xdr:row>7</xdr:row>
      <xdr:rowOff>199361</xdr:rowOff>
    </xdr:to>
    <xdr:pic>
      <xdr:nvPicPr>
        <xdr:cNvPr id="12" name="Imagen 11" descr="Tipos de Bombas Hidráulicas">
          <a:extLst>
            <a:ext uri="{FF2B5EF4-FFF2-40B4-BE49-F238E27FC236}">
              <a16:creationId xmlns:a16="http://schemas.microsoft.com/office/drawing/2014/main" id="{FBD309F0-4EE9-8B43-9A8F-82B1C75E6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5324" y="14767"/>
          <a:ext cx="2550073" cy="1557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128325</xdr:colOff>
      <xdr:row>7</xdr:row>
      <xdr:rowOff>125524</xdr:rowOff>
    </xdr:from>
    <xdr:to>
      <xdr:col>10</xdr:col>
      <xdr:colOff>662172</xdr:colOff>
      <xdr:row>20</xdr:row>
      <xdr:rowOff>80336</xdr:rowOff>
    </xdr:to>
    <xdr:pic>
      <xdr:nvPicPr>
        <xdr:cNvPr id="13" name="Imagen 12" descr="Hidraulica Pompeya - Válvulas Hidráulicas">
          <a:extLst>
            <a:ext uri="{FF2B5EF4-FFF2-40B4-BE49-F238E27FC236}">
              <a16:creationId xmlns:a16="http://schemas.microsoft.com/office/drawing/2014/main" id="{717D5138-5EFA-7D41-AD54-80C09C6B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1930" y="1498896"/>
          <a:ext cx="3841754" cy="2524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44303</xdr:colOff>
      <xdr:row>11</xdr:row>
      <xdr:rowOff>43928</xdr:rowOff>
    </xdr:from>
    <xdr:to>
      <xdr:col>3</xdr:col>
      <xdr:colOff>2047654</xdr:colOff>
      <xdr:row>16</xdr:row>
      <xdr:rowOff>119616</xdr:rowOff>
    </xdr:to>
    <xdr:pic>
      <xdr:nvPicPr>
        <xdr:cNvPr id="14" name="Imagen 13" descr="Motores Hidráulicos">
          <a:extLst>
            <a:ext uri="{FF2B5EF4-FFF2-40B4-BE49-F238E27FC236}">
              <a16:creationId xmlns:a16="http://schemas.microsoft.com/office/drawing/2014/main" id="{93FC7205-86CD-FC46-9D6B-8E1C7D80E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4884" y="2214742"/>
          <a:ext cx="2003351" cy="1065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2052675</xdr:colOff>
      <xdr:row>14</xdr:row>
      <xdr:rowOff>180559</xdr:rowOff>
    </xdr:from>
    <xdr:to>
      <xdr:col>4</xdr:col>
      <xdr:colOff>147083</xdr:colOff>
      <xdr:row>19</xdr:row>
      <xdr:rowOff>155057</xdr:rowOff>
    </xdr:to>
    <xdr:pic>
      <xdr:nvPicPr>
        <xdr:cNvPr id="15" name="Imagen 14" descr="Cilindros Hidráulicos: Mecanismo que genera energía - Rumbo Minero">
          <a:extLst>
            <a:ext uri="{FF2B5EF4-FFF2-40B4-BE49-F238E27FC236}">
              <a16:creationId xmlns:a16="http://schemas.microsoft.com/office/drawing/2014/main" id="{9934312B-99D4-244C-8148-C42EBDB26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256" y="2942071"/>
          <a:ext cx="1675513" cy="949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95989</xdr:colOff>
      <xdr:row>21</xdr:row>
      <xdr:rowOff>200883</xdr:rowOff>
    </xdr:from>
    <xdr:to>
      <xdr:col>3</xdr:col>
      <xdr:colOff>2635693</xdr:colOff>
      <xdr:row>31</xdr:row>
      <xdr:rowOff>142947</xdr:rowOff>
    </xdr:to>
    <xdr:pic>
      <xdr:nvPicPr>
        <xdr:cNvPr id="16" name="Imagen 15" descr="Sellos hidráulicos comprar en Santa Cruz de la Sierra">
          <a:extLst>
            <a:ext uri="{FF2B5EF4-FFF2-40B4-BE49-F238E27FC236}">
              <a16:creationId xmlns:a16="http://schemas.microsoft.com/office/drawing/2014/main" id="{6999A7F0-8701-B745-9E32-CD9FA6263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6570" y="4335767"/>
          <a:ext cx="2539704" cy="1891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125523</xdr:colOff>
      <xdr:row>75</xdr:row>
      <xdr:rowOff>500521</xdr:rowOff>
    </xdr:from>
    <xdr:to>
      <xdr:col>2</xdr:col>
      <xdr:colOff>2418020</xdr:colOff>
      <xdr:row>91</xdr:row>
      <xdr:rowOff>148856</xdr:rowOff>
    </xdr:to>
    <xdr:pic>
      <xdr:nvPicPr>
        <xdr:cNvPr id="17" name="Imagen 16" descr="Concepto de reparación y mantenimiento con iconos acerca de la asistencia y  el mantenimiento de los equipos, la persona toca los símbolos Fotografía de  stock - Alamy">
          <a:extLst>
            <a:ext uri="{FF2B5EF4-FFF2-40B4-BE49-F238E27FC236}">
              <a16:creationId xmlns:a16="http://schemas.microsoft.com/office/drawing/2014/main" id="{903D58B5-973F-FE45-9175-0CEDA1B93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860" y="26661044"/>
          <a:ext cx="4197497" cy="3288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rupomft.com/5/abrazader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hyco.com.co/bombas" TargetMode="External"/><Relationship Id="rId1" Type="http://schemas.openxmlformats.org/officeDocument/2006/relationships/hyperlink" Target="https://irp-cdn.multiscreensite.com/fa284165/files/uploaded/brochure_catalogo_hyco_sas_201925_an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065E-1352-420B-BD98-8B0BB26A090B}">
  <dimension ref="A1:N35"/>
  <sheetViews>
    <sheetView view="pageBreakPreview" zoomScale="144" zoomScaleNormal="100" zoomScaleSheetLayoutView="130" workbookViewId="0">
      <pane xSplit="2" ySplit="4" topLeftCell="E5" activePane="bottomRight" state="frozen"/>
      <selection pane="topRight" activeCell="C1" sqref="C1"/>
      <selection pane="bottomLeft" activeCell="A5" sqref="A5"/>
      <selection pane="bottomRight" sqref="A1:A1048576"/>
    </sheetView>
  </sheetViews>
  <sheetFormatPr baseColWidth="10" defaultRowHeight="15" x14ac:dyDescent="0.2"/>
  <cols>
    <col min="1" max="1" width="27.1640625" bestFit="1" customWidth="1"/>
    <col min="2" max="2" width="10.1640625" style="3" bestFit="1" customWidth="1"/>
    <col min="3" max="3" width="10.33203125" style="3" bestFit="1" customWidth="1"/>
    <col min="4" max="6" width="23" customWidth="1"/>
    <col min="7" max="8" width="24.33203125" customWidth="1"/>
    <col min="9" max="9" width="17.33203125" bestFit="1" customWidth="1"/>
    <col min="10" max="10" width="25.6640625" bestFit="1" customWidth="1"/>
    <col min="11" max="11" width="14" customWidth="1"/>
    <col min="12" max="12" width="11.5" bestFit="1" customWidth="1"/>
  </cols>
  <sheetData>
    <row r="1" spans="1:14" x14ac:dyDescent="0.2">
      <c r="A1" s="31" t="s">
        <v>35</v>
      </c>
      <c r="B1" s="29" t="s">
        <v>36</v>
      </c>
      <c r="C1" s="29"/>
      <c r="D1" s="29"/>
      <c r="E1" s="29"/>
      <c r="F1" s="29"/>
      <c r="G1" s="29"/>
      <c r="H1" s="29"/>
      <c r="I1" s="29"/>
      <c r="J1" s="29"/>
      <c r="K1" s="29"/>
    </row>
    <row r="2" spans="1:14" ht="15" customHeight="1" x14ac:dyDescent="0.2">
      <c r="A2" s="31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4" ht="97.5" customHeight="1" x14ac:dyDescent="0.2">
      <c r="A3" s="30" t="s">
        <v>37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4" ht="84" customHeight="1" x14ac:dyDescent="0.2">
      <c r="A4" s="6" t="s">
        <v>33</v>
      </c>
      <c r="B4" s="6" t="s">
        <v>0</v>
      </c>
      <c r="C4" s="6" t="s">
        <v>1</v>
      </c>
      <c r="D4" s="18" t="s">
        <v>39</v>
      </c>
      <c r="E4" s="18" t="s">
        <v>40</v>
      </c>
      <c r="F4" s="18" t="s">
        <v>38</v>
      </c>
      <c r="G4" s="18" t="s">
        <v>41</v>
      </c>
      <c r="H4" s="18" t="s">
        <v>46</v>
      </c>
      <c r="I4" s="6" t="s">
        <v>34</v>
      </c>
      <c r="J4" s="6" t="s">
        <v>45</v>
      </c>
      <c r="K4" s="6" t="s">
        <v>2</v>
      </c>
      <c r="L4" s="23" t="s">
        <v>42</v>
      </c>
      <c r="M4" s="23" t="s">
        <v>43</v>
      </c>
      <c r="N4" s="23" t="s">
        <v>44</v>
      </c>
    </row>
    <row r="5" spans="1:14" x14ac:dyDescent="0.2">
      <c r="A5" s="1" t="s">
        <v>3</v>
      </c>
      <c r="B5" s="4">
        <v>2</v>
      </c>
      <c r="C5" s="4" t="s">
        <v>28</v>
      </c>
      <c r="D5" s="5">
        <v>8900</v>
      </c>
      <c r="E5" s="5">
        <v>9200</v>
      </c>
      <c r="F5" s="20">
        <v>7840</v>
      </c>
      <c r="G5" s="19">
        <f>D5*50%+D5</f>
        <v>13350</v>
      </c>
      <c r="H5" s="19">
        <v>25000</v>
      </c>
      <c r="I5" s="5">
        <v>30000</v>
      </c>
      <c r="J5" s="5">
        <v>40000</v>
      </c>
      <c r="K5" s="26">
        <f>G5*B5+I5+J5+H5</f>
        <v>121700</v>
      </c>
      <c r="L5" s="22">
        <v>3000000</v>
      </c>
      <c r="M5" s="22">
        <v>26</v>
      </c>
      <c r="N5" s="22">
        <v>8</v>
      </c>
    </row>
    <row r="6" spans="1:14" x14ac:dyDescent="0.2">
      <c r="A6" s="25" t="s">
        <v>4</v>
      </c>
      <c r="B6" s="4">
        <v>30</v>
      </c>
      <c r="C6" s="4" t="s">
        <v>28</v>
      </c>
      <c r="D6" s="5">
        <v>16700</v>
      </c>
      <c r="E6" s="5">
        <v>11500</v>
      </c>
      <c r="F6" s="20">
        <v>10800</v>
      </c>
      <c r="G6" s="19">
        <f t="shared" ref="G6:G29" si="0">D6*50%+D6</f>
        <v>25050</v>
      </c>
      <c r="H6" s="19">
        <v>25000</v>
      </c>
      <c r="I6" s="5">
        <v>30000</v>
      </c>
      <c r="J6" s="5">
        <v>40000</v>
      </c>
      <c r="K6" s="2">
        <f t="shared" ref="K6:K29" si="1">G6*B6+I6+J6</f>
        <v>821500</v>
      </c>
    </row>
    <row r="7" spans="1:14" x14ac:dyDescent="0.2">
      <c r="A7" s="25" t="s">
        <v>5</v>
      </c>
      <c r="B7" s="4">
        <v>30</v>
      </c>
      <c r="C7" s="4" t="s">
        <v>28</v>
      </c>
      <c r="D7" s="5">
        <v>17111</v>
      </c>
      <c r="E7" s="5">
        <v>12800</v>
      </c>
      <c r="F7" s="20">
        <v>12000</v>
      </c>
      <c r="G7" s="19">
        <f t="shared" si="0"/>
        <v>25666.5</v>
      </c>
      <c r="H7" s="19">
        <v>25000</v>
      </c>
      <c r="I7" s="5">
        <v>30000</v>
      </c>
      <c r="J7" s="5">
        <v>40000</v>
      </c>
      <c r="K7" s="2">
        <f t="shared" si="1"/>
        <v>839995</v>
      </c>
    </row>
    <row r="8" spans="1:14" x14ac:dyDescent="0.2">
      <c r="A8" s="25" t="s">
        <v>6</v>
      </c>
      <c r="B8" s="4">
        <v>1</v>
      </c>
      <c r="C8" s="4" t="s">
        <v>29</v>
      </c>
      <c r="D8" s="5">
        <v>1734</v>
      </c>
      <c r="E8" s="5">
        <v>1800</v>
      </c>
      <c r="F8" s="20">
        <v>976</v>
      </c>
      <c r="G8" s="19">
        <f t="shared" si="0"/>
        <v>2601</v>
      </c>
      <c r="H8" s="19">
        <v>25000</v>
      </c>
      <c r="I8" s="5">
        <v>30000</v>
      </c>
      <c r="J8" s="5">
        <v>40000</v>
      </c>
      <c r="K8" s="2">
        <f t="shared" si="1"/>
        <v>72601</v>
      </c>
    </row>
    <row r="9" spans="1:14" x14ac:dyDescent="0.2">
      <c r="A9" s="25" t="s">
        <v>7</v>
      </c>
      <c r="B9" s="4">
        <v>1</v>
      </c>
      <c r="C9" s="4" t="s">
        <v>29</v>
      </c>
      <c r="D9" s="5">
        <v>1981</v>
      </c>
      <c r="E9" s="5">
        <v>2150</v>
      </c>
      <c r="F9" s="20">
        <v>1216</v>
      </c>
      <c r="G9" s="19">
        <f t="shared" si="0"/>
        <v>2971.5</v>
      </c>
      <c r="H9" s="19">
        <v>25000</v>
      </c>
      <c r="I9" s="5">
        <v>30000</v>
      </c>
      <c r="J9" s="5">
        <v>40000</v>
      </c>
      <c r="K9" s="2">
        <f t="shared" si="1"/>
        <v>72971.5</v>
      </c>
    </row>
    <row r="10" spans="1:14" x14ac:dyDescent="0.2">
      <c r="A10" s="25" t="s">
        <v>8</v>
      </c>
      <c r="B10" s="4">
        <v>1</v>
      </c>
      <c r="C10" s="4" t="s">
        <v>29</v>
      </c>
      <c r="D10" s="5">
        <v>2229</v>
      </c>
      <c r="E10" s="5">
        <v>3600</v>
      </c>
      <c r="F10" s="20">
        <v>1624</v>
      </c>
      <c r="G10" s="19">
        <f t="shared" si="0"/>
        <v>3343.5</v>
      </c>
      <c r="H10" s="19">
        <v>25000</v>
      </c>
      <c r="I10" s="5">
        <v>30000</v>
      </c>
      <c r="J10" s="5">
        <v>40000</v>
      </c>
      <c r="K10" s="27">
        <f t="shared" si="1"/>
        <v>73343.5</v>
      </c>
      <c r="N10">
        <f>L5/M5</f>
        <v>115384.61538461539</v>
      </c>
    </row>
    <row r="11" spans="1:14" x14ac:dyDescent="0.2">
      <c r="A11" s="25" t="s">
        <v>9</v>
      </c>
      <c r="B11" s="4">
        <v>20</v>
      </c>
      <c r="C11" s="4" t="s">
        <v>28</v>
      </c>
      <c r="D11" s="5">
        <v>19600</v>
      </c>
      <c r="E11" s="5">
        <v>16000</v>
      </c>
      <c r="F11" s="5">
        <v>12720</v>
      </c>
      <c r="G11" s="19">
        <f t="shared" si="0"/>
        <v>29400</v>
      </c>
      <c r="H11" s="19">
        <v>25000</v>
      </c>
      <c r="I11" s="5">
        <v>30000</v>
      </c>
      <c r="J11" s="5">
        <v>40000</v>
      </c>
      <c r="K11" s="2">
        <f t="shared" si="1"/>
        <v>658000</v>
      </c>
      <c r="N11" s="24">
        <f>N10/N5</f>
        <v>14423.076923076924</v>
      </c>
    </row>
    <row r="12" spans="1:14" x14ac:dyDescent="0.2">
      <c r="A12" s="25" t="s">
        <v>10</v>
      </c>
      <c r="B12" s="4">
        <v>20</v>
      </c>
      <c r="C12" s="4" t="s">
        <v>28</v>
      </c>
      <c r="D12" s="5">
        <v>23375</v>
      </c>
      <c r="E12" s="5">
        <v>18000</v>
      </c>
      <c r="F12" s="5">
        <v>14880</v>
      </c>
      <c r="G12" s="19">
        <f t="shared" si="0"/>
        <v>35062.5</v>
      </c>
      <c r="H12" s="19">
        <v>25000</v>
      </c>
      <c r="I12" s="5">
        <v>30000</v>
      </c>
      <c r="J12" s="5">
        <v>40000</v>
      </c>
      <c r="K12" s="2">
        <f t="shared" si="1"/>
        <v>771250</v>
      </c>
      <c r="N12" s="24">
        <f>N11*1.25</f>
        <v>18028.846153846156</v>
      </c>
    </row>
    <row r="13" spans="1:14" x14ac:dyDescent="0.2">
      <c r="A13" s="25" t="s">
        <v>11</v>
      </c>
      <c r="B13" s="4">
        <v>40</v>
      </c>
      <c r="C13" s="4" t="s">
        <v>28</v>
      </c>
      <c r="D13" s="5">
        <v>25338</v>
      </c>
      <c r="E13" s="5">
        <v>21000</v>
      </c>
      <c r="F13" s="5">
        <v>16000</v>
      </c>
      <c r="G13" s="19">
        <f t="shared" si="0"/>
        <v>38007</v>
      </c>
      <c r="H13" s="19">
        <v>25000</v>
      </c>
      <c r="I13" s="5">
        <v>30000</v>
      </c>
      <c r="J13" s="5">
        <v>40000</v>
      </c>
      <c r="K13" s="2">
        <f t="shared" si="1"/>
        <v>1590280</v>
      </c>
      <c r="N13" s="24"/>
    </row>
    <row r="14" spans="1:14" x14ac:dyDescent="0.2">
      <c r="A14" s="25" t="s">
        <v>12</v>
      </c>
      <c r="B14" s="4">
        <v>2</v>
      </c>
      <c r="C14" s="4" t="s">
        <v>29</v>
      </c>
      <c r="D14" s="5">
        <v>2917</v>
      </c>
      <c r="E14" s="5">
        <v>2600</v>
      </c>
      <c r="F14" s="5">
        <v>2120</v>
      </c>
      <c r="G14" s="19">
        <f t="shared" si="0"/>
        <v>4375.5</v>
      </c>
      <c r="H14" s="19">
        <v>25000</v>
      </c>
      <c r="I14" s="5">
        <v>30000</v>
      </c>
      <c r="J14" s="5">
        <v>40000</v>
      </c>
      <c r="K14" s="2">
        <f t="shared" si="1"/>
        <v>78751</v>
      </c>
    </row>
    <row r="15" spans="1:14" x14ac:dyDescent="0.2">
      <c r="A15" s="25" t="s">
        <v>13</v>
      </c>
      <c r="B15" s="4">
        <v>2</v>
      </c>
      <c r="C15" s="4" t="s">
        <v>29</v>
      </c>
      <c r="D15" s="5">
        <v>3888</v>
      </c>
      <c r="E15" s="5">
        <v>3000</v>
      </c>
      <c r="F15" s="5">
        <v>2360</v>
      </c>
      <c r="G15" s="19">
        <f t="shared" si="0"/>
        <v>5832</v>
      </c>
      <c r="H15" s="19">
        <v>25000</v>
      </c>
      <c r="I15" s="5">
        <v>30000</v>
      </c>
      <c r="J15" s="5">
        <v>40000</v>
      </c>
      <c r="K15" s="2">
        <f t="shared" si="1"/>
        <v>81664</v>
      </c>
    </row>
    <row r="16" spans="1:14" x14ac:dyDescent="0.2">
      <c r="A16" s="25" t="s">
        <v>14</v>
      </c>
      <c r="B16" s="4">
        <v>2</v>
      </c>
      <c r="C16" s="4" t="s">
        <v>29</v>
      </c>
      <c r="D16" s="5">
        <v>3617</v>
      </c>
      <c r="E16" s="5">
        <v>3150</v>
      </c>
      <c r="F16" s="5">
        <v>2600</v>
      </c>
      <c r="G16" s="19">
        <f t="shared" si="0"/>
        <v>5425.5</v>
      </c>
      <c r="H16" s="19">
        <v>25000</v>
      </c>
      <c r="I16" s="5">
        <v>30000</v>
      </c>
      <c r="J16" s="5">
        <v>40000</v>
      </c>
      <c r="K16" s="2">
        <f t="shared" si="1"/>
        <v>80851</v>
      </c>
    </row>
    <row r="17" spans="1:12" x14ac:dyDescent="0.2">
      <c r="A17" s="25" t="s">
        <v>15</v>
      </c>
      <c r="B17" s="4">
        <v>2</v>
      </c>
      <c r="C17" s="4" t="s">
        <v>29</v>
      </c>
      <c r="D17" s="5">
        <v>5313</v>
      </c>
      <c r="E17" s="5">
        <v>4500</v>
      </c>
      <c r="F17" s="5">
        <v>3600</v>
      </c>
      <c r="G17" s="19">
        <f t="shared" si="0"/>
        <v>7969.5</v>
      </c>
      <c r="H17" s="19">
        <v>25000</v>
      </c>
      <c r="I17" s="5">
        <v>30000</v>
      </c>
      <c r="J17" s="5">
        <v>40000</v>
      </c>
      <c r="K17" s="2">
        <f t="shared" si="1"/>
        <v>85939</v>
      </c>
    </row>
    <row r="18" spans="1:12" x14ac:dyDescent="0.2">
      <c r="A18" s="25" t="s">
        <v>16</v>
      </c>
      <c r="B18" s="4">
        <v>2</v>
      </c>
      <c r="C18" s="4" t="s">
        <v>29</v>
      </c>
      <c r="D18" s="5">
        <v>5712</v>
      </c>
      <c r="E18" s="5">
        <v>4600</v>
      </c>
      <c r="F18" s="5">
        <v>3600</v>
      </c>
      <c r="G18" s="19">
        <f t="shared" si="0"/>
        <v>8568</v>
      </c>
      <c r="H18" s="19">
        <v>25000</v>
      </c>
      <c r="I18" s="5">
        <v>30000</v>
      </c>
      <c r="J18" s="5">
        <v>40000</v>
      </c>
      <c r="K18" s="2">
        <f t="shared" si="1"/>
        <v>87136</v>
      </c>
      <c r="L18" s="24">
        <f>K5+G10+G18+H18</f>
        <v>158611.5</v>
      </c>
    </row>
    <row r="19" spans="1:12" x14ac:dyDescent="0.2">
      <c r="A19" s="25" t="s">
        <v>17</v>
      </c>
      <c r="B19" s="4">
        <v>2</v>
      </c>
      <c r="C19" s="4" t="s">
        <v>29</v>
      </c>
      <c r="D19" s="5">
        <v>5880</v>
      </c>
      <c r="E19" s="5">
        <v>4800</v>
      </c>
      <c r="F19" s="5">
        <v>4160</v>
      </c>
      <c r="G19" s="19">
        <f t="shared" si="0"/>
        <v>8820</v>
      </c>
      <c r="H19" s="19">
        <v>25000</v>
      </c>
      <c r="I19" s="5">
        <v>30000</v>
      </c>
      <c r="J19" s="5">
        <v>40000</v>
      </c>
      <c r="K19" s="2">
        <f t="shared" si="1"/>
        <v>87640</v>
      </c>
    </row>
    <row r="20" spans="1:12" x14ac:dyDescent="0.2">
      <c r="A20" s="1" t="s">
        <v>18</v>
      </c>
      <c r="B20" s="4">
        <v>2</v>
      </c>
      <c r="C20" s="4" t="s">
        <v>29</v>
      </c>
      <c r="D20" s="5">
        <v>3445</v>
      </c>
      <c r="E20" s="5">
        <v>0</v>
      </c>
      <c r="F20" s="5">
        <v>2400</v>
      </c>
      <c r="G20" s="19">
        <f t="shared" si="0"/>
        <v>5167.5</v>
      </c>
      <c r="H20" s="19">
        <v>25000</v>
      </c>
      <c r="I20" s="5">
        <v>30000</v>
      </c>
      <c r="J20" s="5">
        <v>40000</v>
      </c>
      <c r="K20" s="2">
        <f t="shared" si="1"/>
        <v>80335</v>
      </c>
    </row>
    <row r="21" spans="1:12" x14ac:dyDescent="0.2">
      <c r="A21" s="1" t="s">
        <v>19</v>
      </c>
      <c r="B21" s="4">
        <v>2</v>
      </c>
      <c r="C21" s="4" t="s">
        <v>29</v>
      </c>
      <c r="D21" s="5">
        <v>4541</v>
      </c>
      <c r="E21" s="5">
        <v>0</v>
      </c>
      <c r="F21" s="5">
        <v>3040</v>
      </c>
      <c r="G21" s="19">
        <f t="shared" si="0"/>
        <v>6811.5</v>
      </c>
      <c r="H21" s="19">
        <v>25000</v>
      </c>
      <c r="I21" s="5">
        <v>30000</v>
      </c>
      <c r="J21" s="5">
        <v>40000</v>
      </c>
      <c r="K21" s="2">
        <f t="shared" si="1"/>
        <v>83623</v>
      </c>
    </row>
    <row r="22" spans="1:12" x14ac:dyDescent="0.2">
      <c r="A22" s="1" t="s">
        <v>20</v>
      </c>
      <c r="B22" s="4">
        <v>2</v>
      </c>
      <c r="C22" s="4" t="s">
        <v>29</v>
      </c>
      <c r="D22" s="5">
        <v>3846</v>
      </c>
      <c r="E22" s="5">
        <v>0</v>
      </c>
      <c r="F22" s="5">
        <v>3040</v>
      </c>
      <c r="G22" s="19">
        <f t="shared" si="0"/>
        <v>5769</v>
      </c>
      <c r="H22" s="19">
        <v>25000</v>
      </c>
      <c r="I22" s="5">
        <v>30000</v>
      </c>
      <c r="J22" s="5">
        <v>40000</v>
      </c>
      <c r="K22" s="2">
        <f t="shared" si="1"/>
        <v>81538</v>
      </c>
    </row>
    <row r="23" spans="1:12" x14ac:dyDescent="0.2">
      <c r="A23" s="1" t="s">
        <v>21</v>
      </c>
      <c r="B23" s="4">
        <v>2</v>
      </c>
      <c r="C23" s="4" t="s">
        <v>29</v>
      </c>
      <c r="D23" s="5">
        <v>7229</v>
      </c>
      <c r="E23" s="5">
        <v>0</v>
      </c>
      <c r="F23" s="5">
        <v>3760</v>
      </c>
      <c r="G23" s="19">
        <f t="shared" si="0"/>
        <v>10843.5</v>
      </c>
      <c r="H23" s="19">
        <v>25000</v>
      </c>
      <c r="I23" s="5">
        <v>30000</v>
      </c>
      <c r="J23" s="5">
        <v>40000</v>
      </c>
      <c r="K23" s="2">
        <f t="shared" si="1"/>
        <v>91687</v>
      </c>
    </row>
    <row r="24" spans="1:12" x14ac:dyDescent="0.2">
      <c r="A24" s="1" t="s">
        <v>22</v>
      </c>
      <c r="B24" s="4">
        <v>2</v>
      </c>
      <c r="C24" s="4" t="s">
        <v>29</v>
      </c>
      <c r="D24" s="5">
        <v>5858</v>
      </c>
      <c r="E24" s="5">
        <v>0</v>
      </c>
      <c r="F24" s="5">
        <v>3760</v>
      </c>
      <c r="G24" s="19">
        <f t="shared" si="0"/>
        <v>8787</v>
      </c>
      <c r="H24" s="19">
        <v>25000</v>
      </c>
      <c r="I24" s="5">
        <v>30000</v>
      </c>
      <c r="J24" s="5">
        <v>40000</v>
      </c>
      <c r="K24" s="2">
        <f t="shared" si="1"/>
        <v>87574</v>
      </c>
    </row>
    <row r="25" spans="1:12" x14ac:dyDescent="0.2">
      <c r="A25" s="1" t="s">
        <v>23</v>
      </c>
      <c r="B25" s="4">
        <v>2</v>
      </c>
      <c r="C25" s="4" t="s">
        <v>29</v>
      </c>
      <c r="D25" s="5">
        <v>3402</v>
      </c>
      <c r="E25" s="5">
        <v>0</v>
      </c>
      <c r="F25" s="5">
        <v>2800</v>
      </c>
      <c r="G25" s="19">
        <f t="shared" si="0"/>
        <v>5103</v>
      </c>
      <c r="H25" s="19">
        <v>25000</v>
      </c>
      <c r="I25" s="5">
        <v>30000</v>
      </c>
      <c r="J25" s="5">
        <v>40000</v>
      </c>
      <c r="K25" s="2">
        <f t="shared" si="1"/>
        <v>80206</v>
      </c>
    </row>
    <row r="26" spans="1:12" x14ac:dyDescent="0.2">
      <c r="A26" s="1" t="s">
        <v>24</v>
      </c>
      <c r="B26" s="4">
        <v>2</v>
      </c>
      <c r="C26" s="4" t="s">
        <v>29</v>
      </c>
      <c r="D26" s="5">
        <v>4618</v>
      </c>
      <c r="E26" s="5">
        <v>0</v>
      </c>
      <c r="F26" s="5">
        <v>3040</v>
      </c>
      <c r="G26" s="19">
        <f t="shared" si="0"/>
        <v>6927</v>
      </c>
      <c r="H26" s="19">
        <v>25000</v>
      </c>
      <c r="I26" s="5">
        <v>30000</v>
      </c>
      <c r="J26" s="5">
        <v>40000</v>
      </c>
      <c r="K26" s="2">
        <f t="shared" si="1"/>
        <v>83854</v>
      </c>
    </row>
    <row r="27" spans="1:12" x14ac:dyDescent="0.2">
      <c r="A27" s="1" t="s">
        <v>25</v>
      </c>
      <c r="B27" s="4">
        <v>2</v>
      </c>
      <c r="C27" s="4" t="s">
        <v>29</v>
      </c>
      <c r="D27" s="5">
        <v>4618</v>
      </c>
      <c r="E27" s="5">
        <v>0</v>
      </c>
      <c r="F27" s="5">
        <v>3120</v>
      </c>
      <c r="G27" s="19">
        <f t="shared" si="0"/>
        <v>6927</v>
      </c>
      <c r="H27" s="19">
        <v>25000</v>
      </c>
      <c r="I27" s="5">
        <v>30000</v>
      </c>
      <c r="J27" s="5">
        <v>40000</v>
      </c>
      <c r="K27" s="2">
        <f t="shared" si="1"/>
        <v>83854</v>
      </c>
    </row>
    <row r="28" spans="1:12" x14ac:dyDescent="0.2">
      <c r="A28" s="1" t="s">
        <v>26</v>
      </c>
      <c r="B28" s="4">
        <v>2</v>
      </c>
      <c r="C28" s="4" t="s">
        <v>29</v>
      </c>
      <c r="D28" s="5">
        <v>5711</v>
      </c>
      <c r="E28" s="5">
        <v>0</v>
      </c>
      <c r="F28" s="5">
        <v>4000</v>
      </c>
      <c r="G28" s="19">
        <f t="shared" si="0"/>
        <v>8566.5</v>
      </c>
      <c r="H28" s="19">
        <v>25000</v>
      </c>
      <c r="I28" s="5">
        <v>30000</v>
      </c>
      <c r="J28" s="5">
        <v>40000</v>
      </c>
      <c r="K28" s="2">
        <f t="shared" si="1"/>
        <v>87133</v>
      </c>
    </row>
    <row r="29" spans="1:12" x14ac:dyDescent="0.2">
      <c r="A29" s="1" t="s">
        <v>27</v>
      </c>
      <c r="B29" s="4">
        <v>2</v>
      </c>
      <c r="C29" s="4" t="s">
        <v>29</v>
      </c>
      <c r="D29" s="5">
        <v>5711</v>
      </c>
      <c r="E29" s="5">
        <v>0</v>
      </c>
      <c r="F29" s="5">
        <v>3920</v>
      </c>
      <c r="G29" s="19">
        <f t="shared" si="0"/>
        <v>8566.5</v>
      </c>
      <c r="H29" s="19">
        <v>25000</v>
      </c>
      <c r="I29" s="5">
        <v>30000</v>
      </c>
      <c r="J29" s="5">
        <v>40000</v>
      </c>
      <c r="K29" s="2">
        <f t="shared" si="1"/>
        <v>87133</v>
      </c>
    </row>
    <row r="30" spans="1:12" x14ac:dyDescent="0.2">
      <c r="A30" s="7"/>
      <c r="B30" s="8"/>
      <c r="C30" s="8"/>
      <c r="D30" s="9"/>
      <c r="E30" s="9"/>
      <c r="F30" s="9"/>
      <c r="G30" s="9"/>
      <c r="H30" s="9"/>
      <c r="I30" s="9"/>
      <c r="J30" s="9"/>
      <c r="K30" s="16"/>
    </row>
    <row r="31" spans="1:12" x14ac:dyDescent="0.2">
      <c r="A31" s="10"/>
      <c r="B31" s="11"/>
      <c r="C31" s="11"/>
      <c r="D31" s="12"/>
      <c r="E31" s="21">
        <f>D7+D10+D18+D9</f>
        <v>27033</v>
      </c>
      <c r="F31" s="12"/>
      <c r="G31" s="12"/>
      <c r="H31" s="12"/>
      <c r="I31" s="12"/>
      <c r="J31" s="12"/>
      <c r="K31" s="17"/>
    </row>
    <row r="32" spans="1:12" x14ac:dyDescent="0.2">
      <c r="A32" s="10"/>
      <c r="B32" s="11"/>
      <c r="C32" s="11"/>
      <c r="D32" s="12"/>
      <c r="E32" s="12"/>
      <c r="F32" s="12"/>
      <c r="G32" s="12"/>
      <c r="H32" s="12"/>
      <c r="I32" s="12"/>
      <c r="J32" s="12"/>
      <c r="K32" s="17"/>
    </row>
    <row r="33" spans="1:11" ht="15" customHeight="1" x14ac:dyDescent="0.2">
      <c r="A33" s="10"/>
      <c r="B33" s="11"/>
      <c r="C33" s="11"/>
      <c r="D33" s="12"/>
      <c r="E33" s="12"/>
      <c r="F33" s="12"/>
      <c r="G33" s="12"/>
      <c r="H33" s="12"/>
      <c r="I33" s="28" t="s">
        <v>30</v>
      </c>
      <c r="J33" s="28"/>
      <c r="K33" s="2">
        <f>SUM(K5:K32)</f>
        <v>6370559</v>
      </c>
    </row>
    <row r="34" spans="1:11" ht="15" customHeight="1" x14ac:dyDescent="0.2">
      <c r="A34" s="10"/>
      <c r="B34" s="11"/>
      <c r="C34" s="11"/>
      <c r="D34" s="12"/>
      <c r="E34" s="12"/>
      <c r="F34" s="12"/>
      <c r="G34" s="12"/>
      <c r="H34" s="12"/>
      <c r="I34" s="28" t="s">
        <v>31</v>
      </c>
      <c r="J34" s="28"/>
      <c r="K34" s="2">
        <f>K33*19%</f>
        <v>1210406.21</v>
      </c>
    </row>
    <row r="35" spans="1:11" ht="15" customHeight="1" x14ac:dyDescent="0.2">
      <c r="A35" s="13"/>
      <c r="B35" s="14"/>
      <c r="C35" s="14"/>
      <c r="D35" s="15"/>
      <c r="E35" s="15"/>
      <c r="F35" s="15"/>
      <c r="G35" s="15"/>
      <c r="H35" s="15"/>
      <c r="I35" s="28" t="s">
        <v>32</v>
      </c>
      <c r="J35" s="28"/>
      <c r="K35" s="2">
        <f>K33+K34</f>
        <v>7580965.21</v>
      </c>
    </row>
  </sheetData>
  <mergeCells count="6">
    <mergeCell ref="I35:J35"/>
    <mergeCell ref="B1:K2"/>
    <mergeCell ref="A3:K3"/>
    <mergeCell ref="A1:A2"/>
    <mergeCell ref="I33:J33"/>
    <mergeCell ref="I34:J34"/>
  </mergeCells>
  <pageMargins left="0.7" right="0.7" top="0.75" bottom="0.75" header="0.3" footer="0.3"/>
  <pageSetup scale="43" orientation="portrait" verticalDpi="0" r:id="rId1"/>
  <colBreaks count="1" manualBreakCount="1">
    <brk id="11" max="3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D512-8B90-B148-91E6-6A257CF1A424}">
  <dimension ref="A1:B315"/>
  <sheetViews>
    <sheetView zoomScale="140" zoomScaleNormal="140" workbookViewId="0">
      <selection activeCell="G8" sqref="G8"/>
    </sheetView>
  </sheetViews>
  <sheetFormatPr baseColWidth="10" defaultRowHeight="15" x14ac:dyDescent="0.2"/>
  <cols>
    <col min="1" max="1" width="61.33203125" customWidth="1"/>
    <col min="2" max="2" width="41.83203125" customWidth="1"/>
  </cols>
  <sheetData>
    <row r="1" spans="1:2" ht="16" thickBot="1" x14ac:dyDescent="0.25">
      <c r="A1" s="32" t="s">
        <v>338</v>
      </c>
      <c r="B1" s="33"/>
    </row>
    <row r="2" spans="1:2" x14ac:dyDescent="0.2">
      <c r="A2" s="43" t="s">
        <v>47</v>
      </c>
      <c r="B2" s="44" t="s">
        <v>87</v>
      </c>
    </row>
    <row r="3" spans="1:2" x14ac:dyDescent="0.2">
      <c r="A3" s="38" t="s">
        <v>48</v>
      </c>
      <c r="B3" s="34" t="s">
        <v>88</v>
      </c>
    </row>
    <row r="4" spans="1:2" x14ac:dyDescent="0.2">
      <c r="A4" s="39" t="s">
        <v>49</v>
      </c>
      <c r="B4" s="35" t="s">
        <v>89</v>
      </c>
    </row>
    <row r="5" spans="1:2" x14ac:dyDescent="0.2">
      <c r="A5" s="39" t="s">
        <v>50</v>
      </c>
      <c r="B5" s="34" t="s">
        <v>87</v>
      </c>
    </row>
    <row r="6" spans="1:2" x14ac:dyDescent="0.2">
      <c r="A6" s="39" t="s">
        <v>51</v>
      </c>
      <c r="B6" s="35" t="s">
        <v>90</v>
      </c>
    </row>
    <row r="7" spans="1:2" x14ac:dyDescent="0.2">
      <c r="A7" s="39" t="s">
        <v>52</v>
      </c>
      <c r="B7" s="35" t="s">
        <v>91</v>
      </c>
    </row>
    <row r="8" spans="1:2" x14ac:dyDescent="0.2">
      <c r="A8" s="39" t="s">
        <v>53</v>
      </c>
      <c r="B8" s="35" t="s">
        <v>92</v>
      </c>
    </row>
    <row r="9" spans="1:2" ht="32" customHeight="1" x14ac:dyDescent="0.2">
      <c r="A9" s="40" t="s">
        <v>54</v>
      </c>
      <c r="B9" s="35" t="s">
        <v>93</v>
      </c>
    </row>
    <row r="10" spans="1:2" x14ac:dyDescent="0.2">
      <c r="A10" s="39" t="s">
        <v>55</v>
      </c>
      <c r="B10" s="35" t="s">
        <v>94</v>
      </c>
    </row>
    <row r="11" spans="1:2" x14ac:dyDescent="0.2">
      <c r="A11" s="39" t="s">
        <v>56</v>
      </c>
      <c r="B11" s="35" t="s">
        <v>95</v>
      </c>
    </row>
    <row r="12" spans="1:2" x14ac:dyDescent="0.2">
      <c r="A12" s="38" t="s">
        <v>57</v>
      </c>
      <c r="B12" s="35" t="s">
        <v>96</v>
      </c>
    </row>
    <row r="13" spans="1:2" x14ac:dyDescent="0.2">
      <c r="A13" s="39" t="s">
        <v>58</v>
      </c>
      <c r="B13" s="35" t="s">
        <v>97</v>
      </c>
    </row>
    <row r="14" spans="1:2" x14ac:dyDescent="0.2">
      <c r="A14" s="39" t="s">
        <v>59</v>
      </c>
      <c r="B14" s="35" t="s">
        <v>98</v>
      </c>
    </row>
    <row r="15" spans="1:2" x14ac:dyDescent="0.2">
      <c r="A15" s="39" t="s">
        <v>60</v>
      </c>
      <c r="B15" s="35" t="s">
        <v>99</v>
      </c>
    </row>
    <row r="16" spans="1:2" x14ac:dyDescent="0.2">
      <c r="A16" s="39" t="s">
        <v>61</v>
      </c>
      <c r="B16" s="35" t="s">
        <v>100</v>
      </c>
    </row>
    <row r="17" spans="1:2" x14ac:dyDescent="0.2">
      <c r="A17" s="38" t="s">
        <v>62</v>
      </c>
      <c r="B17" s="35" t="s">
        <v>101</v>
      </c>
    </row>
    <row r="18" spans="1:2" x14ac:dyDescent="0.2">
      <c r="A18" s="39" t="s">
        <v>63</v>
      </c>
      <c r="B18" s="35" t="s">
        <v>102</v>
      </c>
    </row>
    <row r="19" spans="1:2" x14ac:dyDescent="0.2">
      <c r="A19" s="39" t="s">
        <v>64</v>
      </c>
      <c r="B19" s="35" t="s">
        <v>103</v>
      </c>
    </row>
    <row r="20" spans="1:2" x14ac:dyDescent="0.2">
      <c r="A20" s="38" t="s">
        <v>65</v>
      </c>
      <c r="B20" s="35" t="s">
        <v>104</v>
      </c>
    </row>
    <row r="21" spans="1:2" x14ac:dyDescent="0.2">
      <c r="A21" s="39" t="s">
        <v>66</v>
      </c>
      <c r="B21" s="35" t="s">
        <v>105</v>
      </c>
    </row>
    <row r="22" spans="1:2" x14ac:dyDescent="0.2">
      <c r="A22" s="38" t="s">
        <v>67</v>
      </c>
      <c r="B22" s="35" t="s">
        <v>106</v>
      </c>
    </row>
    <row r="23" spans="1:2" x14ac:dyDescent="0.2">
      <c r="A23" s="39" t="s">
        <v>68</v>
      </c>
      <c r="B23" s="35" t="s">
        <v>107</v>
      </c>
    </row>
    <row r="24" spans="1:2" x14ac:dyDescent="0.2">
      <c r="A24" s="41" t="s">
        <v>69</v>
      </c>
      <c r="B24" s="35" t="s">
        <v>108</v>
      </c>
    </row>
    <row r="25" spans="1:2" x14ac:dyDescent="0.2">
      <c r="A25" s="38" t="s">
        <v>70</v>
      </c>
      <c r="B25" s="35" t="s">
        <v>109</v>
      </c>
    </row>
    <row r="26" spans="1:2" x14ac:dyDescent="0.2">
      <c r="A26" s="39" t="s">
        <v>71</v>
      </c>
      <c r="B26" s="35" t="s">
        <v>110</v>
      </c>
    </row>
    <row r="27" spans="1:2" x14ac:dyDescent="0.2">
      <c r="A27" s="38" t="s">
        <v>72</v>
      </c>
      <c r="B27" s="35" t="s">
        <v>111</v>
      </c>
    </row>
    <row r="28" spans="1:2" x14ac:dyDescent="0.2">
      <c r="A28" s="39" t="s">
        <v>73</v>
      </c>
      <c r="B28" s="35" t="s">
        <v>112</v>
      </c>
    </row>
    <row r="29" spans="1:2" x14ac:dyDescent="0.2">
      <c r="A29" s="39" t="s">
        <v>74</v>
      </c>
      <c r="B29" s="35" t="s">
        <v>113</v>
      </c>
    </row>
    <row r="30" spans="1:2" x14ac:dyDescent="0.2">
      <c r="A30" s="38" t="s">
        <v>75</v>
      </c>
      <c r="B30" s="35" t="s">
        <v>114</v>
      </c>
    </row>
    <row r="31" spans="1:2" x14ac:dyDescent="0.2">
      <c r="A31" s="39" t="s">
        <v>76</v>
      </c>
      <c r="B31" s="35" t="s">
        <v>115</v>
      </c>
    </row>
    <row r="32" spans="1:2" x14ac:dyDescent="0.2">
      <c r="A32" s="39" t="s">
        <v>77</v>
      </c>
      <c r="B32" s="35" t="s">
        <v>116</v>
      </c>
    </row>
    <row r="33" spans="1:2" x14ac:dyDescent="0.2">
      <c r="A33" s="39" t="s">
        <v>78</v>
      </c>
      <c r="B33" s="35" t="s">
        <v>117</v>
      </c>
    </row>
    <row r="34" spans="1:2" x14ac:dyDescent="0.2">
      <c r="A34" s="38" t="s">
        <v>79</v>
      </c>
      <c r="B34" s="35" t="s">
        <v>118</v>
      </c>
    </row>
    <row r="35" spans="1:2" x14ac:dyDescent="0.2">
      <c r="A35" s="39" t="s">
        <v>80</v>
      </c>
      <c r="B35" s="35" t="s">
        <v>119</v>
      </c>
    </row>
    <row r="36" spans="1:2" x14ac:dyDescent="0.2">
      <c r="A36" s="39" t="s">
        <v>81</v>
      </c>
      <c r="B36" s="35" t="s">
        <v>120</v>
      </c>
    </row>
    <row r="37" spans="1:2" x14ac:dyDescent="0.2">
      <c r="A37" s="38" t="s">
        <v>82</v>
      </c>
      <c r="B37" s="35" t="s">
        <v>121</v>
      </c>
    </row>
    <row r="38" spans="1:2" x14ac:dyDescent="0.2">
      <c r="A38" s="39" t="s">
        <v>83</v>
      </c>
      <c r="B38" s="35" t="s">
        <v>122</v>
      </c>
    </row>
    <row r="39" spans="1:2" x14ac:dyDescent="0.2">
      <c r="A39" s="39" t="s">
        <v>84</v>
      </c>
      <c r="B39" s="35" t="s">
        <v>123</v>
      </c>
    </row>
    <row r="40" spans="1:2" x14ac:dyDescent="0.2">
      <c r="A40" s="39" t="s">
        <v>85</v>
      </c>
      <c r="B40" s="35" t="s">
        <v>124</v>
      </c>
    </row>
    <row r="41" spans="1:2" ht="16" thickBot="1" x14ac:dyDescent="0.25">
      <c r="A41" s="42" t="s">
        <v>86</v>
      </c>
      <c r="B41" s="35" t="s">
        <v>125</v>
      </c>
    </row>
    <row r="42" spans="1:2" x14ac:dyDescent="0.2">
      <c r="B42" s="35" t="s">
        <v>126</v>
      </c>
    </row>
    <row r="43" spans="1:2" x14ac:dyDescent="0.2">
      <c r="B43" s="35" t="s">
        <v>127</v>
      </c>
    </row>
    <row r="44" spans="1:2" x14ac:dyDescent="0.2">
      <c r="B44" s="35" t="s">
        <v>128</v>
      </c>
    </row>
    <row r="45" spans="1:2" x14ac:dyDescent="0.2">
      <c r="B45" s="35" t="s">
        <v>129</v>
      </c>
    </row>
    <row r="46" spans="1:2" x14ac:dyDescent="0.2">
      <c r="B46" s="35" t="s">
        <v>130</v>
      </c>
    </row>
    <row r="47" spans="1:2" x14ac:dyDescent="0.2">
      <c r="B47" s="35" t="s">
        <v>131</v>
      </c>
    </row>
    <row r="48" spans="1:2" x14ac:dyDescent="0.2">
      <c r="B48" s="35" t="s">
        <v>132</v>
      </c>
    </row>
    <row r="49" spans="2:2" x14ac:dyDescent="0.2">
      <c r="B49" s="35" t="s">
        <v>133</v>
      </c>
    </row>
    <row r="50" spans="2:2" x14ac:dyDescent="0.2">
      <c r="B50" s="35" t="s">
        <v>134</v>
      </c>
    </row>
    <row r="51" spans="2:2" x14ac:dyDescent="0.2">
      <c r="B51" s="35" t="s">
        <v>135</v>
      </c>
    </row>
    <row r="52" spans="2:2" x14ac:dyDescent="0.2">
      <c r="B52" s="35" t="s">
        <v>136</v>
      </c>
    </row>
    <row r="53" spans="2:2" x14ac:dyDescent="0.2">
      <c r="B53" s="35" t="s">
        <v>137</v>
      </c>
    </row>
    <row r="54" spans="2:2" x14ac:dyDescent="0.2">
      <c r="B54" s="35" t="s">
        <v>138</v>
      </c>
    </row>
    <row r="55" spans="2:2" x14ac:dyDescent="0.2">
      <c r="B55" s="35" t="s">
        <v>139</v>
      </c>
    </row>
    <row r="56" spans="2:2" x14ac:dyDescent="0.2">
      <c r="B56" s="35" t="s">
        <v>140</v>
      </c>
    </row>
    <row r="57" spans="2:2" x14ac:dyDescent="0.2">
      <c r="B57" s="35" t="s">
        <v>141</v>
      </c>
    </row>
    <row r="58" spans="2:2" x14ac:dyDescent="0.2">
      <c r="B58" s="35" t="s">
        <v>142</v>
      </c>
    </row>
    <row r="59" spans="2:2" x14ac:dyDescent="0.2">
      <c r="B59" s="35" t="s">
        <v>143</v>
      </c>
    </row>
    <row r="60" spans="2:2" x14ac:dyDescent="0.2">
      <c r="B60" s="35" t="s">
        <v>144</v>
      </c>
    </row>
    <row r="61" spans="2:2" x14ac:dyDescent="0.2">
      <c r="B61" s="35" t="s">
        <v>145</v>
      </c>
    </row>
    <row r="62" spans="2:2" x14ac:dyDescent="0.2">
      <c r="B62" s="35" t="s">
        <v>146</v>
      </c>
    </row>
    <row r="63" spans="2:2" x14ac:dyDescent="0.2">
      <c r="B63" s="35" t="s">
        <v>147</v>
      </c>
    </row>
    <row r="64" spans="2:2" x14ac:dyDescent="0.2">
      <c r="B64" s="35" t="s">
        <v>148</v>
      </c>
    </row>
    <row r="65" spans="2:2" x14ac:dyDescent="0.2">
      <c r="B65" s="35" t="s">
        <v>149</v>
      </c>
    </row>
    <row r="66" spans="2:2" x14ac:dyDescent="0.2">
      <c r="B66" s="35" t="s">
        <v>150</v>
      </c>
    </row>
    <row r="67" spans="2:2" x14ac:dyDescent="0.2">
      <c r="B67" s="35" t="s">
        <v>151</v>
      </c>
    </row>
    <row r="68" spans="2:2" x14ac:dyDescent="0.2">
      <c r="B68" s="35" t="s">
        <v>201</v>
      </c>
    </row>
    <row r="69" spans="2:2" x14ac:dyDescent="0.2">
      <c r="B69" s="35" t="s">
        <v>202</v>
      </c>
    </row>
    <row r="70" spans="2:2" x14ac:dyDescent="0.2">
      <c r="B70" s="35" t="s">
        <v>203</v>
      </c>
    </row>
    <row r="71" spans="2:2" x14ac:dyDescent="0.2">
      <c r="B71" s="35" t="s">
        <v>304</v>
      </c>
    </row>
    <row r="72" spans="2:2" x14ac:dyDescent="0.2">
      <c r="B72" s="35" t="s">
        <v>305</v>
      </c>
    </row>
    <row r="73" spans="2:2" x14ac:dyDescent="0.2">
      <c r="B73" s="35" t="s">
        <v>306</v>
      </c>
    </row>
    <row r="74" spans="2:2" x14ac:dyDescent="0.2">
      <c r="B74" s="35" t="s">
        <v>307</v>
      </c>
    </row>
    <row r="75" spans="2:2" x14ac:dyDescent="0.2">
      <c r="B75" s="35" t="s">
        <v>308</v>
      </c>
    </row>
    <row r="76" spans="2:2" x14ac:dyDescent="0.2">
      <c r="B76" s="35" t="s">
        <v>309</v>
      </c>
    </row>
    <row r="77" spans="2:2" x14ac:dyDescent="0.2">
      <c r="B77" s="35" t="s">
        <v>310</v>
      </c>
    </row>
    <row r="78" spans="2:2" x14ac:dyDescent="0.2">
      <c r="B78" s="35" t="s">
        <v>311</v>
      </c>
    </row>
    <row r="79" spans="2:2" x14ac:dyDescent="0.2">
      <c r="B79" s="35" t="s">
        <v>312</v>
      </c>
    </row>
    <row r="80" spans="2:2" x14ac:dyDescent="0.2">
      <c r="B80" s="35" t="s">
        <v>313</v>
      </c>
    </row>
    <row r="81" spans="2:2" x14ac:dyDescent="0.2">
      <c r="B81" s="35" t="s">
        <v>314</v>
      </c>
    </row>
    <row r="82" spans="2:2" x14ac:dyDescent="0.2">
      <c r="B82" s="35" t="s">
        <v>315</v>
      </c>
    </row>
    <row r="83" spans="2:2" x14ac:dyDescent="0.2">
      <c r="B83" s="35" t="s">
        <v>316</v>
      </c>
    </row>
    <row r="84" spans="2:2" x14ac:dyDescent="0.2">
      <c r="B84" s="35" t="s">
        <v>317</v>
      </c>
    </row>
    <row r="85" spans="2:2" x14ac:dyDescent="0.2">
      <c r="B85" s="35" t="s">
        <v>318</v>
      </c>
    </row>
    <row r="86" spans="2:2" x14ac:dyDescent="0.2">
      <c r="B86" s="35" t="s">
        <v>319</v>
      </c>
    </row>
    <row r="87" spans="2:2" x14ac:dyDescent="0.2">
      <c r="B87" s="35" t="s">
        <v>320</v>
      </c>
    </row>
    <row r="88" spans="2:2" x14ac:dyDescent="0.2">
      <c r="B88" s="35" t="s">
        <v>321</v>
      </c>
    </row>
    <row r="89" spans="2:2" x14ac:dyDescent="0.2">
      <c r="B89" s="35" t="s">
        <v>322</v>
      </c>
    </row>
    <row r="90" spans="2:2" x14ac:dyDescent="0.2">
      <c r="B90" s="35" t="s">
        <v>323</v>
      </c>
    </row>
    <row r="91" spans="2:2" x14ac:dyDescent="0.2">
      <c r="B91" s="35" t="s">
        <v>324</v>
      </c>
    </row>
    <row r="92" spans="2:2" x14ac:dyDescent="0.2">
      <c r="B92" s="35" t="s">
        <v>325</v>
      </c>
    </row>
    <row r="93" spans="2:2" x14ac:dyDescent="0.2">
      <c r="B93" s="35" t="s">
        <v>326</v>
      </c>
    </row>
    <row r="94" spans="2:2" x14ac:dyDescent="0.2">
      <c r="B94" s="35" t="s">
        <v>327</v>
      </c>
    </row>
    <row r="95" spans="2:2" x14ac:dyDescent="0.2">
      <c r="B95" s="35" t="s">
        <v>328</v>
      </c>
    </row>
    <row r="96" spans="2:2" x14ac:dyDescent="0.2">
      <c r="B96" s="35" t="s">
        <v>329</v>
      </c>
    </row>
    <row r="97" spans="2:2" x14ac:dyDescent="0.2">
      <c r="B97" s="35" t="s">
        <v>330</v>
      </c>
    </row>
    <row r="98" spans="2:2" x14ac:dyDescent="0.2">
      <c r="B98" s="35" t="s">
        <v>331</v>
      </c>
    </row>
    <row r="99" spans="2:2" x14ac:dyDescent="0.2">
      <c r="B99" s="35" t="s">
        <v>332</v>
      </c>
    </row>
    <row r="100" spans="2:2" x14ac:dyDescent="0.2">
      <c r="B100" s="35" t="s">
        <v>333</v>
      </c>
    </row>
    <row r="101" spans="2:2" x14ac:dyDescent="0.2">
      <c r="B101" s="35" t="s">
        <v>334</v>
      </c>
    </row>
    <row r="102" spans="2:2" x14ac:dyDescent="0.2">
      <c r="B102" s="35" t="s">
        <v>335</v>
      </c>
    </row>
    <row r="103" spans="2:2" x14ac:dyDescent="0.2">
      <c r="B103" s="35" t="s">
        <v>336</v>
      </c>
    </row>
    <row r="104" spans="2:2" x14ac:dyDescent="0.2">
      <c r="B104" s="35" t="s">
        <v>337</v>
      </c>
    </row>
    <row r="105" spans="2:2" x14ac:dyDescent="0.2">
      <c r="B105" s="34" t="s">
        <v>152</v>
      </c>
    </row>
    <row r="106" spans="2:2" x14ac:dyDescent="0.2">
      <c r="B106" s="35" t="s">
        <v>265</v>
      </c>
    </row>
    <row r="107" spans="2:2" x14ac:dyDescent="0.2">
      <c r="B107" s="35" t="s">
        <v>266</v>
      </c>
    </row>
    <row r="108" spans="2:2" x14ac:dyDescent="0.2">
      <c r="B108" s="35" t="s">
        <v>267</v>
      </c>
    </row>
    <row r="109" spans="2:2" x14ac:dyDescent="0.2">
      <c r="B109" s="35" t="s">
        <v>268</v>
      </c>
    </row>
    <row r="110" spans="2:2" x14ac:dyDescent="0.2">
      <c r="B110" s="35" t="s">
        <v>269</v>
      </c>
    </row>
    <row r="111" spans="2:2" x14ac:dyDescent="0.2">
      <c r="B111" s="35" t="s">
        <v>270</v>
      </c>
    </row>
    <row r="112" spans="2:2" x14ac:dyDescent="0.2">
      <c r="B112" s="35" t="s">
        <v>271</v>
      </c>
    </row>
    <row r="113" spans="2:2" x14ac:dyDescent="0.2">
      <c r="B113" s="35" t="s">
        <v>272</v>
      </c>
    </row>
    <row r="114" spans="2:2" x14ac:dyDescent="0.2">
      <c r="B114" s="35" t="s">
        <v>273</v>
      </c>
    </row>
    <row r="115" spans="2:2" x14ac:dyDescent="0.2">
      <c r="B115" s="35" t="s">
        <v>274</v>
      </c>
    </row>
    <row r="116" spans="2:2" x14ac:dyDescent="0.2">
      <c r="B116" s="35" t="s">
        <v>275</v>
      </c>
    </row>
    <row r="117" spans="2:2" x14ac:dyDescent="0.2">
      <c r="B117" s="35" t="s">
        <v>276</v>
      </c>
    </row>
    <row r="118" spans="2:2" x14ac:dyDescent="0.2">
      <c r="B118" s="35" t="s">
        <v>277</v>
      </c>
    </row>
    <row r="119" spans="2:2" x14ac:dyDescent="0.2">
      <c r="B119" s="35" t="s">
        <v>278</v>
      </c>
    </row>
    <row r="120" spans="2:2" x14ac:dyDescent="0.2">
      <c r="B120" s="35" t="s">
        <v>279</v>
      </c>
    </row>
    <row r="121" spans="2:2" x14ac:dyDescent="0.2">
      <c r="B121" s="35" t="s">
        <v>280</v>
      </c>
    </row>
    <row r="122" spans="2:2" x14ac:dyDescent="0.2">
      <c r="B122" s="35" t="s">
        <v>281</v>
      </c>
    </row>
    <row r="123" spans="2:2" x14ac:dyDescent="0.2">
      <c r="B123" s="35" t="s">
        <v>282</v>
      </c>
    </row>
    <row r="124" spans="2:2" x14ac:dyDescent="0.2">
      <c r="B124" s="35" t="s">
        <v>283</v>
      </c>
    </row>
    <row r="125" spans="2:2" x14ac:dyDescent="0.2">
      <c r="B125" s="35" t="s">
        <v>284</v>
      </c>
    </row>
    <row r="126" spans="2:2" x14ac:dyDescent="0.2">
      <c r="B126" s="35" t="s">
        <v>285</v>
      </c>
    </row>
    <row r="127" spans="2:2" x14ac:dyDescent="0.2">
      <c r="B127" s="35" t="s">
        <v>286</v>
      </c>
    </row>
    <row r="128" spans="2:2" x14ac:dyDescent="0.2">
      <c r="B128" s="35" t="s">
        <v>287</v>
      </c>
    </row>
    <row r="129" spans="2:2" x14ac:dyDescent="0.2">
      <c r="B129" s="35" t="s">
        <v>288</v>
      </c>
    </row>
    <row r="130" spans="2:2" x14ac:dyDescent="0.2">
      <c r="B130" s="35" t="s">
        <v>289</v>
      </c>
    </row>
    <row r="131" spans="2:2" x14ac:dyDescent="0.2">
      <c r="B131" s="35" t="s">
        <v>290</v>
      </c>
    </row>
    <row r="132" spans="2:2" x14ac:dyDescent="0.2">
      <c r="B132" s="35" t="s">
        <v>291</v>
      </c>
    </row>
    <row r="133" spans="2:2" x14ac:dyDescent="0.2">
      <c r="B133" s="35" t="s">
        <v>292</v>
      </c>
    </row>
    <row r="134" spans="2:2" x14ac:dyDescent="0.2">
      <c r="B134" s="35" t="s">
        <v>293</v>
      </c>
    </row>
    <row r="135" spans="2:2" x14ac:dyDescent="0.2">
      <c r="B135" s="35" t="s">
        <v>294</v>
      </c>
    </row>
    <row r="136" spans="2:2" x14ac:dyDescent="0.2">
      <c r="B136" s="35" t="s">
        <v>295</v>
      </c>
    </row>
    <row r="137" spans="2:2" x14ac:dyDescent="0.2">
      <c r="B137" s="35" t="s">
        <v>296</v>
      </c>
    </row>
    <row r="138" spans="2:2" x14ac:dyDescent="0.2">
      <c r="B138" s="35" t="s">
        <v>297</v>
      </c>
    </row>
    <row r="139" spans="2:2" x14ac:dyDescent="0.2">
      <c r="B139" s="35" t="s">
        <v>298</v>
      </c>
    </row>
    <row r="140" spans="2:2" x14ac:dyDescent="0.2">
      <c r="B140" s="35" t="s">
        <v>299</v>
      </c>
    </row>
    <row r="141" spans="2:2" x14ac:dyDescent="0.2">
      <c r="B141" s="35" t="s">
        <v>300</v>
      </c>
    </row>
    <row r="142" spans="2:2" x14ac:dyDescent="0.2">
      <c r="B142" s="35" t="s">
        <v>301</v>
      </c>
    </row>
    <row r="143" spans="2:2" x14ac:dyDescent="0.2">
      <c r="B143" s="35" t="s">
        <v>302</v>
      </c>
    </row>
    <row r="144" spans="2:2" x14ac:dyDescent="0.2">
      <c r="B144" s="35" t="s">
        <v>303</v>
      </c>
    </row>
    <row r="145" spans="2:2" x14ac:dyDescent="0.2">
      <c r="B145" s="35" t="s">
        <v>217</v>
      </c>
    </row>
    <row r="146" spans="2:2" x14ac:dyDescent="0.2">
      <c r="B146" s="35" t="s">
        <v>218</v>
      </c>
    </row>
    <row r="147" spans="2:2" x14ac:dyDescent="0.2">
      <c r="B147" s="35" t="s">
        <v>210</v>
      </c>
    </row>
    <row r="148" spans="2:2" x14ac:dyDescent="0.2">
      <c r="B148" s="34" t="s">
        <v>153</v>
      </c>
    </row>
    <row r="149" spans="2:2" x14ac:dyDescent="0.2">
      <c r="B149" s="35" t="s">
        <v>263</v>
      </c>
    </row>
    <row r="150" spans="2:2" x14ac:dyDescent="0.2">
      <c r="B150" s="35" t="s">
        <v>264</v>
      </c>
    </row>
    <row r="151" spans="2:2" x14ac:dyDescent="0.2">
      <c r="B151" s="34" t="s">
        <v>154</v>
      </c>
    </row>
    <row r="152" spans="2:2" x14ac:dyDescent="0.2">
      <c r="B152" s="35" t="s">
        <v>262</v>
      </c>
    </row>
    <row r="153" spans="2:2" x14ac:dyDescent="0.2">
      <c r="B153" s="34" t="s">
        <v>155</v>
      </c>
    </row>
    <row r="154" spans="2:2" x14ac:dyDescent="0.2">
      <c r="B154" s="35" t="s">
        <v>254</v>
      </c>
    </row>
    <row r="155" spans="2:2" x14ac:dyDescent="0.2">
      <c r="B155" s="35" t="s">
        <v>255</v>
      </c>
    </row>
    <row r="156" spans="2:2" x14ac:dyDescent="0.2">
      <c r="B156" s="35" t="s">
        <v>256</v>
      </c>
    </row>
    <row r="157" spans="2:2" x14ac:dyDescent="0.2">
      <c r="B157" s="35" t="s">
        <v>257</v>
      </c>
    </row>
    <row r="158" spans="2:2" x14ac:dyDescent="0.2">
      <c r="B158" s="35" t="s">
        <v>258</v>
      </c>
    </row>
    <row r="159" spans="2:2" x14ac:dyDescent="0.2">
      <c r="B159" s="35" t="s">
        <v>259</v>
      </c>
    </row>
    <row r="160" spans="2:2" x14ac:dyDescent="0.2">
      <c r="B160" s="35" t="s">
        <v>260</v>
      </c>
    </row>
    <row r="161" spans="2:2" x14ac:dyDescent="0.2">
      <c r="B161" s="35" t="s">
        <v>261</v>
      </c>
    </row>
    <row r="162" spans="2:2" x14ac:dyDescent="0.2">
      <c r="B162" s="34" t="s">
        <v>156</v>
      </c>
    </row>
    <row r="163" spans="2:2" x14ac:dyDescent="0.2">
      <c r="B163" s="35" t="s">
        <v>250</v>
      </c>
    </row>
    <row r="164" spans="2:2" x14ac:dyDescent="0.2">
      <c r="B164" s="35" t="s">
        <v>251</v>
      </c>
    </row>
    <row r="165" spans="2:2" x14ac:dyDescent="0.2">
      <c r="B165" s="35" t="s">
        <v>252</v>
      </c>
    </row>
    <row r="166" spans="2:2" x14ac:dyDescent="0.2">
      <c r="B166" s="35" t="s">
        <v>253</v>
      </c>
    </row>
    <row r="167" spans="2:2" x14ac:dyDescent="0.2">
      <c r="B167" s="34" t="s">
        <v>157</v>
      </c>
    </row>
    <row r="168" spans="2:2" x14ac:dyDescent="0.2">
      <c r="B168" s="35" t="s">
        <v>249</v>
      </c>
    </row>
    <row r="169" spans="2:2" x14ac:dyDescent="0.2">
      <c r="B169" s="34" t="s">
        <v>158</v>
      </c>
    </row>
    <row r="170" spans="2:2" x14ac:dyDescent="0.2">
      <c r="B170" s="35" t="s">
        <v>248</v>
      </c>
    </row>
    <row r="171" spans="2:2" x14ac:dyDescent="0.2">
      <c r="B171" s="34" t="s">
        <v>159</v>
      </c>
    </row>
    <row r="172" spans="2:2" x14ac:dyDescent="0.2">
      <c r="B172" s="35" t="s">
        <v>247</v>
      </c>
    </row>
    <row r="173" spans="2:2" x14ac:dyDescent="0.2">
      <c r="B173" s="34" t="s">
        <v>160</v>
      </c>
    </row>
    <row r="174" spans="2:2" ht="32" x14ac:dyDescent="0.2">
      <c r="B174" s="36" t="s">
        <v>214</v>
      </c>
    </row>
    <row r="175" spans="2:2" ht="32" x14ac:dyDescent="0.2">
      <c r="B175" s="36" t="s">
        <v>215</v>
      </c>
    </row>
    <row r="176" spans="2:2" x14ac:dyDescent="0.2">
      <c r="B176" s="35" t="s">
        <v>216</v>
      </c>
    </row>
    <row r="177" spans="2:2" x14ac:dyDescent="0.2">
      <c r="B177" s="35" t="s">
        <v>217</v>
      </c>
    </row>
    <row r="178" spans="2:2" x14ac:dyDescent="0.2">
      <c r="B178" s="35" t="s">
        <v>218</v>
      </c>
    </row>
    <row r="179" spans="2:2" x14ac:dyDescent="0.2">
      <c r="B179" s="35" t="s">
        <v>219</v>
      </c>
    </row>
    <row r="180" spans="2:2" x14ac:dyDescent="0.2">
      <c r="B180" s="35" t="s">
        <v>220</v>
      </c>
    </row>
    <row r="181" spans="2:2" x14ac:dyDescent="0.2">
      <c r="B181" s="35" t="s">
        <v>221</v>
      </c>
    </row>
    <row r="182" spans="2:2" x14ac:dyDescent="0.2">
      <c r="B182" s="35" t="s">
        <v>222</v>
      </c>
    </row>
    <row r="183" spans="2:2" x14ac:dyDescent="0.2">
      <c r="B183" s="35" t="s">
        <v>223</v>
      </c>
    </row>
    <row r="184" spans="2:2" x14ac:dyDescent="0.2">
      <c r="B184" s="35" t="s">
        <v>224</v>
      </c>
    </row>
    <row r="185" spans="2:2" x14ac:dyDescent="0.2">
      <c r="B185" s="35" t="s">
        <v>225</v>
      </c>
    </row>
    <row r="186" spans="2:2" x14ac:dyDescent="0.2">
      <c r="B186" s="35" t="s">
        <v>226</v>
      </c>
    </row>
    <row r="187" spans="2:2" x14ac:dyDescent="0.2">
      <c r="B187" s="35" t="s">
        <v>227</v>
      </c>
    </row>
    <row r="188" spans="2:2" x14ac:dyDescent="0.2">
      <c r="B188" s="35" t="s">
        <v>228</v>
      </c>
    </row>
    <row r="189" spans="2:2" x14ac:dyDescent="0.2">
      <c r="B189" s="35" t="s">
        <v>229</v>
      </c>
    </row>
    <row r="190" spans="2:2" x14ac:dyDescent="0.2">
      <c r="B190" s="35" t="s">
        <v>230</v>
      </c>
    </row>
    <row r="191" spans="2:2" x14ac:dyDescent="0.2">
      <c r="B191" s="35" t="s">
        <v>231</v>
      </c>
    </row>
    <row r="192" spans="2:2" x14ac:dyDescent="0.2">
      <c r="B192" s="35" t="s">
        <v>232</v>
      </c>
    </row>
    <row r="193" spans="2:2" x14ac:dyDescent="0.2">
      <c r="B193" s="35" t="s">
        <v>233</v>
      </c>
    </row>
    <row r="194" spans="2:2" x14ac:dyDescent="0.2">
      <c r="B194" s="35" t="s">
        <v>234</v>
      </c>
    </row>
    <row r="195" spans="2:2" x14ac:dyDescent="0.2">
      <c r="B195" s="35" t="s">
        <v>235</v>
      </c>
    </row>
    <row r="196" spans="2:2" x14ac:dyDescent="0.2">
      <c r="B196" s="35" t="s">
        <v>236</v>
      </c>
    </row>
    <row r="197" spans="2:2" x14ac:dyDescent="0.2">
      <c r="B197" s="35" t="s">
        <v>237</v>
      </c>
    </row>
    <row r="198" spans="2:2" x14ac:dyDescent="0.2">
      <c r="B198" s="35" t="s">
        <v>238</v>
      </c>
    </row>
    <row r="199" spans="2:2" x14ac:dyDescent="0.2">
      <c r="B199" s="35" t="s">
        <v>239</v>
      </c>
    </row>
    <row r="200" spans="2:2" x14ac:dyDescent="0.2">
      <c r="B200" s="35" t="s">
        <v>240</v>
      </c>
    </row>
    <row r="201" spans="2:2" x14ac:dyDescent="0.2">
      <c r="B201" s="35" t="s">
        <v>241</v>
      </c>
    </row>
    <row r="202" spans="2:2" x14ac:dyDescent="0.2">
      <c r="B202" s="35" t="s">
        <v>242</v>
      </c>
    </row>
    <row r="203" spans="2:2" x14ac:dyDescent="0.2">
      <c r="B203" s="35" t="s">
        <v>243</v>
      </c>
    </row>
    <row r="204" spans="2:2" x14ac:dyDescent="0.2">
      <c r="B204" s="35" t="s">
        <v>244</v>
      </c>
    </row>
    <row r="205" spans="2:2" x14ac:dyDescent="0.2">
      <c r="B205" s="35" t="s">
        <v>245</v>
      </c>
    </row>
    <row r="206" spans="2:2" x14ac:dyDescent="0.2">
      <c r="B206" s="35" t="s">
        <v>246</v>
      </c>
    </row>
    <row r="207" spans="2:2" x14ac:dyDescent="0.2">
      <c r="B207" s="34" t="s">
        <v>161</v>
      </c>
    </row>
    <row r="208" spans="2:2" x14ac:dyDescent="0.2">
      <c r="B208" s="35" t="s">
        <v>99</v>
      </c>
    </row>
    <row r="209" spans="2:2" ht="14" customHeight="1" x14ac:dyDescent="0.2">
      <c r="B209" s="35" t="s">
        <v>100</v>
      </c>
    </row>
    <row r="210" spans="2:2" ht="14" customHeight="1" x14ac:dyDescent="0.2">
      <c r="B210" s="35" t="s">
        <v>101</v>
      </c>
    </row>
    <row r="211" spans="2:2" ht="14" customHeight="1" x14ac:dyDescent="0.2">
      <c r="B211" s="35" t="s">
        <v>102</v>
      </c>
    </row>
    <row r="212" spans="2:2" ht="14" customHeight="1" x14ac:dyDescent="0.2">
      <c r="B212" s="35" t="s">
        <v>103</v>
      </c>
    </row>
    <row r="213" spans="2:2" ht="14" customHeight="1" x14ac:dyDescent="0.2">
      <c r="B213" s="35" t="s">
        <v>97</v>
      </c>
    </row>
    <row r="214" spans="2:2" x14ac:dyDescent="0.2">
      <c r="B214" s="35" t="s">
        <v>105</v>
      </c>
    </row>
    <row r="215" spans="2:2" x14ac:dyDescent="0.2">
      <c r="B215" s="35" t="s">
        <v>107</v>
      </c>
    </row>
    <row r="216" spans="2:2" x14ac:dyDescent="0.2">
      <c r="B216" s="35" t="s">
        <v>108</v>
      </c>
    </row>
    <row r="217" spans="2:2" x14ac:dyDescent="0.2">
      <c r="B217" s="35" t="s">
        <v>109</v>
      </c>
    </row>
    <row r="218" spans="2:2" x14ac:dyDescent="0.2">
      <c r="B218" s="35" t="s">
        <v>110</v>
      </c>
    </row>
    <row r="219" spans="2:2" x14ac:dyDescent="0.2">
      <c r="B219" s="35" t="s">
        <v>111</v>
      </c>
    </row>
    <row r="220" spans="2:2" x14ac:dyDescent="0.2">
      <c r="B220" s="35" t="s">
        <v>112</v>
      </c>
    </row>
    <row r="221" spans="2:2" x14ac:dyDescent="0.2">
      <c r="B221" s="35" t="s">
        <v>113</v>
      </c>
    </row>
    <row r="222" spans="2:2" x14ac:dyDescent="0.2">
      <c r="B222" s="35" t="s">
        <v>114</v>
      </c>
    </row>
    <row r="223" spans="2:2" x14ac:dyDescent="0.2">
      <c r="B223" s="35" t="s">
        <v>115</v>
      </c>
    </row>
    <row r="224" spans="2:2" x14ac:dyDescent="0.2">
      <c r="B224" s="35" t="s">
        <v>116</v>
      </c>
    </row>
    <row r="225" spans="2:2" x14ac:dyDescent="0.2">
      <c r="B225" s="35" t="s">
        <v>117</v>
      </c>
    </row>
    <row r="226" spans="2:2" x14ac:dyDescent="0.2">
      <c r="B226" s="35" t="s">
        <v>121</v>
      </c>
    </row>
    <row r="227" spans="2:2" x14ac:dyDescent="0.2">
      <c r="B227" s="35" t="s">
        <v>122</v>
      </c>
    </row>
    <row r="228" spans="2:2" x14ac:dyDescent="0.2">
      <c r="B228" s="35" t="s">
        <v>123</v>
      </c>
    </row>
    <row r="229" spans="2:2" x14ac:dyDescent="0.2">
      <c r="B229" s="35" t="s">
        <v>124</v>
      </c>
    </row>
    <row r="230" spans="2:2" x14ac:dyDescent="0.2">
      <c r="B230" s="35" t="s">
        <v>125</v>
      </c>
    </row>
    <row r="231" spans="2:2" x14ac:dyDescent="0.2">
      <c r="B231" s="35" t="s">
        <v>127</v>
      </c>
    </row>
    <row r="232" spans="2:2" x14ac:dyDescent="0.2">
      <c r="B232" s="35" t="s">
        <v>128</v>
      </c>
    </row>
    <row r="233" spans="2:2" x14ac:dyDescent="0.2">
      <c r="B233" s="35" t="s">
        <v>130</v>
      </c>
    </row>
    <row r="234" spans="2:2" x14ac:dyDescent="0.2">
      <c r="B234" s="35" t="s">
        <v>131</v>
      </c>
    </row>
    <row r="235" spans="2:2" x14ac:dyDescent="0.2">
      <c r="B235" s="35" t="s">
        <v>132</v>
      </c>
    </row>
    <row r="236" spans="2:2" x14ac:dyDescent="0.2">
      <c r="B236" s="35" t="s">
        <v>133</v>
      </c>
    </row>
    <row r="237" spans="2:2" x14ac:dyDescent="0.2">
      <c r="B237" s="35" t="s">
        <v>134</v>
      </c>
    </row>
    <row r="238" spans="2:2" x14ac:dyDescent="0.2">
      <c r="B238" s="35" t="s">
        <v>135</v>
      </c>
    </row>
    <row r="239" spans="2:2" x14ac:dyDescent="0.2">
      <c r="B239" s="35" t="s">
        <v>136</v>
      </c>
    </row>
    <row r="240" spans="2:2" x14ac:dyDescent="0.2">
      <c r="B240" s="35" t="s">
        <v>139</v>
      </c>
    </row>
    <row r="241" spans="2:2" x14ac:dyDescent="0.2">
      <c r="B241" s="35" t="s">
        <v>140</v>
      </c>
    </row>
    <row r="242" spans="2:2" x14ac:dyDescent="0.2">
      <c r="B242" s="35" t="s">
        <v>141</v>
      </c>
    </row>
    <row r="243" spans="2:2" x14ac:dyDescent="0.2">
      <c r="B243" s="35" t="s">
        <v>142</v>
      </c>
    </row>
    <row r="244" spans="2:2" x14ac:dyDescent="0.2">
      <c r="B244" s="35" t="s">
        <v>143</v>
      </c>
    </row>
    <row r="245" spans="2:2" x14ac:dyDescent="0.2">
      <c r="B245" s="35" t="s">
        <v>144</v>
      </c>
    </row>
    <row r="246" spans="2:2" x14ac:dyDescent="0.2">
      <c r="B246" s="35" t="s">
        <v>145</v>
      </c>
    </row>
    <row r="247" spans="2:2" x14ac:dyDescent="0.2">
      <c r="B247" s="35" t="s">
        <v>146</v>
      </c>
    </row>
    <row r="248" spans="2:2" x14ac:dyDescent="0.2">
      <c r="B248" s="35" t="s">
        <v>151</v>
      </c>
    </row>
    <row r="249" spans="2:2" x14ac:dyDescent="0.2">
      <c r="B249" s="35" t="s">
        <v>201</v>
      </c>
    </row>
    <row r="250" spans="2:2" x14ac:dyDescent="0.2">
      <c r="B250" s="35" t="s">
        <v>202</v>
      </c>
    </row>
    <row r="251" spans="2:2" x14ac:dyDescent="0.2">
      <c r="B251" s="35" t="s">
        <v>203</v>
      </c>
    </row>
    <row r="252" spans="2:2" x14ac:dyDescent="0.2">
      <c r="B252" s="35" t="s">
        <v>204</v>
      </c>
    </row>
    <row r="253" spans="2:2" x14ac:dyDescent="0.2">
      <c r="B253" s="35" t="s">
        <v>205</v>
      </c>
    </row>
    <row r="254" spans="2:2" x14ac:dyDescent="0.2">
      <c r="B254" s="35" t="s">
        <v>206</v>
      </c>
    </row>
    <row r="255" spans="2:2" x14ac:dyDescent="0.2">
      <c r="B255" s="35" t="s">
        <v>207</v>
      </c>
    </row>
    <row r="256" spans="2:2" x14ac:dyDescent="0.2">
      <c r="B256" s="35" t="s">
        <v>208</v>
      </c>
    </row>
    <row r="257" spans="2:2" x14ac:dyDescent="0.2">
      <c r="B257" s="35" t="s">
        <v>209</v>
      </c>
    </row>
    <row r="258" spans="2:2" x14ac:dyDescent="0.2">
      <c r="B258" s="35" t="s">
        <v>210</v>
      </c>
    </row>
    <row r="259" spans="2:2" x14ac:dyDescent="0.2">
      <c r="B259" s="35" t="s">
        <v>211</v>
      </c>
    </row>
    <row r="260" spans="2:2" x14ac:dyDescent="0.2">
      <c r="B260" s="35" t="s">
        <v>212</v>
      </c>
    </row>
    <row r="261" spans="2:2" x14ac:dyDescent="0.2">
      <c r="B261" s="35" t="s">
        <v>213</v>
      </c>
    </row>
    <row r="262" spans="2:2" x14ac:dyDescent="0.2">
      <c r="B262" s="34" t="s">
        <v>162</v>
      </c>
    </row>
    <row r="263" spans="2:2" x14ac:dyDescent="0.2">
      <c r="B263" s="35" t="s">
        <v>200</v>
      </c>
    </row>
    <row r="264" spans="2:2" x14ac:dyDescent="0.2">
      <c r="B264" s="34" t="s">
        <v>163</v>
      </c>
    </row>
    <row r="265" spans="2:2" x14ac:dyDescent="0.2">
      <c r="B265" s="35" t="s">
        <v>98</v>
      </c>
    </row>
    <row r="266" spans="2:2" x14ac:dyDescent="0.2">
      <c r="B266" s="35" t="s">
        <v>104</v>
      </c>
    </row>
    <row r="267" spans="2:2" x14ac:dyDescent="0.2">
      <c r="B267" s="35" t="s">
        <v>96</v>
      </c>
    </row>
    <row r="268" spans="2:2" x14ac:dyDescent="0.2">
      <c r="B268" s="35" t="s">
        <v>106</v>
      </c>
    </row>
    <row r="269" spans="2:2" x14ac:dyDescent="0.2">
      <c r="B269" s="35" t="s">
        <v>118</v>
      </c>
    </row>
    <row r="270" spans="2:2" x14ac:dyDescent="0.2">
      <c r="B270" s="35" t="s">
        <v>119</v>
      </c>
    </row>
    <row r="271" spans="2:2" x14ac:dyDescent="0.2">
      <c r="B271" s="35" t="s">
        <v>120</v>
      </c>
    </row>
    <row r="272" spans="2:2" x14ac:dyDescent="0.2">
      <c r="B272" s="35" t="s">
        <v>126</v>
      </c>
    </row>
    <row r="273" spans="2:2" x14ac:dyDescent="0.2">
      <c r="B273" s="35" t="s">
        <v>129</v>
      </c>
    </row>
    <row r="274" spans="2:2" x14ac:dyDescent="0.2">
      <c r="B274" s="35" t="s">
        <v>137</v>
      </c>
    </row>
    <row r="275" spans="2:2" x14ac:dyDescent="0.2">
      <c r="B275" s="35" t="s">
        <v>138</v>
      </c>
    </row>
    <row r="276" spans="2:2" x14ac:dyDescent="0.2">
      <c r="B276" s="35" t="s">
        <v>147</v>
      </c>
    </row>
    <row r="277" spans="2:2" x14ac:dyDescent="0.2">
      <c r="B277" s="35" t="s">
        <v>148</v>
      </c>
    </row>
    <row r="278" spans="2:2" x14ac:dyDescent="0.2">
      <c r="B278" s="35" t="s">
        <v>149</v>
      </c>
    </row>
    <row r="279" spans="2:2" x14ac:dyDescent="0.2">
      <c r="B279" s="35" t="s">
        <v>150</v>
      </c>
    </row>
    <row r="280" spans="2:2" x14ac:dyDescent="0.2">
      <c r="B280" s="35" t="s">
        <v>191</v>
      </c>
    </row>
    <row r="281" spans="2:2" x14ac:dyDescent="0.2">
      <c r="B281" s="35" t="s">
        <v>192</v>
      </c>
    </row>
    <row r="282" spans="2:2" x14ac:dyDescent="0.2">
      <c r="B282" s="35" t="s">
        <v>193</v>
      </c>
    </row>
    <row r="283" spans="2:2" x14ac:dyDescent="0.2">
      <c r="B283" s="35" t="s">
        <v>194</v>
      </c>
    </row>
    <row r="284" spans="2:2" x14ac:dyDescent="0.2">
      <c r="B284" s="35" t="s">
        <v>195</v>
      </c>
    </row>
    <row r="285" spans="2:2" x14ac:dyDescent="0.2">
      <c r="B285" s="35" t="s">
        <v>196</v>
      </c>
    </row>
    <row r="286" spans="2:2" x14ac:dyDescent="0.2">
      <c r="B286" s="35" t="s">
        <v>197</v>
      </c>
    </row>
    <row r="287" spans="2:2" x14ac:dyDescent="0.2">
      <c r="B287" s="35" t="s">
        <v>198</v>
      </c>
    </row>
    <row r="288" spans="2:2" x14ac:dyDescent="0.2">
      <c r="B288" s="35" t="s">
        <v>199</v>
      </c>
    </row>
    <row r="289" spans="2:2" x14ac:dyDescent="0.2">
      <c r="B289" s="34" t="s">
        <v>164</v>
      </c>
    </row>
    <row r="290" spans="2:2" x14ac:dyDescent="0.2">
      <c r="B290" s="35" t="s">
        <v>188</v>
      </c>
    </row>
    <row r="291" spans="2:2" x14ac:dyDescent="0.2">
      <c r="B291" s="35" t="s">
        <v>189</v>
      </c>
    </row>
    <row r="292" spans="2:2" x14ac:dyDescent="0.2">
      <c r="B292" s="35" t="s">
        <v>190</v>
      </c>
    </row>
    <row r="293" spans="2:2" x14ac:dyDescent="0.2">
      <c r="B293" s="34" t="s">
        <v>165</v>
      </c>
    </row>
    <row r="294" spans="2:2" x14ac:dyDescent="0.2">
      <c r="B294" s="35" t="s">
        <v>185</v>
      </c>
    </row>
    <row r="295" spans="2:2" x14ac:dyDescent="0.2">
      <c r="B295" s="35" t="s">
        <v>186</v>
      </c>
    </row>
    <row r="296" spans="2:2" x14ac:dyDescent="0.2">
      <c r="B296" s="35" t="s">
        <v>187</v>
      </c>
    </row>
    <row r="297" spans="2:2" x14ac:dyDescent="0.2">
      <c r="B297" s="34" t="s">
        <v>166</v>
      </c>
    </row>
    <row r="298" spans="2:2" x14ac:dyDescent="0.2">
      <c r="B298" s="35" t="s">
        <v>176</v>
      </c>
    </row>
    <row r="299" spans="2:2" x14ac:dyDescent="0.2">
      <c r="B299" s="35" t="s">
        <v>177</v>
      </c>
    </row>
    <row r="300" spans="2:2" x14ac:dyDescent="0.2">
      <c r="B300" s="35" t="s">
        <v>178</v>
      </c>
    </row>
    <row r="301" spans="2:2" x14ac:dyDescent="0.2">
      <c r="B301" s="35" t="s">
        <v>179</v>
      </c>
    </row>
    <row r="302" spans="2:2" x14ac:dyDescent="0.2">
      <c r="B302" s="35" t="s">
        <v>180</v>
      </c>
    </row>
    <row r="303" spans="2:2" x14ac:dyDescent="0.2">
      <c r="B303" s="35" t="s">
        <v>181</v>
      </c>
    </row>
    <row r="304" spans="2:2" x14ac:dyDescent="0.2">
      <c r="B304" s="35" t="s">
        <v>182</v>
      </c>
    </row>
    <row r="305" spans="2:2" x14ac:dyDescent="0.2">
      <c r="B305" s="35" t="s">
        <v>183</v>
      </c>
    </row>
    <row r="306" spans="2:2" x14ac:dyDescent="0.2">
      <c r="B306" s="35" t="s">
        <v>184</v>
      </c>
    </row>
    <row r="307" spans="2:2" x14ac:dyDescent="0.2">
      <c r="B307" s="34" t="s">
        <v>167</v>
      </c>
    </row>
    <row r="308" spans="2:2" x14ac:dyDescent="0.2">
      <c r="B308" s="35" t="s">
        <v>172</v>
      </c>
    </row>
    <row r="309" spans="2:2" x14ac:dyDescent="0.2">
      <c r="B309" s="35" t="s">
        <v>173</v>
      </c>
    </row>
    <row r="310" spans="2:2" x14ac:dyDescent="0.2">
      <c r="B310" s="35" t="s">
        <v>174</v>
      </c>
    </row>
    <row r="311" spans="2:2" x14ac:dyDescent="0.2">
      <c r="B311" s="35" t="s">
        <v>175</v>
      </c>
    </row>
    <row r="312" spans="2:2" x14ac:dyDescent="0.2">
      <c r="B312" s="34" t="s">
        <v>168</v>
      </c>
    </row>
    <row r="313" spans="2:2" x14ac:dyDescent="0.2">
      <c r="B313" s="35" t="s">
        <v>169</v>
      </c>
    </row>
    <row r="314" spans="2:2" x14ac:dyDescent="0.2">
      <c r="B314" s="35" t="s">
        <v>170</v>
      </c>
    </row>
    <row r="315" spans="2:2" ht="16" thickBot="1" x14ac:dyDescent="0.25">
      <c r="B315" s="37" t="s">
        <v>171</v>
      </c>
    </row>
  </sheetData>
  <mergeCells count="1">
    <mergeCell ref="A1:B1"/>
  </mergeCells>
  <hyperlinks>
    <hyperlink ref="A1" r:id="rId1" xr:uid="{7254502D-B29A-E74D-9813-3C545981D5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1131-A4FD-C14D-B8AD-E6FFAF0D11FD}">
  <dimension ref="A1:F79"/>
  <sheetViews>
    <sheetView tabSelected="1" topLeftCell="A69" zoomScale="172" workbookViewId="0">
      <selection activeCell="B77" sqref="B77"/>
    </sheetView>
  </sheetViews>
  <sheetFormatPr baseColWidth="10" defaultRowHeight="15" x14ac:dyDescent="0.2"/>
  <cols>
    <col min="1" max="1" width="38.5" bestFit="1" customWidth="1"/>
    <col min="2" max="2" width="25" bestFit="1" customWidth="1"/>
    <col min="3" max="3" width="40.1640625" bestFit="1" customWidth="1"/>
    <col min="4" max="4" width="47" bestFit="1" customWidth="1"/>
    <col min="5" max="5" width="38.6640625" bestFit="1" customWidth="1"/>
    <col min="6" max="6" width="53.5" bestFit="1" customWidth="1"/>
  </cols>
  <sheetData>
    <row r="1" spans="1:6" ht="16" thickBot="1" x14ac:dyDescent="0.25">
      <c r="A1" s="62" t="s">
        <v>441</v>
      </c>
      <c r="C1" s="62" t="s">
        <v>440</v>
      </c>
    </row>
    <row r="2" spans="1:6" ht="16" x14ac:dyDescent="0.2">
      <c r="A2" s="45" t="s">
        <v>399</v>
      </c>
      <c r="B2" s="46" t="s">
        <v>387</v>
      </c>
      <c r="C2" s="47" t="s">
        <v>340</v>
      </c>
      <c r="D2" s="48"/>
      <c r="E2" s="49"/>
    </row>
    <row r="3" spans="1:6" x14ac:dyDescent="0.2">
      <c r="A3" s="35" t="s">
        <v>339</v>
      </c>
      <c r="B3" s="35" t="s">
        <v>388</v>
      </c>
      <c r="C3" s="50" t="s">
        <v>400</v>
      </c>
      <c r="D3" s="51" t="s">
        <v>401</v>
      </c>
      <c r="E3" s="52" t="s">
        <v>402</v>
      </c>
    </row>
    <row r="4" spans="1:6" x14ac:dyDescent="0.2">
      <c r="A4" s="35" t="s">
        <v>339</v>
      </c>
      <c r="B4" s="35" t="s">
        <v>389</v>
      </c>
      <c r="C4" s="39" t="s">
        <v>403</v>
      </c>
      <c r="D4" s="53" t="s">
        <v>409</v>
      </c>
      <c r="E4" s="54" t="s">
        <v>411</v>
      </c>
    </row>
    <row r="5" spans="1:6" x14ac:dyDescent="0.2">
      <c r="A5" s="35" t="s">
        <v>341</v>
      </c>
      <c r="B5" s="35" t="s">
        <v>390</v>
      </c>
      <c r="C5" s="39" t="s">
        <v>404</v>
      </c>
      <c r="D5" s="53" t="s">
        <v>404</v>
      </c>
      <c r="E5" s="54" t="s">
        <v>412</v>
      </c>
    </row>
    <row r="6" spans="1:6" x14ac:dyDescent="0.2">
      <c r="A6" s="35" t="s">
        <v>342</v>
      </c>
      <c r="B6" s="35" t="s">
        <v>391</v>
      </c>
      <c r="C6" s="39" t="s">
        <v>405</v>
      </c>
      <c r="D6" s="53" t="s">
        <v>405</v>
      </c>
      <c r="E6" s="54"/>
    </row>
    <row r="7" spans="1:6" x14ac:dyDescent="0.2">
      <c r="A7" s="35" t="s">
        <v>343</v>
      </c>
      <c r="B7" s="35" t="s">
        <v>392</v>
      </c>
      <c r="C7" s="39" t="s">
        <v>406</v>
      </c>
      <c r="D7" s="53" t="s">
        <v>410</v>
      </c>
      <c r="E7" s="54"/>
    </row>
    <row r="8" spans="1:6" ht="16" thickBot="1" x14ac:dyDescent="0.25">
      <c r="A8" s="35" t="s">
        <v>344</v>
      </c>
      <c r="B8" s="35" t="s">
        <v>393</v>
      </c>
      <c r="C8" s="39" t="s">
        <v>408</v>
      </c>
      <c r="D8" s="53" t="s">
        <v>407</v>
      </c>
      <c r="E8" s="54"/>
    </row>
    <row r="9" spans="1:6" x14ac:dyDescent="0.2">
      <c r="A9" s="35" t="s">
        <v>345</v>
      </c>
      <c r="B9" s="35" t="s">
        <v>394</v>
      </c>
      <c r="C9" s="47" t="s">
        <v>413</v>
      </c>
      <c r="D9" s="48"/>
      <c r="E9" s="48"/>
      <c r="F9" s="49"/>
    </row>
    <row r="10" spans="1:6" x14ac:dyDescent="0.2">
      <c r="A10" s="35" t="s">
        <v>346</v>
      </c>
      <c r="B10" s="35" t="s">
        <v>395</v>
      </c>
      <c r="C10" s="50" t="s">
        <v>415</v>
      </c>
      <c r="D10" s="51" t="s">
        <v>414</v>
      </c>
      <c r="E10" s="51" t="s">
        <v>416</v>
      </c>
      <c r="F10" s="52" t="s">
        <v>417</v>
      </c>
    </row>
    <row r="11" spans="1:6" ht="16" thickBot="1" x14ac:dyDescent="0.25">
      <c r="A11" s="35" t="s">
        <v>347</v>
      </c>
      <c r="B11" s="35" t="s">
        <v>396</v>
      </c>
      <c r="C11" s="42" t="s">
        <v>418</v>
      </c>
      <c r="D11" s="55" t="s">
        <v>419</v>
      </c>
      <c r="E11" s="55" t="s">
        <v>420</v>
      </c>
      <c r="F11" s="56" t="s">
        <v>421</v>
      </c>
    </row>
    <row r="12" spans="1:6" x14ac:dyDescent="0.2">
      <c r="A12" s="35" t="s">
        <v>348</v>
      </c>
      <c r="B12" s="39" t="s">
        <v>397</v>
      </c>
      <c r="C12" s="46" t="s">
        <v>422</v>
      </c>
    </row>
    <row r="13" spans="1:6" ht="16" thickBot="1" x14ac:dyDescent="0.25">
      <c r="A13" s="35" t="s">
        <v>349</v>
      </c>
      <c r="B13" s="42" t="s">
        <v>398</v>
      </c>
      <c r="C13" s="35" t="s">
        <v>423</v>
      </c>
    </row>
    <row r="14" spans="1:6" x14ac:dyDescent="0.2">
      <c r="A14" s="35" t="s">
        <v>350</v>
      </c>
      <c r="C14" s="35" t="s">
        <v>424</v>
      </c>
    </row>
    <row r="15" spans="1:6" ht="16" thickBot="1" x14ac:dyDescent="0.25">
      <c r="A15" s="35" t="s">
        <v>351</v>
      </c>
      <c r="C15" s="37" t="s">
        <v>425</v>
      </c>
    </row>
    <row r="16" spans="1:6" x14ac:dyDescent="0.2">
      <c r="A16" s="35" t="s">
        <v>352</v>
      </c>
      <c r="C16" s="46" t="s">
        <v>426</v>
      </c>
    </row>
    <row r="17" spans="1:3" x14ac:dyDescent="0.2">
      <c r="A17" s="35" t="s">
        <v>353</v>
      </c>
      <c r="C17" s="57" t="s">
        <v>427</v>
      </c>
    </row>
    <row r="18" spans="1:3" x14ac:dyDescent="0.2">
      <c r="A18" s="35" t="s">
        <v>354</v>
      </c>
      <c r="C18" s="57" t="s">
        <v>428</v>
      </c>
    </row>
    <row r="19" spans="1:3" x14ac:dyDescent="0.2">
      <c r="A19" s="35" t="s">
        <v>355</v>
      </c>
      <c r="C19" s="57" t="s">
        <v>429</v>
      </c>
    </row>
    <row r="20" spans="1:3" ht="16" thickBot="1" x14ac:dyDescent="0.25">
      <c r="A20" s="35" t="s">
        <v>356</v>
      </c>
      <c r="C20" s="58" t="s">
        <v>430</v>
      </c>
    </row>
    <row r="21" spans="1:3" x14ac:dyDescent="0.2">
      <c r="A21" s="35" t="s">
        <v>357</v>
      </c>
      <c r="C21" s="59" t="s">
        <v>431</v>
      </c>
    </row>
    <row r="22" spans="1:3" ht="16" thickBot="1" x14ac:dyDescent="0.25">
      <c r="A22" s="35" t="s">
        <v>359</v>
      </c>
      <c r="C22" s="57" t="s">
        <v>432</v>
      </c>
    </row>
    <row r="23" spans="1:3" x14ac:dyDescent="0.2">
      <c r="A23" s="35" t="s">
        <v>358</v>
      </c>
      <c r="C23" s="46" t="s">
        <v>433</v>
      </c>
    </row>
    <row r="24" spans="1:3" x14ac:dyDescent="0.2">
      <c r="A24" s="35" t="s">
        <v>360</v>
      </c>
      <c r="C24" s="60" t="s">
        <v>434</v>
      </c>
    </row>
    <row r="25" spans="1:3" x14ac:dyDescent="0.2">
      <c r="A25" s="35" t="s">
        <v>361</v>
      </c>
      <c r="C25" s="60" t="s">
        <v>435</v>
      </c>
    </row>
    <row r="26" spans="1:3" x14ac:dyDescent="0.2">
      <c r="A26" s="35" t="s">
        <v>362</v>
      </c>
      <c r="C26" s="60" t="s">
        <v>436</v>
      </c>
    </row>
    <row r="27" spans="1:3" x14ac:dyDescent="0.2">
      <c r="A27" s="35" t="s">
        <v>363</v>
      </c>
      <c r="C27" s="60" t="s">
        <v>437</v>
      </c>
    </row>
    <row r="28" spans="1:3" x14ac:dyDescent="0.2">
      <c r="A28" s="35" t="s">
        <v>364</v>
      </c>
      <c r="C28" s="60" t="s">
        <v>438</v>
      </c>
    </row>
    <row r="29" spans="1:3" ht="16" thickBot="1" x14ac:dyDescent="0.25">
      <c r="A29" s="35" t="s">
        <v>365</v>
      </c>
      <c r="C29" s="61" t="s">
        <v>439</v>
      </c>
    </row>
    <row r="30" spans="1:3" x14ac:dyDescent="0.2">
      <c r="A30" s="35" t="s">
        <v>366</v>
      </c>
    </row>
    <row r="31" spans="1:3" x14ac:dyDescent="0.2">
      <c r="A31" s="35" t="s">
        <v>367</v>
      </c>
    </row>
    <row r="32" spans="1:3" x14ac:dyDescent="0.2">
      <c r="A32" s="35" t="s">
        <v>368</v>
      </c>
    </row>
    <row r="33" spans="1:1" x14ac:dyDescent="0.2">
      <c r="A33" s="35" t="s">
        <v>369</v>
      </c>
    </row>
    <row r="34" spans="1:1" x14ac:dyDescent="0.2">
      <c r="A34" s="35" t="s">
        <v>370</v>
      </c>
    </row>
    <row r="35" spans="1:1" x14ac:dyDescent="0.2">
      <c r="A35" s="35" t="s">
        <v>371</v>
      </c>
    </row>
    <row r="36" spans="1:1" x14ac:dyDescent="0.2">
      <c r="A36" s="35" t="s">
        <v>372</v>
      </c>
    </row>
    <row r="37" spans="1:1" x14ac:dyDescent="0.2">
      <c r="A37" s="35" t="s">
        <v>373</v>
      </c>
    </row>
    <row r="38" spans="1:1" x14ac:dyDescent="0.2">
      <c r="A38" s="35" t="s">
        <v>374</v>
      </c>
    </row>
    <row r="39" spans="1:1" x14ac:dyDescent="0.2">
      <c r="A39" s="35" t="s">
        <v>375</v>
      </c>
    </row>
    <row r="40" spans="1:1" x14ac:dyDescent="0.2">
      <c r="A40" s="35" t="s">
        <v>376</v>
      </c>
    </row>
    <row r="41" spans="1:1" x14ac:dyDescent="0.2">
      <c r="A41" s="35" t="s">
        <v>377</v>
      </c>
    </row>
    <row r="42" spans="1:1" x14ac:dyDescent="0.2">
      <c r="A42" s="35" t="s">
        <v>378</v>
      </c>
    </row>
    <row r="43" spans="1:1" x14ac:dyDescent="0.2">
      <c r="A43" s="35" t="s">
        <v>379</v>
      </c>
    </row>
    <row r="44" spans="1:1" x14ac:dyDescent="0.2">
      <c r="A44" s="35" t="s">
        <v>380</v>
      </c>
    </row>
    <row r="45" spans="1:1" x14ac:dyDescent="0.2">
      <c r="A45" s="35" t="s">
        <v>381</v>
      </c>
    </row>
    <row r="46" spans="1:1" x14ac:dyDescent="0.2">
      <c r="A46" s="35" t="s">
        <v>382</v>
      </c>
    </row>
    <row r="47" spans="1:1" x14ac:dyDescent="0.2">
      <c r="A47" s="35" t="s">
        <v>383</v>
      </c>
    </row>
    <row r="48" spans="1:1" x14ac:dyDescent="0.2">
      <c r="A48" s="35" t="s">
        <v>384</v>
      </c>
    </row>
    <row r="49" spans="1:1" x14ac:dyDescent="0.2">
      <c r="A49" s="35" t="s">
        <v>385</v>
      </c>
    </row>
    <row r="50" spans="1:1" ht="16" thickBot="1" x14ac:dyDescent="0.25">
      <c r="A50" s="37" t="s">
        <v>386</v>
      </c>
    </row>
    <row r="52" spans="1:1" ht="16" thickBot="1" x14ac:dyDescent="0.25"/>
    <row r="53" spans="1:1" x14ac:dyDescent="0.2">
      <c r="A53" s="46" t="s">
        <v>442</v>
      </c>
    </row>
    <row r="54" spans="1:1" ht="211" thickBot="1" x14ac:dyDescent="0.25">
      <c r="A54" s="63" t="s">
        <v>443</v>
      </c>
    </row>
    <row r="55" spans="1:1" ht="16" thickBot="1" x14ac:dyDescent="0.25"/>
    <row r="56" spans="1:1" x14ac:dyDescent="0.2">
      <c r="A56" s="46" t="s">
        <v>444</v>
      </c>
    </row>
    <row r="57" spans="1:1" x14ac:dyDescent="0.2">
      <c r="A57" s="64" t="s">
        <v>445</v>
      </c>
    </row>
    <row r="58" spans="1:1" ht="128" x14ac:dyDescent="0.2">
      <c r="A58" s="65" t="s">
        <v>453</v>
      </c>
    </row>
    <row r="59" spans="1:1" x14ac:dyDescent="0.2">
      <c r="A59" s="64" t="s">
        <v>446</v>
      </c>
    </row>
    <row r="60" spans="1:1" ht="213" customHeight="1" thickBot="1" x14ac:dyDescent="0.25">
      <c r="A60" s="66" t="s">
        <v>452</v>
      </c>
    </row>
    <row r="61" spans="1:1" ht="58" customHeight="1" thickBot="1" x14ac:dyDescent="0.25"/>
    <row r="62" spans="1:1" x14ac:dyDescent="0.2">
      <c r="A62" s="46" t="s">
        <v>447</v>
      </c>
    </row>
    <row r="63" spans="1:1" x14ac:dyDescent="0.2">
      <c r="A63" s="64" t="s">
        <v>448</v>
      </c>
    </row>
    <row r="64" spans="1:1" ht="124" customHeight="1" x14ac:dyDescent="0.2">
      <c r="A64" s="68" t="s">
        <v>449</v>
      </c>
    </row>
    <row r="65" spans="1:1" ht="32" x14ac:dyDescent="0.2">
      <c r="A65" s="69" t="s">
        <v>451</v>
      </c>
    </row>
    <row r="66" spans="1:1" ht="49" thickBot="1" x14ac:dyDescent="0.25">
      <c r="A66" s="66" t="s">
        <v>450</v>
      </c>
    </row>
    <row r="67" spans="1:1" x14ac:dyDescent="0.2">
      <c r="A67" s="46" t="s">
        <v>455</v>
      </c>
    </row>
    <row r="68" spans="1:1" ht="113" thickBot="1" x14ac:dyDescent="0.25">
      <c r="A68" s="67" t="s">
        <v>454</v>
      </c>
    </row>
    <row r="69" spans="1:1" ht="55" customHeight="1" thickBot="1" x14ac:dyDescent="0.25"/>
    <row r="70" spans="1:1" x14ac:dyDescent="0.2">
      <c r="A70" s="46" t="s">
        <v>456</v>
      </c>
    </row>
    <row r="71" spans="1:1" ht="81" thickBot="1" x14ac:dyDescent="0.25">
      <c r="A71" s="67" t="s">
        <v>457</v>
      </c>
    </row>
    <row r="76" spans="1:1" ht="42" customHeight="1" thickBot="1" x14ac:dyDescent="0.25"/>
    <row r="77" spans="1:1" x14ac:dyDescent="0.2">
      <c r="A77" s="46" t="s">
        <v>460</v>
      </c>
    </row>
    <row r="78" spans="1:1" x14ac:dyDescent="0.2">
      <c r="A78" s="35" t="s">
        <v>458</v>
      </c>
    </row>
    <row r="79" spans="1:1" ht="33" thickBot="1" x14ac:dyDescent="0.25">
      <c r="A79" s="67" t="s">
        <v>459</v>
      </c>
    </row>
  </sheetData>
  <mergeCells count="2">
    <mergeCell ref="C2:E2"/>
    <mergeCell ref="C9:F9"/>
  </mergeCells>
  <hyperlinks>
    <hyperlink ref="C1" r:id="rId1" xr:uid="{545F6390-845F-3A4D-86BE-F61FC98F5AF0}"/>
    <hyperlink ref="A1" r:id="rId2" xr:uid="{D3B0A710-6563-3B49-966B-73B3339987A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mangueras y acoples</vt:lpstr>
      <vt:lpstr>bombas,instalacion,mtto, asesor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2021-09-14T00:03:19Z</dcterms:created>
  <dcterms:modified xsi:type="dcterms:W3CDTF">2021-10-07T01:39:37Z</dcterms:modified>
</cp:coreProperties>
</file>