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8"/>
  <workbookPr defaultThemeVersion="166925"/>
  <xr:revisionPtr revIDLastSave="345" documentId="11_E60897F41BE170836B02CE998F75CCDC64E183C8" xr6:coauthVersionLast="46" xr6:coauthVersionMax="46" xr10:uidLastSave="{EEE721BE-03DC-449C-9B5B-C67CB3EDD4A4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1" l="1"/>
  <c r="G63" i="1"/>
  <c r="G61" i="1"/>
  <c r="G59" i="1"/>
  <c r="G57" i="1"/>
  <c r="G55" i="1"/>
  <c r="G53" i="1"/>
  <c r="G51" i="1"/>
  <c r="G49" i="1"/>
  <c r="G47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D31" i="1"/>
  <c r="D32" i="1"/>
  <c r="G43" i="1"/>
  <c r="G41" i="1"/>
  <c r="G39" i="1"/>
  <c r="G37" i="1"/>
  <c r="G35" i="1"/>
  <c r="G33" i="1"/>
  <c r="G31" i="1"/>
  <c r="G29" i="1"/>
  <c r="G27" i="1"/>
  <c r="G25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D24" i="1"/>
  <c r="D25" i="1"/>
  <c r="D26" i="1"/>
  <c r="D27" i="1"/>
  <c r="D28" i="1"/>
  <c r="D29" i="1"/>
  <c r="D30" i="1"/>
  <c r="D33" i="1"/>
  <c r="D34" i="1"/>
  <c r="D35" i="1"/>
  <c r="D36" i="1"/>
  <c r="D37" i="1"/>
  <c r="D38" i="1"/>
  <c r="D39" i="1"/>
  <c r="D40" i="1"/>
  <c r="D41" i="1"/>
  <c r="D42" i="1"/>
  <c r="D4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G21" i="1"/>
  <c r="G19" i="1"/>
  <c r="G17" i="1"/>
  <c r="G15" i="1"/>
  <c r="G11" i="1"/>
  <c r="G13" i="1"/>
  <c r="G9" i="1"/>
  <c r="G7" i="1"/>
  <c r="G5" i="1"/>
  <c r="G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<sst xmlns="http://schemas.openxmlformats.org/spreadsheetml/2006/main" count="45" uniqueCount="30">
  <si>
    <t>n</t>
  </si>
  <si>
    <t>C(n)</t>
  </si>
  <si>
    <t>C(n)/n</t>
  </si>
  <si>
    <t>C(n)/n^2</t>
  </si>
  <si>
    <t>C(n)/n log n</t>
  </si>
  <si>
    <t>C(n)/log n</t>
  </si>
  <si>
    <t>M(2n)/M(n)</t>
  </si>
  <si>
    <t>This is the table for random, unsorted arrays. Based on the data calulated with</t>
  </si>
  <si>
    <t>C(n)/n^2 and M(2n)/M(n), one can assume that the order of growth for this algorithm</t>
  </si>
  <si>
    <t xml:space="preserve">when input is random and unsorted is quadratic: ∈θ(n^2). </t>
  </si>
  <si>
    <t xml:space="preserve">Setting up the equation, C(n)/n^2 = 0.25 and solving for C(n), we get that the </t>
  </si>
  <si>
    <t>algorithm's actual time efficiency is C(n) = 0.25(n^2)</t>
  </si>
  <si>
    <t>Plugging in 25,000 for n in the equation: C(n) = 0.25(250000^2) gives us an estimate</t>
  </si>
  <si>
    <t>for the number of key comparisons needed when the array is of size 250000</t>
  </si>
  <si>
    <t>Key comparisons at size 25k: 156250000</t>
  </si>
  <si>
    <t xml:space="preserve">C(n)/ n log n </t>
  </si>
  <si>
    <t>This is the table for random arrays already sorted into ascending order. Based on the</t>
  </si>
  <si>
    <t>data calculated with C(n)/n and M(2n)/M(n), one can assume that the order of growth</t>
  </si>
  <si>
    <t xml:space="preserve">for this algorithm when the input is pre-sorted in ascending order is linear: ∈θ(n). </t>
  </si>
  <si>
    <t>Setting up the equation, C(n)/n = 0.999 and solving for C(n), we get that the algorithm's</t>
  </si>
  <si>
    <t>actual time efficiency is: C(n) = 0.999n</t>
  </si>
  <si>
    <t>Plugging in 25,000 for n in the equation: C(n) = 0.999(250000) gives us an estimate</t>
  </si>
  <si>
    <t>Key comparisons at size 25k: 24975</t>
  </si>
  <si>
    <t>This is the table for random arrays already sorted into descending order. Based on the</t>
  </si>
  <si>
    <t>data calculated with C(n)/n^2 and M(2n)/M(n), one can assume that the order of growth</t>
  </si>
  <si>
    <t>for this algorithm when the input is pre-sorted in descending order is quadratic: ∈θ(n^2)</t>
  </si>
  <si>
    <t>Setting up the equation, C(n)/n^2 = 0.5 and solving for C(n), we get that the algorithm's</t>
  </si>
  <si>
    <t>actual time efficiency is: C(n) = 0.5(n^2)</t>
  </si>
  <si>
    <t>Plugging in 25,000 for n in the equation: C(n) = 0.5(250000^2) gives us an estimate</t>
  </si>
  <si>
    <t>Key comparisons at size 25k: 312500000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</si>
</sst>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5BD25-AE03-4B21-97C8-7F3B6B6673A5}" name="RandomUnsorted" displayName="RandomUnsorted" ref="A1:G21" totalsRowShown="0">
  <autoFilter ref="A1:G21" xr:uid="{3F1C447E-0479-49EC-96A7-7C9E96E950B4}"/>
  <tableColumns count="7">
    <tableColumn id="1" xr3:uid="{5A2C8DA7-D0C2-4EAE-B393-56C81CD3451C}" name="n"/>
    <tableColumn id="2" xr3:uid="{D2EFE11E-50E8-4FEB-834F-BFF617C9A12C}" name="C(n)"/>
    <tableColumn id="3" xr3:uid="{686F37B9-8151-49E1-A969-BA8F10CCDB30}" name="C(n)/n" dataDxfId="14">
      <calculatedColumnFormula>B2/A2</calculatedColumnFormula>
    </tableColumn>
    <tableColumn id="4" xr3:uid="{28651403-9CBE-4B01-A152-2442B10520DE}" name="C(n)/n^2" dataDxfId="13">
      <calculatedColumnFormula>B2/(A2)^2</calculatedColumnFormula>
    </tableColumn>
    <tableColumn id="5" xr3:uid="{4C2942C3-5BA9-47C2-8BF6-7CE215045728}" name="C(n)/n log n" dataDxfId="12">
      <calculatedColumnFormula>B2/(A2*LOG(A2))</calculatedColumnFormula>
    </tableColumn>
    <tableColumn id="7" xr3:uid="{D567B8F1-902F-4831-83D8-B45B797D1953}" name="C(n)/log n" dataDxfId="11">
      <calculatedColumnFormula>B2/(LOG(A2))</calculatedColumnFormula>
    </tableColumn>
    <tableColumn id="8" xr3:uid="{18EDF81C-B0FC-4339-B7DE-0D454B9073BB}" name="M(2n)/M(n)" dataDxfId="10">
      <calculatedColumnFormula>B2/B1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CF8BBA-4D79-4E68-9D2C-14226BBEF4F6}" name="RandomAscending" displayName="RandomAscending" ref="A23:G43" totalsRowShown="0">
  <autoFilter ref="A23:G43" xr:uid="{A265D097-9606-4D7B-8E37-C485BF131F4F}"/>
  <tableColumns count="7">
    <tableColumn id="1" xr3:uid="{781537BC-5D13-41EF-8512-32BCBF2F8AA8}" name="n"/>
    <tableColumn id="2" xr3:uid="{9FC74F34-6D70-43D5-BA0C-6BB8D07EC8D3}" name="C(n)"/>
    <tableColumn id="3" xr3:uid="{FDC7CA95-5131-40E0-9DE5-00DD39C72C73}" name="C(n)/n" dataDxfId="9">
      <calculatedColumnFormula>B24/A24</calculatedColumnFormula>
    </tableColumn>
    <tableColumn id="4" xr3:uid="{A980CE36-8F7B-4A42-9073-B2933B60B152}" name="C(n)/n^2" dataDxfId="8">
      <calculatedColumnFormula>B24/A24^2</calculatedColumnFormula>
    </tableColumn>
    <tableColumn id="5" xr3:uid="{EC1DFBDE-2233-4121-A2FE-651EC2B0C9EE}" name="C(n)/ n log n " dataDxfId="7">
      <calculatedColumnFormula>B24/(A24*LOG(A24))</calculatedColumnFormula>
    </tableColumn>
    <tableColumn id="6" xr3:uid="{0875FAAF-9AE1-4D78-BB29-67C54B222366}" name="C(n)/log n" dataDxfId="6">
      <calculatedColumnFormula>B24/(LOG(A24))</calculatedColumnFormula>
    </tableColumn>
    <tableColumn id="7" xr3:uid="{8F39DBDE-E282-4BD7-BF9E-C84B25CEAEDB}" name="M(2n)/M(n)" dataDxfId="5">
      <calculatedColumnFormula>B24/B23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80F67C-D1B9-4816-A566-5949CFDC60B9}" name="RandomDescending" displayName="RandomDescending" ref="A45:G65" totalsRowShown="0">
  <autoFilter ref="A45:G65" xr:uid="{53FF7DE8-72E4-4A87-BD9F-A6C773CFB551}"/>
  <tableColumns count="7">
    <tableColumn id="1" xr3:uid="{78B4B168-F0FD-4493-B167-B3B4A709948B}" name="n"/>
    <tableColumn id="2" xr3:uid="{C1A2C7AA-3977-46FD-AE4E-427F6AD6169F}" name="C(n)"/>
    <tableColumn id="3" xr3:uid="{E7DC88B0-C8A9-4267-9AA0-CADD56F1AC39}" name="C(n)/n" dataDxfId="4">
      <calculatedColumnFormula>B46/A46</calculatedColumnFormula>
    </tableColumn>
    <tableColumn id="4" xr3:uid="{CEC51972-98D4-4DC0-895B-03559579F83B}" name="C(n)/n^2" dataDxfId="3">
      <calculatedColumnFormula>B46/A46^2</calculatedColumnFormula>
    </tableColumn>
    <tableColumn id="5" xr3:uid="{8B3F0621-5AC5-4E9B-A4BD-3709D21FE706}" name="C(n)/n log n" dataDxfId="2">
      <calculatedColumnFormula>B46/(A46*LOG(A46))</calculatedColumnFormula>
    </tableColumn>
    <tableColumn id="6" xr3:uid="{E7FC8EAE-FA55-4769-A790-2D906812A790}" name="C(n)/log n" dataDxfId="1">
      <calculatedColumnFormula>B46/(LOG(A46))</calculatedColumnFormula>
    </tableColumn>
    <tableColumn id="7" xr3:uid="{D5B68EDC-035F-4D45-82AE-C89A780A985C}" name="M(2n)/M(n)" dataDxfId="0">
      <calculatedColumnFormula>B46/B45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A51" workbookViewId="0">
      <selection activeCell="I59" sqref="I59"/>
    </sheetView>
  </sheetViews>
  <sheetFormatPr defaultRowHeight="15"/>
  <cols>
    <col min="1" max="1" width="11.28515625" bestFit="1" customWidth="1"/>
    <col min="2" max="2" width="10.85546875" customWidth="1"/>
    <col min="3" max="3" width="11.28515625" customWidth="1"/>
    <col min="4" max="4" width="13" customWidth="1"/>
    <col min="5" max="5" width="14.5703125" customWidth="1"/>
    <col min="6" max="6" width="13" customWidth="1"/>
    <col min="7" max="7" width="14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>
        <v>1000</v>
      </c>
      <c r="B2">
        <v>251405</v>
      </c>
      <c r="C2">
        <f t="shared" ref="C2:C21" si="0">B2/A2</f>
        <v>251.405</v>
      </c>
      <c r="D2">
        <f t="shared" ref="D2:D21" si="1">B2/(A2)^2</f>
        <v>0.25140499999999999</v>
      </c>
      <c r="E2">
        <f t="shared" ref="E2:E21" si="2">B2/(A2*LOG(A2))</f>
        <v>83.801666666666662</v>
      </c>
      <c r="F2">
        <f t="shared" ref="F2:F21" si="3">B2/(LOG(A2))</f>
        <v>83801.666666666672</v>
      </c>
      <c r="H2" s="2" t="s">
        <v>7</v>
      </c>
    </row>
    <row r="3" spans="1:8">
      <c r="A3">
        <v>2000</v>
      </c>
      <c r="B3">
        <v>999361</v>
      </c>
      <c r="C3">
        <f t="shared" si="0"/>
        <v>499.68049999999999</v>
      </c>
      <c r="D3">
        <f t="shared" si="1"/>
        <v>0.24984025000000001</v>
      </c>
      <c r="E3">
        <f t="shared" si="2"/>
        <v>151.37108740494571</v>
      </c>
      <c r="F3">
        <f t="shared" si="3"/>
        <v>302742.17480989138</v>
      </c>
      <c r="G3">
        <f t="shared" ref="G3" si="4">B3/B2</f>
        <v>3.9751039159921242</v>
      </c>
      <c r="H3" s="2" t="s">
        <v>8</v>
      </c>
    </row>
    <row r="4" spans="1:8">
      <c r="A4">
        <v>3000</v>
      </c>
      <c r="B4">
        <v>2245146</v>
      </c>
      <c r="C4">
        <f t="shared" si="0"/>
        <v>748.38199999999995</v>
      </c>
      <c r="D4">
        <f t="shared" si="1"/>
        <v>0.24946066666666666</v>
      </c>
      <c r="E4">
        <f t="shared" si="2"/>
        <v>215.23034291202396</v>
      </c>
      <c r="F4">
        <f t="shared" si="3"/>
        <v>645691.02873607189</v>
      </c>
      <c r="H4" t="s">
        <v>9</v>
      </c>
    </row>
    <row r="5" spans="1:8">
      <c r="A5">
        <v>4000</v>
      </c>
      <c r="B5">
        <v>3988209</v>
      </c>
      <c r="C5">
        <f t="shared" si="0"/>
        <v>997.05224999999996</v>
      </c>
      <c r="D5">
        <f t="shared" si="1"/>
        <v>0.24926306249999999</v>
      </c>
      <c r="E5">
        <f t="shared" si="2"/>
        <v>276.80056756423403</v>
      </c>
      <c r="F5">
        <f t="shared" si="3"/>
        <v>1107202.2702569361</v>
      </c>
      <c r="G5">
        <f>B5/B3</f>
        <v>3.9907590950617444</v>
      </c>
      <c r="H5" s="3"/>
    </row>
    <row r="6" spans="1:8">
      <c r="A6">
        <v>5000</v>
      </c>
      <c r="B6">
        <v>6150074</v>
      </c>
      <c r="C6">
        <f t="shared" si="0"/>
        <v>1230.0147999999999</v>
      </c>
      <c r="D6">
        <f t="shared" si="1"/>
        <v>0.24600295999999999</v>
      </c>
      <c r="E6">
        <f t="shared" si="2"/>
        <v>332.52900092678448</v>
      </c>
      <c r="F6">
        <f t="shared" si="3"/>
        <v>1662645.0046339224</v>
      </c>
      <c r="H6" s="2" t="s">
        <v>10</v>
      </c>
    </row>
    <row r="7" spans="1:8">
      <c r="A7">
        <v>6000</v>
      </c>
      <c r="B7">
        <v>8981016</v>
      </c>
      <c r="C7">
        <f t="shared" si="0"/>
        <v>1496.836</v>
      </c>
      <c r="D7">
        <f t="shared" si="1"/>
        <v>0.24947266666666668</v>
      </c>
      <c r="E7">
        <f t="shared" si="2"/>
        <v>396.18212739577524</v>
      </c>
      <c r="F7">
        <f t="shared" si="3"/>
        <v>2377092.764374651</v>
      </c>
      <c r="G7">
        <f>B7/B4</f>
        <v>4.0001924151035171</v>
      </c>
      <c r="H7" s="2" t="s">
        <v>11</v>
      </c>
    </row>
    <row r="8" spans="1:8">
      <c r="A8">
        <v>7000</v>
      </c>
      <c r="B8">
        <v>12134505</v>
      </c>
      <c r="C8">
        <f t="shared" si="0"/>
        <v>1733.5007142857144</v>
      </c>
      <c r="D8">
        <f t="shared" si="1"/>
        <v>0.24764295918367346</v>
      </c>
      <c r="E8">
        <f t="shared" si="2"/>
        <v>450.83394395823694</v>
      </c>
      <c r="F8">
        <f t="shared" si="3"/>
        <v>3155837.6077076588</v>
      </c>
    </row>
    <row r="9" spans="1:8">
      <c r="A9">
        <v>8000</v>
      </c>
      <c r="B9">
        <v>15802061</v>
      </c>
      <c r="C9">
        <f t="shared" si="0"/>
        <v>1975.257625</v>
      </c>
      <c r="D9">
        <f t="shared" si="1"/>
        <v>0.246907203125</v>
      </c>
      <c r="E9">
        <f t="shared" si="2"/>
        <v>506.0753483991034</v>
      </c>
      <c r="F9">
        <f t="shared" si="3"/>
        <v>4048602.7871928276</v>
      </c>
      <c r="G9">
        <f>B9/B5</f>
        <v>3.962194809750442</v>
      </c>
      <c r="H9" s="2" t="s">
        <v>12</v>
      </c>
    </row>
    <row r="10" spans="1:8">
      <c r="A10">
        <v>9000</v>
      </c>
      <c r="B10">
        <v>20115113</v>
      </c>
      <c r="C10">
        <f t="shared" si="0"/>
        <v>2235.0125555555555</v>
      </c>
      <c r="D10">
        <f t="shared" si="1"/>
        <v>0.24833472839506174</v>
      </c>
      <c r="E10">
        <f t="shared" si="2"/>
        <v>565.21888837628717</v>
      </c>
      <c r="F10">
        <f t="shared" si="3"/>
        <v>5086969.9953865847</v>
      </c>
      <c r="H10" s="2" t="s">
        <v>13</v>
      </c>
    </row>
    <row r="11" spans="1:8">
      <c r="A11">
        <v>10000</v>
      </c>
      <c r="B11">
        <v>24867658</v>
      </c>
      <c r="C11">
        <f t="shared" si="0"/>
        <v>2486.7658000000001</v>
      </c>
      <c r="D11">
        <f t="shared" si="1"/>
        <v>0.24867658000000001</v>
      </c>
      <c r="E11">
        <f t="shared" si="2"/>
        <v>621.69145000000003</v>
      </c>
      <c r="F11">
        <f t="shared" si="3"/>
        <v>6216914.5</v>
      </c>
      <c r="G11">
        <f>B11/B6</f>
        <v>4.0434729728455299</v>
      </c>
      <c r="H11" s="2" t="s">
        <v>14</v>
      </c>
    </row>
    <row r="12" spans="1:8">
      <c r="A12">
        <v>11000</v>
      </c>
      <c r="B12">
        <v>30642945</v>
      </c>
      <c r="C12">
        <f t="shared" si="0"/>
        <v>2785.7222727272729</v>
      </c>
      <c r="D12">
        <f t="shared" si="1"/>
        <v>0.25324747933884295</v>
      </c>
      <c r="E12">
        <f t="shared" si="2"/>
        <v>689.29759856241446</v>
      </c>
      <c r="F12">
        <f t="shared" si="3"/>
        <v>7582273.5841865595</v>
      </c>
      <c r="H12" s="2"/>
    </row>
    <row r="13" spans="1:8">
      <c r="A13">
        <v>12000</v>
      </c>
      <c r="B13">
        <v>35776898</v>
      </c>
      <c r="C13">
        <f t="shared" si="0"/>
        <v>2981.4081666666666</v>
      </c>
      <c r="D13">
        <f t="shared" si="1"/>
        <v>0.24845068055555555</v>
      </c>
      <c r="E13">
        <f t="shared" si="2"/>
        <v>730.88396588295609</v>
      </c>
      <c r="F13">
        <f t="shared" si="3"/>
        <v>8770607.5905954726</v>
      </c>
      <c r="G13">
        <f>B13/B7</f>
        <v>3.9836136579647561</v>
      </c>
      <c r="H13" s="2"/>
    </row>
    <row r="14" spans="1:8">
      <c r="A14">
        <v>13000</v>
      </c>
      <c r="B14">
        <v>42372259</v>
      </c>
      <c r="C14">
        <f t="shared" si="0"/>
        <v>3259.4045384615383</v>
      </c>
      <c r="D14">
        <f t="shared" si="1"/>
        <v>0.25072342603550296</v>
      </c>
      <c r="E14">
        <f t="shared" si="2"/>
        <v>792.28230904877978</v>
      </c>
      <c r="F14">
        <f t="shared" si="3"/>
        <v>10299670.017634137</v>
      </c>
      <c r="H14" s="2"/>
    </row>
    <row r="15" spans="1:8">
      <c r="A15">
        <v>14000</v>
      </c>
      <c r="B15">
        <v>49085216</v>
      </c>
      <c r="C15">
        <f t="shared" si="0"/>
        <v>3506.0868571428573</v>
      </c>
      <c r="D15">
        <f t="shared" si="1"/>
        <v>0.2504347755102041</v>
      </c>
      <c r="E15">
        <f t="shared" si="2"/>
        <v>845.62918148506219</v>
      </c>
      <c r="F15">
        <f t="shared" si="3"/>
        <v>11838808.540790871</v>
      </c>
      <c r="G15">
        <f>B15/B8</f>
        <v>4.045094216863399</v>
      </c>
      <c r="H15" s="2"/>
    </row>
    <row r="16" spans="1:8">
      <c r="A16">
        <v>15000</v>
      </c>
      <c r="B16">
        <v>56123303</v>
      </c>
      <c r="C16">
        <f t="shared" si="0"/>
        <v>3741.5535333333332</v>
      </c>
      <c r="D16">
        <f t="shared" si="1"/>
        <v>0.24943690222222223</v>
      </c>
      <c r="E16">
        <f t="shared" si="2"/>
        <v>895.94630510526542</v>
      </c>
      <c r="F16">
        <f t="shared" si="3"/>
        <v>13439194.57657898</v>
      </c>
      <c r="H16" s="2"/>
    </row>
    <row r="17" spans="1:10">
      <c r="A17">
        <v>16000</v>
      </c>
      <c r="B17">
        <v>63816441</v>
      </c>
      <c r="C17">
        <f t="shared" si="0"/>
        <v>3988.5275624999999</v>
      </c>
      <c r="D17">
        <f t="shared" si="1"/>
        <v>0.24928297265624999</v>
      </c>
      <c r="E17">
        <f t="shared" si="2"/>
        <v>948.71877561883332</v>
      </c>
      <c r="F17">
        <f t="shared" si="3"/>
        <v>15179500.409901334</v>
      </c>
      <c r="G17">
        <f>B17/B9</f>
        <v>4.0384884604609486</v>
      </c>
      <c r="H17" s="2"/>
    </row>
    <row r="18" spans="1:10">
      <c r="A18">
        <v>17000</v>
      </c>
      <c r="B18">
        <v>72115560</v>
      </c>
      <c r="C18">
        <f t="shared" si="0"/>
        <v>4242.0917647058823</v>
      </c>
      <c r="D18">
        <f t="shared" si="1"/>
        <v>0.24953480968858133</v>
      </c>
      <c r="E18">
        <f t="shared" si="2"/>
        <v>1002.7521531506437</v>
      </c>
      <c r="F18">
        <f t="shared" si="3"/>
        <v>17046786.603560943</v>
      </c>
      <c r="H18" s="2"/>
    </row>
    <row r="19" spans="1:10">
      <c r="A19">
        <v>18000</v>
      </c>
      <c r="B19">
        <v>81021961</v>
      </c>
      <c r="C19">
        <f t="shared" si="0"/>
        <v>4501.2200555555555</v>
      </c>
      <c r="D19">
        <f t="shared" si="1"/>
        <v>0.25006778086419751</v>
      </c>
      <c r="E19">
        <f t="shared" si="2"/>
        <v>1057.7983079009127</v>
      </c>
      <c r="F19">
        <f t="shared" si="3"/>
        <v>19040369.542216428</v>
      </c>
      <c r="G19">
        <f>B19/B10</f>
        <v>4.027914782283351</v>
      </c>
      <c r="H19" s="2"/>
    </row>
    <row r="20" spans="1:10">
      <c r="A20">
        <v>19000</v>
      </c>
      <c r="B20">
        <v>90308736</v>
      </c>
      <c r="C20">
        <f t="shared" si="0"/>
        <v>4753.0913684210527</v>
      </c>
      <c r="D20">
        <f t="shared" si="1"/>
        <v>0.25016270360110804</v>
      </c>
      <c r="E20">
        <f t="shared" si="2"/>
        <v>1110.8588649186515</v>
      </c>
      <c r="F20">
        <f t="shared" si="3"/>
        <v>21106318.433454379</v>
      </c>
      <c r="H20" s="2"/>
    </row>
    <row r="21" spans="1:10">
      <c r="A21">
        <v>20000</v>
      </c>
      <c r="B21">
        <v>100717145</v>
      </c>
      <c r="C21">
        <f t="shared" si="0"/>
        <v>5035.85725</v>
      </c>
      <c r="D21">
        <f t="shared" si="1"/>
        <v>0.25179286249999999</v>
      </c>
      <c r="E21">
        <f t="shared" si="2"/>
        <v>1170.8491349925073</v>
      </c>
      <c r="F21">
        <f t="shared" si="3"/>
        <v>23416982.699850146</v>
      </c>
      <c r="G21">
        <f>B21/B11</f>
        <v>4.0501258703171805</v>
      </c>
      <c r="H21" s="2"/>
      <c r="I21" s="2"/>
      <c r="J21" s="2"/>
    </row>
    <row r="23" spans="1:10">
      <c r="A23" t="s">
        <v>0</v>
      </c>
      <c r="B23" t="s">
        <v>1</v>
      </c>
      <c r="C23" t="s">
        <v>2</v>
      </c>
      <c r="D23" t="s">
        <v>3</v>
      </c>
      <c r="E23" t="s">
        <v>15</v>
      </c>
      <c r="F23" t="s">
        <v>5</v>
      </c>
      <c r="G23" t="s">
        <v>6</v>
      </c>
    </row>
    <row r="24" spans="1:10">
      <c r="A24">
        <v>1000</v>
      </c>
      <c r="B24">
        <v>999</v>
      </c>
      <c r="C24">
        <f t="shared" ref="C24:D43" si="5">B24/A24</f>
        <v>0.999</v>
      </c>
      <c r="D24">
        <f t="shared" ref="D24:D43" si="6">B24/A24^2</f>
        <v>9.990000000000001E-4</v>
      </c>
      <c r="E24">
        <f t="shared" ref="E24:E43" si="7">B24/(A24*LOG(A24))</f>
        <v>0.33300000000000002</v>
      </c>
      <c r="F24">
        <f t="shared" ref="F24:F43" si="8">B24/(LOG(A24))</f>
        <v>333</v>
      </c>
      <c r="H24" s="2"/>
    </row>
    <row r="25" spans="1:10">
      <c r="A25">
        <v>2000</v>
      </c>
      <c r="B25">
        <v>1999</v>
      </c>
      <c r="C25">
        <f t="shared" si="5"/>
        <v>0.99950000000000006</v>
      </c>
      <c r="D25">
        <f t="shared" si="6"/>
        <v>4.9974999999999998E-4</v>
      </c>
      <c r="E25">
        <f t="shared" si="7"/>
        <v>0.3027842828792463</v>
      </c>
      <c r="F25">
        <f t="shared" si="8"/>
        <v>605.56856575849258</v>
      </c>
      <c r="G25">
        <f t="shared" ref="G25" si="9">B25/B24</f>
        <v>2.0010010010010011</v>
      </c>
      <c r="H25" s="2" t="s">
        <v>16</v>
      </c>
    </row>
    <row r="26" spans="1:10">
      <c r="A26">
        <v>3000</v>
      </c>
      <c r="B26">
        <v>2999</v>
      </c>
      <c r="C26">
        <f t="shared" si="5"/>
        <v>0.9996666666666667</v>
      </c>
      <c r="D26">
        <f t="shared" si="6"/>
        <v>3.3322222222222222E-4</v>
      </c>
      <c r="E26">
        <f t="shared" si="7"/>
        <v>0.28749836241970894</v>
      </c>
      <c r="F26">
        <f t="shared" si="8"/>
        <v>862.49508725912688</v>
      </c>
      <c r="H26" s="2" t="s">
        <v>17</v>
      </c>
    </row>
    <row r="27" spans="1:10">
      <c r="A27">
        <v>4000</v>
      </c>
      <c r="B27">
        <v>3999</v>
      </c>
      <c r="C27">
        <f t="shared" si="5"/>
        <v>0.99975000000000003</v>
      </c>
      <c r="D27">
        <f t="shared" si="6"/>
        <v>2.499375E-4</v>
      </c>
      <c r="E27">
        <f t="shared" si="7"/>
        <v>0.27754951400224309</v>
      </c>
      <c r="F27">
        <f t="shared" si="8"/>
        <v>1110.1980560089723</v>
      </c>
      <c r="G27">
        <f>B27/B25</f>
        <v>2.0005002501250626</v>
      </c>
      <c r="H27" s="2" t="s">
        <v>18</v>
      </c>
    </row>
    <row r="28" spans="1:10">
      <c r="A28">
        <v>5000</v>
      </c>
      <c r="B28">
        <v>4999</v>
      </c>
      <c r="C28">
        <f t="shared" si="5"/>
        <v>0.99980000000000002</v>
      </c>
      <c r="D28">
        <f t="shared" si="6"/>
        <v>1.9996E-4</v>
      </c>
      <c r="E28">
        <f t="shared" si="7"/>
        <v>0.27029145919756342</v>
      </c>
      <c r="F28">
        <f t="shared" si="8"/>
        <v>1351.4572959878171</v>
      </c>
      <c r="H28" s="2"/>
    </row>
    <row r="29" spans="1:10">
      <c r="A29">
        <v>6000</v>
      </c>
      <c r="B29">
        <v>5999</v>
      </c>
      <c r="C29">
        <f t="shared" si="5"/>
        <v>0.99983333333333335</v>
      </c>
      <c r="D29">
        <f t="shared" si="6"/>
        <v>1.6663888888888889E-4</v>
      </c>
      <c r="E29">
        <f t="shared" si="7"/>
        <v>0.26463560272548847</v>
      </c>
      <c r="F29">
        <f t="shared" si="8"/>
        <v>1587.8136163529307</v>
      </c>
      <c r="G29">
        <f>B29/B26</f>
        <v>2.0003334444814937</v>
      </c>
      <c r="H29" s="2" t="s">
        <v>19</v>
      </c>
    </row>
    <row r="30" spans="1:10">
      <c r="A30">
        <v>7000</v>
      </c>
      <c r="B30">
        <v>6999</v>
      </c>
      <c r="C30">
        <f t="shared" si="5"/>
        <v>0.99985714285714289</v>
      </c>
      <c r="D30">
        <f t="shared" si="6"/>
        <v>1.4283673469387754E-4</v>
      </c>
      <c r="E30">
        <f t="shared" si="7"/>
        <v>0.26003423903683753</v>
      </c>
      <c r="F30">
        <f t="shared" si="8"/>
        <v>1820.2396732578629</v>
      </c>
      <c r="H30" s="2" t="s">
        <v>20</v>
      </c>
    </row>
    <row r="31" spans="1:10">
      <c r="A31">
        <v>8000</v>
      </c>
      <c r="B31">
        <v>7999</v>
      </c>
      <c r="C31">
        <f t="shared" si="5"/>
        <v>0.99987499999999996</v>
      </c>
      <c r="D31">
        <f t="shared" si="5"/>
        <v>1.25E-4</v>
      </c>
      <c r="E31">
        <f t="shared" si="7"/>
        <v>0.25617523637229522</v>
      </c>
      <c r="F31">
        <f t="shared" si="8"/>
        <v>2049.4018909783622</v>
      </c>
      <c r="G31">
        <f>B31/B27</f>
        <v>2.000250062515629</v>
      </c>
      <c r="H31" s="2"/>
    </row>
    <row r="32" spans="1:10">
      <c r="A32">
        <v>9000</v>
      </c>
      <c r="B32">
        <v>8999</v>
      </c>
      <c r="C32">
        <f t="shared" si="5"/>
        <v>0.99988888888888894</v>
      </c>
      <c r="D32">
        <f t="shared" si="5"/>
        <v>1.1111111111111112E-4</v>
      </c>
      <c r="E32">
        <f t="shared" si="7"/>
        <v>0.25286483732396675</v>
      </c>
      <c r="F32">
        <f t="shared" si="8"/>
        <v>2275.7835359157007</v>
      </c>
      <c r="H32" s="2" t="s">
        <v>21</v>
      </c>
    </row>
    <row r="33" spans="1:8">
      <c r="A33">
        <v>10000</v>
      </c>
      <c r="B33">
        <v>9999</v>
      </c>
      <c r="C33">
        <f t="shared" si="5"/>
        <v>0.99990000000000001</v>
      </c>
      <c r="D33">
        <f t="shared" si="6"/>
        <v>9.9989999999999996E-5</v>
      </c>
      <c r="E33">
        <f t="shared" si="7"/>
        <v>0.249975</v>
      </c>
      <c r="F33">
        <f t="shared" si="8"/>
        <v>2499.75</v>
      </c>
      <c r="G33">
        <f>B33/B28</f>
        <v>2.0002000400080018</v>
      </c>
      <c r="H33" s="2" t="s">
        <v>13</v>
      </c>
    </row>
    <row r="34" spans="1:8">
      <c r="A34">
        <v>11000</v>
      </c>
      <c r="B34">
        <v>10999</v>
      </c>
      <c r="C34">
        <f t="shared" si="5"/>
        <v>0.99990909090909086</v>
      </c>
      <c r="D34">
        <f t="shared" si="6"/>
        <v>9.0900826446280985E-5</v>
      </c>
      <c r="E34">
        <f t="shared" si="7"/>
        <v>0.24741695964888483</v>
      </c>
      <c r="F34">
        <f t="shared" si="8"/>
        <v>2721.5865561377332</v>
      </c>
      <c r="H34" s="2" t="s">
        <v>22</v>
      </c>
    </row>
    <row r="35" spans="1:8">
      <c r="A35">
        <v>12000</v>
      </c>
      <c r="B35">
        <v>11999</v>
      </c>
      <c r="C35">
        <f t="shared" si="5"/>
        <v>0.99991666666666668</v>
      </c>
      <c r="D35">
        <f t="shared" si="6"/>
        <v>8.3326388888888887E-5</v>
      </c>
      <c r="E35">
        <f t="shared" si="7"/>
        <v>0.24512680519785673</v>
      </c>
      <c r="F35">
        <f t="shared" si="8"/>
        <v>2941.5216623742808</v>
      </c>
      <c r="G35">
        <f>B35/B29</f>
        <v>2.0001666944490748</v>
      </c>
      <c r="H35" s="2"/>
    </row>
    <row r="36" spans="1:8">
      <c r="A36">
        <v>13000</v>
      </c>
      <c r="B36">
        <v>12999</v>
      </c>
      <c r="C36">
        <f t="shared" si="5"/>
        <v>0.99992307692307691</v>
      </c>
      <c r="D36">
        <f t="shared" si="6"/>
        <v>7.6917159763313604E-5</v>
      </c>
      <c r="E36">
        <f t="shared" si="7"/>
        <v>0.24305708447890606</v>
      </c>
      <c r="F36">
        <f t="shared" si="8"/>
        <v>3159.742098225779</v>
      </c>
      <c r="H36" s="2"/>
    </row>
    <row r="37" spans="1:8">
      <c r="A37">
        <v>14000</v>
      </c>
      <c r="B37">
        <v>13999</v>
      </c>
      <c r="C37">
        <f t="shared" si="5"/>
        <v>0.99992857142857139</v>
      </c>
      <c r="D37">
        <f t="shared" si="6"/>
        <v>7.1423469387755102E-5</v>
      </c>
      <c r="E37">
        <f t="shared" si="7"/>
        <v>0.24117165770665824</v>
      </c>
      <c r="F37">
        <f t="shared" si="8"/>
        <v>3376.4032078932155</v>
      </c>
      <c r="G37">
        <f>B37/B30</f>
        <v>2.0001428775539365</v>
      </c>
      <c r="H37" s="2"/>
    </row>
    <row r="38" spans="1:8">
      <c r="A38">
        <v>15000</v>
      </c>
      <c r="B38">
        <v>14999</v>
      </c>
      <c r="C38">
        <f t="shared" si="5"/>
        <v>0.99993333333333334</v>
      </c>
      <c r="D38">
        <f t="shared" si="6"/>
        <v>6.6662222222222225E-5</v>
      </c>
      <c r="E38">
        <f t="shared" si="7"/>
        <v>0.23944240470440373</v>
      </c>
      <c r="F38">
        <f t="shared" si="8"/>
        <v>3591.6360705660559</v>
      </c>
      <c r="H38" s="2"/>
    </row>
    <row r="39" spans="1:8">
      <c r="A39">
        <v>16000</v>
      </c>
      <c r="B39">
        <v>15999</v>
      </c>
      <c r="C39">
        <f t="shared" si="5"/>
        <v>0.99993750000000003</v>
      </c>
      <c r="D39">
        <f t="shared" si="6"/>
        <v>6.2496093749999997E-5</v>
      </c>
      <c r="E39">
        <f t="shared" si="7"/>
        <v>0.23784704150339117</v>
      </c>
      <c r="F39">
        <f t="shared" si="8"/>
        <v>3805.5526640542589</v>
      </c>
      <c r="G39">
        <f>B39/B31</f>
        <v>2.0001250156269532</v>
      </c>
      <c r="H39" s="2"/>
    </row>
    <row r="40" spans="1:8">
      <c r="A40">
        <v>17000</v>
      </c>
      <c r="B40">
        <v>16999</v>
      </c>
      <c r="C40">
        <f t="shared" si="5"/>
        <v>0.99994117647058822</v>
      </c>
      <c r="D40">
        <f t="shared" si="6"/>
        <v>5.8820069204152252E-5</v>
      </c>
      <c r="E40">
        <f t="shared" si="7"/>
        <v>0.23636762789345034</v>
      </c>
      <c r="F40">
        <f t="shared" si="8"/>
        <v>4018.2496741886557</v>
      </c>
      <c r="H40" s="2"/>
    </row>
    <row r="41" spans="1:8">
      <c r="A41">
        <v>18000</v>
      </c>
      <c r="B41">
        <v>17999</v>
      </c>
      <c r="C41">
        <f t="shared" si="5"/>
        <v>0.99994444444444441</v>
      </c>
      <c r="D41">
        <f t="shared" si="6"/>
        <v>5.5552469135802471E-5</v>
      </c>
      <c r="E41">
        <f t="shared" si="7"/>
        <v>0.2349895202352425</v>
      </c>
      <c r="F41">
        <f t="shared" si="8"/>
        <v>4229.8113642343651</v>
      </c>
      <c r="G41">
        <f>B41/B32</f>
        <v>2.0001111234581619</v>
      </c>
      <c r="H41" s="2"/>
    </row>
    <row r="42" spans="1:8">
      <c r="A42">
        <v>19000</v>
      </c>
      <c r="B42">
        <v>18999</v>
      </c>
      <c r="C42">
        <f t="shared" si="5"/>
        <v>0.99994736842105258</v>
      </c>
      <c r="D42">
        <f t="shared" si="6"/>
        <v>5.2628808864265929E-5</v>
      </c>
      <c r="E42">
        <f t="shared" si="7"/>
        <v>0.23370061977824008</v>
      </c>
      <c r="F42">
        <f t="shared" si="8"/>
        <v>4440.3117757865612</v>
      </c>
      <c r="H42" s="2"/>
    </row>
    <row r="43" spans="1:8">
      <c r="A43">
        <v>20000</v>
      </c>
      <c r="B43">
        <v>19999</v>
      </c>
      <c r="C43">
        <f t="shared" si="5"/>
        <v>0.99995000000000001</v>
      </c>
      <c r="D43">
        <f t="shared" si="6"/>
        <v>4.9997499999999997E-5</v>
      </c>
      <c r="E43">
        <f t="shared" si="7"/>
        <v>0.2324908222002833</v>
      </c>
      <c r="F43">
        <f t="shared" si="8"/>
        <v>4649.8164440056662</v>
      </c>
      <c r="G43">
        <f>B43/B33</f>
        <v>2.0001000100010002</v>
      </c>
      <c r="H43" s="2"/>
    </row>
    <row r="45" spans="1:8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</row>
    <row r="46" spans="1:8">
      <c r="A46" s="1">
        <v>1000</v>
      </c>
      <c r="B46">
        <v>499500</v>
      </c>
      <c r="C46">
        <f t="shared" ref="C46:C65" si="10">B46/A46</f>
        <v>499.5</v>
      </c>
      <c r="D46">
        <f t="shared" ref="D46:D65" si="11">B46/A46^2</f>
        <v>0.4995</v>
      </c>
      <c r="E46">
        <f t="shared" ref="E46:E65" si="12">B46/(A46*LOG(A46))</f>
        <v>166.5</v>
      </c>
      <c r="F46">
        <f t="shared" ref="F46:F65" si="13">B46/(LOG(A46))</f>
        <v>166500</v>
      </c>
      <c r="H46" s="2"/>
    </row>
    <row r="47" spans="1:8">
      <c r="A47">
        <v>2000</v>
      </c>
      <c r="B47">
        <v>1998994</v>
      </c>
      <c r="C47">
        <f t="shared" si="10"/>
        <v>999.49699999999996</v>
      </c>
      <c r="D47">
        <f t="shared" si="11"/>
        <v>0.49974849999999998</v>
      </c>
      <c r="E47">
        <f t="shared" si="12"/>
        <v>302.78337407199405</v>
      </c>
      <c r="F47">
        <f t="shared" si="13"/>
        <v>605566.74814398796</v>
      </c>
      <c r="G47">
        <f t="shared" ref="G46:G65" si="14">B47/B46</f>
        <v>4.0019899899899896</v>
      </c>
      <c r="H47" s="2" t="s">
        <v>23</v>
      </c>
    </row>
    <row r="48" spans="1:8">
      <c r="A48">
        <v>3000</v>
      </c>
      <c r="B48">
        <v>4498496</v>
      </c>
      <c r="C48">
        <f t="shared" si="10"/>
        <v>1499.4986666666666</v>
      </c>
      <c r="D48">
        <f t="shared" si="11"/>
        <v>0.49983288888888888</v>
      </c>
      <c r="E48">
        <f t="shared" si="12"/>
        <v>431.24716017059382</v>
      </c>
      <c r="F48">
        <f t="shared" si="13"/>
        <v>1293741.4805117815</v>
      </c>
      <c r="H48" s="2" t="s">
        <v>24</v>
      </c>
    </row>
    <row r="49" spans="1:8">
      <c r="A49">
        <v>4000</v>
      </c>
      <c r="B49">
        <v>7997960</v>
      </c>
      <c r="C49">
        <f t="shared" si="10"/>
        <v>1999.49</v>
      </c>
      <c r="D49">
        <f t="shared" si="11"/>
        <v>0.4998725</v>
      </c>
      <c r="E49">
        <f t="shared" si="12"/>
        <v>555.09625181529884</v>
      </c>
      <c r="F49">
        <f t="shared" si="13"/>
        <v>2220385.0072611957</v>
      </c>
      <c r="G49">
        <f>B49/B47</f>
        <v>4.0009924992271113</v>
      </c>
      <c r="H49" s="2" t="s">
        <v>25</v>
      </c>
    </row>
    <row r="50" spans="1:8">
      <c r="A50">
        <v>5000</v>
      </c>
      <c r="B50">
        <v>12497447</v>
      </c>
      <c r="C50">
        <f t="shared" si="10"/>
        <v>2499.4893999999999</v>
      </c>
      <c r="D50">
        <f t="shared" si="11"/>
        <v>0.49989788000000002</v>
      </c>
      <c r="E50">
        <f t="shared" si="12"/>
        <v>675.72578233130855</v>
      </c>
      <c r="F50">
        <f t="shared" si="13"/>
        <v>3378628.9116565427</v>
      </c>
      <c r="H50" s="2"/>
    </row>
    <row r="51" spans="1:8">
      <c r="A51">
        <v>6000</v>
      </c>
      <c r="B51">
        <v>17996945</v>
      </c>
      <c r="C51">
        <f t="shared" si="10"/>
        <v>2999.4908333333333</v>
      </c>
      <c r="D51">
        <f t="shared" si="11"/>
        <v>0.49991513888888889</v>
      </c>
      <c r="E51">
        <f t="shared" si="12"/>
        <v>793.90438194573528</v>
      </c>
      <c r="F51">
        <f t="shared" si="13"/>
        <v>4763426.2916744119</v>
      </c>
      <c r="G51">
        <f>B51/B48</f>
        <v>4.000658219991748</v>
      </c>
      <c r="H51" s="2" t="s">
        <v>26</v>
      </c>
    </row>
    <row r="52" spans="1:8">
      <c r="A52">
        <v>7000</v>
      </c>
      <c r="B52">
        <v>24496367</v>
      </c>
      <c r="C52">
        <f t="shared" si="10"/>
        <v>3499.4810000000002</v>
      </c>
      <c r="D52">
        <f t="shared" si="11"/>
        <v>0.49992585714285714</v>
      </c>
      <c r="E52">
        <f t="shared" si="12"/>
        <v>910.1148952724817</v>
      </c>
      <c r="F52">
        <f t="shared" si="13"/>
        <v>6370804.2669073716</v>
      </c>
      <c r="H52" s="2" t="s">
        <v>27</v>
      </c>
    </row>
    <row r="53" spans="1:8">
      <c r="A53">
        <v>8000</v>
      </c>
      <c r="B53">
        <v>31995826</v>
      </c>
      <c r="C53">
        <f t="shared" si="10"/>
        <v>3999.4782500000001</v>
      </c>
      <c r="D53">
        <f t="shared" si="11"/>
        <v>0.49993478125000002</v>
      </c>
      <c r="E53">
        <f t="shared" si="12"/>
        <v>1024.6953729812265</v>
      </c>
      <c r="F53">
        <f t="shared" si="13"/>
        <v>8197562.9838498114</v>
      </c>
      <c r="G53">
        <f>B53/B49</f>
        <v>4.0004983770861573</v>
      </c>
      <c r="H53" s="2"/>
    </row>
    <row r="54" spans="1:8">
      <c r="A54">
        <v>9000</v>
      </c>
      <c r="B54">
        <v>40495212</v>
      </c>
      <c r="C54">
        <f t="shared" si="10"/>
        <v>4499.4679999999998</v>
      </c>
      <c r="D54">
        <f t="shared" si="11"/>
        <v>0.49994088888888888</v>
      </c>
      <c r="E54">
        <f t="shared" si="12"/>
        <v>1137.8836753838812</v>
      </c>
      <c r="F54">
        <f t="shared" si="13"/>
        <v>10240953.07845493</v>
      </c>
      <c r="H54" s="2" t="s">
        <v>28</v>
      </c>
    </row>
    <row r="55" spans="1:8">
      <c r="A55">
        <v>10000</v>
      </c>
      <c r="B55">
        <v>49994591</v>
      </c>
      <c r="C55">
        <f t="shared" si="10"/>
        <v>4999.4591</v>
      </c>
      <c r="D55">
        <f t="shared" si="11"/>
        <v>0.49994590999999999</v>
      </c>
      <c r="E55">
        <f t="shared" si="12"/>
        <v>1249.864775</v>
      </c>
      <c r="F55">
        <f t="shared" si="13"/>
        <v>12498647.75</v>
      </c>
      <c r="G55">
        <f>B55/B50</f>
        <v>4.0003843184932091</v>
      </c>
      <c r="H55" s="2" t="s">
        <v>13</v>
      </c>
    </row>
    <row r="56" spans="1:8">
      <c r="A56">
        <v>11000</v>
      </c>
      <c r="B56">
        <v>60493980</v>
      </c>
      <c r="C56">
        <f t="shared" si="10"/>
        <v>5499.4527272727273</v>
      </c>
      <c r="D56">
        <f t="shared" si="11"/>
        <v>0.49995024793388432</v>
      </c>
      <c r="E56">
        <f t="shared" si="12"/>
        <v>1360.7815809310343</v>
      </c>
      <c r="F56">
        <f t="shared" si="13"/>
        <v>14968597.390241377</v>
      </c>
      <c r="H56" s="2" t="s">
        <v>29</v>
      </c>
    </row>
    <row r="57" spans="1:8">
      <c r="A57">
        <v>12000</v>
      </c>
      <c r="B57">
        <v>71993396</v>
      </c>
      <c r="C57">
        <f t="shared" si="10"/>
        <v>5999.4496666666664</v>
      </c>
      <c r="D57">
        <f t="shared" si="11"/>
        <v>0.4999541388888889</v>
      </c>
      <c r="E57">
        <f t="shared" si="12"/>
        <v>1470.7484921096891</v>
      </c>
      <c r="F57">
        <f t="shared" si="13"/>
        <v>17648981.905316267</v>
      </c>
      <c r="G57">
        <f>B57/B51</f>
        <v>4.0003120529623226</v>
      </c>
      <c r="H57" s="2"/>
    </row>
    <row r="58" spans="1:8">
      <c r="A58">
        <v>13000</v>
      </c>
      <c r="B58">
        <v>84492723</v>
      </c>
      <c r="C58">
        <f t="shared" si="10"/>
        <v>6499.4402307692308</v>
      </c>
      <c r="D58">
        <f t="shared" si="11"/>
        <v>0.49995694082840236</v>
      </c>
      <c r="E58">
        <f t="shared" si="12"/>
        <v>1579.8565206603439</v>
      </c>
      <c r="F58">
        <f t="shared" si="13"/>
        <v>20538134.768584471</v>
      </c>
      <c r="H58" s="2"/>
    </row>
    <row r="59" spans="1:8">
      <c r="A59">
        <v>14000</v>
      </c>
      <c r="B59">
        <v>97992021</v>
      </c>
      <c r="C59">
        <f t="shared" si="10"/>
        <v>6999.4300714285719</v>
      </c>
      <c r="D59">
        <f t="shared" si="11"/>
        <v>0.49995929081632651</v>
      </c>
      <c r="E59">
        <f t="shared" si="12"/>
        <v>1688.1847379524015</v>
      </c>
      <c r="F59">
        <f t="shared" si="13"/>
        <v>23634586.331333619</v>
      </c>
      <c r="G59">
        <f>B59/B52</f>
        <v>4.0002675090555266</v>
      </c>
      <c r="H59" s="2"/>
    </row>
    <row r="60" spans="1:8">
      <c r="A60">
        <v>15000</v>
      </c>
      <c r="B60">
        <v>112491306</v>
      </c>
      <c r="C60">
        <f t="shared" si="10"/>
        <v>7499.4204</v>
      </c>
      <c r="D60">
        <f t="shared" si="11"/>
        <v>0.49996136000000002</v>
      </c>
      <c r="E60">
        <f t="shared" si="12"/>
        <v>1795.7989743968878</v>
      </c>
      <c r="F60">
        <f t="shared" si="13"/>
        <v>26936984.615953315</v>
      </c>
      <c r="H60" s="2"/>
    </row>
    <row r="61" spans="1:8">
      <c r="A61">
        <v>16000</v>
      </c>
      <c r="B61">
        <v>127990573</v>
      </c>
      <c r="C61">
        <f t="shared" si="10"/>
        <v>7999.4108125000002</v>
      </c>
      <c r="D61">
        <f t="shared" si="11"/>
        <v>0.49996317578124999</v>
      </c>
      <c r="E61">
        <f t="shared" si="12"/>
        <v>1902.7551177182211</v>
      </c>
      <c r="F61">
        <f t="shared" si="13"/>
        <v>30444081.883491538</v>
      </c>
      <c r="G61">
        <f>B61/B53</f>
        <v>4.000227185883559</v>
      </c>
      <c r="H61" s="2"/>
    </row>
    <row r="62" spans="1:8">
      <c r="A62">
        <v>17000</v>
      </c>
      <c r="B62">
        <v>144489801</v>
      </c>
      <c r="C62">
        <f t="shared" si="10"/>
        <v>8499.4000588235285</v>
      </c>
      <c r="D62">
        <f t="shared" si="11"/>
        <v>0.49996470934256054</v>
      </c>
      <c r="E62">
        <f t="shared" si="12"/>
        <v>2009.1012128458551</v>
      </c>
      <c r="F62">
        <f t="shared" si="13"/>
        <v>34154720.618379533</v>
      </c>
      <c r="H62" s="2"/>
    </row>
    <row r="63" spans="1:8">
      <c r="A63">
        <v>18000</v>
      </c>
      <c r="B63">
        <v>161989112</v>
      </c>
      <c r="C63">
        <f t="shared" si="10"/>
        <v>8999.395111111111</v>
      </c>
      <c r="D63">
        <f t="shared" si="11"/>
        <v>0.49996639506172841</v>
      </c>
      <c r="E63">
        <f t="shared" si="12"/>
        <v>2114.8810329581065</v>
      </c>
      <c r="F63">
        <f t="shared" si="13"/>
        <v>38067858.593245924</v>
      </c>
      <c r="G63">
        <f>B63/B54</f>
        <v>4.0002040735087396</v>
      </c>
      <c r="H63" s="2"/>
    </row>
    <row r="64" spans="1:8">
      <c r="A64">
        <v>19000</v>
      </c>
      <c r="B64">
        <v>180488279</v>
      </c>
      <c r="C64">
        <f t="shared" si="10"/>
        <v>9499.3831052631576</v>
      </c>
      <c r="D64">
        <f t="shared" si="11"/>
        <v>0.49996753185595566</v>
      </c>
      <c r="E64">
        <f t="shared" si="12"/>
        <v>2220.1285680829469</v>
      </c>
      <c r="F64">
        <f t="shared" si="13"/>
        <v>42182442.793575995</v>
      </c>
      <c r="H64" s="2"/>
    </row>
    <row r="65" spans="1:8">
      <c r="A65">
        <v>20000</v>
      </c>
      <c r="B65">
        <v>199987391</v>
      </c>
      <c r="C65">
        <f t="shared" si="10"/>
        <v>9999.3695499999994</v>
      </c>
      <c r="D65">
        <f t="shared" si="11"/>
        <v>0.49996847750000001</v>
      </c>
      <c r="E65">
        <f t="shared" si="12"/>
        <v>2324.8778920585801</v>
      </c>
      <c r="F65">
        <f t="shared" si="13"/>
        <v>46497557.8411716</v>
      </c>
      <c r="G65">
        <f>B65/B55</f>
        <v>4.0001805595329305</v>
      </c>
      <c r="H65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Nicholas Jimenez</cp:lastModifiedBy>
  <cp:revision/>
  <dcterms:created xsi:type="dcterms:W3CDTF">2021-02-09T22:24:59Z</dcterms:created>
  <dcterms:modified xsi:type="dcterms:W3CDTF">2021-02-12T21:10:57Z</dcterms:modified>
  <cp:category/>
  <cp:contentStatus/>
</cp:coreProperties>
</file>