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jab\Downloads\archivos_base_excel_princip_pivot\archivos_base_excel_princip_pivot\"/>
    </mc:Choice>
  </mc:AlternateContent>
  <xr:revisionPtr revIDLastSave="0" documentId="13_ncr:1_{1E20B864-9D22-4066-BD71-082C139ACBB2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Ventas Anuales" sheetId="1" r:id="rId1"/>
  </sheets>
  <externalReferences>
    <externalReference r:id="rId2"/>
  </externalReferences>
  <definedNames>
    <definedName name="_xlnm._FilterDatabase" localSheetId="0" hidden="1">'Ventas Anuales'!$A$1:$G$44</definedName>
    <definedName name="pp">[1]Hoja1!$C$32:$C$35</definedName>
    <definedName name="Z_CB2567E0_BABA_4560_9877_932ABBCB995D_.wvu.FilterData" localSheetId="0" hidden="1">'Ventas Anuales'!$A$1:$G$44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G51" i="1"/>
  <c r="G50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<sst xmlns="http://schemas.openxmlformats.org/spreadsheetml/2006/main" count="158" uniqueCount="29">
  <si>
    <t>Fecha</t>
  </si>
  <si>
    <t>Provincia</t>
  </si>
  <si>
    <t>Precio unitario</t>
  </si>
  <si>
    <t>Total</t>
  </si>
  <si>
    <t>Barcelona</t>
  </si>
  <si>
    <t>Guillermo</t>
  </si>
  <si>
    <t>María</t>
  </si>
  <si>
    <t>Escritorio</t>
  </si>
  <si>
    <t>Sandra</t>
  </si>
  <si>
    <t>Madrid</t>
  </si>
  <si>
    <t>Carla</t>
  </si>
  <si>
    <t>Juan</t>
  </si>
  <si>
    <t>Pablo</t>
  </si>
  <si>
    <t>Málaga</t>
  </si>
  <si>
    <t>Ana</t>
  </si>
  <si>
    <t>Sevilla</t>
  </si>
  <si>
    <t>Andrés</t>
  </si>
  <si>
    <t>Milagros</t>
  </si>
  <si>
    <t>Valencia</t>
  </si>
  <si>
    <t>Jesús</t>
  </si>
  <si>
    <t>Roberto</t>
  </si>
  <si>
    <t>Lápiz</t>
  </si>
  <si>
    <t>Portalápices</t>
  </si>
  <si>
    <t>Bolígrafo</t>
  </si>
  <si>
    <t>Set de bolígrafos</t>
  </si>
  <si>
    <t>Unidades</t>
  </si>
  <si>
    <t>Comercial</t>
  </si>
  <si>
    <t>Artículo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</si>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</sst>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dd/mm/yyyy;@"/>
    <numFmt numFmtId="165" formatCode="#,##0.00\ &quot;€&quot;"/>
  </numFmts>
  <fonts count="4" x14ac:knownFonts="1"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44" fontId="2" fillId="0" borderId="0" xfId="1" applyFont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16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164" fontId="0" fillId="0" borderId="2" xfId="0" applyNumberFormat="1" applyBorder="1"/>
    <xf numFmtId="165" fontId="0" fillId="0" borderId="3" xfId="1" applyNumberFormat="1" applyFont="1" applyBorder="1"/>
    <xf numFmtId="164" fontId="3" fillId="2" borderId="4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4" fontId="3" fillId="2" borderId="5" xfId="1" applyFont="1" applyFill="1" applyBorder="1" applyAlignment="1">
      <alignment horizontal="center"/>
    </xf>
    <xf numFmtId="44" fontId="3" fillId="2" borderId="6" xfId="1" applyFont="1" applyFill="1" applyBorder="1" applyAlignment="1">
      <alignment horizontal="center"/>
    </xf>
    <xf numFmtId="164" fontId="0" fillId="0" borderId="7" xfId="0" applyNumberFormat="1" applyBorder="1"/>
    <xf numFmtId="0" fontId="0" fillId="0" borderId="8" xfId="0" applyBorder="1"/>
    <xf numFmtId="0" fontId="0" fillId="0" borderId="8" xfId="0" applyBorder="1" applyAlignment="1">
      <alignment horizontal="center"/>
    </xf>
    <xf numFmtId="165" fontId="0" fillId="0" borderId="8" xfId="1" applyNumberFormat="1" applyFont="1" applyBorder="1"/>
    <xf numFmtId="165" fontId="0" fillId="0" borderId="9" xfId="1" applyNumberFormat="1" applyFont="1" applyBorder="1"/>
  </cellXfs>
  <cellStyles count="2">
    <cellStyle name="Moneda 2" xfId="1" xr:uid="{00000000-0005-0000-0000-000000000000}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#,##0.00\ &quot;€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yy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%20avanzado\b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2"/>
      <sheetName val="Hoja4"/>
      <sheetName val="BD"/>
      <sheetName val="Hoja1"/>
    </sheetNames>
    <sheetDataSet>
      <sheetData sheetId="0" refreshError="1"/>
      <sheetData sheetId="1" refreshError="1"/>
      <sheetData sheetId="2"/>
      <sheetData sheetId="3">
        <row r="32">
          <cell r="C32">
            <v>39</v>
          </cell>
        </row>
        <row r="33">
          <cell r="C33">
            <v>33</v>
          </cell>
        </row>
        <row r="34">
          <cell r="C34">
            <v>120</v>
          </cell>
        </row>
        <row r="35">
          <cell r="C35">
            <v>36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14B043-BCD7-41ED-9293-716490D9A4B1}" name="Ventas" displayName="Ventas" ref="A1:H52" totalsRowShown="0" headerRowDxfId="1" headerRowBorderDxfId="10" tableBorderDxfId="11" totalsRowBorderDxfId="9" headerRowCellStyle="Moneda 2">
  <autoFilter ref="A1:H52" xr:uid="{B814B043-BCD7-41ED-9293-716490D9A4B1}"/>
  <tableColumns count="8">
    <tableColumn id="1" xr3:uid="{95DBFC21-0AC6-4991-A252-79312FB6A0AB}" name="Fecha" dataDxfId="8"/>
    <tableColumn id="2" xr3:uid="{FC70EAE1-6BFE-4ED1-A0F1-C55DD605C5F9}" name="Provincia" dataDxfId="7"/>
    <tableColumn id="3" xr3:uid="{A82B3BDE-B6F0-4A90-8909-B49E14A50A0B}" name="Comercial" dataDxfId="6"/>
    <tableColumn id="4" xr3:uid="{CBF56590-F2B4-42E0-8242-B1A3765216C3}" name="Artículo" dataDxfId="5"/>
    <tableColumn id="5" xr3:uid="{29C02000-C4CF-4F75-B7C5-FF6F547085C5}" name="Unidades" dataDxfId="4"/>
    <tableColumn id="6" xr3:uid="{ABADF56F-ECF6-481C-83A8-255C06ACB9F6}" name="Precio unitario" dataDxfId="3" dataCellStyle="Moneda 2"/>
    <tableColumn id="7" xr3:uid="{F785C6FF-64BB-46FE-B06C-1C6B2015A16F}" name="Total" dataDxfId="2" dataCellStyle="Moneda 2"/>
    <tableColumn id="8" xr3:uid="{F671A297-CF78-423E-95B4-E9A3F63752CB}" name="IVA" dataDxfId="0">
      <calculatedColumnFormula>Ventas[[#This Row],[Total]]*0.21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zoomScaleNormal="100" workbookViewId="0">
      <selection activeCell="H7" sqref="H7"/>
    </sheetView>
  </sheetViews>
  <sheetFormatPr baseColWidth="10" defaultColWidth="11" defaultRowHeight="14.25" x14ac:dyDescent="0.2"/>
  <cols>
    <col min="1" max="1" width="12.85546875" style="3" customWidth="1"/>
    <col min="2" max="3" width="12.85546875" style="2" customWidth="1"/>
    <col min="4" max="4" width="17.140625" style="2" customWidth="1"/>
    <col min="5" max="5" width="12.85546875" style="1" customWidth="1"/>
    <col min="6" max="6" width="17.7109375" style="4" customWidth="1"/>
    <col min="7" max="7" width="13" style="4" customWidth="1"/>
    <col min="8" max="16384" width="11" style="2"/>
  </cols>
  <sheetData>
    <row r="1" spans="1:8" s="1" customFormat="1" x14ac:dyDescent="0.2">
      <c r="A1" s="13" t="s">
        <v>0</v>
      </c>
      <c r="B1" s="14" t="s">
        <v>1</v>
      </c>
      <c r="C1" s="14" t="s">
        <v>26</v>
      </c>
      <c r="D1" s="14" t="s">
        <v>27</v>
      </c>
      <c r="E1" s="14" t="s">
        <v>25</v>
      </c>
      <c r="F1" s="15" t="s">
        <v>2</v>
      </c>
      <c r="G1" s="16" t="s">
        <v>3</v>
      </c>
      <c r="H1" s="15" t="s">
        <v>28</v>
      </c>
    </row>
    <row r="2" spans="1:8" x14ac:dyDescent="0.2">
      <c r="A2" s="11">
        <v>43157</v>
      </c>
      <c r="B2" s="5" t="s">
        <v>4</v>
      </c>
      <c r="C2" s="5" t="s">
        <v>5</v>
      </c>
      <c r="D2" s="5" t="s">
        <v>21</v>
      </c>
      <c r="E2" s="6">
        <v>27</v>
      </c>
      <c r="F2" s="7">
        <v>19.989999999999998</v>
      </c>
      <c r="G2" s="12">
        <f t="shared" ref="G2:G44" si="0">+F2*E2</f>
        <v>539.7299999999999</v>
      </c>
      <c r="H2" s="2">
        <f>Ventas[[#This Row],[Total]]*0.21</f>
        <v>113.34329999999997</v>
      </c>
    </row>
    <row r="3" spans="1:8" x14ac:dyDescent="0.2">
      <c r="A3" s="11">
        <v>42750</v>
      </c>
      <c r="B3" s="5" t="s">
        <v>4</v>
      </c>
      <c r="C3" s="5" t="s">
        <v>5</v>
      </c>
      <c r="D3" s="5" t="s">
        <v>22</v>
      </c>
      <c r="E3" s="6">
        <v>46</v>
      </c>
      <c r="F3" s="7">
        <v>8.99</v>
      </c>
      <c r="G3" s="12">
        <f t="shared" si="0"/>
        <v>413.54</v>
      </c>
      <c r="H3" s="2">
        <f>Ventas[[#This Row],[Total]]*0.21</f>
        <v>86.843400000000003</v>
      </c>
    </row>
    <row r="4" spans="1:8" x14ac:dyDescent="0.2">
      <c r="A4" s="11">
        <v>42869</v>
      </c>
      <c r="B4" s="5" t="s">
        <v>4</v>
      </c>
      <c r="C4" s="5" t="s">
        <v>5</v>
      </c>
      <c r="D4" s="5" t="s">
        <v>23</v>
      </c>
      <c r="E4" s="6">
        <v>53</v>
      </c>
      <c r="F4" s="7">
        <v>1.29</v>
      </c>
      <c r="G4" s="12">
        <f t="shared" si="0"/>
        <v>68.37</v>
      </c>
      <c r="H4" s="2">
        <f>Ventas[[#This Row],[Total]]*0.21</f>
        <v>14.357700000000001</v>
      </c>
    </row>
    <row r="5" spans="1:8" x14ac:dyDescent="0.2">
      <c r="A5" s="11">
        <v>42886</v>
      </c>
      <c r="B5" s="5" t="s">
        <v>4</v>
      </c>
      <c r="C5" s="5" t="s">
        <v>5</v>
      </c>
      <c r="D5" s="5" t="s">
        <v>22</v>
      </c>
      <c r="E5" s="6">
        <v>80</v>
      </c>
      <c r="F5" s="7">
        <v>8.99</v>
      </c>
      <c r="G5" s="12">
        <f t="shared" si="0"/>
        <v>719.2</v>
      </c>
      <c r="H5" s="2">
        <f>Ventas[[#This Row],[Total]]*0.21</f>
        <v>151.03200000000001</v>
      </c>
    </row>
    <row r="6" spans="1:8" x14ac:dyDescent="0.2">
      <c r="A6" s="11">
        <v>42988</v>
      </c>
      <c r="B6" s="5" t="s">
        <v>4</v>
      </c>
      <c r="C6" s="5" t="s">
        <v>5</v>
      </c>
      <c r="D6" s="5" t="s">
        <v>23</v>
      </c>
      <c r="E6" s="6">
        <v>7</v>
      </c>
      <c r="F6" s="7">
        <v>1.29</v>
      </c>
      <c r="G6" s="12">
        <f t="shared" si="0"/>
        <v>9.0300000000000011</v>
      </c>
      <c r="H6" s="2">
        <f>Ventas[[#This Row],[Total]]*0.21</f>
        <v>1.8963000000000001</v>
      </c>
    </row>
    <row r="7" spans="1:8" x14ac:dyDescent="0.2">
      <c r="A7" s="11">
        <v>43123</v>
      </c>
      <c r="B7" s="5" t="s">
        <v>4</v>
      </c>
      <c r="C7" s="5" t="s">
        <v>6</v>
      </c>
      <c r="D7" s="5" t="s">
        <v>22</v>
      </c>
      <c r="E7" s="6">
        <v>65</v>
      </c>
      <c r="F7" s="7">
        <v>19.989999999999998</v>
      </c>
      <c r="G7" s="12">
        <f t="shared" si="0"/>
        <v>1299.3499999999999</v>
      </c>
      <c r="H7" s="2">
        <f>Ventas[[#This Row],[Total]]*0.21</f>
        <v>272.86349999999999</v>
      </c>
    </row>
    <row r="8" spans="1:8" x14ac:dyDescent="0.2">
      <c r="A8" s="11">
        <v>43429</v>
      </c>
      <c r="B8" s="5" t="s">
        <v>4</v>
      </c>
      <c r="C8" s="5" t="s">
        <v>6</v>
      </c>
      <c r="D8" s="5" t="s">
        <v>24</v>
      </c>
      <c r="E8" s="6">
        <v>96</v>
      </c>
      <c r="F8" s="7">
        <v>4.99</v>
      </c>
      <c r="G8" s="12">
        <f t="shared" si="0"/>
        <v>479.04</v>
      </c>
      <c r="H8" s="2">
        <f>Ventas[[#This Row],[Total]]*0.21</f>
        <v>100.5984</v>
      </c>
    </row>
    <row r="9" spans="1:8" x14ac:dyDescent="0.2">
      <c r="A9" s="11">
        <v>42903</v>
      </c>
      <c r="B9" s="5" t="s">
        <v>4</v>
      </c>
      <c r="C9" s="5" t="s">
        <v>6</v>
      </c>
      <c r="D9" s="5" t="s">
        <v>7</v>
      </c>
      <c r="E9" s="6">
        <v>5</v>
      </c>
      <c r="F9" s="7">
        <v>1250</v>
      </c>
      <c r="G9" s="12">
        <f t="shared" si="0"/>
        <v>6250</v>
      </c>
      <c r="H9" s="2">
        <f>Ventas[[#This Row],[Total]]*0.21</f>
        <v>1312.5</v>
      </c>
    </row>
    <row r="10" spans="1:8" x14ac:dyDescent="0.2">
      <c r="A10" s="11">
        <v>42954</v>
      </c>
      <c r="B10" s="5" t="s">
        <v>4</v>
      </c>
      <c r="C10" s="5" t="s">
        <v>6</v>
      </c>
      <c r="D10" s="5" t="s">
        <v>24</v>
      </c>
      <c r="E10" s="6">
        <v>42</v>
      </c>
      <c r="F10" s="7">
        <v>23.95</v>
      </c>
      <c r="G10" s="12">
        <f t="shared" si="0"/>
        <v>1005.9</v>
      </c>
      <c r="H10" s="2">
        <f>Ventas[[#This Row],[Total]]*0.21</f>
        <v>211.23899999999998</v>
      </c>
    </row>
    <row r="11" spans="1:8" x14ac:dyDescent="0.2">
      <c r="A11" s="11">
        <v>43344</v>
      </c>
      <c r="B11" s="5" t="s">
        <v>4</v>
      </c>
      <c r="C11" s="5" t="s">
        <v>8</v>
      </c>
      <c r="D11" s="5" t="s">
        <v>7</v>
      </c>
      <c r="E11" s="6">
        <v>3</v>
      </c>
      <c r="F11" s="7">
        <v>1250</v>
      </c>
      <c r="G11" s="12">
        <f t="shared" si="0"/>
        <v>3750</v>
      </c>
      <c r="H11" s="2">
        <f>Ventas[[#This Row],[Total]]*0.21</f>
        <v>787.5</v>
      </c>
    </row>
    <row r="12" spans="1:8" x14ac:dyDescent="0.2">
      <c r="A12" s="11">
        <v>43446</v>
      </c>
      <c r="B12" s="5" t="s">
        <v>4</v>
      </c>
      <c r="C12" s="5" t="s">
        <v>8</v>
      </c>
      <c r="D12" s="5" t="s">
        <v>23</v>
      </c>
      <c r="E12" s="6">
        <v>68</v>
      </c>
      <c r="F12" s="7">
        <v>1.29</v>
      </c>
      <c r="G12" s="12">
        <f t="shared" si="0"/>
        <v>87.72</v>
      </c>
      <c r="H12" s="2">
        <f>Ventas[[#This Row],[Total]]*0.21</f>
        <v>18.421199999999999</v>
      </c>
    </row>
    <row r="13" spans="1:8" x14ac:dyDescent="0.2">
      <c r="A13" s="11">
        <v>42767</v>
      </c>
      <c r="B13" s="5" t="s">
        <v>4</v>
      </c>
      <c r="C13" s="5" t="s">
        <v>8</v>
      </c>
      <c r="D13" s="5" t="s">
        <v>22</v>
      </c>
      <c r="E13" s="6">
        <v>87</v>
      </c>
      <c r="F13" s="7">
        <v>15</v>
      </c>
      <c r="G13" s="12">
        <f t="shared" si="0"/>
        <v>1305</v>
      </c>
      <c r="H13" s="2">
        <f>Ventas[[#This Row],[Total]]*0.21</f>
        <v>274.05</v>
      </c>
    </row>
    <row r="14" spans="1:8" x14ac:dyDescent="0.2">
      <c r="A14" s="11">
        <v>43293</v>
      </c>
      <c r="B14" s="5" t="s">
        <v>9</v>
      </c>
      <c r="C14" s="5" t="s">
        <v>10</v>
      </c>
      <c r="D14" s="5" t="s">
        <v>22</v>
      </c>
      <c r="E14" s="6">
        <v>29</v>
      </c>
      <c r="F14" s="7">
        <v>1.99</v>
      </c>
      <c r="G14" s="12">
        <f t="shared" si="0"/>
        <v>57.71</v>
      </c>
      <c r="H14" s="2">
        <f>Ventas[[#This Row],[Total]]*0.21</f>
        <v>12.1191</v>
      </c>
    </row>
    <row r="15" spans="1:8" x14ac:dyDescent="0.2">
      <c r="A15" s="11">
        <v>42852</v>
      </c>
      <c r="B15" s="5" t="s">
        <v>9</v>
      </c>
      <c r="C15" s="5" t="s">
        <v>10</v>
      </c>
      <c r="D15" s="5" t="s">
        <v>21</v>
      </c>
      <c r="E15" s="6">
        <v>96</v>
      </c>
      <c r="F15" s="7">
        <v>4.99</v>
      </c>
      <c r="G15" s="12">
        <f t="shared" si="0"/>
        <v>479.04</v>
      </c>
      <c r="H15" s="2">
        <f>Ventas[[#This Row],[Total]]*0.21</f>
        <v>100.5984</v>
      </c>
    </row>
    <row r="16" spans="1:8" x14ac:dyDescent="0.2">
      <c r="A16" s="11">
        <v>43106</v>
      </c>
      <c r="B16" s="5" t="s">
        <v>9</v>
      </c>
      <c r="C16" s="5" t="s">
        <v>11</v>
      </c>
      <c r="D16" s="5" t="s">
        <v>23</v>
      </c>
      <c r="E16" s="6">
        <v>95</v>
      </c>
      <c r="F16" s="7">
        <v>1.99</v>
      </c>
      <c r="G16" s="12">
        <f t="shared" si="0"/>
        <v>189.05</v>
      </c>
      <c r="H16" s="2">
        <f>Ventas[[#This Row],[Total]]*0.21</f>
        <v>39.700499999999998</v>
      </c>
    </row>
    <row r="17" spans="1:8" x14ac:dyDescent="0.2">
      <c r="A17" s="11">
        <v>43191</v>
      </c>
      <c r="B17" s="5" t="s">
        <v>9</v>
      </c>
      <c r="C17" s="5" t="s">
        <v>11</v>
      </c>
      <c r="D17" s="5" t="s">
        <v>22</v>
      </c>
      <c r="E17" s="6">
        <v>60</v>
      </c>
      <c r="F17" s="7">
        <v>4.99</v>
      </c>
      <c r="G17" s="12">
        <f t="shared" si="0"/>
        <v>299.40000000000003</v>
      </c>
      <c r="H17" s="2">
        <f>Ventas[[#This Row],[Total]]*0.21</f>
        <v>62.874000000000002</v>
      </c>
    </row>
    <row r="18" spans="1:8" x14ac:dyDescent="0.2">
      <c r="A18" s="11">
        <v>43259</v>
      </c>
      <c r="B18" s="5" t="s">
        <v>9</v>
      </c>
      <c r="C18" s="5" t="s">
        <v>11</v>
      </c>
      <c r="D18" s="5" t="s">
        <v>22</v>
      </c>
      <c r="E18" s="6">
        <v>60</v>
      </c>
      <c r="F18" s="7">
        <v>8.99</v>
      </c>
      <c r="G18" s="12">
        <f t="shared" si="0"/>
        <v>539.4</v>
      </c>
      <c r="H18" s="2">
        <f>Ventas[[#This Row],[Total]]*0.21</f>
        <v>113.27399999999999</v>
      </c>
    </row>
    <row r="19" spans="1:8" x14ac:dyDescent="0.2">
      <c r="A19" s="11">
        <v>43327</v>
      </c>
      <c r="B19" s="5" t="s">
        <v>9</v>
      </c>
      <c r="C19" s="5" t="s">
        <v>11</v>
      </c>
      <c r="D19" s="5" t="s">
        <v>23</v>
      </c>
      <c r="E19" s="6">
        <v>35</v>
      </c>
      <c r="F19" s="7">
        <v>4.99</v>
      </c>
      <c r="G19" s="12">
        <f t="shared" si="0"/>
        <v>174.65</v>
      </c>
      <c r="H19" s="2">
        <f>Ventas[[#This Row],[Total]]*0.21</f>
        <v>36.676499999999997</v>
      </c>
    </row>
    <row r="20" spans="1:8" x14ac:dyDescent="0.2">
      <c r="A20" s="11">
        <v>43361</v>
      </c>
      <c r="B20" s="5" t="s">
        <v>9</v>
      </c>
      <c r="C20" s="5" t="s">
        <v>11</v>
      </c>
      <c r="D20" s="5" t="s">
        <v>24</v>
      </c>
      <c r="E20" s="6">
        <v>16</v>
      </c>
      <c r="F20" s="7">
        <v>15.99</v>
      </c>
      <c r="G20" s="12">
        <f t="shared" si="0"/>
        <v>255.84</v>
      </c>
      <c r="H20" s="2">
        <f>Ventas[[#This Row],[Total]]*0.21</f>
        <v>53.726399999999998</v>
      </c>
    </row>
    <row r="21" spans="1:8" x14ac:dyDescent="0.2">
      <c r="A21" s="11">
        <v>43395</v>
      </c>
      <c r="B21" s="5" t="s">
        <v>9</v>
      </c>
      <c r="C21" s="5" t="s">
        <v>11</v>
      </c>
      <c r="D21" s="5" t="s">
        <v>21</v>
      </c>
      <c r="E21" s="6">
        <v>64</v>
      </c>
      <c r="F21" s="7">
        <v>8.99</v>
      </c>
      <c r="G21" s="12">
        <f t="shared" si="0"/>
        <v>575.36</v>
      </c>
      <c r="H21" s="2">
        <f>Ventas[[#This Row],[Total]]*0.21</f>
        <v>120.82559999999999</v>
      </c>
    </row>
    <row r="22" spans="1:8" x14ac:dyDescent="0.2">
      <c r="A22" s="11">
        <v>42784</v>
      </c>
      <c r="B22" s="5" t="s">
        <v>9</v>
      </c>
      <c r="C22" s="5" t="s">
        <v>11</v>
      </c>
      <c r="D22" s="5" t="s">
        <v>22</v>
      </c>
      <c r="E22" s="6">
        <v>4</v>
      </c>
      <c r="F22" s="7">
        <v>4.99</v>
      </c>
      <c r="G22" s="12">
        <f t="shared" si="0"/>
        <v>19.96</v>
      </c>
      <c r="H22" s="2">
        <f>Ventas[[#This Row],[Total]]*0.21</f>
        <v>4.1916000000000002</v>
      </c>
    </row>
    <row r="23" spans="1:8" x14ac:dyDescent="0.2">
      <c r="A23" s="11">
        <v>42920</v>
      </c>
      <c r="B23" s="5" t="s">
        <v>9</v>
      </c>
      <c r="C23" s="5" t="s">
        <v>11</v>
      </c>
      <c r="D23" s="5" t="s">
        <v>24</v>
      </c>
      <c r="E23" s="6">
        <v>62</v>
      </c>
      <c r="F23" s="7">
        <v>4.99</v>
      </c>
      <c r="G23" s="12">
        <f t="shared" si="0"/>
        <v>309.38</v>
      </c>
      <c r="H23" s="2">
        <f>Ventas[[#This Row],[Total]]*0.21</f>
        <v>64.969799999999992</v>
      </c>
    </row>
    <row r="24" spans="1:8" x14ac:dyDescent="0.2">
      <c r="A24" s="11">
        <v>43310</v>
      </c>
      <c r="B24" s="5" t="s">
        <v>9</v>
      </c>
      <c r="C24" s="5" t="s">
        <v>12</v>
      </c>
      <c r="D24" s="5" t="s">
        <v>22</v>
      </c>
      <c r="E24" s="6">
        <v>81</v>
      </c>
      <c r="F24" s="7">
        <v>19.989999999999998</v>
      </c>
      <c r="G24" s="12">
        <f t="shared" si="0"/>
        <v>1619.1899999999998</v>
      </c>
      <c r="H24" s="2">
        <f>Ventas[[#This Row],[Total]]*0.21</f>
        <v>340.02989999999994</v>
      </c>
    </row>
    <row r="25" spans="1:8" x14ac:dyDescent="0.2">
      <c r="A25" s="11">
        <v>43412</v>
      </c>
      <c r="B25" s="5" t="s">
        <v>9</v>
      </c>
      <c r="C25" s="5" t="s">
        <v>12</v>
      </c>
      <c r="D25" s="5" t="s">
        <v>21</v>
      </c>
      <c r="E25" s="6">
        <v>15</v>
      </c>
      <c r="F25" s="7">
        <v>19.989999999999998</v>
      </c>
      <c r="G25" s="12">
        <f t="shared" si="0"/>
        <v>299.84999999999997</v>
      </c>
      <c r="H25" s="2">
        <f>Ventas[[#This Row],[Total]]*0.21</f>
        <v>62.968499999999992</v>
      </c>
    </row>
    <row r="26" spans="1:8" x14ac:dyDescent="0.2">
      <c r="A26" s="11">
        <v>43463</v>
      </c>
      <c r="B26" s="5" t="s">
        <v>9</v>
      </c>
      <c r="C26" s="5" t="s">
        <v>12</v>
      </c>
      <c r="D26" s="5" t="s">
        <v>24</v>
      </c>
      <c r="E26" s="6">
        <v>74</v>
      </c>
      <c r="F26" s="7">
        <v>15.99</v>
      </c>
      <c r="G26" s="12">
        <f t="shared" si="0"/>
        <v>1183.26</v>
      </c>
      <c r="H26" s="2">
        <f>Ventas[[#This Row],[Total]]*0.21</f>
        <v>248.4846</v>
      </c>
    </row>
    <row r="27" spans="1:8" x14ac:dyDescent="0.2">
      <c r="A27" s="11">
        <v>43140</v>
      </c>
      <c r="B27" s="5" t="s">
        <v>13</v>
      </c>
      <c r="C27" s="5" t="s">
        <v>14</v>
      </c>
      <c r="D27" s="5" t="s">
        <v>23</v>
      </c>
      <c r="E27" s="6">
        <v>36</v>
      </c>
      <c r="F27" s="7">
        <v>4.99</v>
      </c>
      <c r="G27" s="12">
        <f t="shared" si="0"/>
        <v>179.64000000000001</v>
      </c>
      <c r="H27" s="2">
        <f>Ventas[[#This Row],[Total]]*0.21</f>
        <v>37.724400000000003</v>
      </c>
    </row>
    <row r="28" spans="1:8" x14ac:dyDescent="0.2">
      <c r="A28" s="11">
        <v>43225</v>
      </c>
      <c r="B28" s="5" t="s">
        <v>13</v>
      </c>
      <c r="C28" s="5" t="s">
        <v>14</v>
      </c>
      <c r="D28" s="5" t="s">
        <v>23</v>
      </c>
      <c r="E28" s="6">
        <v>90</v>
      </c>
      <c r="F28" s="7">
        <v>4.99</v>
      </c>
      <c r="G28" s="12">
        <f t="shared" si="0"/>
        <v>449.1</v>
      </c>
      <c r="H28" s="2">
        <f>Ventas[[#This Row],[Total]]*0.21</f>
        <v>94.311000000000007</v>
      </c>
    </row>
    <row r="29" spans="1:8" x14ac:dyDescent="0.2">
      <c r="A29" s="11">
        <v>42818</v>
      </c>
      <c r="B29" s="5" t="s">
        <v>13</v>
      </c>
      <c r="C29" s="5" t="s">
        <v>14</v>
      </c>
      <c r="D29" s="5" t="s">
        <v>24</v>
      </c>
      <c r="E29" s="6">
        <v>50</v>
      </c>
      <c r="F29" s="7">
        <v>4.99</v>
      </c>
      <c r="G29" s="12">
        <f t="shared" si="0"/>
        <v>249.5</v>
      </c>
      <c r="H29" s="2">
        <f>Ventas[[#This Row],[Total]]*0.21</f>
        <v>52.394999999999996</v>
      </c>
    </row>
    <row r="30" spans="1:8" x14ac:dyDescent="0.2">
      <c r="A30" s="11">
        <v>43056</v>
      </c>
      <c r="B30" s="5" t="s">
        <v>13</v>
      </c>
      <c r="C30" s="5" t="s">
        <v>14</v>
      </c>
      <c r="D30" s="5" t="s">
        <v>22</v>
      </c>
      <c r="E30" s="6">
        <v>11</v>
      </c>
      <c r="F30" s="7">
        <v>4.99</v>
      </c>
      <c r="G30" s="12">
        <f t="shared" si="0"/>
        <v>54.89</v>
      </c>
      <c r="H30" s="2">
        <f>Ventas[[#This Row],[Total]]*0.21</f>
        <v>11.526899999999999</v>
      </c>
    </row>
    <row r="31" spans="1:8" x14ac:dyDescent="0.2">
      <c r="A31" s="11">
        <v>43073</v>
      </c>
      <c r="B31" s="5" t="s">
        <v>13</v>
      </c>
      <c r="C31" s="5" t="s">
        <v>14</v>
      </c>
      <c r="D31" s="5" t="s">
        <v>22</v>
      </c>
      <c r="E31" s="6">
        <v>94</v>
      </c>
      <c r="F31" s="7">
        <v>19.989999999999998</v>
      </c>
      <c r="G31" s="12">
        <f t="shared" si="0"/>
        <v>1879.06</v>
      </c>
      <c r="H31" s="2">
        <f>Ventas[[#This Row],[Total]]*0.21</f>
        <v>394.6026</v>
      </c>
    </row>
    <row r="32" spans="1:8" x14ac:dyDescent="0.2">
      <c r="A32" s="11">
        <v>43208</v>
      </c>
      <c r="B32" s="5" t="s">
        <v>15</v>
      </c>
      <c r="C32" s="5" t="s">
        <v>16</v>
      </c>
      <c r="D32" s="5" t="s">
        <v>23</v>
      </c>
      <c r="E32" s="6">
        <v>75</v>
      </c>
      <c r="F32" s="7">
        <v>1.99</v>
      </c>
      <c r="G32" s="12">
        <f t="shared" si="0"/>
        <v>149.25</v>
      </c>
      <c r="H32" s="2">
        <f>Ventas[[#This Row],[Total]]*0.21</f>
        <v>31.342499999999998</v>
      </c>
    </row>
    <row r="33" spans="1:8" x14ac:dyDescent="0.2">
      <c r="A33" s="11">
        <v>42835</v>
      </c>
      <c r="B33" s="5" t="s">
        <v>15</v>
      </c>
      <c r="C33" s="5" t="s">
        <v>16</v>
      </c>
      <c r="D33" s="5" t="s">
        <v>23</v>
      </c>
      <c r="E33" s="6">
        <v>66</v>
      </c>
      <c r="F33" s="7">
        <v>1.99</v>
      </c>
      <c r="G33" s="12">
        <f t="shared" si="0"/>
        <v>131.34</v>
      </c>
      <c r="H33" s="2">
        <f>Ventas[[#This Row],[Total]]*0.21</f>
        <v>27.581399999999999</v>
      </c>
    </row>
    <row r="34" spans="1:8" x14ac:dyDescent="0.2">
      <c r="A34" s="11">
        <v>43039</v>
      </c>
      <c r="B34" s="5" t="s">
        <v>15</v>
      </c>
      <c r="C34" s="5" t="s">
        <v>16</v>
      </c>
      <c r="D34" s="5" t="s">
        <v>23</v>
      </c>
      <c r="E34" s="6">
        <v>14</v>
      </c>
      <c r="F34" s="7">
        <v>1.29</v>
      </c>
      <c r="G34" s="12">
        <f t="shared" si="0"/>
        <v>18.060000000000002</v>
      </c>
      <c r="H34" s="2">
        <f>Ventas[[#This Row],[Total]]*0.21</f>
        <v>3.7926000000000002</v>
      </c>
    </row>
    <row r="35" spans="1:8" x14ac:dyDescent="0.2">
      <c r="A35" s="11">
        <v>43090</v>
      </c>
      <c r="B35" s="5" t="s">
        <v>15</v>
      </c>
      <c r="C35" s="5" t="s">
        <v>16</v>
      </c>
      <c r="D35" s="5" t="s">
        <v>22</v>
      </c>
      <c r="E35" s="6">
        <v>28</v>
      </c>
      <c r="F35" s="7">
        <v>4.99</v>
      </c>
      <c r="G35" s="12">
        <f t="shared" si="0"/>
        <v>139.72</v>
      </c>
      <c r="H35" s="2">
        <f>Ventas[[#This Row],[Total]]*0.21</f>
        <v>29.341199999999997</v>
      </c>
    </row>
    <row r="36" spans="1:8" x14ac:dyDescent="0.2">
      <c r="A36" s="11">
        <v>43276</v>
      </c>
      <c r="B36" s="5" t="s">
        <v>15</v>
      </c>
      <c r="C36" s="5" t="s">
        <v>17</v>
      </c>
      <c r="D36" s="5" t="s">
        <v>23</v>
      </c>
      <c r="E36" s="6">
        <v>90</v>
      </c>
      <c r="F36" s="7">
        <v>4.99</v>
      </c>
      <c r="G36" s="12">
        <f t="shared" si="0"/>
        <v>449.1</v>
      </c>
      <c r="H36" s="2">
        <f>Ventas[[#This Row],[Total]]*0.21</f>
        <v>94.311000000000007</v>
      </c>
    </row>
    <row r="37" spans="1:8" x14ac:dyDescent="0.2">
      <c r="A37" s="11">
        <v>43378</v>
      </c>
      <c r="B37" s="5" t="s">
        <v>15</v>
      </c>
      <c r="C37" s="5" t="s">
        <v>17</v>
      </c>
      <c r="D37" s="5" t="s">
        <v>22</v>
      </c>
      <c r="E37" s="6">
        <v>28</v>
      </c>
      <c r="F37" s="7">
        <v>8.99</v>
      </c>
      <c r="G37" s="12">
        <f t="shared" si="0"/>
        <v>251.72</v>
      </c>
      <c r="H37" s="2">
        <f>Ventas[[#This Row],[Total]]*0.21</f>
        <v>52.861199999999997</v>
      </c>
    </row>
    <row r="38" spans="1:8" x14ac:dyDescent="0.2">
      <c r="A38" s="11">
        <v>42937</v>
      </c>
      <c r="B38" s="5" t="s">
        <v>15</v>
      </c>
      <c r="C38" s="5" t="s">
        <v>17</v>
      </c>
      <c r="D38" s="5" t="s">
        <v>24</v>
      </c>
      <c r="E38" s="6">
        <v>55</v>
      </c>
      <c r="F38" s="7">
        <v>12.49</v>
      </c>
      <c r="G38" s="12">
        <f t="shared" si="0"/>
        <v>686.95</v>
      </c>
      <c r="H38" s="2">
        <f>Ventas[[#This Row],[Total]]*0.21</f>
        <v>144.2595</v>
      </c>
    </row>
    <row r="39" spans="1:8" x14ac:dyDescent="0.2">
      <c r="A39" s="11">
        <v>43174</v>
      </c>
      <c r="B39" s="5" t="s">
        <v>18</v>
      </c>
      <c r="C39" s="5" t="s">
        <v>19</v>
      </c>
      <c r="D39" s="5" t="s">
        <v>23</v>
      </c>
      <c r="E39" s="6">
        <v>56</v>
      </c>
      <c r="F39" s="7">
        <v>2.99</v>
      </c>
      <c r="G39" s="12">
        <f t="shared" si="0"/>
        <v>167.44</v>
      </c>
      <c r="H39" s="2">
        <f>Ventas[[#This Row],[Total]]*0.21</f>
        <v>35.162399999999998</v>
      </c>
    </row>
    <row r="40" spans="1:8" x14ac:dyDescent="0.2">
      <c r="A40" s="11">
        <v>42801</v>
      </c>
      <c r="B40" s="5" t="s">
        <v>18</v>
      </c>
      <c r="C40" s="5" t="s">
        <v>19</v>
      </c>
      <c r="D40" s="5" t="s">
        <v>22</v>
      </c>
      <c r="E40" s="6">
        <v>7</v>
      </c>
      <c r="F40" s="7">
        <v>19.989999999999998</v>
      </c>
      <c r="G40" s="12">
        <f t="shared" si="0"/>
        <v>139.92999999999998</v>
      </c>
      <c r="H40" s="2">
        <f>Ventas[[#This Row],[Total]]*0.21</f>
        <v>29.385299999999994</v>
      </c>
    </row>
    <row r="41" spans="1:8" x14ac:dyDescent="0.2">
      <c r="A41" s="11">
        <v>42971</v>
      </c>
      <c r="B41" s="5" t="s">
        <v>18</v>
      </c>
      <c r="C41" s="5" t="s">
        <v>19</v>
      </c>
      <c r="D41" s="5" t="s">
        <v>7</v>
      </c>
      <c r="E41" s="6">
        <v>3</v>
      </c>
      <c r="F41" s="7">
        <v>1250</v>
      </c>
      <c r="G41" s="12">
        <f t="shared" si="0"/>
        <v>3750</v>
      </c>
      <c r="H41" s="2">
        <f>Ventas[[#This Row],[Total]]*0.21</f>
        <v>787.5</v>
      </c>
    </row>
    <row r="42" spans="1:8" x14ac:dyDescent="0.2">
      <c r="A42" s="11">
        <v>43005</v>
      </c>
      <c r="B42" s="5" t="s">
        <v>18</v>
      </c>
      <c r="C42" s="5" t="s">
        <v>19</v>
      </c>
      <c r="D42" s="5" t="s">
        <v>21</v>
      </c>
      <c r="E42" s="6">
        <v>76</v>
      </c>
      <c r="F42" s="7">
        <v>1.99</v>
      </c>
      <c r="G42" s="12">
        <f t="shared" si="0"/>
        <v>151.24</v>
      </c>
      <c r="H42" s="2">
        <f>Ventas[[#This Row],[Total]]*0.21</f>
        <v>31.760400000000001</v>
      </c>
    </row>
    <row r="43" spans="1:8" x14ac:dyDescent="0.2">
      <c r="A43" s="11">
        <v>43242</v>
      </c>
      <c r="B43" s="5" t="s">
        <v>18</v>
      </c>
      <c r="C43" s="5" t="s">
        <v>20</v>
      </c>
      <c r="D43" s="5" t="s">
        <v>23</v>
      </c>
      <c r="E43" s="6">
        <v>32</v>
      </c>
      <c r="F43" s="7">
        <v>1.99</v>
      </c>
      <c r="G43" s="12">
        <f t="shared" si="0"/>
        <v>63.68</v>
      </c>
      <c r="H43" s="2">
        <f>Ventas[[#This Row],[Total]]*0.21</f>
        <v>13.3728</v>
      </c>
    </row>
    <row r="44" spans="1:8" x14ac:dyDescent="0.2">
      <c r="A44" s="11">
        <v>43022</v>
      </c>
      <c r="B44" s="5" t="s">
        <v>18</v>
      </c>
      <c r="C44" s="5" t="s">
        <v>20</v>
      </c>
      <c r="D44" s="5" t="s">
        <v>22</v>
      </c>
      <c r="E44" s="6">
        <v>57</v>
      </c>
      <c r="F44" s="7">
        <v>19.989999999999998</v>
      </c>
      <c r="G44" s="12">
        <f t="shared" si="0"/>
        <v>1139.4299999999998</v>
      </c>
      <c r="H44" s="2">
        <f>Ventas[[#This Row],[Total]]*0.21</f>
        <v>239.28029999999995</v>
      </c>
    </row>
    <row r="45" spans="1:8" x14ac:dyDescent="0.2">
      <c r="A45" s="11">
        <v>43066</v>
      </c>
      <c r="B45" s="5" t="s">
        <v>9</v>
      </c>
      <c r="C45" s="5" t="s">
        <v>19</v>
      </c>
      <c r="D45" s="5" t="s">
        <v>21</v>
      </c>
      <c r="E45" s="6">
        <v>76</v>
      </c>
      <c r="F45" s="7">
        <v>1.99</v>
      </c>
      <c r="G45" s="12">
        <f t="shared" ref="G45:G46" si="1">+F45*E45</f>
        <v>151.24</v>
      </c>
      <c r="H45" s="2">
        <f>Ventas[[#This Row],[Total]]*0.21</f>
        <v>31.760400000000001</v>
      </c>
    </row>
    <row r="46" spans="1:8" x14ac:dyDescent="0.2">
      <c r="A46" s="11">
        <v>43395</v>
      </c>
      <c r="B46" s="5" t="s">
        <v>9</v>
      </c>
      <c r="C46" s="5" t="s">
        <v>20</v>
      </c>
      <c r="D46" s="5" t="s">
        <v>23</v>
      </c>
      <c r="E46" s="6">
        <v>32</v>
      </c>
      <c r="F46" s="7">
        <v>1.99</v>
      </c>
      <c r="G46" s="12">
        <f t="shared" si="1"/>
        <v>63.68</v>
      </c>
      <c r="H46" s="2">
        <f>Ventas[[#This Row],[Total]]*0.21</f>
        <v>13.3728</v>
      </c>
    </row>
    <row r="47" spans="1:8" x14ac:dyDescent="0.2">
      <c r="A47" s="11">
        <v>43115</v>
      </c>
      <c r="B47" s="5" t="s">
        <v>18</v>
      </c>
      <c r="C47" s="5" t="s">
        <v>5</v>
      </c>
      <c r="D47" s="5" t="s">
        <v>22</v>
      </c>
      <c r="E47" s="6">
        <v>100</v>
      </c>
      <c r="F47" s="7">
        <v>8.99</v>
      </c>
      <c r="G47" s="12">
        <v>413.54</v>
      </c>
      <c r="H47" s="2">
        <f>Ventas[[#This Row],[Total]]*0.21</f>
        <v>86.843400000000003</v>
      </c>
    </row>
    <row r="48" spans="1:8" x14ac:dyDescent="0.2">
      <c r="A48" s="11">
        <v>43243</v>
      </c>
      <c r="B48" s="5" t="s">
        <v>18</v>
      </c>
      <c r="C48" s="5" t="s">
        <v>6</v>
      </c>
      <c r="D48" s="5" t="s">
        <v>22</v>
      </c>
      <c r="E48" s="6">
        <v>75</v>
      </c>
      <c r="F48" s="7">
        <v>19.989999999999998</v>
      </c>
      <c r="G48" s="12">
        <v>1299.3499999999999</v>
      </c>
      <c r="H48" s="2">
        <f>Ventas[[#This Row],[Total]]*0.21</f>
        <v>272.86349999999999</v>
      </c>
    </row>
    <row r="49" spans="1:8" x14ac:dyDescent="0.2">
      <c r="A49" s="11">
        <v>43250</v>
      </c>
      <c r="B49" s="5" t="s">
        <v>18</v>
      </c>
      <c r="C49" s="5" t="s">
        <v>6</v>
      </c>
      <c r="D49" s="5" t="s">
        <v>21</v>
      </c>
      <c r="E49" s="6">
        <v>100</v>
      </c>
      <c r="F49" s="7">
        <v>19.989999999999998</v>
      </c>
      <c r="G49" s="12">
        <v>1299.3499999999999</v>
      </c>
      <c r="H49" s="2">
        <f>Ventas[[#This Row],[Total]]*0.21</f>
        <v>272.86349999999999</v>
      </c>
    </row>
    <row r="50" spans="1:8" x14ac:dyDescent="0.2">
      <c r="A50" s="11">
        <v>43232</v>
      </c>
      <c r="B50" s="5" t="s">
        <v>15</v>
      </c>
      <c r="C50" s="5" t="s">
        <v>10</v>
      </c>
      <c r="D50" s="5" t="s">
        <v>21</v>
      </c>
      <c r="E50" s="6">
        <v>90</v>
      </c>
      <c r="F50" s="7">
        <v>1.99</v>
      </c>
      <c r="G50" s="12">
        <f t="shared" ref="G50:G51" si="2">+F50*E50</f>
        <v>179.1</v>
      </c>
      <c r="H50" s="2">
        <f>Ventas[[#This Row],[Total]]*0.21</f>
        <v>37.610999999999997</v>
      </c>
    </row>
    <row r="51" spans="1:8" x14ac:dyDescent="0.2">
      <c r="A51" s="17">
        <v>43106</v>
      </c>
      <c r="B51" s="18" t="s">
        <v>13</v>
      </c>
      <c r="C51" s="18" t="s">
        <v>11</v>
      </c>
      <c r="D51" s="18" t="s">
        <v>22</v>
      </c>
      <c r="E51" s="19">
        <v>100</v>
      </c>
      <c r="F51" s="20">
        <v>1.99</v>
      </c>
      <c r="G51" s="21">
        <f t="shared" si="2"/>
        <v>199</v>
      </c>
      <c r="H51" s="2">
        <f>Ventas[[#This Row],[Total]]*0.21</f>
        <v>41.79</v>
      </c>
    </row>
    <row r="52" spans="1:8" x14ac:dyDescent="0.2">
      <c r="A52" s="17">
        <v>43107</v>
      </c>
      <c r="B52" s="5"/>
      <c r="C52" s="5"/>
      <c r="D52" s="5"/>
      <c r="E52" s="6"/>
      <c r="F52" s="7"/>
      <c r="G52" s="12"/>
      <c r="H52" s="2">
        <f>Ventas[[#This Row],[Total]]*0.21</f>
        <v>0</v>
      </c>
    </row>
    <row r="53" spans="1:8" x14ac:dyDescent="0.2">
      <c r="A53" s="8"/>
      <c r="B53"/>
      <c r="C53"/>
      <c r="D53"/>
      <c r="E53" s="9"/>
      <c r="F53" s="10"/>
      <c r="G53" s="10"/>
    </row>
  </sheetData>
  <dataConsolidate/>
  <pageMargins left="0.75" right="0.75" top="1" bottom="1" header="0" footer="0"/>
  <pageSetup orientation="portrait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Anuales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JIMENEZ REYES ABRAHAM</cp:lastModifiedBy>
  <dcterms:created xsi:type="dcterms:W3CDTF">2018-06-23T18:53:09Z</dcterms:created>
  <dcterms:modified xsi:type="dcterms:W3CDTF">2023-12-29T07:36:35Z</dcterms:modified>
</cp:coreProperties>
</file>